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023sv0fs001\net_data\04_【財政】\05 公営企業\★公営企業フォルダ(H20～）★\01_決算統計\H30年度（29決算）\04_経営比較分析表\03 経営比較分析表（H29決算）\04 団体回答\39田尻町〇\03完成\"/>
    </mc:Choice>
  </mc:AlternateContent>
  <workbookProtection workbookAlgorithmName="SHA-512" workbookHashValue="+P79aichwjEQMZIKvCf2OMeqtqrKKpW9fhZXvQQ/SWJJFBZl+p+I8PyHmBmKoNFlgyElrmgp760DuJR6CtcaPw==" workbookSaltValue="dXjwsbOwOJAGGOrfjiRdx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P10" i="4" s="1"/>
  <c r="O6" i="5"/>
  <c r="I10" i="4" s="1"/>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P8" i="4"/>
  <c r="I8" i="4"/>
  <c r="C10" i="5" l="1"/>
  <c r="D10" i="5"/>
  <c r="E10" i="5"/>
  <c r="B10" i="5"/>
</calcChain>
</file>

<file path=xl/sharedStrings.xml><?xml version="1.0" encoding="utf-8"?>
<sst xmlns="http://schemas.openxmlformats.org/spreadsheetml/2006/main" count="245" uniqueCount="124">
  <si>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</si>
  <si>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</si>
  <si>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</si>
  <si>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</si>
  <si>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</si>
  <si>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</si>
  <si>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</si>
  <si>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</si>
  <si>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</si>
  <si>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</si>
  <si>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</si>
  <si>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</si>
  <si>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</si>
  <si>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</si>
  <si>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</si>
  <si>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</si>
  <si>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</si>
  <si>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</si>
  <si>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</si>
  <si>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</si>
  <si>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</si>
  <si>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</si>
  <si>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</si>
  <si>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</si>
  <si>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</si>
  <si>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</si>
  <si>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</si>
  <si>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</si>
  <si>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</si>
  <si>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</si>
  <si>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</si>
  <si>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</si>
  <si>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</si>
  <si>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</si>
  <si>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</si>
  <si>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</si>
  <si>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</si>
  <si>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</si>
  <si>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</si>
  <si>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</si>
  <si>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</si>
  <si>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</si>
  <si>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</si>
  <si>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</si>
  <si>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</si>
  <si>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</si>
  <si>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</si>
  <si>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</si>
  <si>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</si>
  <si>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</si>
  <si>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</si>
  <si>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</si>
  <si>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</si>
  <si>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</si>
  <si>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</si>
  <si>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</si>
  <si>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</si>
  <si>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</si>
  <si>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</si>
  <si>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</si>
  <si>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</si>
  <si>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</si>
  <si>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</si>
  <si>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</si>
  <si>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</si>
  <si>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</si>
  <si>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</si>
  <si>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</si>
  <si>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</si>
  <si>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</si>
  <si>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</si>
  <si>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</si>
  <si>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</si>
  <si>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</si>
  <si>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</si>
  <si>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</si>
  <si>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</si>
  <si>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</si>
  <si>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</si>
  <si>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</si>
  <si>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</si>
  <si>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</si>
  <si>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</si>
  <si>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</si>
  <si>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</si>
  <si>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</si>
  <si>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</si>
  <si>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</si>
  <si>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</si>
  <si>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</si>
  <si>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</si>
  <si>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</si>
  <si>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</si>
  <si>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</si>
  <si>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</si>
  <si>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</si>
  <si>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</si>
  <si>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</si>
  <si>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</si>
  <si>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</si>
  <si>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</si>
  <si>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</si>
  <si>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</si>
  <si>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</si>
  <si>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</si>
  <si>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</si>
  <si>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</si>
  <si>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</si>
  <si>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田尻町</t>
  </si>
  <si>
    <t>法非適用</t>
  </si>
  <si>
    <t>下水道事業</t>
  </si>
  <si>
    <t>公共下水道</t>
  </si>
  <si>
    <t>Cb2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</si>
  <si>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</si>
  <si>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</si>
  <si>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</si>
  <si>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</si>
  <si>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</si>
  <si>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</si>
  <si>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</si>
  <si>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</si>
  <si>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今後、ストックマネジメント計画の策定や経営戦略の策定、地方公営企業法適用を進めるなかで、適正な下水道使用料の設定や管渠更新について検討していく。</t>
    <phoneticPr fontId="4"/>
  </si>
  <si>
    <t>　管渠は、供用開始（平成5年4月）から25年の経過であり、更新は行っていない。</t>
    <phoneticPr fontId="4"/>
  </si>
  <si>
    <r>
      <t>　本町では、関西国際空港の周辺整備に伴い、下水道施設整備を急速かつ集中的に行ったことにより、多額の企業債発行を行っている。その残債は多額に上り、毎年の償還により年々減少してはいるものの、④企業債残高対事業規模比率が類似団体平均値に比べ高くなっている。
　本年度決算については、国からの通知に基づき分流式下水道等に要する経費について、公費で負担すべき汚水資本費を基準内繰入金としたことにより従前の数値</t>
    </r>
    <r>
      <rPr>
        <sz val="11"/>
        <rFont val="ＭＳ ゴシック"/>
        <family val="3"/>
        <charset val="128"/>
      </rPr>
      <t>から大きく変化している。
　他会計繰入金の増に伴い①収益的収支比率は高くなり、⑥汚水処理原価が類似団体平均値に比べやや低くなっている。
　さらに下水道使用料は20㎥(立方メートル）あたり1,800円と府内平均（2,182円）に比して低額であるものの、汚水処理費の減に伴い⑤経費回収率は類似団体平均値に比べてやや高くなっている。
　なお、⑦施設利用率は、単独処理場を設置していないため、当該値を計上していない。</t>
    </r>
    <rPh sb="127" eb="128">
      <t>ホン</t>
    </rPh>
    <rPh sb="128" eb="129">
      <t>ネン</t>
    </rPh>
    <rPh sb="129" eb="130">
      <t>ド</t>
    </rPh>
    <rPh sb="130" eb="132">
      <t>ケッサン</t>
    </rPh>
    <rPh sb="138" eb="139">
      <t>クニ</t>
    </rPh>
    <rPh sb="142" eb="144">
      <t>ツウチ</t>
    </rPh>
    <rPh sb="145" eb="146">
      <t>モト</t>
    </rPh>
    <rPh sb="148" eb="150">
      <t>ブンリュウ</t>
    </rPh>
    <rPh sb="150" eb="151">
      <t>シキ</t>
    </rPh>
    <rPh sb="197" eb="199">
      <t>スウチ</t>
    </rPh>
    <rPh sb="201" eb="202">
      <t>オオ</t>
    </rPh>
    <rPh sb="204" eb="206">
      <t>ヘンカ</t>
    </rPh>
    <rPh sb="213" eb="214">
      <t>タ</t>
    </rPh>
    <rPh sb="214" eb="216">
      <t>カイケイ</t>
    </rPh>
    <rPh sb="216" eb="218">
      <t>クリイレ</t>
    </rPh>
    <rPh sb="218" eb="219">
      <t>キン</t>
    </rPh>
    <rPh sb="220" eb="221">
      <t>ゾウ</t>
    </rPh>
    <rPh sb="222" eb="223">
      <t>トモナ</t>
    </rPh>
    <rPh sb="233" eb="234">
      <t>タカ</t>
    </rPh>
    <rPh sb="258" eb="259">
      <t>ヒク</t>
    </rPh>
    <rPh sb="324" eb="326">
      <t>オスイ</t>
    </rPh>
    <rPh sb="326" eb="328">
      <t>ショリ</t>
    </rPh>
    <rPh sb="328" eb="329">
      <t>ヒ</t>
    </rPh>
    <rPh sb="330" eb="331">
      <t>ゲン</t>
    </rPh>
    <rPh sb="332" eb="333">
      <t>トモナ</t>
    </rPh>
    <rPh sb="354" eb="355">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</si>
</sst>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0CF-49EE-AB43-CD6D364D1460}"/>
            </c:ext>
          </c:extLst>
        </c:ser>
        <c:dLbls>
          <c:showLegendKey val="0"/>
          <c:showVal val="0"/>
          <c:showCatName val="0"/>
          <c:showSerName val="0"/>
          <c:showPercent val="0"/>
          <c:showBubbleSize val="0"/>
        </c:dLbls>
        <c:gapWidth val="150"/>
        <c:axId val="200400736"/>
        <c:axId val="200402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0.12</c:v>
                </c:pt>
                <c:pt idx="1">
                  <c:v>0.11</c:v>
                </c:pt>
                <c:pt idx="2">
                  <c:v>0.16</c:v>
                </c:pt>
                <c:pt idx="3">
                  <c:v>0.19</c:v>
                </c:pt>
                <c:pt idx="4">
                  <c:v>0.16</c:v>
                </c:pt>
              </c:numCache>
            </c:numRef>
          </c:val>
          <c:smooth val="0"/>
          <c:extLst>
            <c:ext xmlns:c16="http://schemas.microsoft.com/office/drawing/2014/chart" uri="{C3380CC4-5D6E-409C-BE32-E72D297353CC}">
              <c16:uniqueId val="{00000001-40CF-49EE-AB43-CD6D364D1460}"/>
            </c:ext>
          </c:extLst>
        </c:ser>
        <c:dLbls>
          <c:showLegendKey val="0"/>
          <c:showVal val="0"/>
          <c:showCatName val="0"/>
          <c:showSerName val="0"/>
          <c:showPercent val="0"/>
          <c:showBubbleSize val="0"/>
        </c:dLbls>
        <c:marker val="1"/>
        <c:smooth val="0"/>
        <c:axId val="200400736"/>
        <c:axId val="200402696"/>
      </c:lineChart>
      <c:dateAx>
        <c:axId val="200400736"/>
        <c:scaling>
          <c:orientation val="minMax"/>
        </c:scaling>
        <c:delete val="1"/>
        <c:axPos val="b"/>
        <c:numFmt formatCode="ge" sourceLinked="1"/>
        <c:majorTickMark val="none"/>
        <c:minorTickMark val="none"/>
        <c:tickLblPos val="none"/>
        <c:crossAx val="200402696"/>
        <c:crosses val="autoZero"/>
        <c:auto val="1"/>
        <c:lblOffset val="100"/>
        <c:baseTimeUnit val="years"/>
      </c:dateAx>
      <c:valAx>
        <c:axId val="200402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40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FD8-4CE7-9E77-27B32F42ABA4}"/>
            </c:ext>
          </c:extLst>
        </c:ser>
        <c:dLbls>
          <c:showLegendKey val="0"/>
          <c:showVal val="0"/>
          <c:showCatName val="0"/>
          <c:showSerName val="0"/>
          <c:showPercent val="0"/>
          <c:showBubbleSize val="0"/>
        </c:dLbls>
        <c:gapWidth val="150"/>
        <c:axId val="280398456"/>
        <c:axId val="280753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50.27</c:v>
                </c:pt>
                <c:pt idx="1">
                  <c:v>51.08</c:v>
                </c:pt>
                <c:pt idx="2">
                  <c:v>49.75</c:v>
                </c:pt>
                <c:pt idx="3">
                  <c:v>51.05</c:v>
                </c:pt>
                <c:pt idx="4">
                  <c:v>50.12</c:v>
                </c:pt>
              </c:numCache>
            </c:numRef>
          </c:val>
          <c:smooth val="0"/>
          <c:extLst>
            <c:ext xmlns:c16="http://schemas.microsoft.com/office/drawing/2014/chart" uri="{C3380CC4-5D6E-409C-BE32-E72D297353CC}">
              <c16:uniqueId val="{00000001-8FD8-4CE7-9E77-27B32F42ABA4}"/>
            </c:ext>
          </c:extLst>
        </c:ser>
        <c:dLbls>
          <c:showLegendKey val="0"/>
          <c:showVal val="0"/>
          <c:showCatName val="0"/>
          <c:showSerName val="0"/>
          <c:showPercent val="0"/>
          <c:showBubbleSize val="0"/>
        </c:dLbls>
        <c:marker val="1"/>
        <c:smooth val="0"/>
        <c:axId val="280398456"/>
        <c:axId val="280753440"/>
      </c:lineChart>
      <c:dateAx>
        <c:axId val="280398456"/>
        <c:scaling>
          <c:orientation val="minMax"/>
        </c:scaling>
        <c:delete val="1"/>
        <c:axPos val="b"/>
        <c:numFmt formatCode="ge" sourceLinked="1"/>
        <c:majorTickMark val="none"/>
        <c:minorTickMark val="none"/>
        <c:tickLblPos val="none"/>
        <c:crossAx val="280753440"/>
        <c:crosses val="autoZero"/>
        <c:auto val="1"/>
        <c:lblOffset val="100"/>
        <c:baseTimeUnit val="years"/>
      </c:dateAx>
      <c:valAx>
        <c:axId val="28075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398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86.78</c:v>
                </c:pt>
                <c:pt idx="1">
                  <c:v>87.87</c:v>
                </c:pt>
                <c:pt idx="2">
                  <c:v>87.85</c:v>
                </c:pt>
                <c:pt idx="3">
                  <c:v>87.85</c:v>
                </c:pt>
                <c:pt idx="4">
                  <c:v>87.86</c:v>
                </c:pt>
              </c:numCache>
            </c:numRef>
          </c:val>
          <c:extLst>
            <c:ext xmlns:c16="http://schemas.microsoft.com/office/drawing/2014/chart" uri="{C3380CC4-5D6E-409C-BE32-E72D297353CC}">
              <c16:uniqueId val="{00000000-434E-4C1E-B5CA-8FB0739705DF}"/>
            </c:ext>
          </c:extLst>
        </c:ser>
        <c:dLbls>
          <c:showLegendKey val="0"/>
          <c:showVal val="0"/>
          <c:showCatName val="0"/>
          <c:showSerName val="0"/>
          <c:showPercent val="0"/>
          <c:showBubbleSize val="0"/>
        </c:dLbls>
        <c:gapWidth val="150"/>
        <c:axId val="280754616"/>
        <c:axId val="2807514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89.13</c:v>
                </c:pt>
                <c:pt idx="1">
                  <c:v>88.59</c:v>
                </c:pt>
                <c:pt idx="2">
                  <c:v>87.85</c:v>
                </c:pt>
                <c:pt idx="3">
                  <c:v>87.52</c:v>
                </c:pt>
                <c:pt idx="4">
                  <c:v>86.63</c:v>
                </c:pt>
              </c:numCache>
            </c:numRef>
          </c:val>
          <c:smooth val="0"/>
          <c:extLst>
            <c:ext xmlns:c16="http://schemas.microsoft.com/office/drawing/2014/chart" uri="{C3380CC4-5D6E-409C-BE32-E72D297353CC}">
              <c16:uniqueId val="{00000001-434E-4C1E-B5CA-8FB0739705DF}"/>
            </c:ext>
          </c:extLst>
        </c:ser>
        <c:dLbls>
          <c:showLegendKey val="0"/>
          <c:showVal val="0"/>
          <c:showCatName val="0"/>
          <c:showSerName val="0"/>
          <c:showPercent val="0"/>
          <c:showBubbleSize val="0"/>
        </c:dLbls>
        <c:marker val="1"/>
        <c:smooth val="0"/>
        <c:axId val="280754616"/>
        <c:axId val="280751480"/>
      </c:lineChart>
      <c:dateAx>
        <c:axId val="280754616"/>
        <c:scaling>
          <c:orientation val="minMax"/>
        </c:scaling>
        <c:delete val="1"/>
        <c:axPos val="b"/>
        <c:numFmt formatCode="ge" sourceLinked="1"/>
        <c:majorTickMark val="none"/>
        <c:minorTickMark val="none"/>
        <c:tickLblPos val="none"/>
        <c:crossAx val="280751480"/>
        <c:crosses val="autoZero"/>
        <c:auto val="1"/>
        <c:lblOffset val="100"/>
        <c:baseTimeUnit val="years"/>
      </c:dateAx>
      <c:valAx>
        <c:axId val="280751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754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79.2</c:v>
                </c:pt>
                <c:pt idx="1">
                  <c:v>79.12</c:v>
                </c:pt>
                <c:pt idx="2">
                  <c:v>78.400000000000006</c:v>
                </c:pt>
                <c:pt idx="3">
                  <c:v>77.739999999999995</c:v>
                </c:pt>
                <c:pt idx="4">
                  <c:v>88.25</c:v>
                </c:pt>
              </c:numCache>
            </c:numRef>
          </c:val>
          <c:extLst>
            <c:ext xmlns:c16="http://schemas.microsoft.com/office/drawing/2014/chart" uri="{C3380CC4-5D6E-409C-BE32-E72D297353CC}">
              <c16:uniqueId val="{00000000-02D6-41EB-BDAC-7990278FD004}"/>
            </c:ext>
          </c:extLst>
        </c:ser>
        <c:dLbls>
          <c:showLegendKey val="0"/>
          <c:showVal val="0"/>
          <c:showCatName val="0"/>
          <c:showSerName val="0"/>
          <c:showPercent val="0"/>
          <c:showBubbleSize val="0"/>
        </c:dLbls>
        <c:gapWidth val="150"/>
        <c:axId val="200399560"/>
        <c:axId val="200399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D6-41EB-BDAC-7990278FD004}"/>
            </c:ext>
          </c:extLst>
        </c:ser>
        <c:dLbls>
          <c:showLegendKey val="0"/>
          <c:showVal val="0"/>
          <c:showCatName val="0"/>
          <c:showSerName val="0"/>
          <c:showPercent val="0"/>
          <c:showBubbleSize val="0"/>
        </c:dLbls>
        <c:marker val="1"/>
        <c:smooth val="0"/>
        <c:axId val="200399560"/>
        <c:axId val="200399952"/>
      </c:lineChart>
      <c:dateAx>
        <c:axId val="200399560"/>
        <c:scaling>
          <c:orientation val="minMax"/>
        </c:scaling>
        <c:delete val="1"/>
        <c:axPos val="b"/>
        <c:numFmt formatCode="ge" sourceLinked="1"/>
        <c:majorTickMark val="none"/>
        <c:minorTickMark val="none"/>
        <c:tickLblPos val="none"/>
        <c:crossAx val="200399952"/>
        <c:crosses val="autoZero"/>
        <c:auto val="1"/>
        <c:lblOffset val="100"/>
        <c:baseTimeUnit val="years"/>
      </c:dateAx>
      <c:valAx>
        <c:axId val="20039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0399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2DF-4B73-A18D-63A19AE77875}"/>
            </c:ext>
          </c:extLst>
        </c:ser>
        <c:dLbls>
          <c:showLegendKey val="0"/>
          <c:showVal val="0"/>
          <c:showCatName val="0"/>
          <c:showSerName val="0"/>
          <c:showPercent val="0"/>
          <c:showBubbleSize val="0"/>
        </c:dLbls>
        <c:gapWidth val="150"/>
        <c:axId val="279751984"/>
        <c:axId val="279752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2DF-4B73-A18D-63A19AE77875}"/>
            </c:ext>
          </c:extLst>
        </c:ser>
        <c:dLbls>
          <c:showLegendKey val="0"/>
          <c:showVal val="0"/>
          <c:showCatName val="0"/>
          <c:showSerName val="0"/>
          <c:showPercent val="0"/>
          <c:showBubbleSize val="0"/>
        </c:dLbls>
        <c:marker val="1"/>
        <c:smooth val="0"/>
        <c:axId val="279751984"/>
        <c:axId val="279752768"/>
      </c:lineChart>
      <c:dateAx>
        <c:axId val="279751984"/>
        <c:scaling>
          <c:orientation val="minMax"/>
        </c:scaling>
        <c:delete val="1"/>
        <c:axPos val="b"/>
        <c:numFmt formatCode="ge" sourceLinked="1"/>
        <c:majorTickMark val="none"/>
        <c:minorTickMark val="none"/>
        <c:tickLblPos val="none"/>
        <c:crossAx val="279752768"/>
        <c:crosses val="autoZero"/>
        <c:auto val="1"/>
        <c:lblOffset val="100"/>
        <c:baseTimeUnit val="years"/>
      </c:dateAx>
      <c:valAx>
        <c:axId val="279752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751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4B8-42F3-9C71-523FE27EB6D3}"/>
            </c:ext>
          </c:extLst>
        </c:ser>
        <c:dLbls>
          <c:showLegendKey val="0"/>
          <c:showVal val="0"/>
          <c:showCatName val="0"/>
          <c:showSerName val="0"/>
          <c:showPercent val="0"/>
          <c:showBubbleSize val="0"/>
        </c:dLbls>
        <c:gapWidth val="150"/>
        <c:axId val="279752376"/>
        <c:axId val="279753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4B8-42F3-9C71-523FE27EB6D3}"/>
            </c:ext>
          </c:extLst>
        </c:ser>
        <c:dLbls>
          <c:showLegendKey val="0"/>
          <c:showVal val="0"/>
          <c:showCatName val="0"/>
          <c:showSerName val="0"/>
          <c:showPercent val="0"/>
          <c:showBubbleSize val="0"/>
        </c:dLbls>
        <c:marker val="1"/>
        <c:smooth val="0"/>
        <c:axId val="279752376"/>
        <c:axId val="279753160"/>
      </c:lineChart>
      <c:dateAx>
        <c:axId val="279752376"/>
        <c:scaling>
          <c:orientation val="minMax"/>
        </c:scaling>
        <c:delete val="1"/>
        <c:axPos val="b"/>
        <c:numFmt formatCode="ge" sourceLinked="1"/>
        <c:majorTickMark val="none"/>
        <c:minorTickMark val="none"/>
        <c:tickLblPos val="none"/>
        <c:crossAx val="279753160"/>
        <c:crosses val="autoZero"/>
        <c:auto val="1"/>
        <c:lblOffset val="100"/>
        <c:baseTimeUnit val="years"/>
      </c:dateAx>
      <c:valAx>
        <c:axId val="279753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752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DB0-45BA-9B8E-6C962ADD4E48}"/>
            </c:ext>
          </c:extLst>
        </c:ser>
        <c:dLbls>
          <c:showLegendKey val="0"/>
          <c:showVal val="0"/>
          <c:showCatName val="0"/>
          <c:showSerName val="0"/>
          <c:showPercent val="0"/>
          <c:showBubbleSize val="0"/>
        </c:dLbls>
        <c:gapWidth val="150"/>
        <c:axId val="279753944"/>
        <c:axId val="280267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DB0-45BA-9B8E-6C962ADD4E48}"/>
            </c:ext>
          </c:extLst>
        </c:ser>
        <c:dLbls>
          <c:showLegendKey val="0"/>
          <c:showVal val="0"/>
          <c:showCatName val="0"/>
          <c:showSerName val="0"/>
          <c:showPercent val="0"/>
          <c:showBubbleSize val="0"/>
        </c:dLbls>
        <c:marker val="1"/>
        <c:smooth val="0"/>
        <c:axId val="279753944"/>
        <c:axId val="280267696"/>
      </c:lineChart>
      <c:dateAx>
        <c:axId val="279753944"/>
        <c:scaling>
          <c:orientation val="minMax"/>
        </c:scaling>
        <c:delete val="1"/>
        <c:axPos val="b"/>
        <c:numFmt formatCode="ge" sourceLinked="1"/>
        <c:majorTickMark val="none"/>
        <c:minorTickMark val="none"/>
        <c:tickLblPos val="none"/>
        <c:crossAx val="280267696"/>
        <c:crosses val="autoZero"/>
        <c:auto val="1"/>
        <c:lblOffset val="100"/>
        <c:baseTimeUnit val="years"/>
      </c:dateAx>
      <c:valAx>
        <c:axId val="28026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753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5B2-418A-8A1C-B0A3711A5F83}"/>
            </c:ext>
          </c:extLst>
        </c:ser>
        <c:dLbls>
          <c:showLegendKey val="0"/>
          <c:showVal val="0"/>
          <c:showCatName val="0"/>
          <c:showSerName val="0"/>
          <c:showPercent val="0"/>
          <c:showBubbleSize val="0"/>
        </c:dLbls>
        <c:gapWidth val="150"/>
        <c:axId val="280266128"/>
        <c:axId val="280268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5B2-418A-8A1C-B0A3711A5F83}"/>
            </c:ext>
          </c:extLst>
        </c:ser>
        <c:dLbls>
          <c:showLegendKey val="0"/>
          <c:showVal val="0"/>
          <c:showCatName val="0"/>
          <c:showSerName val="0"/>
          <c:showPercent val="0"/>
          <c:showBubbleSize val="0"/>
        </c:dLbls>
        <c:marker val="1"/>
        <c:smooth val="0"/>
        <c:axId val="280266128"/>
        <c:axId val="280268872"/>
      </c:lineChart>
      <c:dateAx>
        <c:axId val="280266128"/>
        <c:scaling>
          <c:orientation val="minMax"/>
        </c:scaling>
        <c:delete val="1"/>
        <c:axPos val="b"/>
        <c:numFmt formatCode="ge" sourceLinked="1"/>
        <c:majorTickMark val="none"/>
        <c:minorTickMark val="none"/>
        <c:tickLblPos val="none"/>
        <c:crossAx val="280268872"/>
        <c:crosses val="autoZero"/>
        <c:auto val="1"/>
        <c:lblOffset val="100"/>
        <c:baseTimeUnit val="years"/>
      </c:dateAx>
      <c:valAx>
        <c:axId val="280268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26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2383.44</c:v>
                </c:pt>
                <c:pt idx="1">
                  <c:v>2141.0300000000002</c:v>
                </c:pt>
                <c:pt idx="2">
                  <c:v>1964.83</c:v>
                </c:pt>
                <c:pt idx="3">
                  <c:v>1671.55</c:v>
                </c:pt>
                <c:pt idx="4">
                  <c:v>1189.8499999999999</c:v>
                </c:pt>
              </c:numCache>
            </c:numRef>
          </c:val>
          <c:extLst>
            <c:ext xmlns:c16="http://schemas.microsoft.com/office/drawing/2014/chart" uri="{C3380CC4-5D6E-409C-BE32-E72D297353CC}">
              <c16:uniqueId val="{00000000-93B4-4D13-A5CC-73342CEA2CBB}"/>
            </c:ext>
          </c:extLst>
        </c:ser>
        <c:dLbls>
          <c:showLegendKey val="0"/>
          <c:showVal val="0"/>
          <c:showCatName val="0"/>
          <c:showSerName val="0"/>
          <c:showPercent val="0"/>
          <c:showBubbleSize val="0"/>
        </c:dLbls>
        <c:gapWidth val="150"/>
        <c:axId val="280265344"/>
        <c:axId val="280265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1119.4100000000001</c:v>
                </c:pt>
                <c:pt idx="1">
                  <c:v>1067.74</c:v>
                </c:pt>
                <c:pt idx="2">
                  <c:v>1018.27</c:v>
                </c:pt>
                <c:pt idx="3">
                  <c:v>1120.55</c:v>
                </c:pt>
                <c:pt idx="4">
                  <c:v>855.79</c:v>
                </c:pt>
              </c:numCache>
            </c:numRef>
          </c:val>
          <c:smooth val="0"/>
          <c:extLst>
            <c:ext xmlns:c16="http://schemas.microsoft.com/office/drawing/2014/chart" uri="{C3380CC4-5D6E-409C-BE32-E72D297353CC}">
              <c16:uniqueId val="{00000001-93B4-4D13-A5CC-73342CEA2CBB}"/>
            </c:ext>
          </c:extLst>
        </c:ser>
        <c:dLbls>
          <c:showLegendKey val="0"/>
          <c:showVal val="0"/>
          <c:showCatName val="0"/>
          <c:showSerName val="0"/>
          <c:showPercent val="0"/>
          <c:showBubbleSize val="0"/>
        </c:dLbls>
        <c:marker val="1"/>
        <c:smooth val="0"/>
        <c:axId val="280265344"/>
        <c:axId val="280265736"/>
      </c:lineChart>
      <c:dateAx>
        <c:axId val="280265344"/>
        <c:scaling>
          <c:orientation val="minMax"/>
        </c:scaling>
        <c:delete val="1"/>
        <c:axPos val="b"/>
        <c:numFmt formatCode="ge" sourceLinked="1"/>
        <c:majorTickMark val="none"/>
        <c:minorTickMark val="none"/>
        <c:tickLblPos val="none"/>
        <c:crossAx val="280265736"/>
        <c:crosses val="autoZero"/>
        <c:auto val="1"/>
        <c:lblOffset val="100"/>
        <c:baseTimeUnit val="years"/>
      </c:dateAx>
      <c:valAx>
        <c:axId val="280265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265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51.67</c:v>
                </c:pt>
                <c:pt idx="1">
                  <c:v>51.61</c:v>
                </c:pt>
                <c:pt idx="2">
                  <c:v>50.71</c:v>
                </c:pt>
                <c:pt idx="3">
                  <c:v>54.25</c:v>
                </c:pt>
                <c:pt idx="4">
                  <c:v>90.56</c:v>
                </c:pt>
              </c:numCache>
            </c:numRef>
          </c:val>
          <c:extLst>
            <c:ext xmlns:c16="http://schemas.microsoft.com/office/drawing/2014/chart" uri="{C3380CC4-5D6E-409C-BE32-E72D297353CC}">
              <c16:uniqueId val="{00000000-44ED-4942-8228-6016D36DD29A}"/>
            </c:ext>
          </c:extLst>
        </c:ser>
        <c:dLbls>
          <c:showLegendKey val="0"/>
          <c:showVal val="0"/>
          <c:showCatName val="0"/>
          <c:showSerName val="0"/>
          <c:showPercent val="0"/>
          <c:showBubbleSize val="0"/>
        </c:dLbls>
        <c:gapWidth val="150"/>
        <c:axId val="280396496"/>
        <c:axId val="280396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71.349999999999994</c:v>
                </c:pt>
                <c:pt idx="1">
                  <c:v>73.569999999999993</c:v>
                </c:pt>
                <c:pt idx="2">
                  <c:v>71.569999999999993</c:v>
                </c:pt>
                <c:pt idx="3">
                  <c:v>73.28</c:v>
                </c:pt>
                <c:pt idx="4">
                  <c:v>82.82</c:v>
                </c:pt>
              </c:numCache>
            </c:numRef>
          </c:val>
          <c:smooth val="0"/>
          <c:extLst>
            <c:ext xmlns:c16="http://schemas.microsoft.com/office/drawing/2014/chart" uri="{C3380CC4-5D6E-409C-BE32-E72D297353CC}">
              <c16:uniqueId val="{00000001-44ED-4942-8228-6016D36DD29A}"/>
            </c:ext>
          </c:extLst>
        </c:ser>
        <c:dLbls>
          <c:showLegendKey val="0"/>
          <c:showVal val="0"/>
          <c:showCatName val="0"/>
          <c:showSerName val="0"/>
          <c:showPercent val="0"/>
          <c:showBubbleSize val="0"/>
        </c:dLbls>
        <c:marker val="1"/>
        <c:smooth val="0"/>
        <c:axId val="280396496"/>
        <c:axId val="280396104"/>
      </c:lineChart>
      <c:dateAx>
        <c:axId val="280396496"/>
        <c:scaling>
          <c:orientation val="minMax"/>
        </c:scaling>
        <c:delete val="1"/>
        <c:axPos val="b"/>
        <c:numFmt formatCode="ge" sourceLinked="1"/>
        <c:majorTickMark val="none"/>
        <c:minorTickMark val="none"/>
        <c:tickLblPos val="none"/>
        <c:crossAx val="280396104"/>
        <c:crosses val="autoZero"/>
        <c:auto val="1"/>
        <c:lblOffset val="100"/>
        <c:baseTimeUnit val="years"/>
      </c:dateAx>
      <c:valAx>
        <c:axId val="280396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396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237.72</c:v>
                </c:pt>
                <c:pt idx="1">
                  <c:v>248.02</c:v>
                </c:pt>
                <c:pt idx="2">
                  <c:v>254.02</c:v>
                </c:pt>
                <c:pt idx="3">
                  <c:v>246.77</c:v>
                </c:pt>
                <c:pt idx="4">
                  <c:v>150</c:v>
                </c:pt>
              </c:numCache>
            </c:numRef>
          </c:val>
          <c:extLst>
            <c:ext xmlns:c16="http://schemas.microsoft.com/office/drawing/2014/chart" uri="{C3380CC4-5D6E-409C-BE32-E72D297353CC}">
              <c16:uniqueId val="{00000000-CF71-4EC4-BD40-E705FFB08C32}"/>
            </c:ext>
          </c:extLst>
        </c:ser>
        <c:dLbls>
          <c:showLegendKey val="0"/>
          <c:showVal val="0"/>
          <c:showCatName val="0"/>
          <c:showSerName val="0"/>
          <c:showPercent val="0"/>
          <c:showBubbleSize val="0"/>
        </c:dLbls>
        <c:gapWidth val="150"/>
        <c:axId val="280394928"/>
        <c:axId val="280397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182.55</c:v>
                </c:pt>
                <c:pt idx="1">
                  <c:v>184.87</c:v>
                </c:pt>
                <c:pt idx="2">
                  <c:v>195.88</c:v>
                </c:pt>
                <c:pt idx="3">
                  <c:v>193.1</c:v>
                </c:pt>
                <c:pt idx="4">
                  <c:v>165.76</c:v>
                </c:pt>
              </c:numCache>
            </c:numRef>
          </c:val>
          <c:smooth val="0"/>
          <c:extLst>
            <c:ext xmlns:c16="http://schemas.microsoft.com/office/drawing/2014/chart" uri="{C3380CC4-5D6E-409C-BE32-E72D297353CC}">
              <c16:uniqueId val="{00000001-CF71-4EC4-BD40-E705FFB08C32}"/>
            </c:ext>
          </c:extLst>
        </c:ser>
        <c:dLbls>
          <c:showLegendKey val="0"/>
          <c:showVal val="0"/>
          <c:showCatName val="0"/>
          <c:showSerName val="0"/>
          <c:showPercent val="0"/>
          <c:showBubbleSize val="0"/>
        </c:dLbls>
        <c:marker val="1"/>
        <c:smooth val="0"/>
        <c:axId val="280394928"/>
        <c:axId val="280397280"/>
      </c:lineChart>
      <c:dateAx>
        <c:axId val="280394928"/>
        <c:scaling>
          <c:orientation val="minMax"/>
        </c:scaling>
        <c:delete val="1"/>
        <c:axPos val="b"/>
        <c:numFmt formatCode="ge" sourceLinked="1"/>
        <c:majorTickMark val="none"/>
        <c:minorTickMark val="none"/>
        <c:tickLblPos val="none"/>
        <c:crossAx val="280397280"/>
        <c:crosses val="autoZero"/>
        <c:auto val="1"/>
        <c:lblOffset val="100"/>
        <c:baseTimeUnit val="years"/>
      </c:dateAx>
      <c:valAx>
        <c:axId val="280397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39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大阪府　田尻町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Cb2</v>
      </c>
      <c r="X8" s="71"/>
      <c r="Y8" s="71"/>
      <c r="Z8" s="71"/>
      <c r="AA8" s="71"/>
      <c r="AB8" s="71"/>
      <c r="AC8" s="71"/>
      <c r="AD8" s="72" t="str">
        <f>データ!$M$6</f>
        <v>非設置</v>
      </c>
      <c r="AE8" s="72"/>
      <c r="AF8" s="72"/>
      <c r="AG8" s="72"/>
      <c r="AH8" s="72"/>
      <c r="AI8" s="72"/>
      <c r="AJ8" s="72"/>
      <c r="AK8" s="3"/>
      <c r="AL8" s="66">
        <f>データ!S6</f>
        <v>8767</v>
      </c>
      <c r="AM8" s="66"/>
      <c r="AN8" s="66"/>
      <c r="AO8" s="66"/>
      <c r="AP8" s="66"/>
      <c r="AQ8" s="66"/>
      <c r="AR8" s="66"/>
      <c r="AS8" s="66"/>
      <c r="AT8" s="65">
        <f>データ!T6</f>
        <v>5.62</v>
      </c>
      <c r="AU8" s="65"/>
      <c r="AV8" s="65"/>
      <c r="AW8" s="65"/>
      <c r="AX8" s="65"/>
      <c r="AY8" s="65"/>
      <c r="AZ8" s="65"/>
      <c r="BA8" s="65"/>
      <c r="BB8" s="65">
        <f>データ!U6</f>
        <v>1559.96</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97.47</v>
      </c>
      <c r="Q10" s="65"/>
      <c r="R10" s="65"/>
      <c r="S10" s="65"/>
      <c r="T10" s="65"/>
      <c r="U10" s="65"/>
      <c r="V10" s="65"/>
      <c r="W10" s="65">
        <f>データ!Q6</f>
        <v>87.77</v>
      </c>
      <c r="X10" s="65"/>
      <c r="Y10" s="65"/>
      <c r="Z10" s="65"/>
      <c r="AA10" s="65"/>
      <c r="AB10" s="65"/>
      <c r="AC10" s="65"/>
      <c r="AD10" s="66">
        <f>データ!R6</f>
        <v>1800</v>
      </c>
      <c r="AE10" s="66"/>
      <c r="AF10" s="66"/>
      <c r="AG10" s="66"/>
      <c r="AH10" s="66"/>
      <c r="AI10" s="66"/>
      <c r="AJ10" s="66"/>
      <c r="AK10" s="2"/>
      <c r="AL10" s="66">
        <f>データ!V6</f>
        <v>8278</v>
      </c>
      <c r="AM10" s="66"/>
      <c r="AN10" s="66"/>
      <c r="AO10" s="66"/>
      <c r="AP10" s="66"/>
      <c r="AQ10" s="66"/>
      <c r="AR10" s="66"/>
      <c r="AS10" s="66"/>
      <c r="AT10" s="65">
        <f>データ!W6</f>
        <v>1.45</v>
      </c>
      <c r="AU10" s="65"/>
      <c r="AV10" s="65"/>
      <c r="AW10" s="65"/>
      <c r="AX10" s="65"/>
      <c r="AY10" s="65"/>
      <c r="AZ10" s="65"/>
      <c r="BA10" s="65"/>
      <c r="BB10" s="65">
        <f>データ!X6</f>
        <v>5708.97</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123</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122</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121</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JdsZoQcwZcDWo+HBaB8qM0MnwLbUOm2cPHZ/r16VJh0YJNY5l5ksXFD169euBJM3j4I+W5pwmiyOgLgRFKJBSA==" saltValue="twgBF+gwe4ZvPMehA/Og5Q=="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56</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57</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58</v>
      </c>
      <c r="B3" s="28" t="s">
        <v>59</v>
      </c>
      <c r="C3" s="28" t="s">
        <v>60</v>
      </c>
      <c r="D3" s="28" t="s">
        <v>61</v>
      </c>
      <c r="E3" s="28" t="s">
        <v>62</v>
      </c>
      <c r="F3" s="28" t="s">
        <v>63</v>
      </c>
      <c r="G3" s="28" t="s">
        <v>64</v>
      </c>
      <c r="H3" s="76" t="s">
        <v>65</v>
      </c>
      <c r="I3" s="77"/>
      <c r="J3" s="77"/>
      <c r="K3" s="77"/>
      <c r="L3" s="77"/>
      <c r="M3" s="77"/>
      <c r="N3" s="77"/>
      <c r="O3" s="77"/>
      <c r="P3" s="77"/>
      <c r="Q3" s="77"/>
      <c r="R3" s="77"/>
      <c r="S3" s="77"/>
      <c r="T3" s="77"/>
      <c r="U3" s="77"/>
      <c r="V3" s="77"/>
      <c r="W3" s="77"/>
      <c r="X3" s="78"/>
      <c r="Y3" s="82" t="s">
        <v>66</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67</v>
      </c>
      <c r="B4" s="29"/>
      <c r="C4" s="29"/>
      <c r="D4" s="29"/>
      <c r="E4" s="29"/>
      <c r="F4" s="29"/>
      <c r="G4" s="29"/>
      <c r="H4" s="79"/>
      <c r="I4" s="80"/>
      <c r="J4" s="80"/>
      <c r="K4" s="80"/>
      <c r="L4" s="80"/>
      <c r="M4" s="80"/>
      <c r="N4" s="80"/>
      <c r="O4" s="80"/>
      <c r="P4" s="80"/>
      <c r="Q4" s="80"/>
      <c r="R4" s="80"/>
      <c r="S4" s="80"/>
      <c r="T4" s="80"/>
      <c r="U4" s="80"/>
      <c r="V4" s="80"/>
      <c r="W4" s="80"/>
      <c r="X4" s="81"/>
      <c r="Y4" s="75" t="s">
        <v>68</v>
      </c>
      <c r="Z4" s="75"/>
      <c r="AA4" s="75"/>
      <c r="AB4" s="75"/>
      <c r="AC4" s="75"/>
      <c r="AD4" s="75"/>
      <c r="AE4" s="75"/>
      <c r="AF4" s="75"/>
      <c r="AG4" s="75"/>
      <c r="AH4" s="75"/>
      <c r="AI4" s="75"/>
      <c r="AJ4" s="75" t="s">
        <v>69</v>
      </c>
      <c r="AK4" s="75"/>
      <c r="AL4" s="75"/>
      <c r="AM4" s="75"/>
      <c r="AN4" s="75"/>
      <c r="AO4" s="75"/>
      <c r="AP4" s="75"/>
      <c r="AQ4" s="75"/>
      <c r="AR4" s="75"/>
      <c r="AS4" s="75"/>
      <c r="AT4" s="75"/>
      <c r="AU4" s="75" t="s">
        <v>70</v>
      </c>
      <c r="AV4" s="75"/>
      <c r="AW4" s="75"/>
      <c r="AX4" s="75"/>
      <c r="AY4" s="75"/>
      <c r="AZ4" s="75"/>
      <c r="BA4" s="75"/>
      <c r="BB4" s="75"/>
      <c r="BC4" s="75"/>
      <c r="BD4" s="75"/>
      <c r="BE4" s="75"/>
      <c r="BF4" s="75" t="s">
        <v>71</v>
      </c>
      <c r="BG4" s="75"/>
      <c r="BH4" s="75"/>
      <c r="BI4" s="75"/>
      <c r="BJ4" s="75"/>
      <c r="BK4" s="75"/>
      <c r="BL4" s="75"/>
      <c r="BM4" s="75"/>
      <c r="BN4" s="75"/>
      <c r="BO4" s="75"/>
      <c r="BP4" s="75"/>
      <c r="BQ4" s="75" t="s">
        <v>72</v>
      </c>
      <c r="BR4" s="75"/>
      <c r="BS4" s="75"/>
      <c r="BT4" s="75"/>
      <c r="BU4" s="75"/>
      <c r="BV4" s="75"/>
      <c r="BW4" s="75"/>
      <c r="BX4" s="75"/>
      <c r="BY4" s="75"/>
      <c r="BZ4" s="75"/>
      <c r="CA4" s="75"/>
      <c r="CB4" s="75" t="s">
        <v>73</v>
      </c>
      <c r="CC4" s="75"/>
      <c r="CD4" s="75"/>
      <c r="CE4" s="75"/>
      <c r="CF4" s="75"/>
      <c r="CG4" s="75"/>
      <c r="CH4" s="75"/>
      <c r="CI4" s="75"/>
      <c r="CJ4" s="75"/>
      <c r="CK4" s="75"/>
      <c r="CL4" s="75"/>
      <c r="CM4" s="75" t="s">
        <v>74</v>
      </c>
      <c r="CN4" s="75"/>
      <c r="CO4" s="75"/>
      <c r="CP4" s="75"/>
      <c r="CQ4" s="75"/>
      <c r="CR4" s="75"/>
      <c r="CS4" s="75"/>
      <c r="CT4" s="75"/>
      <c r="CU4" s="75"/>
      <c r="CV4" s="75"/>
      <c r="CW4" s="75"/>
      <c r="CX4" s="75" t="s">
        <v>75</v>
      </c>
      <c r="CY4" s="75"/>
      <c r="CZ4" s="75"/>
      <c r="DA4" s="75"/>
      <c r="DB4" s="75"/>
      <c r="DC4" s="75"/>
      <c r="DD4" s="75"/>
      <c r="DE4" s="75"/>
      <c r="DF4" s="75"/>
      <c r="DG4" s="75"/>
      <c r="DH4" s="75"/>
      <c r="DI4" s="75" t="s">
        <v>76</v>
      </c>
      <c r="DJ4" s="75"/>
      <c r="DK4" s="75"/>
      <c r="DL4" s="75"/>
      <c r="DM4" s="75"/>
      <c r="DN4" s="75"/>
      <c r="DO4" s="75"/>
      <c r="DP4" s="75"/>
      <c r="DQ4" s="75"/>
      <c r="DR4" s="75"/>
      <c r="DS4" s="75"/>
      <c r="DT4" s="75" t="s">
        <v>77</v>
      </c>
      <c r="DU4" s="75"/>
      <c r="DV4" s="75"/>
      <c r="DW4" s="75"/>
      <c r="DX4" s="75"/>
      <c r="DY4" s="75"/>
      <c r="DZ4" s="75"/>
      <c r="EA4" s="75"/>
      <c r="EB4" s="75"/>
      <c r="EC4" s="75"/>
      <c r="ED4" s="75"/>
      <c r="EE4" s="75" t="s">
        <v>78</v>
      </c>
      <c r="EF4" s="75"/>
      <c r="EG4" s="75"/>
      <c r="EH4" s="75"/>
      <c r="EI4" s="75"/>
      <c r="EJ4" s="75"/>
      <c r="EK4" s="75"/>
      <c r="EL4" s="75"/>
      <c r="EM4" s="75"/>
      <c r="EN4" s="75"/>
      <c r="EO4" s="75"/>
    </row>
    <row r="5" spans="1:145" x14ac:dyDescent="0.15">
      <c r="A5" s="27" t="s">
        <v>79</v>
      </c>
      <c r="B5" s="30"/>
      <c r="C5" s="30"/>
      <c r="D5" s="30"/>
      <c r="E5" s="30"/>
      <c r="F5" s="30"/>
      <c r="G5" s="30"/>
      <c r="H5" s="31" t="s">
        <v>80</v>
      </c>
      <c r="I5" s="31" t="s">
        <v>81</v>
      </c>
      <c r="J5" s="31" t="s">
        <v>82</v>
      </c>
      <c r="K5" s="31" t="s">
        <v>83</v>
      </c>
      <c r="L5" s="31" t="s">
        <v>84</v>
      </c>
      <c r="M5" s="31" t="s">
        <v>5</v>
      </c>
      <c r="N5" s="31" t="s">
        <v>85</v>
      </c>
      <c r="O5" s="31" t="s">
        <v>86</v>
      </c>
      <c r="P5" s="31" t="s">
        <v>87</v>
      </c>
      <c r="Q5" s="31" t="s">
        <v>88</v>
      </c>
      <c r="R5" s="31" t="s">
        <v>89</v>
      </c>
      <c r="S5" s="31" t="s">
        <v>90</v>
      </c>
      <c r="T5" s="31" t="s">
        <v>91</v>
      </c>
      <c r="U5" s="31" t="s">
        <v>92</v>
      </c>
      <c r="V5" s="31" t="s">
        <v>93</v>
      </c>
      <c r="W5" s="31" t="s">
        <v>94</v>
      </c>
      <c r="X5" s="31" t="s">
        <v>95</v>
      </c>
      <c r="Y5" s="31" t="s">
        <v>96</v>
      </c>
      <c r="Z5" s="31" t="s">
        <v>97</v>
      </c>
      <c r="AA5" s="31" t="s">
        <v>98</v>
      </c>
      <c r="AB5" s="31" t="s">
        <v>99</v>
      </c>
      <c r="AC5" s="31" t="s">
        <v>100</v>
      </c>
      <c r="AD5" s="31" t="s">
        <v>101</v>
      </c>
      <c r="AE5" s="31" t="s">
        <v>102</v>
      </c>
      <c r="AF5" s="31" t="s">
        <v>103</v>
      </c>
      <c r="AG5" s="31" t="s">
        <v>104</v>
      </c>
      <c r="AH5" s="31" t="s">
        <v>105</v>
      </c>
      <c r="AI5" s="31" t="s">
        <v>43</v>
      </c>
      <c r="AJ5" s="31" t="s">
        <v>96</v>
      </c>
      <c r="AK5" s="31" t="s">
        <v>97</v>
      </c>
      <c r="AL5" s="31" t="s">
        <v>98</v>
      </c>
      <c r="AM5" s="31" t="s">
        <v>99</v>
      </c>
      <c r="AN5" s="31" t="s">
        <v>100</v>
      </c>
      <c r="AO5" s="31" t="s">
        <v>101</v>
      </c>
      <c r="AP5" s="31" t="s">
        <v>102</v>
      </c>
      <c r="AQ5" s="31" t="s">
        <v>103</v>
      </c>
      <c r="AR5" s="31" t="s">
        <v>104</v>
      </c>
      <c r="AS5" s="31" t="s">
        <v>105</v>
      </c>
      <c r="AT5" s="31" t="s">
        <v>106</v>
      </c>
      <c r="AU5" s="31" t="s">
        <v>96</v>
      </c>
      <c r="AV5" s="31" t="s">
        <v>97</v>
      </c>
      <c r="AW5" s="31" t="s">
        <v>98</v>
      </c>
      <c r="AX5" s="31" t="s">
        <v>99</v>
      </c>
      <c r="AY5" s="31" t="s">
        <v>100</v>
      </c>
      <c r="AZ5" s="31" t="s">
        <v>101</v>
      </c>
      <c r="BA5" s="31" t="s">
        <v>102</v>
      </c>
      <c r="BB5" s="31" t="s">
        <v>103</v>
      </c>
      <c r="BC5" s="31" t="s">
        <v>104</v>
      </c>
      <c r="BD5" s="31" t="s">
        <v>105</v>
      </c>
      <c r="BE5" s="31" t="s">
        <v>106</v>
      </c>
      <c r="BF5" s="31" t="s">
        <v>96</v>
      </c>
      <c r="BG5" s="31" t="s">
        <v>97</v>
      </c>
      <c r="BH5" s="31" t="s">
        <v>98</v>
      </c>
      <c r="BI5" s="31" t="s">
        <v>99</v>
      </c>
      <c r="BJ5" s="31" t="s">
        <v>100</v>
      </c>
      <c r="BK5" s="31" t="s">
        <v>101</v>
      </c>
      <c r="BL5" s="31" t="s">
        <v>102</v>
      </c>
      <c r="BM5" s="31" t="s">
        <v>103</v>
      </c>
      <c r="BN5" s="31" t="s">
        <v>104</v>
      </c>
      <c r="BO5" s="31" t="s">
        <v>105</v>
      </c>
      <c r="BP5" s="31" t="s">
        <v>106</v>
      </c>
      <c r="BQ5" s="31" t="s">
        <v>96</v>
      </c>
      <c r="BR5" s="31" t="s">
        <v>97</v>
      </c>
      <c r="BS5" s="31" t="s">
        <v>98</v>
      </c>
      <c r="BT5" s="31" t="s">
        <v>99</v>
      </c>
      <c r="BU5" s="31" t="s">
        <v>100</v>
      </c>
      <c r="BV5" s="31" t="s">
        <v>101</v>
      </c>
      <c r="BW5" s="31" t="s">
        <v>102</v>
      </c>
      <c r="BX5" s="31" t="s">
        <v>103</v>
      </c>
      <c r="BY5" s="31" t="s">
        <v>104</v>
      </c>
      <c r="BZ5" s="31" t="s">
        <v>105</v>
      </c>
      <c r="CA5" s="31" t="s">
        <v>106</v>
      </c>
      <c r="CB5" s="31" t="s">
        <v>96</v>
      </c>
      <c r="CC5" s="31" t="s">
        <v>97</v>
      </c>
      <c r="CD5" s="31" t="s">
        <v>98</v>
      </c>
      <c r="CE5" s="31" t="s">
        <v>99</v>
      </c>
      <c r="CF5" s="31" t="s">
        <v>100</v>
      </c>
      <c r="CG5" s="31" t="s">
        <v>101</v>
      </c>
      <c r="CH5" s="31" t="s">
        <v>102</v>
      </c>
      <c r="CI5" s="31" t="s">
        <v>103</v>
      </c>
      <c r="CJ5" s="31" t="s">
        <v>104</v>
      </c>
      <c r="CK5" s="31" t="s">
        <v>105</v>
      </c>
      <c r="CL5" s="31" t="s">
        <v>106</v>
      </c>
      <c r="CM5" s="31" t="s">
        <v>96</v>
      </c>
      <c r="CN5" s="31" t="s">
        <v>97</v>
      </c>
      <c r="CO5" s="31" t="s">
        <v>98</v>
      </c>
      <c r="CP5" s="31" t="s">
        <v>99</v>
      </c>
      <c r="CQ5" s="31" t="s">
        <v>100</v>
      </c>
      <c r="CR5" s="31" t="s">
        <v>101</v>
      </c>
      <c r="CS5" s="31" t="s">
        <v>102</v>
      </c>
      <c r="CT5" s="31" t="s">
        <v>103</v>
      </c>
      <c r="CU5" s="31" t="s">
        <v>104</v>
      </c>
      <c r="CV5" s="31" t="s">
        <v>105</v>
      </c>
      <c r="CW5" s="31" t="s">
        <v>106</v>
      </c>
      <c r="CX5" s="31" t="s">
        <v>96</v>
      </c>
      <c r="CY5" s="31" t="s">
        <v>97</v>
      </c>
      <c r="CZ5" s="31" t="s">
        <v>98</v>
      </c>
      <c r="DA5" s="31" t="s">
        <v>99</v>
      </c>
      <c r="DB5" s="31" t="s">
        <v>100</v>
      </c>
      <c r="DC5" s="31" t="s">
        <v>101</v>
      </c>
      <c r="DD5" s="31" t="s">
        <v>102</v>
      </c>
      <c r="DE5" s="31" t="s">
        <v>103</v>
      </c>
      <c r="DF5" s="31" t="s">
        <v>104</v>
      </c>
      <c r="DG5" s="31" t="s">
        <v>105</v>
      </c>
      <c r="DH5" s="31" t="s">
        <v>106</v>
      </c>
      <c r="DI5" s="31" t="s">
        <v>96</v>
      </c>
      <c r="DJ5" s="31" t="s">
        <v>97</v>
      </c>
      <c r="DK5" s="31" t="s">
        <v>98</v>
      </c>
      <c r="DL5" s="31" t="s">
        <v>99</v>
      </c>
      <c r="DM5" s="31" t="s">
        <v>100</v>
      </c>
      <c r="DN5" s="31" t="s">
        <v>101</v>
      </c>
      <c r="DO5" s="31" t="s">
        <v>102</v>
      </c>
      <c r="DP5" s="31" t="s">
        <v>103</v>
      </c>
      <c r="DQ5" s="31" t="s">
        <v>104</v>
      </c>
      <c r="DR5" s="31" t="s">
        <v>105</v>
      </c>
      <c r="DS5" s="31" t="s">
        <v>106</v>
      </c>
      <c r="DT5" s="31" t="s">
        <v>96</v>
      </c>
      <c r="DU5" s="31" t="s">
        <v>97</v>
      </c>
      <c r="DV5" s="31" t="s">
        <v>98</v>
      </c>
      <c r="DW5" s="31" t="s">
        <v>99</v>
      </c>
      <c r="DX5" s="31" t="s">
        <v>100</v>
      </c>
      <c r="DY5" s="31" t="s">
        <v>101</v>
      </c>
      <c r="DZ5" s="31" t="s">
        <v>102</v>
      </c>
      <c r="EA5" s="31" t="s">
        <v>103</v>
      </c>
      <c r="EB5" s="31" t="s">
        <v>104</v>
      </c>
      <c r="EC5" s="31" t="s">
        <v>105</v>
      </c>
      <c r="ED5" s="31" t="s">
        <v>106</v>
      </c>
      <c r="EE5" s="31" t="s">
        <v>96</v>
      </c>
      <c r="EF5" s="31" t="s">
        <v>97</v>
      </c>
      <c r="EG5" s="31" t="s">
        <v>98</v>
      </c>
      <c r="EH5" s="31" t="s">
        <v>99</v>
      </c>
      <c r="EI5" s="31" t="s">
        <v>100</v>
      </c>
      <c r="EJ5" s="31" t="s">
        <v>101</v>
      </c>
      <c r="EK5" s="31" t="s">
        <v>102</v>
      </c>
      <c r="EL5" s="31" t="s">
        <v>103</v>
      </c>
      <c r="EM5" s="31" t="s">
        <v>104</v>
      </c>
      <c r="EN5" s="31" t="s">
        <v>105</v>
      </c>
      <c r="EO5" s="31" t="s">
        <v>106</v>
      </c>
    </row>
    <row r="6" spans="1:145" s="35" customFormat="1" x14ac:dyDescent="0.15">
      <c r="A6" s="27" t="s">
        <v>107</v>
      </c>
      <c r="B6" s="32">
        <f>B7</f>
        <v>2017</v>
      </c>
      <c r="C6" s="32">
        <f t="shared" ref="C6:X6" si="3">C7</f>
        <v>273627</v>
      </c>
      <c r="D6" s="32">
        <f t="shared" si="3"/>
        <v>47</v>
      </c>
      <c r="E6" s="32">
        <f t="shared" si="3"/>
        <v>17</v>
      </c>
      <c r="F6" s="32">
        <f t="shared" si="3"/>
        <v>1</v>
      </c>
      <c r="G6" s="32">
        <f t="shared" si="3"/>
        <v>0</v>
      </c>
      <c r="H6" s="32" t="str">
        <f t="shared" si="3"/>
        <v>大阪府　田尻町</v>
      </c>
      <c r="I6" s="32" t="str">
        <f t="shared" si="3"/>
        <v>法非適用</v>
      </c>
      <c r="J6" s="32" t="str">
        <f t="shared" si="3"/>
        <v>下水道事業</v>
      </c>
      <c r="K6" s="32" t="str">
        <f t="shared" si="3"/>
        <v>公共下水道</v>
      </c>
      <c r="L6" s="32" t="str">
        <f t="shared" si="3"/>
        <v>Cb2</v>
      </c>
      <c r="M6" s="32" t="str">
        <f t="shared" si="3"/>
        <v>非設置</v>
      </c>
      <c r="N6" s="33" t="str">
        <f t="shared" si="3"/>
        <v>-</v>
      </c>
      <c r="O6" s="33" t="str">
        <f t="shared" si="3"/>
        <v>該当数値なし</v>
      </c>
      <c r="P6" s="33">
        <f t="shared" si="3"/>
        <v>97.47</v>
      </c>
      <c r="Q6" s="33">
        <f t="shared" si="3"/>
        <v>87.77</v>
      </c>
      <c r="R6" s="33">
        <f t="shared" si="3"/>
        <v>1800</v>
      </c>
      <c r="S6" s="33">
        <f t="shared" si="3"/>
        <v>8767</v>
      </c>
      <c r="T6" s="33">
        <f t="shared" si="3"/>
        <v>5.62</v>
      </c>
      <c r="U6" s="33">
        <f t="shared" si="3"/>
        <v>1559.96</v>
      </c>
      <c r="V6" s="33">
        <f t="shared" si="3"/>
        <v>8278</v>
      </c>
      <c r="W6" s="33">
        <f t="shared" si="3"/>
        <v>1.45</v>
      </c>
      <c r="X6" s="33">
        <f t="shared" si="3"/>
        <v>5708.97</v>
      </c>
      <c r="Y6" s="34">
        <f>IF(Y7="",NA(),Y7)</f>
        <v>79.2</v>
      </c>
      <c r="Z6" s="34">
        <f t="shared" ref="Z6:AH6" si="4">IF(Z7="",NA(),Z7)</f>
        <v>79.12</v>
      </c>
      <c r="AA6" s="34">
        <f t="shared" si="4"/>
        <v>78.400000000000006</v>
      </c>
      <c r="AB6" s="34">
        <f t="shared" si="4"/>
        <v>77.739999999999995</v>
      </c>
      <c r="AC6" s="34">
        <f t="shared" si="4"/>
        <v>88.25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2383.44</v>
      </c>
      <c r="BG6" s="34">
        <f t="shared" ref="BG6:BO6" si="7">IF(BG7="",NA(),BG7)</f>
        <v>2141.0300000000002</v>
      </c>
      <c r="BH6" s="34">
        <f t="shared" si="7"/>
        <v>1964.83</v>
      </c>
      <c r="BI6" s="34">
        <f t="shared" si="7"/>
        <v>1671.55</v>
      </c>
      <c r="BJ6" s="34">
        <f t="shared" si="7"/>
        <v>1189.8499999999999</v>
      </c>
      <c r="BK6" s="34">
        <f t="shared" si="7"/>
        <v>1119.4100000000001</v>
      </c>
      <c r="BL6" s="34">
        <f t="shared" si="7"/>
        <v>1067.74</v>
      </c>
      <c r="BM6" s="34">
        <f t="shared" si="7"/>
        <v>1018.27</v>
      </c>
      <c r="BN6" s="34">
        <f t="shared" si="7"/>
        <v>1120.55</v>
      </c>
      <c r="BO6" s="34">
        <f t="shared" si="7"/>
        <v>855.79</v>
      </c>
      <c r="BP6" s="33" t="str">
        <f>IF(BP7="","",IF(BP7="-","【-】","【"&amp;SUBSTITUTE(TEXT(BP7,"#,##0.00"),"-","△")&amp;"】"))</f>
        <v>【707.33】</v>
      </c>
      <c r="BQ6" s="34">
        <f>IF(BQ7="",NA(),BQ7)</f>
        <v>51.67</v>
      </c>
      <c r="BR6" s="34">
        <f t="shared" ref="BR6:BZ6" si="8">IF(BR7="",NA(),BR7)</f>
        <v>51.61</v>
      </c>
      <c r="BS6" s="34">
        <f t="shared" si="8"/>
        <v>50.71</v>
      </c>
      <c r="BT6" s="34">
        <f t="shared" si="8"/>
        <v>54.25</v>
      </c>
      <c r="BU6" s="34">
        <f t="shared" si="8"/>
        <v>90.56</v>
      </c>
      <c r="BV6" s="34">
        <f t="shared" si="8"/>
        <v>71.349999999999994</v>
      </c>
      <c r="BW6" s="34">
        <f t="shared" si="8"/>
        <v>73.569999999999993</v>
      </c>
      <c r="BX6" s="34">
        <f t="shared" si="8"/>
        <v>71.569999999999993</v>
      </c>
      <c r="BY6" s="34">
        <f t="shared" si="8"/>
        <v>73.28</v>
      </c>
      <c r="BZ6" s="34">
        <f t="shared" si="8"/>
        <v>82.82</v>
      </c>
      <c r="CA6" s="33" t="str">
        <f>IF(CA7="","",IF(CA7="-","【-】","【"&amp;SUBSTITUTE(TEXT(CA7,"#,##0.00"),"-","△")&amp;"】"))</f>
        <v>【101.26】</v>
      </c>
      <c r="CB6" s="34">
        <f>IF(CB7="",NA(),CB7)</f>
        <v>237.72</v>
      </c>
      <c r="CC6" s="34">
        <f t="shared" ref="CC6:CK6" si="9">IF(CC7="",NA(),CC7)</f>
        <v>248.02</v>
      </c>
      <c r="CD6" s="34">
        <f t="shared" si="9"/>
        <v>254.02</v>
      </c>
      <c r="CE6" s="34">
        <f t="shared" si="9"/>
        <v>246.77</v>
      </c>
      <c r="CF6" s="34">
        <f t="shared" si="9"/>
        <v>150</v>
      </c>
      <c r="CG6" s="34">
        <f t="shared" si="9"/>
        <v>182.55</v>
      </c>
      <c r="CH6" s="34">
        <f t="shared" si="9"/>
        <v>184.87</v>
      </c>
      <c r="CI6" s="34">
        <f t="shared" si="9"/>
        <v>195.88</v>
      </c>
      <c r="CJ6" s="34">
        <f t="shared" si="9"/>
        <v>193.1</v>
      </c>
      <c r="CK6" s="34">
        <f t="shared" si="9"/>
        <v>165.76</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50.27</v>
      </c>
      <c r="CS6" s="34">
        <f t="shared" si="10"/>
        <v>51.08</v>
      </c>
      <c r="CT6" s="34">
        <f t="shared" si="10"/>
        <v>49.75</v>
      </c>
      <c r="CU6" s="34">
        <f t="shared" si="10"/>
        <v>51.05</v>
      </c>
      <c r="CV6" s="34">
        <f t="shared" si="10"/>
        <v>50.12</v>
      </c>
      <c r="CW6" s="33" t="str">
        <f>IF(CW7="","",IF(CW7="-","【-】","【"&amp;SUBSTITUTE(TEXT(CW7,"#,##0.00"),"-","△")&amp;"】"))</f>
        <v>【60.13】</v>
      </c>
      <c r="CX6" s="34">
        <f>IF(CX7="",NA(),CX7)</f>
        <v>86.78</v>
      </c>
      <c r="CY6" s="34">
        <f t="shared" ref="CY6:DG6" si="11">IF(CY7="",NA(),CY7)</f>
        <v>87.87</v>
      </c>
      <c r="CZ6" s="34">
        <f t="shared" si="11"/>
        <v>87.85</v>
      </c>
      <c r="DA6" s="34">
        <f t="shared" si="11"/>
        <v>87.85</v>
      </c>
      <c r="DB6" s="34">
        <f t="shared" si="11"/>
        <v>87.86</v>
      </c>
      <c r="DC6" s="34">
        <f t="shared" si="11"/>
        <v>89.13</v>
      </c>
      <c r="DD6" s="34">
        <f t="shared" si="11"/>
        <v>88.59</v>
      </c>
      <c r="DE6" s="34">
        <f t="shared" si="11"/>
        <v>87.85</v>
      </c>
      <c r="DF6" s="34">
        <f t="shared" si="11"/>
        <v>87.52</v>
      </c>
      <c r="DG6" s="34">
        <f t="shared" si="11"/>
        <v>86.63</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0.12</v>
      </c>
      <c r="EK6" s="34">
        <f t="shared" si="14"/>
        <v>0.11</v>
      </c>
      <c r="EL6" s="34">
        <f t="shared" si="14"/>
        <v>0.16</v>
      </c>
      <c r="EM6" s="34">
        <f t="shared" si="14"/>
        <v>0.19</v>
      </c>
      <c r="EN6" s="34">
        <f t="shared" si="14"/>
        <v>0.16</v>
      </c>
      <c r="EO6" s="33" t="str">
        <f>IF(EO7="","",IF(EO7="-","【-】","【"&amp;SUBSTITUTE(TEXT(EO7,"#,##0.00"),"-","△")&amp;"】"))</f>
        <v>【0.23】</v>
      </c>
    </row>
    <row r="7" spans="1:145" s="35" customFormat="1" x14ac:dyDescent="0.15">
      <c r="A7" s="27"/>
      <c r="B7" s="36">
        <v>2017</v>
      </c>
      <c r="C7" s="36">
        <v>273627</v>
      </c>
      <c r="D7" s="36">
        <v>47</v>
      </c>
      <c r="E7" s="36">
        <v>17</v>
      </c>
      <c r="F7" s="36">
        <v>1</v>
      </c>
      <c r="G7" s="36">
        <v>0</v>
      </c>
      <c r="H7" s="36" t="s">
        <v>108</v>
      </c>
      <c r="I7" s="36" t="s">
        <v>109</v>
      </c>
      <c r="J7" s="36" t="s">
        <v>110</v>
      </c>
      <c r="K7" s="36" t="s">
        <v>111</v>
      </c>
      <c r="L7" s="36" t="s">
        <v>112</v>
      </c>
      <c r="M7" s="36" t="s">
        <v>113</v>
      </c>
      <c r="N7" s="37" t="s">
        <v>114</v>
      </c>
      <c r="O7" s="37" t="s">
        <v>115</v>
      </c>
      <c r="P7" s="37">
        <v>97.47</v>
      </c>
      <c r="Q7" s="37">
        <v>87.77</v>
      </c>
      <c r="R7" s="37">
        <v>1800</v>
      </c>
      <c r="S7" s="37">
        <v>8767</v>
      </c>
      <c r="T7" s="37">
        <v>5.62</v>
      </c>
      <c r="U7" s="37">
        <v>1559.96</v>
      </c>
      <c r="V7" s="37">
        <v>8278</v>
      </c>
      <c r="W7" s="37">
        <v>1.45</v>
      </c>
      <c r="X7" s="37">
        <v>5708.97</v>
      </c>
      <c r="Y7" s="37">
        <v>79.2</v>
      </c>
      <c r="Z7" s="37">
        <v>79.12</v>
      </c>
      <c r="AA7" s="37">
        <v>78.400000000000006</v>
      </c>
      <c r="AB7" s="37">
        <v>77.739999999999995</v>
      </c>
      <c r="AC7" s="37">
        <v>88.25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2383.44</v>
      </c>
      <c r="BG7" s="37">
        <v>2141.0300000000002</v>
      </c>
      <c r="BH7" s="37">
        <v>1964.83</v>
      </c>
      <c r="BI7" s="37">
        <v>1671.55</v>
      </c>
      <c r="BJ7" s="37">
        <v>1189.8499999999999</v>
      </c>
      <c r="BK7" s="37">
        <v>1119.4100000000001</v>
      </c>
      <c r="BL7" s="37">
        <v>1067.74</v>
      </c>
      <c r="BM7" s="37">
        <v>1018.27</v>
      </c>
      <c r="BN7" s="37">
        <v>1120.55</v>
      </c>
      <c r="BO7" s="37">
        <v>855.79</v>
      </c>
      <c r="BP7" s="37">
        <v>707.33</v>
      </c>
      <c r="BQ7" s="37">
        <v>51.67</v>
      </c>
      <c r="BR7" s="37">
        <v>51.61</v>
      </c>
      <c r="BS7" s="37">
        <v>50.71</v>
      </c>
      <c r="BT7" s="37">
        <v>54.25</v>
      </c>
      <c r="BU7" s="37">
        <v>90.56</v>
      </c>
      <c r="BV7" s="37">
        <v>71.349999999999994</v>
      </c>
      <c r="BW7" s="37">
        <v>73.569999999999993</v>
      </c>
      <c r="BX7" s="37">
        <v>71.569999999999993</v>
      </c>
      <c r="BY7" s="37">
        <v>73.28</v>
      </c>
      <c r="BZ7" s="37">
        <v>82.82</v>
      </c>
      <c r="CA7" s="37">
        <v>101.26</v>
      </c>
      <c r="CB7" s="37">
        <v>237.72</v>
      </c>
      <c r="CC7" s="37">
        <v>248.02</v>
      </c>
      <c r="CD7" s="37">
        <v>254.02</v>
      </c>
      <c r="CE7" s="37">
        <v>246.77</v>
      </c>
      <c r="CF7" s="37">
        <v>150</v>
      </c>
      <c r="CG7" s="37">
        <v>182.55</v>
      </c>
      <c r="CH7" s="37">
        <v>184.87</v>
      </c>
      <c r="CI7" s="37">
        <v>195.88</v>
      </c>
      <c r="CJ7" s="37">
        <v>193.1</v>
      </c>
      <c r="CK7" s="37">
        <v>165.76</v>
      </c>
      <c r="CL7" s="37">
        <v>136.38999999999999</v>
      </c>
      <c r="CM7" s="37" t="s">
        <v>114</v>
      </c>
      <c r="CN7" s="37" t="s">
        <v>114</v>
      </c>
      <c r="CO7" s="37" t="s">
        <v>114</v>
      </c>
      <c r="CP7" s="37" t="s">
        <v>114</v>
      </c>
      <c r="CQ7" s="37" t="s">
        <v>114</v>
      </c>
      <c r="CR7" s="37">
        <v>50.27</v>
      </c>
      <c r="CS7" s="37">
        <v>51.08</v>
      </c>
      <c r="CT7" s="37">
        <v>49.75</v>
      </c>
      <c r="CU7" s="37">
        <v>51.05</v>
      </c>
      <c r="CV7" s="37">
        <v>50.12</v>
      </c>
      <c r="CW7" s="37">
        <v>60.13</v>
      </c>
      <c r="CX7" s="37">
        <v>86.78</v>
      </c>
      <c r="CY7" s="37">
        <v>87.87</v>
      </c>
      <c r="CZ7" s="37">
        <v>87.85</v>
      </c>
      <c r="DA7" s="37">
        <v>87.85</v>
      </c>
      <c r="DB7" s="37">
        <v>87.86</v>
      </c>
      <c r="DC7" s="37">
        <v>89.13</v>
      </c>
      <c r="DD7" s="37">
        <v>88.59</v>
      </c>
      <c r="DE7" s="37">
        <v>87.85</v>
      </c>
      <c r="DF7" s="37">
        <v>87.52</v>
      </c>
      <c r="DG7" s="37">
        <v>86.63</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0.12</v>
      </c>
      <c r="EK7" s="37">
        <v>0.11</v>
      </c>
      <c r="EL7" s="37">
        <v>0.16</v>
      </c>
      <c r="EM7" s="37">
        <v>0.19</v>
      </c>
      <c r="EN7" s="37">
        <v>0.16</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116</v>
      </c>
      <c r="C9" s="39" t="s">
        <v>117</v>
      </c>
      <c r="D9" s="39" t="s">
        <v>118</v>
      </c>
      <c r="E9" s="39" t="s">
        <v>119</v>
      </c>
      <c r="F9" s="39" t="s">
        <v>120</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59</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2018-12-03T09:05:53Z</dcterms:created>
  <dcterms:modified xsi:type="dcterms:W3CDTF">2019-02-19T02:37:59Z</dcterms:modified>
  <cp:category/>
</cp:coreProperties>
</file>