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27藤井寺市\"/>
    </mc:Choice>
  </mc:AlternateContent>
  <workbookProtection workbookAlgorithmName="SHA-512" workbookHashValue="pXOPXrxVqbXgZ+bZIfc/1GaYU6+at0UzFch4xq5lNKiLxth1HoDadxzg5k5Z769rgk6GQthO6BPv2fra6ezCbA==" workbookSaltValue="+XDk4mrBVsuVKjAHvN9cP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<sst xmlns="http://schemas.openxmlformats.org/spreadsheetml/2006/main" count="232" uniqueCount="120">
  <si>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</si>
  <si>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</si>
  <si>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</si>
  <si>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</si>
  <si>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</si>
  <si>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</si>
  <si>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</si>
  <si>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</si>
  <si>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</si>
  <si>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</si>
  <si>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</si>
  <si>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</si>
  <si>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</si>
  <si>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</si>
  <si>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</si>
  <si>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</si>
  <si>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</si>
  <si>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</si>
  <si>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</si>
  <si>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</si>
  <si>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</si>
  <si>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</si>
  <si>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</si>
  <si>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</si>
  <si>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</si>
  <si>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</si>
  <si>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</si>
  <si>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</si>
  <si>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</si>
  <si>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</si>
  <si>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</si>
  <si>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</si>
  <si>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</si>
  <si>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</si>
  <si>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</si>
  <si>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</si>
  <si>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</si>
  <si>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</si>
  <si>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</si>
  <si>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</si>
  <si>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</si>
  <si>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</si>
  <si>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</si>
  <si>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</si>
  <si>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</si>
  <si>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</si>
  <si>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</si>
  <si>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</si>
  <si>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</si>
  <si>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</si>
  <si>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</si>
  <si>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</si>
  <si>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</si>
  <si>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</si>
  <si>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</si>
  <si>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</si>
  <si>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</si>
  <si>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</si>
  <si>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</si>
  <si>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</si>
  <si>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</si>
  <si>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</si>
  <si>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</si>
  <si>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</si>
  <si>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</si>
  <si>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</si>
  <si>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</si>
  <si>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</si>
  <si>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</si>
  <si>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</si>
  <si>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</si>
  <si>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</si>
  <si>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</si>
  <si>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</si>
  <si>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</si>
  <si>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</si>
  <si>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</si>
  <si>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</si>
  <si>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</si>
  <si>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</si>
  <si>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</si>
  <si>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</si>
  <si>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</si>
  <si>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</si>
  <si>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</si>
  <si>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</si>
  <si>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</si>
  <si>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</si>
  <si>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</si>
  <si>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</si>
  <si>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</si>
  <si>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</si>
  <si>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</si>
  <si>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</si>
  <si>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</si>
  <si>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</si>
  <si>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</si>
  <si>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</si>
  <si>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</si>
  <si>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</si>
  <si>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</si>
  <si>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</si>
  <si>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</si>
  <si>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</si>
  <si>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</si>
  <si>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藤井寺市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</si>
  <si>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</si>
  <si>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</si>
  <si>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</si>
  <si>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</si>
  <si>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</si>
  <si>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</si>
  <si>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</si>
  <si>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</si>
  <si>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</si>
  <si>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</si>
  <si>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</si>
  <si>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有形固定資産減価償却率は右肩上がりで、類似団体平均値を少し上回る数値となっています。
　管路経年化率についても、平成27年度より右肩上がりとなっており、法定耐用年数を経過した管路を多数保有している状態であるため、管路の更新が必要であると言えます。
　管路更新率は、平成29年度が第六次配水管整備事業の2年度目で、計画事業分の管の更新工事が始まったことにより、平成28年度と比べると大きく上昇し、類似団体平均値も上回っています。平成30年度で第六次配水管整備事業は終わりますが、平成30年度からは第六次配水管整備事業と併せて新たに第七次配水管整備事業を開始しており、今後も継続して管路更新事業を行っていきます。</t>
    <rPh sb="1" eb="3">
      <t>ユウケイ</t>
    </rPh>
    <rPh sb="3" eb="5">
      <t>コテイ</t>
    </rPh>
    <rPh sb="5" eb="7">
      <t>シサン</t>
    </rPh>
    <rPh sb="7" eb="9">
      <t>ゲンカ</t>
    </rPh>
    <rPh sb="9" eb="11">
      <t>ショウキャク</t>
    </rPh>
    <rPh sb="11" eb="12">
      <t>リツ</t>
    </rPh>
    <rPh sb="13" eb="15">
      <t>ミギカタ</t>
    </rPh>
    <rPh sb="15" eb="16">
      <t>ア</t>
    </rPh>
    <rPh sb="20" eb="27">
      <t>ルイジダンタイヘイキンチ</t>
    </rPh>
    <rPh sb="28" eb="29">
      <t>スコ</t>
    </rPh>
    <rPh sb="30" eb="32">
      <t>ウワマワ</t>
    </rPh>
    <rPh sb="33" eb="35">
      <t>スウチ</t>
    </rPh>
    <rPh sb="45" eb="47">
      <t>カンロ</t>
    </rPh>
    <rPh sb="47" eb="50">
      <t>ケイネンカ</t>
    </rPh>
    <rPh sb="50" eb="51">
      <t>リツ</t>
    </rPh>
    <rPh sb="57" eb="59">
      <t>ヘイセイ</t>
    </rPh>
    <rPh sb="61" eb="63">
      <t>ネンド</t>
    </rPh>
    <rPh sb="65" eb="67">
      <t>ミギカタ</t>
    </rPh>
    <rPh sb="67" eb="68">
      <t>ア</t>
    </rPh>
    <rPh sb="77" eb="79">
      <t>ホウテイ</t>
    </rPh>
    <rPh sb="79" eb="81">
      <t>タイヨウ</t>
    </rPh>
    <rPh sb="81" eb="83">
      <t>ネンスウ</t>
    </rPh>
    <rPh sb="84" eb="86">
      <t>ケイカ</t>
    </rPh>
    <rPh sb="88" eb="90">
      <t>カンロ</t>
    </rPh>
    <rPh sb="91" eb="93">
      <t>タスウ</t>
    </rPh>
    <rPh sb="93" eb="95">
      <t>ホユウ</t>
    </rPh>
    <rPh sb="99" eb="101">
      <t>ジョウタイ</t>
    </rPh>
    <rPh sb="107" eb="109">
      <t>カンロ</t>
    </rPh>
    <rPh sb="110" eb="112">
      <t>コウシン</t>
    </rPh>
    <rPh sb="113" eb="115">
      <t>ヒツヨウ</t>
    </rPh>
    <rPh sb="119" eb="120">
      <t>イ</t>
    </rPh>
    <rPh sb="126" eb="128">
      <t>カンロ</t>
    </rPh>
    <rPh sb="128" eb="130">
      <t>コウシン</t>
    </rPh>
    <rPh sb="130" eb="131">
      <t>リツ</t>
    </rPh>
    <rPh sb="133" eb="135">
      <t>ヘイセイ</t>
    </rPh>
    <rPh sb="137" eb="139">
      <t>ネンド</t>
    </rPh>
    <rPh sb="140" eb="141">
      <t>ダイ</t>
    </rPh>
    <rPh sb="141" eb="143">
      <t>ロクジ</t>
    </rPh>
    <rPh sb="143" eb="146">
      <t>ハイスイカン</t>
    </rPh>
    <rPh sb="146" eb="148">
      <t>セイビ</t>
    </rPh>
    <rPh sb="148" eb="150">
      <t>ジギョウ</t>
    </rPh>
    <rPh sb="152" eb="154">
      <t>ネンド</t>
    </rPh>
    <rPh sb="154" eb="155">
      <t>メ</t>
    </rPh>
    <rPh sb="157" eb="159">
      <t>ケイカク</t>
    </rPh>
    <rPh sb="159" eb="161">
      <t>ジギョウ</t>
    </rPh>
    <rPh sb="161" eb="162">
      <t>ブン</t>
    </rPh>
    <rPh sb="163" eb="164">
      <t>カン</t>
    </rPh>
    <rPh sb="165" eb="167">
      <t>コウシン</t>
    </rPh>
    <rPh sb="167" eb="169">
      <t>コウジ</t>
    </rPh>
    <rPh sb="170" eb="171">
      <t>ハジ</t>
    </rPh>
    <rPh sb="180" eb="182">
      <t>ヘイセイ</t>
    </rPh>
    <rPh sb="184" eb="186">
      <t>ネンド</t>
    </rPh>
    <rPh sb="187" eb="188">
      <t>クラ</t>
    </rPh>
    <rPh sb="191" eb="192">
      <t>オオ</t>
    </rPh>
    <rPh sb="194" eb="196">
      <t>ジョウショウ</t>
    </rPh>
    <rPh sb="198" eb="205">
      <t>ルイジダンタイヘイキンチ</t>
    </rPh>
    <rPh sb="206" eb="208">
      <t>ウワマワ</t>
    </rPh>
    <rPh sb="214" eb="216">
      <t>ヘイセイ</t>
    </rPh>
    <rPh sb="218" eb="220">
      <t>ネンド</t>
    </rPh>
    <rPh sb="221" eb="222">
      <t>ダイ</t>
    </rPh>
    <rPh sb="222" eb="224">
      <t>ロクジ</t>
    </rPh>
    <rPh sb="224" eb="227">
      <t>ハイスイカン</t>
    </rPh>
    <rPh sb="227" eb="229">
      <t>セイビ</t>
    </rPh>
    <rPh sb="229" eb="231">
      <t>ジギョウ</t>
    </rPh>
    <rPh sb="232" eb="233">
      <t>オ</t>
    </rPh>
    <rPh sb="239" eb="241">
      <t>ヘイセイ</t>
    </rPh>
    <rPh sb="243" eb="245">
      <t>ネンド</t>
    </rPh>
    <rPh sb="259" eb="260">
      <t>アワ</t>
    </rPh>
    <rPh sb="262" eb="263">
      <t>アラ</t>
    </rPh>
    <rPh sb="265" eb="266">
      <t>ダイ</t>
    </rPh>
    <rPh sb="266" eb="268">
      <t>ナナジ</t>
    </rPh>
    <rPh sb="268" eb="271">
      <t>ハイスイカン</t>
    </rPh>
    <rPh sb="271" eb="273">
      <t>セイビ</t>
    </rPh>
    <rPh sb="273" eb="275">
      <t>ジギョウ</t>
    </rPh>
    <rPh sb="276" eb="278">
      <t>カイシ</t>
    </rPh>
    <rPh sb="283" eb="285">
      <t>コンゴ</t>
    </rPh>
    <rPh sb="286" eb="288">
      <t>ケイゾク</t>
    </rPh>
    <rPh sb="290" eb="292">
      <t>カンロ</t>
    </rPh>
    <rPh sb="292" eb="294">
      <t>コウシン</t>
    </rPh>
    <rPh sb="294" eb="296">
      <t>ジギョウ</t>
    </rPh>
    <rPh sb="297" eb="298">
      <t>オコナ</t>
    </rPh>
    <phoneticPr fontId="4"/>
  </si>
  <si>
    <t>　平成29年度時点での経営の健全性・効率性は概ね良好であるといえますが、人口の減少や節水型の給水機器の普及に伴う水需要の減少により、給水収益は右肩下がりを続けています。
　しかし、そういった状況の中でも、老朽化した管路や施設の更新、耐震化を行っていく必要があり、今後さらなる更新投資の増加が考えられ、当面の事業に対しては国庫補助金・地方債・出資金を財源として取り組み、更新を進めていきます。
　施設総合整備計画及び経営戦略に基づき、安定した運営ができるように取り組んでいる中で、平成30年度から翌平成31年度の2か年に渡り「藤井寺市水道事業経営審議会」を立ち上げ、料金体系も含めた料金収入のあり方の検討を行っています。また、平成30年度は「大阪広域水道企業団との統合に向けての検討、協議に関する覚書」を締結し、統合に係る当市の今後のメリット・デメリットについても検討を始めました。
　</t>
    <rPh sb="1" eb="3">
      <t>ヘイセイ</t>
    </rPh>
    <rPh sb="5" eb="7">
      <t>ネンド</t>
    </rPh>
    <rPh sb="205" eb="206">
      <t>オヨ</t>
    </rPh>
    <rPh sb="216" eb="218">
      <t>アンテイ</t>
    </rPh>
    <rPh sb="220" eb="222">
      <t>ウンエイ</t>
    </rPh>
    <rPh sb="229" eb="230">
      <t>ト</t>
    </rPh>
    <rPh sb="231" eb="232">
      <t>ク</t>
    </rPh>
    <rPh sb="236" eb="237">
      <t>ナカ</t>
    </rPh>
    <rPh sb="312" eb="314">
      <t>ヘイセイ</t>
    </rPh>
    <rPh sb="316" eb="318">
      <t>ネンド</t>
    </rPh>
    <rPh sb="320" eb="322">
      <t>オオサカ</t>
    </rPh>
    <rPh sb="322" eb="324">
      <t>コウイキ</t>
    </rPh>
    <rPh sb="324" eb="326">
      <t>スイドウ</t>
    </rPh>
    <rPh sb="326" eb="328">
      <t>キギョウ</t>
    </rPh>
    <rPh sb="328" eb="329">
      <t>ダン</t>
    </rPh>
    <rPh sb="331" eb="333">
      <t>トウゴウ</t>
    </rPh>
    <rPh sb="334" eb="335">
      <t>ム</t>
    </rPh>
    <rPh sb="338" eb="340">
      <t>ケントウ</t>
    </rPh>
    <rPh sb="341" eb="343">
      <t>キョウギ</t>
    </rPh>
    <rPh sb="344" eb="345">
      <t>カン</t>
    </rPh>
    <rPh sb="347" eb="349">
      <t>オボエガキ</t>
    </rPh>
    <rPh sb="351" eb="353">
      <t>テイケツ</t>
    </rPh>
    <rPh sb="355" eb="357">
      <t>トウゴウ</t>
    </rPh>
    <rPh sb="358" eb="359">
      <t>カカ</t>
    </rPh>
    <rPh sb="360" eb="362">
      <t>トウシ</t>
    </rPh>
    <rPh sb="363" eb="365">
      <t>コンゴ</t>
    </rPh>
    <rPh sb="381" eb="383">
      <t>ケントウ</t>
    </rPh>
    <rPh sb="384" eb="385">
      <t>ハジ</t>
    </rPh>
    <phoneticPr fontId="4"/>
  </si>
  <si>
    <t>　経常収支比率は1%強落ちるものの、100%を上回っており、累積欠損金も発生しておりません。料金回収率についても、経常収支比率と同じく、減となっていますが、健全な水準は維持できています。
　また、給水原価は平成26年度から引き続いて、類似団体平均値を大きく下回っています。しかし、これらは平成26年度からの会計制度改正の影響が大きく、その制度改正により、積算方法が変更されたためです。現金を伴わない収益科目である長期前受金戻入分が、財務諸表上では収入の増となっていますが、現金を伴わないために、実態としての経営状況が改善されたとは言えません。ゆえに、経営状況を判断する際には、注意が必要となります。
　企業債残高対給水収益比率については、前年度より22%強上がっており、これは現在、管路及び施設の更新計画が進められている状況において、その規模が大きくなったことにより、企業債の借入額が増えたためです。今後も計画に充てる企業債の借入が行われることと、給水収益の右肩下がりが続くと予想されることから、著しい減少は見込めません。
　施設利用率、有収率については類似団体平均値を上回り、良好な数値となっています。</t>
    <rPh sb="1" eb="3">
      <t>ケイジョウ</t>
    </rPh>
    <rPh sb="3" eb="5">
      <t>シュウシ</t>
    </rPh>
    <rPh sb="5" eb="7">
      <t>ヒリツ</t>
    </rPh>
    <rPh sb="10" eb="11">
      <t>キョウ</t>
    </rPh>
    <rPh sb="11" eb="12">
      <t>オ</t>
    </rPh>
    <rPh sb="23" eb="25">
      <t>ウワマワ</t>
    </rPh>
    <rPh sb="30" eb="32">
      <t>ルイセキ</t>
    </rPh>
    <rPh sb="32" eb="35">
      <t>ケッソンキン</t>
    </rPh>
    <rPh sb="36" eb="38">
      <t>ハッセイ</t>
    </rPh>
    <rPh sb="46" eb="48">
      <t>リョウキン</t>
    </rPh>
    <rPh sb="48" eb="50">
      <t>カイシュウ</t>
    </rPh>
    <rPh sb="50" eb="51">
      <t>リツ</t>
    </rPh>
    <rPh sb="57" eb="59">
      <t>ケイジョウ</t>
    </rPh>
    <rPh sb="59" eb="61">
      <t>シュウシ</t>
    </rPh>
    <rPh sb="61" eb="63">
      <t>ヒリツ</t>
    </rPh>
    <rPh sb="64" eb="65">
      <t>オナ</t>
    </rPh>
    <rPh sb="68" eb="69">
      <t>ゲン</t>
    </rPh>
    <rPh sb="78" eb="80">
      <t>ケンゼン</t>
    </rPh>
    <rPh sb="81" eb="83">
      <t>スイジュン</t>
    </rPh>
    <rPh sb="84" eb="86">
      <t>イジ</t>
    </rPh>
    <rPh sb="98" eb="100">
      <t>キュウスイ</t>
    </rPh>
    <rPh sb="100" eb="102">
      <t>ゲンカ</t>
    </rPh>
    <rPh sb="103" eb="105">
      <t>ヘイセイ</t>
    </rPh>
    <rPh sb="107" eb="109">
      <t>ネンド</t>
    </rPh>
    <rPh sb="111" eb="112">
      <t>ヒ</t>
    </rPh>
    <rPh sb="113" eb="114">
      <t>ツヅ</t>
    </rPh>
    <rPh sb="117" eb="119">
      <t>ルイジ</t>
    </rPh>
    <rPh sb="119" eb="121">
      <t>ダンタイ</t>
    </rPh>
    <rPh sb="121" eb="124">
      <t>ヘイキンチ</t>
    </rPh>
    <rPh sb="125" eb="126">
      <t>オオ</t>
    </rPh>
    <rPh sb="128" eb="130">
      <t>シタマワ</t>
    </rPh>
    <rPh sb="144" eb="146">
      <t>ヘイセイ</t>
    </rPh>
    <rPh sb="148" eb="150">
      <t>ネンド</t>
    </rPh>
    <rPh sb="153" eb="155">
      <t>カイケイ</t>
    </rPh>
    <rPh sb="155" eb="157">
      <t>セイド</t>
    </rPh>
    <rPh sb="157" eb="159">
      <t>カイセイ</t>
    </rPh>
    <rPh sb="160" eb="162">
      <t>エイキョウ</t>
    </rPh>
    <rPh sb="163" eb="164">
      <t>オオ</t>
    </rPh>
    <rPh sb="169" eb="171">
      <t>セイド</t>
    </rPh>
    <rPh sb="171" eb="173">
      <t>カイセイ</t>
    </rPh>
    <rPh sb="177" eb="179">
      <t>セキサン</t>
    </rPh>
    <rPh sb="179" eb="181">
      <t>ホウホウ</t>
    </rPh>
    <rPh sb="182" eb="184">
      <t>ヘンコウ</t>
    </rPh>
    <rPh sb="192" eb="194">
      <t>ゲンキン</t>
    </rPh>
    <rPh sb="195" eb="196">
      <t>トモナ</t>
    </rPh>
    <rPh sb="199" eb="201">
      <t>シュウエキ</t>
    </rPh>
    <rPh sb="201" eb="203">
      <t>カモク</t>
    </rPh>
    <rPh sb="206" eb="208">
      <t>チョウキ</t>
    </rPh>
    <rPh sb="208" eb="211">
      <t>マエウケキン</t>
    </rPh>
    <rPh sb="211" eb="213">
      <t>レイニュウ</t>
    </rPh>
    <rPh sb="213" eb="214">
      <t>ブン</t>
    </rPh>
    <rPh sb="216" eb="218">
      <t>ザイム</t>
    </rPh>
    <rPh sb="218" eb="220">
      <t>ショヒョウ</t>
    </rPh>
    <rPh sb="220" eb="221">
      <t>ジョウ</t>
    </rPh>
    <rPh sb="223" eb="225">
      <t>シュウニュウ</t>
    </rPh>
    <rPh sb="226" eb="227">
      <t>ゾウ</t>
    </rPh>
    <rPh sb="236" eb="238">
      <t>ゲンキン</t>
    </rPh>
    <rPh sb="239" eb="240">
      <t>トモナ</t>
    </rPh>
    <rPh sb="247" eb="249">
      <t>ジッタイ</t>
    </rPh>
    <rPh sb="253" eb="255">
      <t>ケイエイ</t>
    </rPh>
    <rPh sb="255" eb="257">
      <t>ジョウキョウ</t>
    </rPh>
    <rPh sb="258" eb="260">
      <t>カイゼン</t>
    </rPh>
    <rPh sb="265" eb="266">
      <t>イ</t>
    </rPh>
    <rPh sb="275" eb="277">
      <t>ケイエイ</t>
    </rPh>
    <rPh sb="277" eb="279">
      <t>ジョウキョウ</t>
    </rPh>
    <rPh sb="280" eb="282">
      <t>ハンダン</t>
    </rPh>
    <rPh sb="284" eb="285">
      <t>サイ</t>
    </rPh>
    <rPh sb="288" eb="290">
      <t>チュウイ</t>
    </rPh>
    <rPh sb="291" eb="293">
      <t>ヒツヨウ</t>
    </rPh>
    <rPh sb="301" eb="303">
      <t>キギョウ</t>
    </rPh>
    <rPh sb="303" eb="304">
      <t>サイ</t>
    </rPh>
    <rPh sb="304" eb="306">
      <t>ザンダカ</t>
    </rPh>
    <rPh sb="306" eb="307">
      <t>タイ</t>
    </rPh>
    <rPh sb="307" eb="309">
      <t>キュウスイ</t>
    </rPh>
    <rPh sb="309" eb="311">
      <t>シュウエキ</t>
    </rPh>
    <rPh sb="311" eb="313">
      <t>ヒリツ</t>
    </rPh>
    <rPh sb="319" eb="322">
      <t>ゼンネンド</t>
    </rPh>
    <rPh sb="327" eb="328">
      <t>キョウ</t>
    </rPh>
    <rPh sb="328" eb="329">
      <t>ア</t>
    </rPh>
    <rPh sb="338" eb="340">
      <t>ゲンザイ</t>
    </rPh>
    <rPh sb="341" eb="343">
      <t>カンロ</t>
    </rPh>
    <rPh sb="343" eb="344">
      <t>オヨ</t>
    </rPh>
    <rPh sb="345" eb="347">
      <t>シセツ</t>
    </rPh>
    <rPh sb="348" eb="350">
      <t>コウシン</t>
    </rPh>
    <rPh sb="350" eb="352">
      <t>ケイカク</t>
    </rPh>
    <rPh sb="353" eb="354">
      <t>スス</t>
    </rPh>
    <rPh sb="360" eb="362">
      <t>ジョウキョウ</t>
    </rPh>
    <rPh sb="369" eb="371">
      <t>キボ</t>
    </rPh>
    <rPh sb="372" eb="373">
      <t>オオ</t>
    </rPh>
    <rPh sb="384" eb="386">
      <t>キギョウ</t>
    </rPh>
    <rPh sb="386" eb="387">
      <t>サイ</t>
    </rPh>
    <rPh sb="388" eb="390">
      <t>カリイレ</t>
    </rPh>
    <rPh sb="390" eb="391">
      <t>ガク</t>
    </rPh>
    <rPh sb="392" eb="393">
      <t>フ</t>
    </rPh>
    <rPh sb="400" eb="402">
      <t>コンゴ</t>
    </rPh>
    <rPh sb="403" eb="405">
      <t>ケイカク</t>
    </rPh>
    <rPh sb="406" eb="407">
      <t>ア</t>
    </rPh>
    <rPh sb="409" eb="411">
      <t>キギョウ</t>
    </rPh>
    <rPh sb="411" eb="412">
      <t>サイ</t>
    </rPh>
    <rPh sb="413" eb="415">
      <t>カリイレ</t>
    </rPh>
    <rPh sb="416" eb="417">
      <t>オコナ</t>
    </rPh>
    <rPh sb="424" eb="426">
      <t>キュウスイ</t>
    </rPh>
    <rPh sb="426" eb="428">
      <t>シュウエキ</t>
    </rPh>
    <rPh sb="429" eb="432">
      <t>ミギカタサ</t>
    </rPh>
    <rPh sb="435" eb="436">
      <t>ツヅ</t>
    </rPh>
    <rPh sb="438" eb="440">
      <t>ヨソウ</t>
    </rPh>
    <rPh sb="448" eb="449">
      <t>イチジル</t>
    </rPh>
    <rPh sb="451" eb="453">
      <t>ゲンショウ</t>
    </rPh>
    <rPh sb="454" eb="456">
      <t>ミコ</t>
    </rPh>
    <rPh sb="463" eb="465">
      <t>シセツ</t>
    </rPh>
    <rPh sb="465" eb="467">
      <t>リヨウ</t>
    </rPh>
    <rPh sb="467" eb="468">
      <t>リツ</t>
    </rPh>
    <rPh sb="469" eb="472">
      <t>ユウシュウリツ</t>
    </rPh>
    <rPh sb="477" eb="479">
      <t>ルイジ</t>
    </rPh>
    <rPh sb="479" eb="481">
      <t>ダンタイ</t>
    </rPh>
    <rPh sb="481" eb="484">
      <t>ヘイキンチ</t>
    </rPh>
    <rPh sb="485" eb="487">
      <t>ウワマワ</t>
    </rPh>
    <rPh sb="489" eb="491">
      <t>リョウコウ</t>
    </rPh>
    <rPh sb="492" eb="494">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</si>
</sst>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1.85</c:v>
                </c:pt>
                <c:pt idx="1">
                  <c:v>1.06</c:v>
                </c:pt>
                <c:pt idx="2">
                  <c:v>1.62</c:v>
                </c:pt>
                <c:pt idx="3">
                  <c:v>0.28999999999999998</c:v>
                </c:pt>
                <c:pt idx="4">
                  <c:v>1.22</c:v>
                </c:pt>
              </c:numCache>
            </c:numRef>
          </c:val>
          <c:extLst>
            <c:ext xmlns:c16="http://schemas.microsoft.com/office/drawing/2014/chart" uri="{C3380CC4-5D6E-409C-BE32-E72D297353CC}">
              <c16:uniqueId val="{00000000-85A8-4978-A72D-FEE741085165}"/>
            </c:ext>
          </c:extLst>
        </c:ser>
        <c:dLbls>
          <c:showLegendKey val="0"/>
          <c:showVal val="0"/>
          <c:showCatName val="0"/>
          <c:showSerName val="0"/>
          <c:showPercent val="0"/>
          <c:showBubbleSize val="0"/>
        </c:dLbls>
        <c:gapWidth val="150"/>
        <c:axId val="106198216"/>
        <c:axId val="106198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85A8-4978-A72D-FEE741085165}"/>
            </c:ext>
          </c:extLst>
        </c:ser>
        <c:dLbls>
          <c:showLegendKey val="0"/>
          <c:showVal val="0"/>
          <c:showCatName val="0"/>
          <c:showSerName val="0"/>
          <c:showPercent val="0"/>
          <c:showBubbleSize val="0"/>
        </c:dLbls>
        <c:marker val="1"/>
        <c:smooth val="0"/>
        <c:axId val="106198216"/>
        <c:axId val="106198600"/>
      </c:lineChart>
      <c:dateAx>
        <c:axId val="106198216"/>
        <c:scaling>
          <c:orientation val="minMax"/>
        </c:scaling>
        <c:delete val="1"/>
        <c:axPos val="b"/>
        <c:numFmt formatCode="ge" sourceLinked="1"/>
        <c:majorTickMark val="none"/>
        <c:minorTickMark val="none"/>
        <c:tickLblPos val="none"/>
        <c:crossAx val="106198600"/>
        <c:crosses val="autoZero"/>
        <c:auto val="1"/>
        <c:lblOffset val="100"/>
        <c:baseTimeUnit val="years"/>
      </c:dateAx>
      <c:valAx>
        <c:axId val="10619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9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82.84</c:v>
                </c:pt>
                <c:pt idx="1">
                  <c:v>81.010000000000005</c:v>
                </c:pt>
                <c:pt idx="2">
                  <c:v>80</c:v>
                </c:pt>
                <c:pt idx="3">
                  <c:v>79.319999999999993</c:v>
                </c:pt>
                <c:pt idx="4">
                  <c:v>78.48</c:v>
                </c:pt>
              </c:numCache>
            </c:numRef>
          </c:val>
          <c:extLst>
            <c:ext xmlns:c16="http://schemas.microsoft.com/office/drawing/2014/chart" uri="{C3380CC4-5D6E-409C-BE32-E72D297353CC}">
              <c16:uniqueId val="{00000000-CF6D-40FC-8D16-88377B982B29}"/>
            </c:ext>
          </c:extLst>
        </c:ser>
        <c:dLbls>
          <c:showLegendKey val="0"/>
          <c:showVal val="0"/>
          <c:showCatName val="0"/>
          <c:showSerName val="0"/>
          <c:showPercent val="0"/>
          <c:showBubbleSize val="0"/>
        </c:dLbls>
        <c:gapWidth val="150"/>
        <c:axId val="249036824"/>
        <c:axId val="24903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CF6D-40FC-8D16-88377B982B29}"/>
            </c:ext>
          </c:extLst>
        </c:ser>
        <c:dLbls>
          <c:showLegendKey val="0"/>
          <c:showVal val="0"/>
          <c:showCatName val="0"/>
          <c:showSerName val="0"/>
          <c:showPercent val="0"/>
          <c:showBubbleSize val="0"/>
        </c:dLbls>
        <c:marker val="1"/>
        <c:smooth val="0"/>
        <c:axId val="249036824"/>
        <c:axId val="249037216"/>
      </c:lineChart>
      <c:dateAx>
        <c:axId val="249036824"/>
        <c:scaling>
          <c:orientation val="minMax"/>
        </c:scaling>
        <c:delete val="1"/>
        <c:axPos val="b"/>
        <c:numFmt formatCode="ge" sourceLinked="1"/>
        <c:majorTickMark val="none"/>
        <c:minorTickMark val="none"/>
        <c:tickLblPos val="none"/>
        <c:crossAx val="249037216"/>
        <c:crosses val="autoZero"/>
        <c:auto val="1"/>
        <c:lblOffset val="100"/>
        <c:baseTimeUnit val="years"/>
      </c:dateAx>
      <c:valAx>
        <c:axId val="2490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03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96.26</c:v>
                </c:pt>
                <c:pt idx="1">
                  <c:v>96.07</c:v>
                </c:pt>
                <c:pt idx="2">
                  <c:v>96.41</c:v>
                </c:pt>
                <c:pt idx="3">
                  <c:v>97.29</c:v>
                </c:pt>
                <c:pt idx="4">
                  <c:v>97.96</c:v>
                </c:pt>
              </c:numCache>
            </c:numRef>
          </c:val>
          <c:extLst>
            <c:ext xmlns:c16="http://schemas.microsoft.com/office/drawing/2014/chart" uri="{C3380CC4-5D6E-409C-BE32-E72D297353CC}">
              <c16:uniqueId val="{00000000-D40D-4151-BB7A-DEE7D55CFB0F}"/>
            </c:ext>
          </c:extLst>
        </c:ser>
        <c:dLbls>
          <c:showLegendKey val="0"/>
          <c:showVal val="0"/>
          <c:showCatName val="0"/>
          <c:showSerName val="0"/>
          <c:showPercent val="0"/>
          <c:showBubbleSize val="0"/>
        </c:dLbls>
        <c:gapWidth val="150"/>
        <c:axId val="249038392"/>
        <c:axId val="24903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D40D-4151-BB7A-DEE7D55CFB0F}"/>
            </c:ext>
          </c:extLst>
        </c:ser>
        <c:dLbls>
          <c:showLegendKey val="0"/>
          <c:showVal val="0"/>
          <c:showCatName val="0"/>
          <c:showSerName val="0"/>
          <c:showPercent val="0"/>
          <c:showBubbleSize val="0"/>
        </c:dLbls>
        <c:marker val="1"/>
        <c:smooth val="0"/>
        <c:axId val="249038392"/>
        <c:axId val="249038784"/>
      </c:lineChart>
      <c:dateAx>
        <c:axId val="249038392"/>
        <c:scaling>
          <c:orientation val="minMax"/>
        </c:scaling>
        <c:delete val="1"/>
        <c:axPos val="b"/>
        <c:numFmt formatCode="ge" sourceLinked="1"/>
        <c:majorTickMark val="none"/>
        <c:minorTickMark val="none"/>
        <c:tickLblPos val="none"/>
        <c:crossAx val="249038784"/>
        <c:crosses val="autoZero"/>
        <c:auto val="1"/>
        <c:lblOffset val="100"/>
        <c:baseTimeUnit val="years"/>
      </c:dateAx>
      <c:valAx>
        <c:axId val="2490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03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102.61</c:v>
                </c:pt>
                <c:pt idx="1">
                  <c:v>113.62</c:v>
                </c:pt>
                <c:pt idx="2">
                  <c:v>113.37</c:v>
                </c:pt>
                <c:pt idx="3">
                  <c:v>112.46</c:v>
                </c:pt>
                <c:pt idx="4">
                  <c:v>111.07</c:v>
                </c:pt>
              </c:numCache>
            </c:numRef>
          </c:val>
          <c:extLst>
            <c:ext xmlns:c16="http://schemas.microsoft.com/office/drawing/2014/chart" uri="{C3380CC4-5D6E-409C-BE32-E72D297353CC}">
              <c16:uniqueId val="{00000000-4BF5-4E29-B932-04231610FABD}"/>
            </c:ext>
          </c:extLst>
        </c:ser>
        <c:dLbls>
          <c:showLegendKey val="0"/>
          <c:showVal val="0"/>
          <c:showCatName val="0"/>
          <c:showSerName val="0"/>
          <c:showPercent val="0"/>
          <c:showBubbleSize val="0"/>
        </c:dLbls>
        <c:gapWidth val="150"/>
        <c:axId val="248784112"/>
        <c:axId val="248498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4BF5-4E29-B932-04231610FABD}"/>
            </c:ext>
          </c:extLst>
        </c:ser>
        <c:dLbls>
          <c:showLegendKey val="0"/>
          <c:showVal val="0"/>
          <c:showCatName val="0"/>
          <c:showSerName val="0"/>
          <c:showPercent val="0"/>
          <c:showBubbleSize val="0"/>
        </c:dLbls>
        <c:marker val="1"/>
        <c:smooth val="0"/>
        <c:axId val="248784112"/>
        <c:axId val="248498088"/>
      </c:lineChart>
      <c:dateAx>
        <c:axId val="248784112"/>
        <c:scaling>
          <c:orientation val="minMax"/>
        </c:scaling>
        <c:delete val="1"/>
        <c:axPos val="b"/>
        <c:numFmt formatCode="ge" sourceLinked="1"/>
        <c:majorTickMark val="none"/>
        <c:minorTickMark val="none"/>
        <c:tickLblPos val="none"/>
        <c:crossAx val="248498088"/>
        <c:crosses val="autoZero"/>
        <c:auto val="1"/>
        <c:lblOffset val="100"/>
        <c:baseTimeUnit val="years"/>
      </c:dateAx>
      <c:valAx>
        <c:axId val="248498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78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43.97</c:v>
                </c:pt>
                <c:pt idx="1">
                  <c:v>45.23</c:v>
                </c:pt>
                <c:pt idx="2">
                  <c:v>45.87</c:v>
                </c:pt>
                <c:pt idx="3">
                  <c:v>47.36</c:v>
                </c:pt>
                <c:pt idx="4">
                  <c:v>48.04</c:v>
                </c:pt>
              </c:numCache>
            </c:numRef>
          </c:val>
          <c:extLst>
            <c:ext xmlns:c16="http://schemas.microsoft.com/office/drawing/2014/chart" uri="{C3380CC4-5D6E-409C-BE32-E72D297353CC}">
              <c16:uniqueId val="{00000000-7AAB-4216-8DBD-91D426B02984}"/>
            </c:ext>
          </c:extLst>
        </c:ser>
        <c:dLbls>
          <c:showLegendKey val="0"/>
          <c:showVal val="0"/>
          <c:showCatName val="0"/>
          <c:showSerName val="0"/>
          <c:showPercent val="0"/>
          <c:showBubbleSize val="0"/>
        </c:dLbls>
        <c:gapWidth val="150"/>
        <c:axId val="248577288"/>
        <c:axId val="24858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7AAB-4216-8DBD-91D426B02984}"/>
            </c:ext>
          </c:extLst>
        </c:ser>
        <c:dLbls>
          <c:showLegendKey val="0"/>
          <c:showVal val="0"/>
          <c:showCatName val="0"/>
          <c:showSerName val="0"/>
          <c:showPercent val="0"/>
          <c:showBubbleSize val="0"/>
        </c:dLbls>
        <c:marker val="1"/>
        <c:smooth val="0"/>
        <c:axId val="248577288"/>
        <c:axId val="248581768"/>
      </c:lineChart>
      <c:dateAx>
        <c:axId val="248577288"/>
        <c:scaling>
          <c:orientation val="minMax"/>
        </c:scaling>
        <c:delete val="1"/>
        <c:axPos val="b"/>
        <c:numFmt formatCode="ge" sourceLinked="1"/>
        <c:majorTickMark val="none"/>
        <c:minorTickMark val="none"/>
        <c:tickLblPos val="none"/>
        <c:crossAx val="248581768"/>
        <c:crosses val="autoZero"/>
        <c:auto val="1"/>
        <c:lblOffset val="100"/>
        <c:baseTimeUnit val="years"/>
      </c:dateAx>
      <c:valAx>
        <c:axId val="24858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57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14.99</c:v>
                </c:pt>
                <c:pt idx="1">
                  <c:v>14.42</c:v>
                </c:pt>
                <c:pt idx="2">
                  <c:v>14.27</c:v>
                </c:pt>
                <c:pt idx="3">
                  <c:v>14.74</c:v>
                </c:pt>
                <c:pt idx="4">
                  <c:v>15.35</c:v>
                </c:pt>
              </c:numCache>
            </c:numRef>
          </c:val>
          <c:extLst>
            <c:ext xmlns:c16="http://schemas.microsoft.com/office/drawing/2014/chart" uri="{C3380CC4-5D6E-409C-BE32-E72D297353CC}">
              <c16:uniqueId val="{00000000-B3DC-43E3-B667-7F3094DEA9AE}"/>
            </c:ext>
          </c:extLst>
        </c:ser>
        <c:dLbls>
          <c:showLegendKey val="0"/>
          <c:showVal val="0"/>
          <c:showCatName val="0"/>
          <c:showSerName val="0"/>
          <c:showPercent val="0"/>
          <c:showBubbleSize val="0"/>
        </c:dLbls>
        <c:gapWidth val="150"/>
        <c:axId val="248560328"/>
        <c:axId val="24856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B3DC-43E3-B667-7F3094DEA9AE}"/>
            </c:ext>
          </c:extLst>
        </c:ser>
        <c:dLbls>
          <c:showLegendKey val="0"/>
          <c:showVal val="0"/>
          <c:showCatName val="0"/>
          <c:showSerName val="0"/>
          <c:showPercent val="0"/>
          <c:showBubbleSize val="0"/>
        </c:dLbls>
        <c:marker val="1"/>
        <c:smooth val="0"/>
        <c:axId val="248560328"/>
        <c:axId val="248560720"/>
      </c:lineChart>
      <c:dateAx>
        <c:axId val="248560328"/>
        <c:scaling>
          <c:orientation val="minMax"/>
        </c:scaling>
        <c:delete val="1"/>
        <c:axPos val="b"/>
        <c:numFmt formatCode="ge" sourceLinked="1"/>
        <c:majorTickMark val="none"/>
        <c:minorTickMark val="none"/>
        <c:tickLblPos val="none"/>
        <c:crossAx val="248560720"/>
        <c:crosses val="autoZero"/>
        <c:auto val="1"/>
        <c:lblOffset val="100"/>
        <c:baseTimeUnit val="years"/>
      </c:dateAx>
      <c:valAx>
        <c:axId val="24856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56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27-459E-B2E1-2860AC3AE640}"/>
            </c:ext>
          </c:extLst>
        </c:ser>
        <c:dLbls>
          <c:showLegendKey val="0"/>
          <c:showVal val="0"/>
          <c:showCatName val="0"/>
          <c:showSerName val="0"/>
          <c:showPercent val="0"/>
          <c:showBubbleSize val="0"/>
        </c:dLbls>
        <c:gapWidth val="150"/>
        <c:axId val="248689504"/>
        <c:axId val="24868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4527-459E-B2E1-2860AC3AE640}"/>
            </c:ext>
          </c:extLst>
        </c:ser>
        <c:dLbls>
          <c:showLegendKey val="0"/>
          <c:showVal val="0"/>
          <c:showCatName val="0"/>
          <c:showSerName val="0"/>
          <c:showPercent val="0"/>
          <c:showBubbleSize val="0"/>
        </c:dLbls>
        <c:marker val="1"/>
        <c:smooth val="0"/>
        <c:axId val="248689504"/>
        <c:axId val="248689896"/>
      </c:lineChart>
      <c:dateAx>
        <c:axId val="248689504"/>
        <c:scaling>
          <c:orientation val="minMax"/>
        </c:scaling>
        <c:delete val="1"/>
        <c:axPos val="b"/>
        <c:numFmt formatCode="ge" sourceLinked="1"/>
        <c:majorTickMark val="none"/>
        <c:minorTickMark val="none"/>
        <c:tickLblPos val="none"/>
        <c:crossAx val="248689896"/>
        <c:crosses val="autoZero"/>
        <c:auto val="1"/>
        <c:lblOffset val="100"/>
        <c:baseTimeUnit val="years"/>
      </c:dateAx>
      <c:valAx>
        <c:axId val="248689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6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597.62</c:v>
                </c:pt>
                <c:pt idx="1">
                  <c:v>356.7</c:v>
                </c:pt>
                <c:pt idx="2">
                  <c:v>359.41</c:v>
                </c:pt>
                <c:pt idx="3">
                  <c:v>309.77</c:v>
                </c:pt>
                <c:pt idx="4">
                  <c:v>300.14</c:v>
                </c:pt>
              </c:numCache>
            </c:numRef>
          </c:val>
          <c:extLst>
            <c:ext xmlns:c16="http://schemas.microsoft.com/office/drawing/2014/chart" uri="{C3380CC4-5D6E-409C-BE32-E72D297353CC}">
              <c16:uniqueId val="{00000000-BAD7-4E71-BDB3-4D2C29E09766}"/>
            </c:ext>
          </c:extLst>
        </c:ser>
        <c:dLbls>
          <c:showLegendKey val="0"/>
          <c:showVal val="0"/>
          <c:showCatName val="0"/>
          <c:showSerName val="0"/>
          <c:showPercent val="0"/>
          <c:showBubbleSize val="0"/>
        </c:dLbls>
        <c:gapWidth val="150"/>
        <c:axId val="248691072"/>
        <c:axId val="24869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BAD7-4E71-BDB3-4D2C29E09766}"/>
            </c:ext>
          </c:extLst>
        </c:ser>
        <c:dLbls>
          <c:showLegendKey val="0"/>
          <c:showVal val="0"/>
          <c:showCatName val="0"/>
          <c:showSerName val="0"/>
          <c:showPercent val="0"/>
          <c:showBubbleSize val="0"/>
        </c:dLbls>
        <c:marker val="1"/>
        <c:smooth val="0"/>
        <c:axId val="248691072"/>
        <c:axId val="248691464"/>
      </c:lineChart>
      <c:dateAx>
        <c:axId val="248691072"/>
        <c:scaling>
          <c:orientation val="minMax"/>
        </c:scaling>
        <c:delete val="1"/>
        <c:axPos val="b"/>
        <c:numFmt formatCode="ge" sourceLinked="1"/>
        <c:majorTickMark val="none"/>
        <c:minorTickMark val="none"/>
        <c:tickLblPos val="none"/>
        <c:crossAx val="248691464"/>
        <c:crosses val="autoZero"/>
        <c:auto val="1"/>
        <c:lblOffset val="100"/>
        <c:baseTimeUnit val="years"/>
      </c:dateAx>
      <c:valAx>
        <c:axId val="248691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6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228.42</c:v>
                </c:pt>
                <c:pt idx="1">
                  <c:v>222.75</c:v>
                </c:pt>
                <c:pt idx="2">
                  <c:v>215.19</c:v>
                </c:pt>
                <c:pt idx="3">
                  <c:v>200.51</c:v>
                </c:pt>
                <c:pt idx="4">
                  <c:v>222.85</c:v>
                </c:pt>
              </c:numCache>
            </c:numRef>
          </c:val>
          <c:extLst>
            <c:ext xmlns:c16="http://schemas.microsoft.com/office/drawing/2014/chart" uri="{C3380CC4-5D6E-409C-BE32-E72D297353CC}">
              <c16:uniqueId val="{00000000-9D64-42E2-BB00-8B464830FE1B}"/>
            </c:ext>
          </c:extLst>
        </c:ser>
        <c:dLbls>
          <c:showLegendKey val="0"/>
          <c:showVal val="0"/>
          <c:showCatName val="0"/>
          <c:showSerName val="0"/>
          <c:showPercent val="0"/>
          <c:showBubbleSize val="0"/>
        </c:dLbls>
        <c:gapWidth val="150"/>
        <c:axId val="248692640"/>
        <c:axId val="24869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9D64-42E2-BB00-8B464830FE1B}"/>
            </c:ext>
          </c:extLst>
        </c:ser>
        <c:dLbls>
          <c:showLegendKey val="0"/>
          <c:showVal val="0"/>
          <c:showCatName val="0"/>
          <c:showSerName val="0"/>
          <c:showPercent val="0"/>
          <c:showBubbleSize val="0"/>
        </c:dLbls>
        <c:marker val="1"/>
        <c:smooth val="0"/>
        <c:axId val="248692640"/>
        <c:axId val="248693032"/>
      </c:lineChart>
      <c:dateAx>
        <c:axId val="248692640"/>
        <c:scaling>
          <c:orientation val="minMax"/>
        </c:scaling>
        <c:delete val="1"/>
        <c:axPos val="b"/>
        <c:numFmt formatCode="ge" sourceLinked="1"/>
        <c:majorTickMark val="none"/>
        <c:minorTickMark val="none"/>
        <c:tickLblPos val="none"/>
        <c:crossAx val="248693032"/>
        <c:crosses val="autoZero"/>
        <c:auto val="1"/>
        <c:lblOffset val="100"/>
        <c:baseTimeUnit val="years"/>
      </c:dateAx>
      <c:valAx>
        <c:axId val="248693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6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95.91</c:v>
                </c:pt>
                <c:pt idx="1">
                  <c:v>108.61</c:v>
                </c:pt>
                <c:pt idx="2">
                  <c:v>109.83</c:v>
                </c:pt>
                <c:pt idx="3">
                  <c:v>108.45</c:v>
                </c:pt>
                <c:pt idx="4">
                  <c:v>105.4</c:v>
                </c:pt>
              </c:numCache>
            </c:numRef>
          </c:val>
          <c:extLst>
            <c:ext xmlns:c16="http://schemas.microsoft.com/office/drawing/2014/chart" uri="{C3380CC4-5D6E-409C-BE32-E72D297353CC}">
              <c16:uniqueId val="{00000000-3466-4C6D-91EE-90C31F4714AC}"/>
            </c:ext>
          </c:extLst>
        </c:ser>
        <c:dLbls>
          <c:showLegendKey val="0"/>
          <c:showVal val="0"/>
          <c:showCatName val="0"/>
          <c:showSerName val="0"/>
          <c:showPercent val="0"/>
          <c:showBubbleSize val="0"/>
        </c:dLbls>
        <c:gapWidth val="150"/>
        <c:axId val="248828432"/>
        <c:axId val="24882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3466-4C6D-91EE-90C31F4714AC}"/>
            </c:ext>
          </c:extLst>
        </c:ser>
        <c:dLbls>
          <c:showLegendKey val="0"/>
          <c:showVal val="0"/>
          <c:showCatName val="0"/>
          <c:showSerName val="0"/>
          <c:showPercent val="0"/>
          <c:showBubbleSize val="0"/>
        </c:dLbls>
        <c:marker val="1"/>
        <c:smooth val="0"/>
        <c:axId val="248828432"/>
        <c:axId val="248828824"/>
      </c:lineChart>
      <c:dateAx>
        <c:axId val="248828432"/>
        <c:scaling>
          <c:orientation val="minMax"/>
        </c:scaling>
        <c:delete val="1"/>
        <c:axPos val="b"/>
        <c:numFmt formatCode="ge" sourceLinked="1"/>
        <c:majorTickMark val="none"/>
        <c:minorTickMark val="none"/>
        <c:tickLblPos val="none"/>
        <c:crossAx val="248828824"/>
        <c:crosses val="autoZero"/>
        <c:auto val="1"/>
        <c:lblOffset val="100"/>
        <c:baseTimeUnit val="years"/>
      </c:dateAx>
      <c:valAx>
        <c:axId val="24882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2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168.31</c:v>
                </c:pt>
                <c:pt idx="1">
                  <c:v>147.22</c:v>
                </c:pt>
                <c:pt idx="2">
                  <c:v>145.86000000000001</c:v>
                </c:pt>
                <c:pt idx="3">
                  <c:v>148.19999999999999</c:v>
                </c:pt>
                <c:pt idx="4">
                  <c:v>151.36000000000001</c:v>
                </c:pt>
              </c:numCache>
            </c:numRef>
          </c:val>
          <c:extLst>
            <c:ext xmlns:c16="http://schemas.microsoft.com/office/drawing/2014/chart" uri="{C3380CC4-5D6E-409C-BE32-E72D297353CC}">
              <c16:uniqueId val="{00000000-C715-4462-98F6-F1369DE2A1C2}"/>
            </c:ext>
          </c:extLst>
        </c:ser>
        <c:dLbls>
          <c:showLegendKey val="0"/>
          <c:showVal val="0"/>
          <c:showCatName val="0"/>
          <c:showSerName val="0"/>
          <c:showPercent val="0"/>
          <c:showBubbleSize val="0"/>
        </c:dLbls>
        <c:gapWidth val="150"/>
        <c:axId val="248830000"/>
        <c:axId val="248830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C715-4462-98F6-F1369DE2A1C2}"/>
            </c:ext>
          </c:extLst>
        </c:ser>
        <c:dLbls>
          <c:showLegendKey val="0"/>
          <c:showVal val="0"/>
          <c:showCatName val="0"/>
          <c:showSerName val="0"/>
          <c:showPercent val="0"/>
          <c:showBubbleSize val="0"/>
        </c:dLbls>
        <c:marker val="1"/>
        <c:smooth val="0"/>
        <c:axId val="248830000"/>
        <c:axId val="248830392"/>
      </c:lineChart>
      <c:dateAx>
        <c:axId val="248830000"/>
        <c:scaling>
          <c:orientation val="minMax"/>
        </c:scaling>
        <c:delete val="1"/>
        <c:axPos val="b"/>
        <c:numFmt formatCode="ge" sourceLinked="1"/>
        <c:majorTickMark val="none"/>
        <c:minorTickMark val="none"/>
        <c:tickLblPos val="none"/>
        <c:crossAx val="248830392"/>
        <c:crosses val="autoZero"/>
        <c:auto val="1"/>
        <c:lblOffset val="100"/>
        <c:baseTimeUnit val="years"/>
      </c:dateAx>
      <c:valAx>
        <c:axId val="24883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3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藤井寺市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自治体職員</v>
      </c>
      <c r="AE8" s="58"/>
      <c r="AF8" s="58"/>
      <c r="AG8" s="58"/>
      <c r="AH8" s="58"/>
      <c r="AI8" s="58"/>
      <c r="AJ8" s="58"/>
      <c r="AK8" s="4"/>
      <c r="AL8" s="59">
        <f>データ!$R$6</f>
        <v>65311</v>
      </c>
      <c r="AM8" s="59"/>
      <c r="AN8" s="59"/>
      <c r="AO8" s="59"/>
      <c r="AP8" s="59"/>
      <c r="AQ8" s="59"/>
      <c r="AR8" s="59"/>
      <c r="AS8" s="59"/>
      <c r="AT8" s="50">
        <f>データ!$S$6</f>
        <v>8.89</v>
      </c>
      <c r="AU8" s="51"/>
      <c r="AV8" s="51"/>
      <c r="AW8" s="51"/>
      <c r="AX8" s="51"/>
      <c r="AY8" s="51"/>
      <c r="AZ8" s="51"/>
      <c r="BA8" s="51"/>
      <c r="BB8" s="52">
        <f>データ!$T$6</f>
        <v>7346.57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72.3</v>
      </c>
      <c r="J10" s="51"/>
      <c r="K10" s="51"/>
      <c r="L10" s="51"/>
      <c r="M10" s="51"/>
      <c r="N10" s="51"/>
      <c r="O10" s="62"/>
      <c r="P10" s="52">
        <f>データ!$P$6</f>
        <v>100</v>
      </c>
      <c r="Q10" s="52"/>
      <c r="R10" s="52"/>
      <c r="S10" s="52"/>
      <c r="T10" s="52"/>
      <c r="U10" s="52"/>
      <c r="V10" s="52"/>
      <c r="W10" s="59">
        <f>データ!$Q$6</f>
        <v>2910</v>
      </c>
      <c r="X10" s="59"/>
      <c r="Y10" s="59"/>
      <c r="Z10" s="59"/>
      <c r="AA10" s="59"/>
      <c r="AB10" s="59"/>
      <c r="AC10" s="59"/>
      <c r="AD10" s="2"/>
      <c r="AE10" s="2"/>
      <c r="AF10" s="2"/>
      <c r="AG10" s="2"/>
      <c r="AH10" s="4"/>
      <c r="AI10" s="4"/>
      <c r="AJ10" s="4"/>
      <c r="AK10" s="4"/>
      <c r="AL10" s="59">
        <f>データ!$U$6</f>
        <v>65941</v>
      </c>
      <c r="AM10" s="59"/>
      <c r="AN10" s="59"/>
      <c r="AO10" s="59"/>
      <c r="AP10" s="59"/>
      <c r="AQ10" s="59"/>
      <c r="AR10" s="59"/>
      <c r="AS10" s="59"/>
      <c r="AT10" s="50">
        <f>データ!$V$6</f>
        <v>8.4600000000000009</v>
      </c>
      <c r="AU10" s="51"/>
      <c r="AV10" s="51"/>
      <c r="AW10" s="51"/>
      <c r="AX10" s="51"/>
      <c r="AY10" s="51"/>
      <c r="AZ10" s="51"/>
      <c r="BA10" s="51"/>
      <c r="BB10" s="52">
        <f>データ!$W$6</f>
        <v>7794.44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118</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BR4OcjmOfZR59IfF+ckVpBJCnW2mtMcDbf6UHfPSRNEwXOizfvtCBddjcnSTXwY6OFpGgU/8T1gOq2mIoi/Xg==" saltValue="snL0Y9nH7DxAeD/OJz7Mf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272264</v>
      </c>
      <c r="D6" s="33">
        <f t="shared" si="3"/>
        <v>46</v>
      </c>
      <c r="E6" s="33">
        <f t="shared" si="3"/>
        <v>1</v>
      </c>
      <c r="F6" s="33">
        <f t="shared" si="3"/>
        <v>0</v>
      </c>
      <c r="G6" s="33">
        <f t="shared" si="3"/>
        <v>1</v>
      </c>
      <c r="H6" s="33" t="str">
        <f t="shared" si="3"/>
        <v>大阪府　藤井寺市</v>
      </c>
      <c r="I6" s="33" t="str">
        <f t="shared" si="3"/>
        <v>法適用</v>
      </c>
      <c r="J6" s="33" t="str">
        <f t="shared" si="3"/>
        <v>水道事業</v>
      </c>
      <c r="K6" s="33" t="str">
        <f t="shared" si="3"/>
        <v>末端給水事業</v>
      </c>
      <c r="L6" s="33" t="str">
        <f t="shared" si="3"/>
        <v>A4</v>
      </c>
      <c r="M6" s="33" t="str">
        <f t="shared" si="3"/>
        <v>自治体職員</v>
      </c>
      <c r="N6" s="34" t="str">
        <f t="shared" si="3"/>
        <v>-</v>
      </c>
      <c r="O6" s="34">
        <f t="shared" si="3"/>
        <v>72.3</v>
      </c>
      <c r="P6" s="34">
        <f t="shared" si="3"/>
        <v>100</v>
      </c>
      <c r="Q6" s="34">
        <f t="shared" si="3"/>
        <v>2910</v>
      </c>
      <c r="R6" s="34">
        <f t="shared" si="3"/>
        <v>65311</v>
      </c>
      <c r="S6" s="34">
        <f t="shared" si="3"/>
        <v>8.89</v>
      </c>
      <c r="T6" s="34">
        <f t="shared" si="3"/>
        <v>7346.57</v>
      </c>
      <c r="U6" s="34">
        <f t="shared" si="3"/>
        <v>65941</v>
      </c>
      <c r="V6" s="34">
        <f t="shared" si="3"/>
        <v>8.4600000000000009</v>
      </c>
      <c r="W6" s="34">
        <f t="shared" si="3"/>
        <v>7794.44</v>
      </c>
      <c r="X6" s="35">
        <f>IF(X7="",NA(),X7)</f>
        <v>102.61</v>
      </c>
      <c r="Y6" s="35">
        <f t="shared" ref="Y6:AG6" si="4">IF(Y7="",NA(),Y7)</f>
        <v>113.62</v>
      </c>
      <c r="Z6" s="35">
        <f t="shared" si="4"/>
        <v>113.37</v>
      </c>
      <c r="AA6" s="35">
        <f t="shared" si="4"/>
        <v>112.46</v>
      </c>
      <c r="AB6" s="35">
        <f t="shared" si="4"/>
        <v>111.07</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597.62</v>
      </c>
      <c r="AU6" s="35">
        <f t="shared" ref="AU6:BC6" si="6">IF(AU7="",NA(),AU7)</f>
        <v>356.7</v>
      </c>
      <c r="AV6" s="35">
        <f t="shared" si="6"/>
        <v>359.41</v>
      </c>
      <c r="AW6" s="35">
        <f t="shared" si="6"/>
        <v>309.77</v>
      </c>
      <c r="AX6" s="35">
        <f t="shared" si="6"/>
        <v>300.14</v>
      </c>
      <c r="AY6" s="35">
        <f t="shared" si="6"/>
        <v>739.59</v>
      </c>
      <c r="AZ6" s="35">
        <f t="shared" si="6"/>
        <v>335.95</v>
      </c>
      <c r="BA6" s="35">
        <f t="shared" si="6"/>
        <v>346.59</v>
      </c>
      <c r="BB6" s="35">
        <f t="shared" si="6"/>
        <v>357.82</v>
      </c>
      <c r="BC6" s="35">
        <f t="shared" si="6"/>
        <v>355.5</v>
      </c>
      <c r="BD6" s="34" t="str">
        <f>IF(BD7="","",IF(BD7="-","【-】","【"&amp;SUBSTITUTE(TEXT(BD7,"#,##0.00"),"-","△")&amp;"】"))</f>
        <v>【264.34】</v>
      </c>
      <c r="BE6" s="35">
        <f>IF(BE7="",NA(),BE7)</f>
        <v>228.42</v>
      </c>
      <c r="BF6" s="35">
        <f t="shared" ref="BF6:BN6" si="7">IF(BF7="",NA(),BF7)</f>
        <v>222.75</v>
      </c>
      <c r="BG6" s="35">
        <f t="shared" si="7"/>
        <v>215.19</v>
      </c>
      <c r="BH6" s="35">
        <f t="shared" si="7"/>
        <v>200.51</v>
      </c>
      <c r="BI6" s="35">
        <f t="shared" si="7"/>
        <v>222.85</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95.91</v>
      </c>
      <c r="BQ6" s="35">
        <f t="shared" ref="BQ6:BY6" si="8">IF(BQ7="",NA(),BQ7)</f>
        <v>108.61</v>
      </c>
      <c r="BR6" s="35">
        <f t="shared" si="8"/>
        <v>109.83</v>
      </c>
      <c r="BS6" s="35">
        <f t="shared" si="8"/>
        <v>108.45</v>
      </c>
      <c r="BT6" s="35">
        <f t="shared" si="8"/>
        <v>105.4</v>
      </c>
      <c r="BU6" s="35">
        <f t="shared" si="8"/>
        <v>99.46</v>
      </c>
      <c r="BV6" s="35">
        <f t="shared" si="8"/>
        <v>105.21</v>
      </c>
      <c r="BW6" s="35">
        <f t="shared" si="8"/>
        <v>105.71</v>
      </c>
      <c r="BX6" s="35">
        <f t="shared" si="8"/>
        <v>106.01</v>
      </c>
      <c r="BY6" s="35">
        <f t="shared" si="8"/>
        <v>104.57</v>
      </c>
      <c r="BZ6" s="34" t="str">
        <f>IF(BZ7="","",IF(BZ7="-","【-】","【"&amp;SUBSTITUTE(TEXT(BZ7,"#,##0.00"),"-","△")&amp;"】"))</f>
        <v>【104.36】</v>
      </c>
      <c r="CA6" s="35">
        <f>IF(CA7="",NA(),CA7)</f>
        <v>168.31</v>
      </c>
      <c r="CB6" s="35">
        <f t="shared" ref="CB6:CJ6" si="9">IF(CB7="",NA(),CB7)</f>
        <v>147.22</v>
      </c>
      <c r="CC6" s="35">
        <f t="shared" si="9"/>
        <v>145.86000000000001</v>
      </c>
      <c r="CD6" s="35">
        <f t="shared" si="9"/>
        <v>148.19999999999999</v>
      </c>
      <c r="CE6" s="35">
        <f t="shared" si="9"/>
        <v>151.36000000000001</v>
      </c>
      <c r="CF6" s="35">
        <f t="shared" si="9"/>
        <v>171.78</v>
      </c>
      <c r="CG6" s="35">
        <f t="shared" si="9"/>
        <v>162.59</v>
      </c>
      <c r="CH6" s="35">
        <f t="shared" si="9"/>
        <v>162.15</v>
      </c>
      <c r="CI6" s="35">
        <f t="shared" si="9"/>
        <v>162.24</v>
      </c>
      <c r="CJ6" s="35">
        <f t="shared" si="9"/>
        <v>165.47</v>
      </c>
      <c r="CK6" s="34" t="str">
        <f>IF(CK7="","",IF(CK7="-","【-】","【"&amp;SUBSTITUTE(TEXT(CK7,"#,##0.00"),"-","△")&amp;"】"))</f>
        <v>【165.71】</v>
      </c>
      <c r="CL6" s="35">
        <f>IF(CL7="",NA(),CL7)</f>
        <v>82.84</v>
      </c>
      <c r="CM6" s="35">
        <f t="shared" ref="CM6:CU6" si="10">IF(CM7="",NA(),CM7)</f>
        <v>81.010000000000005</v>
      </c>
      <c r="CN6" s="35">
        <f t="shared" si="10"/>
        <v>80</v>
      </c>
      <c r="CO6" s="35">
        <f t="shared" si="10"/>
        <v>79.319999999999993</v>
      </c>
      <c r="CP6" s="35">
        <f t="shared" si="10"/>
        <v>78.48</v>
      </c>
      <c r="CQ6" s="35">
        <f t="shared" si="10"/>
        <v>59.68</v>
      </c>
      <c r="CR6" s="35">
        <f t="shared" si="10"/>
        <v>59.17</v>
      </c>
      <c r="CS6" s="35">
        <f t="shared" si="10"/>
        <v>59.34</v>
      </c>
      <c r="CT6" s="35">
        <f t="shared" si="10"/>
        <v>59.11</v>
      </c>
      <c r="CU6" s="35">
        <f t="shared" si="10"/>
        <v>59.74</v>
      </c>
      <c r="CV6" s="34" t="str">
        <f>IF(CV7="","",IF(CV7="-","【-】","【"&amp;SUBSTITUTE(TEXT(CV7,"#,##0.00"),"-","△")&amp;"】"))</f>
        <v>【60.41】</v>
      </c>
      <c r="CW6" s="35">
        <f>IF(CW7="",NA(),CW7)</f>
        <v>96.26</v>
      </c>
      <c r="CX6" s="35">
        <f t="shared" ref="CX6:DF6" si="11">IF(CX7="",NA(),CX7)</f>
        <v>96.07</v>
      </c>
      <c r="CY6" s="35">
        <f t="shared" si="11"/>
        <v>96.41</v>
      </c>
      <c r="CZ6" s="35">
        <f t="shared" si="11"/>
        <v>97.29</v>
      </c>
      <c r="DA6" s="35">
        <f t="shared" si="11"/>
        <v>97.96</v>
      </c>
      <c r="DB6" s="35">
        <f t="shared" si="11"/>
        <v>87.63</v>
      </c>
      <c r="DC6" s="35">
        <f t="shared" si="11"/>
        <v>87.6</v>
      </c>
      <c r="DD6" s="35">
        <f t="shared" si="11"/>
        <v>87.74</v>
      </c>
      <c r="DE6" s="35">
        <f t="shared" si="11"/>
        <v>87.91</v>
      </c>
      <c r="DF6" s="35">
        <f t="shared" si="11"/>
        <v>87.28</v>
      </c>
      <c r="DG6" s="34" t="str">
        <f>IF(DG7="","",IF(DG7="-","【-】","【"&amp;SUBSTITUTE(TEXT(DG7,"#,##0.00"),"-","△")&amp;"】"))</f>
        <v>【89.93】</v>
      </c>
      <c r="DH6" s="35">
        <f>IF(DH7="",NA(),DH7)</f>
        <v>43.97</v>
      </c>
      <c r="DI6" s="35">
        <f t="shared" ref="DI6:DQ6" si="12">IF(DI7="",NA(),DI7)</f>
        <v>45.23</v>
      </c>
      <c r="DJ6" s="35">
        <f t="shared" si="12"/>
        <v>45.87</v>
      </c>
      <c r="DK6" s="35">
        <f t="shared" si="12"/>
        <v>47.36</v>
      </c>
      <c r="DL6" s="35">
        <f t="shared" si="12"/>
        <v>48.04</v>
      </c>
      <c r="DM6" s="35">
        <f t="shared" si="12"/>
        <v>39.65</v>
      </c>
      <c r="DN6" s="35">
        <f t="shared" si="12"/>
        <v>45.25</v>
      </c>
      <c r="DO6" s="35">
        <f t="shared" si="12"/>
        <v>46.27</v>
      </c>
      <c r="DP6" s="35">
        <f t="shared" si="12"/>
        <v>46.88</v>
      </c>
      <c r="DQ6" s="35">
        <f t="shared" si="12"/>
        <v>46.94</v>
      </c>
      <c r="DR6" s="34" t="str">
        <f>IF(DR7="","",IF(DR7="-","【-】","【"&amp;SUBSTITUTE(TEXT(DR7,"#,##0.00"),"-","△")&amp;"】"))</f>
        <v>【48.12】</v>
      </c>
      <c r="DS6" s="35">
        <f>IF(DS7="",NA(),DS7)</f>
        <v>14.99</v>
      </c>
      <c r="DT6" s="35">
        <f t="shared" ref="DT6:EB6" si="13">IF(DT7="",NA(),DT7)</f>
        <v>14.42</v>
      </c>
      <c r="DU6" s="35">
        <f t="shared" si="13"/>
        <v>14.27</v>
      </c>
      <c r="DV6" s="35">
        <f t="shared" si="13"/>
        <v>14.74</v>
      </c>
      <c r="DW6" s="35">
        <f t="shared" si="13"/>
        <v>15.35</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1.85</v>
      </c>
      <c r="EE6" s="35">
        <f t="shared" ref="EE6:EM6" si="14">IF(EE7="",NA(),EE7)</f>
        <v>1.06</v>
      </c>
      <c r="EF6" s="35">
        <f t="shared" si="14"/>
        <v>1.62</v>
      </c>
      <c r="EG6" s="35">
        <f t="shared" si="14"/>
        <v>0.28999999999999998</v>
      </c>
      <c r="EH6" s="35">
        <f t="shared" si="14"/>
        <v>1.22</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272264</v>
      </c>
      <c r="D7" s="37">
        <v>46</v>
      </c>
      <c r="E7" s="37">
        <v>1</v>
      </c>
      <c r="F7" s="37">
        <v>0</v>
      </c>
      <c r="G7" s="37">
        <v>1</v>
      </c>
      <c r="H7" s="37" t="s">
        <v>105</v>
      </c>
      <c r="I7" s="37" t="s">
        <v>106</v>
      </c>
      <c r="J7" s="37" t="s">
        <v>107</v>
      </c>
      <c r="K7" s="37" t="s">
        <v>108</v>
      </c>
      <c r="L7" s="37" t="s">
        <v>109</v>
      </c>
      <c r="M7" s="37" t="s">
        <v>110</v>
      </c>
      <c r="N7" s="38" t="s">
        <v>111</v>
      </c>
      <c r="O7" s="38">
        <v>72.3</v>
      </c>
      <c r="P7" s="38">
        <v>100</v>
      </c>
      <c r="Q7" s="38">
        <v>2910</v>
      </c>
      <c r="R7" s="38">
        <v>65311</v>
      </c>
      <c r="S7" s="38">
        <v>8.89</v>
      </c>
      <c r="T7" s="38">
        <v>7346.57</v>
      </c>
      <c r="U7" s="38">
        <v>65941</v>
      </c>
      <c r="V7" s="38">
        <v>8.4600000000000009</v>
      </c>
      <c r="W7" s="38">
        <v>7794.44</v>
      </c>
      <c r="X7" s="38">
        <v>102.61</v>
      </c>
      <c r="Y7" s="38">
        <v>113.62</v>
      </c>
      <c r="Z7" s="38">
        <v>113.37</v>
      </c>
      <c r="AA7" s="38">
        <v>112.46</v>
      </c>
      <c r="AB7" s="38">
        <v>111.07</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597.62</v>
      </c>
      <c r="AU7" s="38">
        <v>356.7</v>
      </c>
      <c r="AV7" s="38">
        <v>359.41</v>
      </c>
      <c r="AW7" s="38">
        <v>309.77</v>
      </c>
      <c r="AX7" s="38">
        <v>300.14</v>
      </c>
      <c r="AY7" s="38">
        <v>739.59</v>
      </c>
      <c r="AZ7" s="38">
        <v>335.95</v>
      </c>
      <c r="BA7" s="38">
        <v>346.59</v>
      </c>
      <c r="BB7" s="38">
        <v>357.82</v>
      </c>
      <c r="BC7" s="38">
        <v>355.5</v>
      </c>
      <c r="BD7" s="38">
        <v>264.33999999999997</v>
      </c>
      <c r="BE7" s="38">
        <v>228.42</v>
      </c>
      <c r="BF7" s="38">
        <v>222.75</v>
      </c>
      <c r="BG7" s="38">
        <v>215.19</v>
      </c>
      <c r="BH7" s="38">
        <v>200.51</v>
      </c>
      <c r="BI7" s="38">
        <v>222.85</v>
      </c>
      <c r="BJ7" s="38">
        <v>324.08999999999997</v>
      </c>
      <c r="BK7" s="38">
        <v>319.82</v>
      </c>
      <c r="BL7" s="38">
        <v>312.02999999999997</v>
      </c>
      <c r="BM7" s="38">
        <v>307.45999999999998</v>
      </c>
      <c r="BN7" s="38">
        <v>312.58</v>
      </c>
      <c r="BO7" s="38">
        <v>274.27</v>
      </c>
      <c r="BP7" s="38">
        <v>95.91</v>
      </c>
      <c r="BQ7" s="38">
        <v>108.61</v>
      </c>
      <c r="BR7" s="38">
        <v>109.83</v>
      </c>
      <c r="BS7" s="38">
        <v>108.45</v>
      </c>
      <c r="BT7" s="38">
        <v>105.4</v>
      </c>
      <c r="BU7" s="38">
        <v>99.46</v>
      </c>
      <c r="BV7" s="38">
        <v>105.21</v>
      </c>
      <c r="BW7" s="38">
        <v>105.71</v>
      </c>
      <c r="BX7" s="38">
        <v>106.01</v>
      </c>
      <c r="BY7" s="38">
        <v>104.57</v>
      </c>
      <c r="BZ7" s="38">
        <v>104.36</v>
      </c>
      <c r="CA7" s="38">
        <v>168.31</v>
      </c>
      <c r="CB7" s="38">
        <v>147.22</v>
      </c>
      <c r="CC7" s="38">
        <v>145.86000000000001</v>
      </c>
      <c r="CD7" s="38">
        <v>148.19999999999999</v>
      </c>
      <c r="CE7" s="38">
        <v>151.36000000000001</v>
      </c>
      <c r="CF7" s="38">
        <v>171.78</v>
      </c>
      <c r="CG7" s="38">
        <v>162.59</v>
      </c>
      <c r="CH7" s="38">
        <v>162.15</v>
      </c>
      <c r="CI7" s="38">
        <v>162.24</v>
      </c>
      <c r="CJ7" s="38">
        <v>165.47</v>
      </c>
      <c r="CK7" s="38">
        <v>165.71</v>
      </c>
      <c r="CL7" s="38">
        <v>82.84</v>
      </c>
      <c r="CM7" s="38">
        <v>81.010000000000005</v>
      </c>
      <c r="CN7" s="38">
        <v>80</v>
      </c>
      <c r="CO7" s="38">
        <v>79.319999999999993</v>
      </c>
      <c r="CP7" s="38">
        <v>78.48</v>
      </c>
      <c r="CQ7" s="38">
        <v>59.68</v>
      </c>
      <c r="CR7" s="38">
        <v>59.17</v>
      </c>
      <c r="CS7" s="38">
        <v>59.34</v>
      </c>
      <c r="CT7" s="38">
        <v>59.11</v>
      </c>
      <c r="CU7" s="38">
        <v>59.74</v>
      </c>
      <c r="CV7" s="38">
        <v>60.41</v>
      </c>
      <c r="CW7" s="38">
        <v>96.26</v>
      </c>
      <c r="CX7" s="38">
        <v>96.07</v>
      </c>
      <c r="CY7" s="38">
        <v>96.41</v>
      </c>
      <c r="CZ7" s="38">
        <v>97.29</v>
      </c>
      <c r="DA7" s="38">
        <v>97.96</v>
      </c>
      <c r="DB7" s="38">
        <v>87.63</v>
      </c>
      <c r="DC7" s="38">
        <v>87.6</v>
      </c>
      <c r="DD7" s="38">
        <v>87.74</v>
      </c>
      <c r="DE7" s="38">
        <v>87.91</v>
      </c>
      <c r="DF7" s="38">
        <v>87.28</v>
      </c>
      <c r="DG7" s="38">
        <v>89.93</v>
      </c>
      <c r="DH7" s="38">
        <v>43.97</v>
      </c>
      <c r="DI7" s="38">
        <v>45.23</v>
      </c>
      <c r="DJ7" s="38">
        <v>45.87</v>
      </c>
      <c r="DK7" s="38">
        <v>47.36</v>
      </c>
      <c r="DL7" s="38">
        <v>48.04</v>
      </c>
      <c r="DM7" s="38">
        <v>39.65</v>
      </c>
      <c r="DN7" s="38">
        <v>45.25</v>
      </c>
      <c r="DO7" s="38">
        <v>46.27</v>
      </c>
      <c r="DP7" s="38">
        <v>46.88</v>
      </c>
      <c r="DQ7" s="38">
        <v>46.94</v>
      </c>
      <c r="DR7" s="38">
        <v>48.12</v>
      </c>
      <c r="DS7" s="38">
        <v>14.99</v>
      </c>
      <c r="DT7" s="38">
        <v>14.42</v>
      </c>
      <c r="DU7" s="38">
        <v>14.27</v>
      </c>
      <c r="DV7" s="38">
        <v>14.74</v>
      </c>
      <c r="DW7" s="38">
        <v>15.35</v>
      </c>
      <c r="DX7" s="38">
        <v>9.7100000000000009</v>
      </c>
      <c r="DY7" s="38">
        <v>10.71</v>
      </c>
      <c r="DZ7" s="38">
        <v>10.93</v>
      </c>
      <c r="EA7" s="38">
        <v>13.39</v>
      </c>
      <c r="EB7" s="38">
        <v>14.48</v>
      </c>
      <c r="EC7" s="38">
        <v>15.89</v>
      </c>
      <c r="ED7" s="38">
        <v>1.85</v>
      </c>
      <c r="EE7" s="38">
        <v>1.06</v>
      </c>
      <c r="EF7" s="38">
        <v>1.62</v>
      </c>
      <c r="EG7" s="38">
        <v>0.28999999999999998</v>
      </c>
      <c r="EH7" s="38">
        <v>1.22</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2019-01-28T06:02:50Z</cp:lastPrinted>
  <dcterms:created xsi:type="dcterms:W3CDTF">2018-12-03T08:34:19Z</dcterms:created>
  <dcterms:modified xsi:type="dcterms:W3CDTF">2019-02-13T08:20:53Z</dcterms:modified>
  <cp:category/>
</cp:coreProperties>
</file>