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0和泉市〇\"/>
    </mc:Choice>
  </mc:AlternateContent>
  <workbookProtection workbookAlgorithmName="SHA-512" workbookHashValue="VK9+ZI3ZqDfJBbab9r5hRxSW8qy74N2BAX0Ks2bNonu5NnubXRNTn3FFD6Y/GzJRVw4W5w+i/RXSDwOmppo9qA==" workbookSaltValue="1eRSXx/U+H/UISwa3dxh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<sst xmlns="http://schemas.openxmlformats.org/spreadsheetml/2006/main" count="240" uniqueCount="123">
  <si>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</si>
  <si>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</si>
  <si>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</si>
  <si>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</si>
  <si>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</si>
  <si>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</si>
  <si>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</si>
  <si>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</si>
  <si>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</si>
  <si>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</si>
  <si>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</si>
  <si>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</si>
  <si>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</si>
  <si>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</si>
  <si>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</si>
  <si>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</si>
  <si>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</si>
  <si>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</si>
  <si>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</si>
  <si>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</si>
  <si>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</si>
  <si>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</si>
  <si>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</si>
  <si>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</si>
  <si>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</si>
  <si>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</si>
  <si>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</si>
  <si>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</si>
  <si>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</si>
  <si>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</si>
  <si>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</si>
  <si>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</si>
  <si>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</si>
  <si>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</si>
  <si>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</si>
  <si>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</si>
  <si>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</si>
  <si>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</si>
  <si>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</si>
  <si>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</si>
  <si>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</si>
  <si>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</si>
  <si>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</si>
  <si>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</si>
  <si>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</si>
  <si>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</si>
  <si>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</si>
  <si>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</si>
  <si>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</si>
  <si>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</si>
  <si>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</si>
  <si>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</si>
  <si>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</si>
  <si>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</si>
  <si>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</si>
  <si>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</si>
  <si>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</si>
  <si>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</si>
  <si>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</si>
  <si>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</si>
  <si>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</si>
  <si>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</si>
  <si>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</si>
  <si>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</si>
  <si>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</si>
  <si>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</si>
  <si>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</si>
  <si>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</si>
  <si>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</si>
  <si>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</si>
  <si>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</si>
  <si>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</si>
  <si>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</si>
  <si>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</si>
  <si>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</si>
  <si>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</si>
  <si>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</si>
  <si>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</si>
  <si>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</si>
  <si>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</si>
  <si>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</si>
  <si>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</si>
  <si>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</si>
  <si>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</si>
  <si>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</si>
  <si>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</si>
  <si>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</si>
  <si>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</si>
  <si>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</si>
  <si>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</si>
  <si>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</si>
  <si>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</si>
  <si>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</si>
  <si>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</si>
  <si>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</si>
  <si>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</si>
  <si>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</si>
  <si>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</si>
  <si>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</si>
  <si>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</si>
  <si>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</si>
  <si>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</si>
  <si>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</si>
  <si>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</si>
  <si>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</si>
  <si>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</si>
  <si>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</si>
  <si>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</si>
  <si>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</si>
  <si>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</si>
  <si>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</si>
  <si>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</si>
  <si>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</si>
  <si>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</si>
  <si>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</si>
  <si>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</si>
  <si>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</si>
  <si>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</si>
  <si>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</si>
  <si>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</si>
  <si>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つつ、平成30年度から発生す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rPh sb="134" eb="136">
      <t>ハッセイ</t>
    </rPh>
    <phoneticPr fontId="4"/>
  </si>
  <si>
    <t>　和泉市の公共下水道は、昭和50年度に都市計画決定を行い、昭和52年度から事業を進めていますので、現在、耐用年数が経過している管渠はありません。</t>
    <phoneticPr fontId="4"/>
  </si>
  <si>
    <t>　①経常収支比率は、類似団体平均値（以下、平均値）を下回っていますが、100％を越えており、健全な経営状態を保てています。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前年度と同様に資金的に苦しい経営となっていることがわかります。また、④企業債残高対事業規模比率は前年度から少し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40" eb="41">
      <t>コ</t>
    </rPh>
    <rPh sb="46" eb="48">
      <t>ケンゼン</t>
    </rPh>
    <rPh sb="49" eb="51">
      <t>ケイエイ</t>
    </rPh>
    <rPh sb="51" eb="53">
      <t>ジョウタイ</t>
    </rPh>
    <rPh sb="54" eb="55">
      <t>タモ</t>
    </rPh>
    <rPh sb="297" eb="298">
      <t>コ</t>
    </rPh>
    <rPh sb="303" eb="305">
      <t>オスイ</t>
    </rPh>
    <rPh sb="305" eb="307">
      <t>ショリ</t>
    </rPh>
    <rPh sb="308" eb="309">
      <t>カカ</t>
    </rPh>
    <rPh sb="310" eb="312">
      <t>ヒヨウ</t>
    </rPh>
    <rPh sb="313" eb="316">
      <t>ゲスイドウ</t>
    </rPh>
    <rPh sb="316" eb="319">
      <t>シヨウリョウ</t>
    </rPh>
    <rPh sb="320" eb="321">
      <t>マカナ</t>
    </rPh>
    <rPh sb="350" eb="351">
      <t>ユウ</t>
    </rPh>
    <rPh sb="351" eb="352">
      <t>シュウ</t>
    </rPh>
    <rPh sb="352" eb="354">
      <t>スイリョウ</t>
    </rPh>
    <rPh sb="355" eb="35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</si>
</sst>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7-4F40-BCAE-68D022958B99}"/>
            </c:ext>
          </c:extLst>
        </c:ser>
        <c:dLbls>
          <c:showLegendKey val="0"/>
          <c:showVal val="0"/>
          <c:showCatName val="0"/>
          <c:showSerName val="0"/>
          <c:showPercent val="0"/>
          <c:showBubbleSize val="0"/>
        </c:dLbls>
        <c:gapWidth val="150"/>
        <c:axId val="37620352"/>
        <c:axId val="376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0.13</c:v>
                </c:pt>
                <c:pt idx="4">
                  <c:v>0.17</c:v>
                </c:pt>
              </c:numCache>
            </c:numRef>
          </c:val>
          <c:smooth val="0"/>
          <c:extLst>
            <c:ext xmlns:c16="http://schemas.microsoft.com/office/drawing/2014/chart" uri="{C3380CC4-5D6E-409C-BE32-E72D297353CC}">
              <c16:uniqueId val="{00000001-A117-4F40-BCAE-68D022958B99}"/>
            </c:ext>
          </c:extLst>
        </c:ser>
        <c:dLbls>
          <c:showLegendKey val="0"/>
          <c:showVal val="0"/>
          <c:showCatName val="0"/>
          <c:showSerName val="0"/>
          <c:showPercent val="0"/>
          <c:showBubbleSize val="0"/>
        </c:dLbls>
        <c:marker val="1"/>
        <c:smooth val="0"/>
        <c:axId val="37620352"/>
        <c:axId val="37630720"/>
      </c:lineChart>
      <c:dateAx>
        <c:axId val="37620352"/>
        <c:scaling>
          <c:orientation val="minMax"/>
        </c:scaling>
        <c:delete val="1"/>
        <c:axPos val="b"/>
        <c:numFmt formatCode="ge" sourceLinked="1"/>
        <c:majorTickMark val="none"/>
        <c:minorTickMark val="none"/>
        <c:tickLblPos val="none"/>
        <c:crossAx val="37630720"/>
        <c:crosses val="autoZero"/>
        <c:auto val="1"/>
        <c:lblOffset val="100"/>
        <c:baseTimeUnit val="years"/>
      </c:dateAx>
      <c:valAx>
        <c:axId val="376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FB-4755-BF0E-EFB3388C3511}"/>
            </c:ext>
          </c:extLst>
        </c:ser>
        <c:dLbls>
          <c:showLegendKey val="0"/>
          <c:showVal val="0"/>
          <c:showCatName val="0"/>
          <c:showSerName val="0"/>
          <c:showPercent val="0"/>
          <c:showBubbleSize val="0"/>
        </c:dLbls>
        <c:gapWidth val="150"/>
        <c:axId val="88312448"/>
        <c:axId val="883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69.95</c:v>
                </c:pt>
                <c:pt idx="2">
                  <c:v>72.239999999999995</c:v>
                </c:pt>
                <c:pt idx="3">
                  <c:v>63.26</c:v>
                </c:pt>
                <c:pt idx="4">
                  <c:v>61.54</c:v>
                </c:pt>
              </c:numCache>
            </c:numRef>
          </c:val>
          <c:smooth val="0"/>
          <c:extLst>
            <c:ext xmlns:c16="http://schemas.microsoft.com/office/drawing/2014/chart" uri="{C3380CC4-5D6E-409C-BE32-E72D297353CC}">
              <c16:uniqueId val="{00000001-DDFB-4755-BF0E-EFB3388C3511}"/>
            </c:ext>
          </c:extLst>
        </c:ser>
        <c:dLbls>
          <c:showLegendKey val="0"/>
          <c:showVal val="0"/>
          <c:showCatName val="0"/>
          <c:showSerName val="0"/>
          <c:showPercent val="0"/>
          <c:showBubbleSize val="0"/>
        </c:dLbls>
        <c:marker val="1"/>
        <c:smooth val="0"/>
        <c:axId val="88312448"/>
        <c:axId val="88331008"/>
      </c:lineChart>
      <c:dateAx>
        <c:axId val="88312448"/>
        <c:scaling>
          <c:orientation val="minMax"/>
        </c:scaling>
        <c:delete val="1"/>
        <c:axPos val="b"/>
        <c:numFmt formatCode="ge" sourceLinked="1"/>
        <c:majorTickMark val="none"/>
        <c:minorTickMark val="none"/>
        <c:tickLblPos val="none"/>
        <c:crossAx val="88331008"/>
        <c:crosses val="autoZero"/>
        <c:auto val="1"/>
        <c:lblOffset val="100"/>
        <c:baseTimeUnit val="years"/>
      </c:dateAx>
      <c:valAx>
        <c:axId val="88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88.94</c:v>
                </c:pt>
                <c:pt idx="1">
                  <c:v>89.63</c:v>
                </c:pt>
                <c:pt idx="2">
                  <c:v>89.67</c:v>
                </c:pt>
                <c:pt idx="3">
                  <c:v>89.86</c:v>
                </c:pt>
                <c:pt idx="4">
                  <c:v>90.05</c:v>
                </c:pt>
              </c:numCache>
            </c:numRef>
          </c:val>
          <c:extLst>
            <c:ext xmlns:c16="http://schemas.microsoft.com/office/drawing/2014/chart" uri="{C3380CC4-5D6E-409C-BE32-E72D297353CC}">
              <c16:uniqueId val="{00000000-30AB-4226-8BBB-DD390FD63C20}"/>
            </c:ext>
          </c:extLst>
        </c:ser>
        <c:dLbls>
          <c:showLegendKey val="0"/>
          <c:showVal val="0"/>
          <c:showCatName val="0"/>
          <c:showSerName val="0"/>
          <c:showPercent val="0"/>
          <c:showBubbleSize val="0"/>
        </c:dLbls>
        <c:gapWidth val="150"/>
        <c:axId val="88046592"/>
        <c:axId val="880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96.69</c:v>
                </c:pt>
                <c:pt idx="2">
                  <c:v>96.84</c:v>
                </c:pt>
                <c:pt idx="3">
                  <c:v>94.07</c:v>
                </c:pt>
                <c:pt idx="4">
                  <c:v>94.13</c:v>
                </c:pt>
              </c:numCache>
            </c:numRef>
          </c:val>
          <c:smooth val="0"/>
          <c:extLst>
            <c:ext xmlns:c16="http://schemas.microsoft.com/office/drawing/2014/chart" uri="{C3380CC4-5D6E-409C-BE32-E72D297353CC}">
              <c16:uniqueId val="{00000001-30AB-4226-8BBB-DD390FD63C20}"/>
            </c:ext>
          </c:extLst>
        </c:ser>
        <c:dLbls>
          <c:showLegendKey val="0"/>
          <c:showVal val="0"/>
          <c:showCatName val="0"/>
          <c:showSerName val="0"/>
          <c:showPercent val="0"/>
          <c:showBubbleSize val="0"/>
        </c:dLbls>
        <c:marker val="1"/>
        <c:smooth val="0"/>
        <c:axId val="88046592"/>
        <c:axId val="88056960"/>
      </c:lineChart>
      <c:dateAx>
        <c:axId val="88046592"/>
        <c:scaling>
          <c:orientation val="minMax"/>
        </c:scaling>
        <c:delete val="1"/>
        <c:axPos val="b"/>
        <c:numFmt formatCode="ge" sourceLinked="1"/>
        <c:majorTickMark val="none"/>
        <c:minorTickMark val="none"/>
        <c:tickLblPos val="none"/>
        <c:crossAx val="88056960"/>
        <c:crosses val="autoZero"/>
        <c:auto val="1"/>
        <c:lblOffset val="100"/>
        <c:baseTimeUnit val="years"/>
      </c:dateAx>
      <c:valAx>
        <c:axId val="88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103.77</c:v>
                </c:pt>
                <c:pt idx="1">
                  <c:v>101.66</c:v>
                </c:pt>
                <c:pt idx="2">
                  <c:v>101.85</c:v>
                </c:pt>
                <c:pt idx="3">
                  <c:v>102.01</c:v>
                </c:pt>
                <c:pt idx="4">
                  <c:v>102.47</c:v>
                </c:pt>
              </c:numCache>
            </c:numRef>
          </c:val>
          <c:extLst>
            <c:ext xmlns:c16="http://schemas.microsoft.com/office/drawing/2014/chart" uri="{C3380CC4-5D6E-409C-BE32-E72D297353CC}">
              <c16:uniqueId val="{00000000-5B11-472A-830C-9D989F461634}"/>
            </c:ext>
          </c:extLst>
        </c:ser>
        <c:dLbls>
          <c:showLegendKey val="0"/>
          <c:showVal val="0"/>
          <c:showCatName val="0"/>
          <c:showSerName val="0"/>
          <c:showPercent val="0"/>
          <c:showBubbleSize val="0"/>
        </c:dLbls>
        <c:gapWidth val="150"/>
        <c:axId val="37661696"/>
        <c:axId val="376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104.63</c:v>
                </c:pt>
                <c:pt idx="2">
                  <c:v>105.91</c:v>
                </c:pt>
                <c:pt idx="3">
                  <c:v>107.45</c:v>
                </c:pt>
                <c:pt idx="4">
                  <c:v>107.43</c:v>
                </c:pt>
              </c:numCache>
            </c:numRef>
          </c:val>
          <c:smooth val="0"/>
          <c:extLst>
            <c:ext xmlns:c16="http://schemas.microsoft.com/office/drawing/2014/chart" uri="{C3380CC4-5D6E-409C-BE32-E72D297353CC}">
              <c16:uniqueId val="{00000001-5B11-472A-830C-9D989F461634}"/>
            </c:ext>
          </c:extLst>
        </c:ser>
        <c:dLbls>
          <c:showLegendKey val="0"/>
          <c:showVal val="0"/>
          <c:showCatName val="0"/>
          <c:showSerName val="0"/>
          <c:showPercent val="0"/>
          <c:showBubbleSize val="0"/>
        </c:dLbls>
        <c:marker val="1"/>
        <c:smooth val="0"/>
        <c:axId val="37661696"/>
        <c:axId val="37667968"/>
      </c:lineChart>
      <c:dateAx>
        <c:axId val="37661696"/>
        <c:scaling>
          <c:orientation val="minMax"/>
        </c:scaling>
        <c:delete val="1"/>
        <c:axPos val="b"/>
        <c:numFmt formatCode="ge" sourceLinked="1"/>
        <c:majorTickMark val="none"/>
        <c:minorTickMark val="none"/>
        <c:tickLblPos val="none"/>
        <c:crossAx val="37667968"/>
        <c:crosses val="autoZero"/>
        <c:auto val="1"/>
        <c:lblOffset val="100"/>
        <c:baseTimeUnit val="years"/>
      </c:dateAx>
      <c:valAx>
        <c:axId val="37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2.85</c:v>
                </c:pt>
                <c:pt idx="1">
                  <c:v>10.33</c:v>
                </c:pt>
                <c:pt idx="2">
                  <c:v>12.83</c:v>
                </c:pt>
                <c:pt idx="3">
                  <c:v>15.15</c:v>
                </c:pt>
                <c:pt idx="4">
                  <c:v>17.579999999999998</c:v>
                </c:pt>
              </c:numCache>
            </c:numRef>
          </c:val>
          <c:extLst>
            <c:ext xmlns:c16="http://schemas.microsoft.com/office/drawing/2014/chart" uri="{C3380CC4-5D6E-409C-BE32-E72D297353CC}">
              <c16:uniqueId val="{00000000-4081-4615-9AAB-A99DCA1A6BDF}"/>
            </c:ext>
          </c:extLst>
        </c:ser>
        <c:dLbls>
          <c:showLegendKey val="0"/>
          <c:showVal val="0"/>
          <c:showCatName val="0"/>
          <c:showSerName val="0"/>
          <c:showPercent val="0"/>
          <c:showBubbleSize val="0"/>
        </c:dLbls>
        <c:gapWidth val="150"/>
        <c:axId val="37830016"/>
        <c:axId val="378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25.54</c:v>
                </c:pt>
                <c:pt idx="2">
                  <c:v>22.87</c:v>
                </c:pt>
                <c:pt idx="3">
                  <c:v>28.95</c:v>
                </c:pt>
                <c:pt idx="4">
                  <c:v>30.11</c:v>
                </c:pt>
              </c:numCache>
            </c:numRef>
          </c:val>
          <c:smooth val="0"/>
          <c:extLst>
            <c:ext xmlns:c16="http://schemas.microsoft.com/office/drawing/2014/chart" uri="{C3380CC4-5D6E-409C-BE32-E72D297353CC}">
              <c16:uniqueId val="{00000001-4081-4615-9AAB-A99DCA1A6BDF}"/>
            </c:ext>
          </c:extLst>
        </c:ser>
        <c:dLbls>
          <c:showLegendKey val="0"/>
          <c:showVal val="0"/>
          <c:showCatName val="0"/>
          <c:showSerName val="0"/>
          <c:showPercent val="0"/>
          <c:showBubbleSize val="0"/>
        </c:dLbls>
        <c:marker val="1"/>
        <c:smooth val="0"/>
        <c:axId val="37830016"/>
        <c:axId val="37848576"/>
      </c:lineChart>
      <c:dateAx>
        <c:axId val="37830016"/>
        <c:scaling>
          <c:orientation val="minMax"/>
        </c:scaling>
        <c:delete val="1"/>
        <c:axPos val="b"/>
        <c:numFmt formatCode="ge" sourceLinked="1"/>
        <c:majorTickMark val="none"/>
        <c:minorTickMark val="none"/>
        <c:tickLblPos val="none"/>
        <c:crossAx val="37848576"/>
        <c:crosses val="autoZero"/>
        <c:auto val="1"/>
        <c:lblOffset val="100"/>
        <c:baseTimeUnit val="years"/>
      </c:dateAx>
      <c:valAx>
        <c:axId val="37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AE-4BD9-92F4-123DC34EC09E}"/>
            </c:ext>
          </c:extLst>
        </c:ser>
        <c:dLbls>
          <c:showLegendKey val="0"/>
          <c:showVal val="0"/>
          <c:showCatName val="0"/>
          <c:showSerName val="0"/>
          <c:showPercent val="0"/>
          <c:showBubbleSize val="0"/>
        </c:dLbls>
        <c:gapWidth val="150"/>
        <c:axId val="37957632"/>
        <c:axId val="379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1.39</c:v>
                </c:pt>
                <c:pt idx="2">
                  <c:v>1.2</c:v>
                </c:pt>
                <c:pt idx="3">
                  <c:v>4.07</c:v>
                </c:pt>
                <c:pt idx="4">
                  <c:v>4.54</c:v>
                </c:pt>
              </c:numCache>
            </c:numRef>
          </c:val>
          <c:smooth val="0"/>
          <c:extLst>
            <c:ext xmlns:c16="http://schemas.microsoft.com/office/drawing/2014/chart" uri="{C3380CC4-5D6E-409C-BE32-E72D297353CC}">
              <c16:uniqueId val="{00000001-29AE-4BD9-92F4-123DC34EC09E}"/>
            </c:ext>
          </c:extLst>
        </c:ser>
        <c:dLbls>
          <c:showLegendKey val="0"/>
          <c:showVal val="0"/>
          <c:showCatName val="0"/>
          <c:showSerName val="0"/>
          <c:showPercent val="0"/>
          <c:showBubbleSize val="0"/>
        </c:dLbls>
        <c:marker val="1"/>
        <c:smooth val="0"/>
        <c:axId val="37957632"/>
        <c:axId val="37959552"/>
      </c:lineChart>
      <c:dateAx>
        <c:axId val="37957632"/>
        <c:scaling>
          <c:orientation val="minMax"/>
        </c:scaling>
        <c:delete val="1"/>
        <c:axPos val="b"/>
        <c:numFmt formatCode="ge" sourceLinked="1"/>
        <c:majorTickMark val="none"/>
        <c:minorTickMark val="none"/>
        <c:tickLblPos val="none"/>
        <c:crossAx val="37959552"/>
        <c:crosses val="autoZero"/>
        <c:auto val="1"/>
        <c:lblOffset val="100"/>
        <c:baseTimeUnit val="years"/>
      </c:dateAx>
      <c:valAx>
        <c:axId val="379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42-4017-A80F-2219C9D48511}"/>
            </c:ext>
          </c:extLst>
        </c:ser>
        <c:dLbls>
          <c:showLegendKey val="0"/>
          <c:showVal val="0"/>
          <c:showCatName val="0"/>
          <c:showSerName val="0"/>
          <c:showPercent val="0"/>
          <c:showBubbleSize val="0"/>
        </c:dLbls>
        <c:gapWidth val="150"/>
        <c:axId val="37999360"/>
        <c:axId val="380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0.1</c:v>
                </c:pt>
                <c:pt idx="2" formatCode="#,##0.00;&quot;△&quot;#,##0.00">
                  <c:v>0</c:v>
                </c:pt>
                <c:pt idx="3">
                  <c:v>11.01</c:v>
                </c:pt>
                <c:pt idx="4">
                  <c:v>10.199999999999999</c:v>
                </c:pt>
              </c:numCache>
            </c:numRef>
          </c:val>
          <c:smooth val="0"/>
          <c:extLst>
            <c:ext xmlns:c16="http://schemas.microsoft.com/office/drawing/2014/chart" uri="{C3380CC4-5D6E-409C-BE32-E72D297353CC}">
              <c16:uniqueId val="{00000001-F442-4017-A80F-2219C9D48511}"/>
            </c:ext>
          </c:extLst>
        </c:ser>
        <c:dLbls>
          <c:showLegendKey val="0"/>
          <c:showVal val="0"/>
          <c:showCatName val="0"/>
          <c:showSerName val="0"/>
          <c:showPercent val="0"/>
          <c:showBubbleSize val="0"/>
        </c:dLbls>
        <c:marker val="1"/>
        <c:smooth val="0"/>
        <c:axId val="37999360"/>
        <c:axId val="38001280"/>
      </c:lineChart>
      <c:dateAx>
        <c:axId val="37999360"/>
        <c:scaling>
          <c:orientation val="minMax"/>
        </c:scaling>
        <c:delete val="1"/>
        <c:axPos val="b"/>
        <c:numFmt formatCode="ge" sourceLinked="1"/>
        <c:majorTickMark val="none"/>
        <c:minorTickMark val="none"/>
        <c:tickLblPos val="none"/>
        <c:crossAx val="38001280"/>
        <c:crosses val="autoZero"/>
        <c:auto val="1"/>
        <c:lblOffset val="100"/>
        <c:baseTimeUnit val="years"/>
      </c:dateAx>
      <c:valAx>
        <c:axId val="380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147.49</c:v>
                </c:pt>
                <c:pt idx="1">
                  <c:v>23.06</c:v>
                </c:pt>
                <c:pt idx="2">
                  <c:v>18.95</c:v>
                </c:pt>
                <c:pt idx="3">
                  <c:v>16.16</c:v>
                </c:pt>
                <c:pt idx="4">
                  <c:v>20.74</c:v>
                </c:pt>
              </c:numCache>
            </c:numRef>
          </c:val>
          <c:extLst>
            <c:ext xmlns:c16="http://schemas.microsoft.com/office/drawing/2014/chart" uri="{C3380CC4-5D6E-409C-BE32-E72D297353CC}">
              <c16:uniqueId val="{00000000-6C08-42CE-B125-73177D8237F6}"/>
            </c:ext>
          </c:extLst>
        </c:ser>
        <c:dLbls>
          <c:showLegendKey val="0"/>
          <c:showVal val="0"/>
          <c:showCatName val="0"/>
          <c:showSerName val="0"/>
          <c:showPercent val="0"/>
          <c:showBubbleSize val="0"/>
        </c:dLbls>
        <c:gapWidth val="150"/>
        <c:axId val="38038528"/>
        <c:axId val="380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72.66</c:v>
                </c:pt>
                <c:pt idx="2">
                  <c:v>66.900000000000006</c:v>
                </c:pt>
                <c:pt idx="3">
                  <c:v>54.03</c:v>
                </c:pt>
                <c:pt idx="4">
                  <c:v>65.83</c:v>
                </c:pt>
              </c:numCache>
            </c:numRef>
          </c:val>
          <c:smooth val="0"/>
          <c:extLst>
            <c:ext xmlns:c16="http://schemas.microsoft.com/office/drawing/2014/chart" uri="{C3380CC4-5D6E-409C-BE32-E72D297353CC}">
              <c16:uniqueId val="{00000001-6C08-42CE-B125-73177D8237F6}"/>
            </c:ext>
          </c:extLst>
        </c:ser>
        <c:dLbls>
          <c:showLegendKey val="0"/>
          <c:showVal val="0"/>
          <c:showCatName val="0"/>
          <c:showSerName val="0"/>
          <c:showPercent val="0"/>
          <c:showBubbleSize val="0"/>
        </c:dLbls>
        <c:marker val="1"/>
        <c:smooth val="0"/>
        <c:axId val="38038528"/>
        <c:axId val="38040704"/>
      </c:lineChart>
      <c:dateAx>
        <c:axId val="38038528"/>
        <c:scaling>
          <c:orientation val="minMax"/>
        </c:scaling>
        <c:delete val="1"/>
        <c:axPos val="b"/>
        <c:numFmt formatCode="ge" sourceLinked="1"/>
        <c:majorTickMark val="none"/>
        <c:minorTickMark val="none"/>
        <c:tickLblPos val="none"/>
        <c:crossAx val="38040704"/>
        <c:crosses val="autoZero"/>
        <c:auto val="1"/>
        <c:lblOffset val="100"/>
        <c:baseTimeUnit val="years"/>
      </c:dateAx>
      <c:valAx>
        <c:axId val="38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1090.8399999999999</c:v>
                </c:pt>
                <c:pt idx="1">
                  <c:v>1030.3499999999999</c:v>
                </c:pt>
                <c:pt idx="2">
                  <c:v>1252.07</c:v>
                </c:pt>
                <c:pt idx="3">
                  <c:v>1219.57</c:v>
                </c:pt>
                <c:pt idx="4">
                  <c:v>1176.24</c:v>
                </c:pt>
              </c:numCache>
            </c:numRef>
          </c:val>
          <c:extLst>
            <c:ext xmlns:c16="http://schemas.microsoft.com/office/drawing/2014/chart" uri="{C3380CC4-5D6E-409C-BE32-E72D297353CC}">
              <c16:uniqueId val="{00000000-8CDA-4260-A7E8-A5AD13930C13}"/>
            </c:ext>
          </c:extLst>
        </c:ser>
        <c:dLbls>
          <c:showLegendKey val="0"/>
          <c:showVal val="0"/>
          <c:showCatName val="0"/>
          <c:showSerName val="0"/>
          <c:showPercent val="0"/>
          <c:showBubbleSize val="0"/>
        </c:dLbls>
        <c:gapWidth val="150"/>
        <c:axId val="76352896"/>
        <c:axId val="763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607.52</c:v>
                </c:pt>
                <c:pt idx="2">
                  <c:v>643.19000000000005</c:v>
                </c:pt>
                <c:pt idx="3">
                  <c:v>802.49</c:v>
                </c:pt>
                <c:pt idx="4">
                  <c:v>805.14</c:v>
                </c:pt>
              </c:numCache>
            </c:numRef>
          </c:val>
          <c:smooth val="0"/>
          <c:extLst>
            <c:ext xmlns:c16="http://schemas.microsoft.com/office/drawing/2014/chart" uri="{C3380CC4-5D6E-409C-BE32-E72D297353CC}">
              <c16:uniqueId val="{00000001-8CDA-4260-A7E8-A5AD13930C13}"/>
            </c:ext>
          </c:extLst>
        </c:ser>
        <c:dLbls>
          <c:showLegendKey val="0"/>
          <c:showVal val="0"/>
          <c:showCatName val="0"/>
          <c:showSerName val="0"/>
          <c:showPercent val="0"/>
          <c:showBubbleSize val="0"/>
        </c:dLbls>
        <c:marker val="1"/>
        <c:smooth val="0"/>
        <c:axId val="76352896"/>
        <c:axId val="76367360"/>
      </c:lineChart>
      <c:dateAx>
        <c:axId val="76352896"/>
        <c:scaling>
          <c:orientation val="minMax"/>
        </c:scaling>
        <c:delete val="1"/>
        <c:axPos val="b"/>
        <c:numFmt formatCode="ge" sourceLinked="1"/>
        <c:majorTickMark val="none"/>
        <c:minorTickMark val="none"/>
        <c:tickLblPos val="none"/>
        <c:crossAx val="76367360"/>
        <c:crosses val="autoZero"/>
        <c:auto val="1"/>
        <c:lblOffset val="100"/>
        <c:baseTimeUnit val="years"/>
      </c:dateAx>
      <c:valAx>
        <c:axId val="763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103.24</c:v>
                </c:pt>
                <c:pt idx="1">
                  <c:v>97.64</c:v>
                </c:pt>
                <c:pt idx="2">
                  <c:v>101.59</c:v>
                </c:pt>
                <c:pt idx="3">
                  <c:v>102.15</c:v>
                </c:pt>
                <c:pt idx="4">
                  <c:v>104.9</c:v>
                </c:pt>
              </c:numCache>
            </c:numRef>
          </c:val>
          <c:extLst>
            <c:ext xmlns:c16="http://schemas.microsoft.com/office/drawing/2014/chart" uri="{C3380CC4-5D6E-409C-BE32-E72D297353CC}">
              <c16:uniqueId val="{00000000-3C47-4DA2-B479-BF55EEF05439}"/>
            </c:ext>
          </c:extLst>
        </c:ser>
        <c:dLbls>
          <c:showLegendKey val="0"/>
          <c:showVal val="0"/>
          <c:showCatName val="0"/>
          <c:showSerName val="0"/>
          <c:showPercent val="0"/>
          <c:showBubbleSize val="0"/>
        </c:dLbls>
        <c:gapWidth val="150"/>
        <c:axId val="76402688"/>
        <c:axId val="764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96.91</c:v>
                </c:pt>
                <c:pt idx="2">
                  <c:v>101.54</c:v>
                </c:pt>
                <c:pt idx="3">
                  <c:v>103.18</c:v>
                </c:pt>
                <c:pt idx="4">
                  <c:v>100.22</c:v>
                </c:pt>
              </c:numCache>
            </c:numRef>
          </c:val>
          <c:smooth val="0"/>
          <c:extLst>
            <c:ext xmlns:c16="http://schemas.microsoft.com/office/drawing/2014/chart" uri="{C3380CC4-5D6E-409C-BE32-E72D297353CC}">
              <c16:uniqueId val="{00000001-3C47-4DA2-B479-BF55EEF05439}"/>
            </c:ext>
          </c:extLst>
        </c:ser>
        <c:dLbls>
          <c:showLegendKey val="0"/>
          <c:showVal val="0"/>
          <c:showCatName val="0"/>
          <c:showSerName val="0"/>
          <c:showPercent val="0"/>
          <c:showBubbleSize val="0"/>
        </c:dLbls>
        <c:marker val="1"/>
        <c:smooth val="0"/>
        <c:axId val="76402688"/>
        <c:axId val="76404608"/>
      </c:lineChart>
      <c:dateAx>
        <c:axId val="76402688"/>
        <c:scaling>
          <c:orientation val="minMax"/>
        </c:scaling>
        <c:delete val="1"/>
        <c:axPos val="b"/>
        <c:numFmt formatCode="ge" sourceLinked="1"/>
        <c:majorTickMark val="none"/>
        <c:minorTickMark val="none"/>
        <c:tickLblPos val="none"/>
        <c:crossAx val="76404608"/>
        <c:crosses val="autoZero"/>
        <c:auto val="1"/>
        <c:lblOffset val="100"/>
        <c:baseTimeUnit val="years"/>
      </c:dateAx>
      <c:valAx>
        <c:axId val="76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119.8</c:v>
                </c:pt>
                <c:pt idx="1">
                  <c:v>124.83</c:v>
                </c:pt>
                <c:pt idx="2">
                  <c:v>120.4</c:v>
                </c:pt>
                <c:pt idx="3">
                  <c:v>119.59</c:v>
                </c:pt>
                <c:pt idx="4">
                  <c:v>116.25</c:v>
                </c:pt>
              </c:numCache>
            </c:numRef>
          </c:val>
          <c:extLst>
            <c:ext xmlns:c16="http://schemas.microsoft.com/office/drawing/2014/chart" uri="{C3380CC4-5D6E-409C-BE32-E72D297353CC}">
              <c16:uniqueId val="{00000000-6F14-467C-A7EA-B3A01819FF63}"/>
            </c:ext>
          </c:extLst>
        </c:ser>
        <c:dLbls>
          <c:showLegendKey val="0"/>
          <c:showVal val="0"/>
          <c:showCatName val="0"/>
          <c:showSerName val="0"/>
          <c:showPercent val="0"/>
          <c:showBubbleSize val="0"/>
        </c:dLbls>
        <c:gapWidth val="150"/>
        <c:axId val="88289664"/>
        <c:axId val="882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120.5</c:v>
                </c:pt>
                <c:pt idx="2">
                  <c:v>116.15</c:v>
                </c:pt>
                <c:pt idx="3">
                  <c:v>141.11000000000001</c:v>
                </c:pt>
                <c:pt idx="4">
                  <c:v>144.79</c:v>
                </c:pt>
              </c:numCache>
            </c:numRef>
          </c:val>
          <c:smooth val="0"/>
          <c:extLst>
            <c:ext xmlns:c16="http://schemas.microsoft.com/office/drawing/2014/chart" uri="{C3380CC4-5D6E-409C-BE32-E72D297353CC}">
              <c16:uniqueId val="{00000001-6F14-467C-A7EA-B3A01819FF63}"/>
            </c:ext>
          </c:extLst>
        </c:ser>
        <c:dLbls>
          <c:showLegendKey val="0"/>
          <c:showVal val="0"/>
          <c:showCatName val="0"/>
          <c:showSerName val="0"/>
          <c:showPercent val="0"/>
          <c:showBubbleSize val="0"/>
        </c:dLbls>
        <c:marker val="1"/>
        <c:smooth val="0"/>
        <c:axId val="88289664"/>
        <c:axId val="88291584"/>
      </c:lineChart>
      <c:dateAx>
        <c:axId val="88289664"/>
        <c:scaling>
          <c:orientation val="minMax"/>
        </c:scaling>
        <c:delete val="1"/>
        <c:axPos val="b"/>
        <c:numFmt formatCode="ge" sourceLinked="1"/>
        <c:majorTickMark val="none"/>
        <c:minorTickMark val="none"/>
        <c:tickLblPos val="none"/>
        <c:crossAx val="88291584"/>
        <c:crosses val="autoZero"/>
        <c:auto val="1"/>
        <c:lblOffset val="100"/>
        <c:baseTimeUnit val="years"/>
      </c:dateAx>
      <c:valAx>
        <c:axId val="88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186156</v>
      </c>
      <c r="AM8" s="50"/>
      <c r="AN8" s="50"/>
      <c r="AO8" s="50"/>
      <c r="AP8" s="50"/>
      <c r="AQ8" s="50"/>
      <c r="AR8" s="50"/>
      <c r="AS8" s="50"/>
      <c r="AT8" s="45">
        <f>データ!T6</f>
        <v>84.98</v>
      </c>
      <c r="AU8" s="45"/>
      <c r="AV8" s="45"/>
      <c r="AW8" s="45"/>
      <c r="AX8" s="45"/>
      <c r="AY8" s="45"/>
      <c r="AZ8" s="45"/>
      <c r="BA8" s="45"/>
      <c r="BB8" s="45">
        <f>データ!U6</f>
        <v>2190.59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62.58</v>
      </c>
      <c r="J10" s="45"/>
      <c r="K10" s="45"/>
      <c r="L10" s="45"/>
      <c r="M10" s="45"/>
      <c r="N10" s="45"/>
      <c r="O10" s="45"/>
      <c r="P10" s="45">
        <f>データ!P6</f>
        <v>87.19</v>
      </c>
      <c r="Q10" s="45"/>
      <c r="R10" s="45"/>
      <c r="S10" s="45"/>
      <c r="T10" s="45"/>
      <c r="U10" s="45"/>
      <c r="V10" s="45"/>
      <c r="W10" s="45">
        <f>データ!Q6</f>
        <v>82.25</v>
      </c>
      <c r="X10" s="45"/>
      <c r="Y10" s="45"/>
      <c r="Z10" s="45"/>
      <c r="AA10" s="45"/>
      <c r="AB10" s="45"/>
      <c r="AC10" s="45"/>
      <c r="AD10" s="50">
        <f>データ!R6</f>
        <v>2203</v>
      </c>
      <c r="AE10" s="50"/>
      <c r="AF10" s="50"/>
      <c r="AG10" s="50"/>
      <c r="AH10" s="50"/>
      <c r="AI10" s="50"/>
      <c r="AJ10" s="50"/>
      <c r="AK10" s="2"/>
      <c r="AL10" s="50">
        <f>データ!V6</f>
        <v>162114</v>
      </c>
      <c r="AM10" s="50"/>
      <c r="AN10" s="50"/>
      <c r="AO10" s="50"/>
      <c r="AP10" s="50"/>
      <c r="AQ10" s="50"/>
      <c r="AR10" s="50"/>
      <c r="AS10" s="50"/>
      <c r="AT10" s="45">
        <f>データ!W6</f>
        <v>21.64</v>
      </c>
      <c r="AU10" s="45"/>
      <c r="AV10" s="45"/>
      <c r="AW10" s="45"/>
      <c r="AX10" s="45"/>
      <c r="AY10" s="45"/>
      <c r="AZ10" s="45"/>
      <c r="BA10" s="45"/>
      <c r="BB10" s="45">
        <f>データ!X6</f>
        <v>7491.4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EBSHhmj5wENPkNE180K/xMatELbJk3HdqaslCFKFBvxqXyUAxBL5MvwWn0PU3RUv26yP2zm/a7ImQQPker76g==" saltValue="hHEWrAZu9Jar6Yu5i7pd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62.58</v>
      </c>
      <c r="P6" s="34">
        <f t="shared" si="3"/>
        <v>87.19</v>
      </c>
      <c r="Q6" s="34">
        <f t="shared" si="3"/>
        <v>82.25</v>
      </c>
      <c r="R6" s="34">
        <f t="shared" si="3"/>
        <v>2203</v>
      </c>
      <c r="S6" s="34">
        <f t="shared" si="3"/>
        <v>186156</v>
      </c>
      <c r="T6" s="34">
        <f t="shared" si="3"/>
        <v>84.98</v>
      </c>
      <c r="U6" s="34">
        <f t="shared" si="3"/>
        <v>2190.59</v>
      </c>
      <c r="V6" s="34">
        <f t="shared" si="3"/>
        <v>162114</v>
      </c>
      <c r="W6" s="34">
        <f t="shared" si="3"/>
        <v>21.64</v>
      </c>
      <c r="X6" s="34">
        <f t="shared" si="3"/>
        <v>7491.4</v>
      </c>
      <c r="Y6" s="35">
        <f>IF(Y7="",NA(),Y7)</f>
        <v>103.77</v>
      </c>
      <c r="Z6" s="35">
        <f t="shared" ref="Z6:AH6" si="4">IF(Z7="",NA(),Z7)</f>
        <v>101.66</v>
      </c>
      <c r="AA6" s="35">
        <f t="shared" si="4"/>
        <v>101.85</v>
      </c>
      <c r="AB6" s="35">
        <f t="shared" si="4"/>
        <v>102.01</v>
      </c>
      <c r="AC6" s="35">
        <f t="shared" si="4"/>
        <v>102.47</v>
      </c>
      <c r="AD6" s="35">
        <f t="shared" si="4"/>
        <v>103.51</v>
      </c>
      <c r="AE6" s="35">
        <f t="shared" si="4"/>
        <v>104.63</v>
      </c>
      <c r="AF6" s="35">
        <f t="shared" si="4"/>
        <v>105.91</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0.1</v>
      </c>
      <c r="AQ6" s="34">
        <f t="shared" si="5"/>
        <v>0</v>
      </c>
      <c r="AR6" s="35">
        <f t="shared" si="5"/>
        <v>11.01</v>
      </c>
      <c r="AS6" s="35">
        <f t="shared" si="5"/>
        <v>10.199999999999999</v>
      </c>
      <c r="AT6" s="34" t="str">
        <f>IF(AT7="","",IF(AT7="-","【-】","【"&amp;SUBSTITUTE(TEXT(AT7,"#,##0.00"),"-","△")&amp;"】"))</f>
        <v>【4.27】</v>
      </c>
      <c r="AU6" s="35">
        <f>IF(AU7="",NA(),AU7)</f>
        <v>147.49</v>
      </c>
      <c r="AV6" s="35">
        <f t="shared" ref="AV6:BD6" si="6">IF(AV7="",NA(),AV7)</f>
        <v>23.06</v>
      </c>
      <c r="AW6" s="35">
        <f t="shared" si="6"/>
        <v>18.95</v>
      </c>
      <c r="AX6" s="35">
        <f t="shared" si="6"/>
        <v>16.16</v>
      </c>
      <c r="AY6" s="35">
        <f t="shared" si="6"/>
        <v>20.74</v>
      </c>
      <c r="AZ6" s="35">
        <f t="shared" si="6"/>
        <v>205.35</v>
      </c>
      <c r="BA6" s="35">
        <f t="shared" si="6"/>
        <v>72.66</v>
      </c>
      <c r="BB6" s="35">
        <f t="shared" si="6"/>
        <v>66.900000000000006</v>
      </c>
      <c r="BC6" s="35">
        <f t="shared" si="6"/>
        <v>54.03</v>
      </c>
      <c r="BD6" s="35">
        <f t="shared" si="6"/>
        <v>65.83</v>
      </c>
      <c r="BE6" s="34" t="str">
        <f>IF(BE7="","",IF(BE7="-","【-】","【"&amp;SUBSTITUTE(TEXT(BE7,"#,##0.00"),"-","△")&amp;"】"))</f>
        <v>【66.41】</v>
      </c>
      <c r="BF6" s="35">
        <f>IF(BF7="",NA(),BF7)</f>
        <v>1090.8399999999999</v>
      </c>
      <c r="BG6" s="35">
        <f t="shared" ref="BG6:BO6" si="7">IF(BG7="",NA(),BG7)</f>
        <v>1030.3499999999999</v>
      </c>
      <c r="BH6" s="35">
        <f t="shared" si="7"/>
        <v>1252.07</v>
      </c>
      <c r="BI6" s="35">
        <f t="shared" si="7"/>
        <v>1219.57</v>
      </c>
      <c r="BJ6" s="35">
        <f t="shared" si="7"/>
        <v>1176.24</v>
      </c>
      <c r="BK6" s="35">
        <f t="shared" si="7"/>
        <v>893.45</v>
      </c>
      <c r="BL6" s="35">
        <f t="shared" si="7"/>
        <v>607.52</v>
      </c>
      <c r="BM6" s="35">
        <f t="shared" si="7"/>
        <v>643.19000000000005</v>
      </c>
      <c r="BN6" s="35">
        <f t="shared" si="7"/>
        <v>802.49</v>
      </c>
      <c r="BO6" s="35">
        <f t="shared" si="7"/>
        <v>805.14</v>
      </c>
      <c r="BP6" s="34" t="str">
        <f>IF(BP7="","",IF(BP7="-","【-】","【"&amp;SUBSTITUTE(TEXT(BP7,"#,##0.00"),"-","△")&amp;"】"))</f>
        <v>【707.33】</v>
      </c>
      <c r="BQ6" s="35">
        <f>IF(BQ7="",NA(),BQ7)</f>
        <v>103.24</v>
      </c>
      <c r="BR6" s="35">
        <f t="shared" ref="BR6:BZ6" si="8">IF(BR7="",NA(),BR7)</f>
        <v>97.64</v>
      </c>
      <c r="BS6" s="35">
        <f t="shared" si="8"/>
        <v>101.59</v>
      </c>
      <c r="BT6" s="35">
        <f t="shared" si="8"/>
        <v>102.15</v>
      </c>
      <c r="BU6" s="35">
        <f t="shared" si="8"/>
        <v>104.9</v>
      </c>
      <c r="BV6" s="35">
        <f t="shared" si="8"/>
        <v>95.24</v>
      </c>
      <c r="BW6" s="35">
        <f t="shared" si="8"/>
        <v>96.91</v>
      </c>
      <c r="BX6" s="35">
        <f t="shared" si="8"/>
        <v>101.54</v>
      </c>
      <c r="BY6" s="35">
        <f t="shared" si="8"/>
        <v>103.18</v>
      </c>
      <c r="BZ6" s="35">
        <f t="shared" si="8"/>
        <v>100.22</v>
      </c>
      <c r="CA6" s="34" t="str">
        <f>IF(CA7="","",IF(CA7="-","【-】","【"&amp;SUBSTITUTE(TEXT(CA7,"#,##0.00"),"-","△")&amp;"】"))</f>
        <v>【101.26】</v>
      </c>
      <c r="CB6" s="35">
        <f>IF(CB7="",NA(),CB7)</f>
        <v>119.8</v>
      </c>
      <c r="CC6" s="35">
        <f t="shared" ref="CC6:CK6" si="9">IF(CC7="",NA(),CC7)</f>
        <v>124.83</v>
      </c>
      <c r="CD6" s="35">
        <f t="shared" si="9"/>
        <v>120.4</v>
      </c>
      <c r="CE6" s="35">
        <f t="shared" si="9"/>
        <v>119.59</v>
      </c>
      <c r="CF6" s="35">
        <f t="shared" si="9"/>
        <v>116.25</v>
      </c>
      <c r="CG6" s="35">
        <f t="shared" si="9"/>
        <v>150.75</v>
      </c>
      <c r="CH6" s="35">
        <f t="shared" si="9"/>
        <v>120.5</v>
      </c>
      <c r="CI6" s="35">
        <f t="shared" si="9"/>
        <v>116.15</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61.1</v>
      </c>
      <c r="CS6" s="35">
        <f t="shared" si="10"/>
        <v>69.95</v>
      </c>
      <c r="CT6" s="35">
        <f t="shared" si="10"/>
        <v>72.239999999999995</v>
      </c>
      <c r="CU6" s="35">
        <f t="shared" si="10"/>
        <v>63.26</v>
      </c>
      <c r="CV6" s="35">
        <f t="shared" si="10"/>
        <v>61.54</v>
      </c>
      <c r="CW6" s="34" t="str">
        <f>IF(CW7="","",IF(CW7="-","【-】","【"&amp;SUBSTITUTE(TEXT(CW7,"#,##0.00"),"-","△")&amp;"】"))</f>
        <v>【60.13】</v>
      </c>
      <c r="CX6" s="35">
        <f>IF(CX7="",NA(),CX7)</f>
        <v>88.94</v>
      </c>
      <c r="CY6" s="35">
        <f t="shared" ref="CY6:DG6" si="11">IF(CY7="",NA(),CY7)</f>
        <v>89.63</v>
      </c>
      <c r="CZ6" s="35">
        <f t="shared" si="11"/>
        <v>89.67</v>
      </c>
      <c r="DA6" s="35">
        <f t="shared" si="11"/>
        <v>89.86</v>
      </c>
      <c r="DB6" s="35">
        <f t="shared" si="11"/>
        <v>90.05</v>
      </c>
      <c r="DC6" s="35">
        <f t="shared" si="11"/>
        <v>93.47</v>
      </c>
      <c r="DD6" s="35">
        <f t="shared" si="11"/>
        <v>96.69</v>
      </c>
      <c r="DE6" s="35">
        <f t="shared" si="11"/>
        <v>96.84</v>
      </c>
      <c r="DF6" s="35">
        <f t="shared" si="11"/>
        <v>94.07</v>
      </c>
      <c r="DG6" s="35">
        <f t="shared" si="11"/>
        <v>94.13</v>
      </c>
      <c r="DH6" s="34" t="str">
        <f>IF(DH7="","",IF(DH7="-","【-】","【"&amp;SUBSTITUTE(TEXT(DH7,"#,##0.00"),"-","△")&amp;"】"))</f>
        <v>【95.06】</v>
      </c>
      <c r="DI6" s="35">
        <f>IF(DI7="",NA(),DI7)</f>
        <v>2.85</v>
      </c>
      <c r="DJ6" s="35">
        <f t="shared" ref="DJ6:DR6" si="12">IF(DJ7="",NA(),DJ7)</f>
        <v>10.33</v>
      </c>
      <c r="DK6" s="35">
        <f t="shared" si="12"/>
        <v>12.83</v>
      </c>
      <c r="DL6" s="35">
        <f t="shared" si="12"/>
        <v>15.15</v>
      </c>
      <c r="DM6" s="35">
        <f t="shared" si="12"/>
        <v>17.579999999999998</v>
      </c>
      <c r="DN6" s="35">
        <f t="shared" si="12"/>
        <v>16.57</v>
      </c>
      <c r="DO6" s="35">
        <f t="shared" si="12"/>
        <v>25.54</v>
      </c>
      <c r="DP6" s="35">
        <f t="shared" si="12"/>
        <v>22.87</v>
      </c>
      <c r="DQ6" s="35">
        <f t="shared" si="12"/>
        <v>28.95</v>
      </c>
      <c r="DR6" s="35">
        <f t="shared" si="12"/>
        <v>30.11</v>
      </c>
      <c r="DS6" s="34" t="str">
        <f>IF(DS7="","",IF(DS7="-","【-】","【"&amp;SUBSTITUTE(TEXT(DS7,"#,##0.00"),"-","△")&amp;"】"))</f>
        <v>【38.13】</v>
      </c>
      <c r="DT6" s="34">
        <f>IF(DT7="",NA(),DT7)</f>
        <v>0</v>
      </c>
      <c r="DU6" s="34">
        <f t="shared" ref="DU6:EC6" si="13">IF(DU7="",NA(),DU7)</f>
        <v>0</v>
      </c>
      <c r="DV6" s="34">
        <f t="shared" si="13"/>
        <v>0</v>
      </c>
      <c r="DW6" s="34">
        <f t="shared" si="13"/>
        <v>0</v>
      </c>
      <c r="DX6" s="34">
        <f t="shared" si="13"/>
        <v>0</v>
      </c>
      <c r="DY6" s="35">
        <f t="shared" si="13"/>
        <v>3.11</v>
      </c>
      <c r="DZ6" s="35">
        <f t="shared" si="13"/>
        <v>1.39</v>
      </c>
      <c r="EA6" s="35">
        <f t="shared" si="13"/>
        <v>1.2</v>
      </c>
      <c r="EB6" s="35">
        <f t="shared" si="13"/>
        <v>4.07</v>
      </c>
      <c r="EC6" s="35">
        <f t="shared" si="13"/>
        <v>4.54</v>
      </c>
      <c r="ED6" s="34" t="str">
        <f>IF(ED7="","",IF(ED7="-","【-】","【"&amp;SUBSTITUTE(TEXT(ED7,"#,##0.00"),"-","△")&amp;"】"))</f>
        <v>【5.37】</v>
      </c>
      <c r="EE6" s="34">
        <f>IF(EE7="",NA(),EE7)</f>
        <v>0</v>
      </c>
      <c r="EF6" s="34">
        <f t="shared" ref="EF6:EN6" si="14">IF(EF7="",NA(),EF7)</f>
        <v>0</v>
      </c>
      <c r="EG6" s="34">
        <f t="shared" si="14"/>
        <v>0</v>
      </c>
      <c r="EH6" s="34">
        <f t="shared" si="14"/>
        <v>0</v>
      </c>
      <c r="EI6" s="34">
        <f t="shared" si="14"/>
        <v>0</v>
      </c>
      <c r="EJ6" s="35">
        <f t="shared" si="14"/>
        <v>0.1</v>
      </c>
      <c r="EK6" s="35">
        <f t="shared" si="14"/>
        <v>0.1</v>
      </c>
      <c r="EL6" s="35">
        <f t="shared" si="14"/>
        <v>0.11</v>
      </c>
      <c r="EM6" s="35">
        <f t="shared" si="14"/>
        <v>0.13</v>
      </c>
      <c r="EN6" s="35">
        <f t="shared" si="14"/>
        <v>0.17</v>
      </c>
      <c r="EO6" s="34" t="str">
        <f>IF(EO7="","",IF(EO7="-","【-】","【"&amp;SUBSTITUTE(TEXT(EO7,"#,##0.00"),"-","△")&amp;"】"))</f>
        <v>【0.23】</v>
      </c>
    </row>
    <row r="7" spans="1:148" s="36" customFormat="1" x14ac:dyDescent="0.15">
      <c r="A7" s="28"/>
      <c r="B7" s="37">
        <v>2017</v>
      </c>
      <c r="C7" s="37">
        <v>272191</v>
      </c>
      <c r="D7" s="37">
        <v>46</v>
      </c>
      <c r="E7" s="37">
        <v>17</v>
      </c>
      <c r="F7" s="37">
        <v>1</v>
      </c>
      <c r="G7" s="37">
        <v>0</v>
      </c>
      <c r="H7" s="37" t="s">
        <v>108</v>
      </c>
      <c r="I7" s="37" t="s">
        <v>109</v>
      </c>
      <c r="J7" s="37" t="s">
        <v>110</v>
      </c>
      <c r="K7" s="37" t="s">
        <v>111</v>
      </c>
      <c r="L7" s="37" t="s">
        <v>112</v>
      </c>
      <c r="M7" s="37" t="s">
        <v>113</v>
      </c>
      <c r="N7" s="38" t="s">
        <v>114</v>
      </c>
      <c r="O7" s="38">
        <v>62.58</v>
      </c>
      <c r="P7" s="38">
        <v>87.19</v>
      </c>
      <c r="Q7" s="38">
        <v>82.25</v>
      </c>
      <c r="R7" s="38">
        <v>2203</v>
      </c>
      <c r="S7" s="38">
        <v>186156</v>
      </c>
      <c r="T7" s="38">
        <v>84.98</v>
      </c>
      <c r="U7" s="38">
        <v>2190.59</v>
      </c>
      <c r="V7" s="38">
        <v>162114</v>
      </c>
      <c r="W7" s="38">
        <v>21.64</v>
      </c>
      <c r="X7" s="38">
        <v>7491.4</v>
      </c>
      <c r="Y7" s="38">
        <v>103.77</v>
      </c>
      <c r="Z7" s="38">
        <v>101.66</v>
      </c>
      <c r="AA7" s="38">
        <v>101.85</v>
      </c>
      <c r="AB7" s="38">
        <v>102.01</v>
      </c>
      <c r="AC7" s="38">
        <v>102.47</v>
      </c>
      <c r="AD7" s="38">
        <v>103.51</v>
      </c>
      <c r="AE7" s="38">
        <v>104.63</v>
      </c>
      <c r="AF7" s="38">
        <v>105.91</v>
      </c>
      <c r="AG7" s="38">
        <v>107.45</v>
      </c>
      <c r="AH7" s="38">
        <v>107.43</v>
      </c>
      <c r="AI7" s="38">
        <v>108.8</v>
      </c>
      <c r="AJ7" s="38">
        <v>0</v>
      </c>
      <c r="AK7" s="38">
        <v>0</v>
      </c>
      <c r="AL7" s="38">
        <v>0</v>
      </c>
      <c r="AM7" s="38">
        <v>0</v>
      </c>
      <c r="AN7" s="38">
        <v>0</v>
      </c>
      <c r="AO7" s="38">
        <v>11.76</v>
      </c>
      <c r="AP7" s="38">
        <v>0.1</v>
      </c>
      <c r="AQ7" s="38">
        <v>0</v>
      </c>
      <c r="AR7" s="38">
        <v>11.01</v>
      </c>
      <c r="AS7" s="38">
        <v>10.199999999999999</v>
      </c>
      <c r="AT7" s="38">
        <v>4.2699999999999996</v>
      </c>
      <c r="AU7" s="38">
        <v>147.49</v>
      </c>
      <c r="AV7" s="38">
        <v>23.06</v>
      </c>
      <c r="AW7" s="38">
        <v>18.95</v>
      </c>
      <c r="AX7" s="38">
        <v>16.16</v>
      </c>
      <c r="AY7" s="38">
        <v>20.74</v>
      </c>
      <c r="AZ7" s="38">
        <v>205.35</v>
      </c>
      <c r="BA7" s="38">
        <v>72.66</v>
      </c>
      <c r="BB7" s="38">
        <v>66.900000000000006</v>
      </c>
      <c r="BC7" s="38">
        <v>54.03</v>
      </c>
      <c r="BD7" s="38">
        <v>65.83</v>
      </c>
      <c r="BE7" s="38">
        <v>66.41</v>
      </c>
      <c r="BF7" s="38">
        <v>1090.8399999999999</v>
      </c>
      <c r="BG7" s="38">
        <v>1030.3499999999999</v>
      </c>
      <c r="BH7" s="38">
        <v>1252.07</v>
      </c>
      <c r="BI7" s="38">
        <v>1219.57</v>
      </c>
      <c r="BJ7" s="38">
        <v>1176.24</v>
      </c>
      <c r="BK7" s="38">
        <v>893.45</v>
      </c>
      <c r="BL7" s="38">
        <v>607.52</v>
      </c>
      <c r="BM7" s="38">
        <v>643.19000000000005</v>
      </c>
      <c r="BN7" s="38">
        <v>802.49</v>
      </c>
      <c r="BO7" s="38">
        <v>805.14</v>
      </c>
      <c r="BP7" s="38">
        <v>707.33</v>
      </c>
      <c r="BQ7" s="38">
        <v>103.24</v>
      </c>
      <c r="BR7" s="38">
        <v>97.64</v>
      </c>
      <c r="BS7" s="38">
        <v>101.59</v>
      </c>
      <c r="BT7" s="38">
        <v>102.15</v>
      </c>
      <c r="BU7" s="38">
        <v>104.9</v>
      </c>
      <c r="BV7" s="38">
        <v>95.24</v>
      </c>
      <c r="BW7" s="38">
        <v>96.91</v>
      </c>
      <c r="BX7" s="38">
        <v>101.54</v>
      </c>
      <c r="BY7" s="38">
        <v>103.18</v>
      </c>
      <c r="BZ7" s="38">
        <v>100.22</v>
      </c>
      <c r="CA7" s="38">
        <v>101.26</v>
      </c>
      <c r="CB7" s="38">
        <v>119.8</v>
      </c>
      <c r="CC7" s="38">
        <v>124.83</v>
      </c>
      <c r="CD7" s="38">
        <v>120.4</v>
      </c>
      <c r="CE7" s="38">
        <v>119.59</v>
      </c>
      <c r="CF7" s="38">
        <v>116.25</v>
      </c>
      <c r="CG7" s="38">
        <v>150.75</v>
      </c>
      <c r="CH7" s="38">
        <v>120.5</v>
      </c>
      <c r="CI7" s="38">
        <v>116.15</v>
      </c>
      <c r="CJ7" s="38">
        <v>141.11000000000001</v>
      </c>
      <c r="CK7" s="38">
        <v>144.79</v>
      </c>
      <c r="CL7" s="38">
        <v>136.38999999999999</v>
      </c>
      <c r="CM7" s="38" t="s">
        <v>114</v>
      </c>
      <c r="CN7" s="38" t="s">
        <v>114</v>
      </c>
      <c r="CO7" s="38" t="s">
        <v>114</v>
      </c>
      <c r="CP7" s="38" t="s">
        <v>114</v>
      </c>
      <c r="CQ7" s="38" t="s">
        <v>114</v>
      </c>
      <c r="CR7" s="38">
        <v>61.1</v>
      </c>
      <c r="CS7" s="38">
        <v>69.95</v>
      </c>
      <c r="CT7" s="38">
        <v>72.239999999999995</v>
      </c>
      <c r="CU7" s="38">
        <v>63.26</v>
      </c>
      <c r="CV7" s="38">
        <v>61.54</v>
      </c>
      <c r="CW7" s="38">
        <v>60.13</v>
      </c>
      <c r="CX7" s="38">
        <v>88.94</v>
      </c>
      <c r="CY7" s="38">
        <v>89.63</v>
      </c>
      <c r="CZ7" s="38">
        <v>89.67</v>
      </c>
      <c r="DA7" s="38">
        <v>89.86</v>
      </c>
      <c r="DB7" s="38">
        <v>90.05</v>
      </c>
      <c r="DC7" s="38">
        <v>93.47</v>
      </c>
      <c r="DD7" s="38">
        <v>96.69</v>
      </c>
      <c r="DE7" s="38">
        <v>96.84</v>
      </c>
      <c r="DF7" s="38">
        <v>94.07</v>
      </c>
      <c r="DG7" s="38">
        <v>94.13</v>
      </c>
      <c r="DH7" s="38">
        <v>95.06</v>
      </c>
      <c r="DI7" s="38">
        <v>2.85</v>
      </c>
      <c r="DJ7" s="38">
        <v>10.33</v>
      </c>
      <c r="DK7" s="38">
        <v>12.83</v>
      </c>
      <c r="DL7" s="38">
        <v>15.15</v>
      </c>
      <c r="DM7" s="38">
        <v>17.579999999999998</v>
      </c>
      <c r="DN7" s="38">
        <v>16.57</v>
      </c>
      <c r="DO7" s="38">
        <v>25.54</v>
      </c>
      <c r="DP7" s="38">
        <v>22.87</v>
      </c>
      <c r="DQ7" s="38">
        <v>28.95</v>
      </c>
      <c r="DR7" s="38">
        <v>30.11</v>
      </c>
      <c r="DS7" s="38">
        <v>38.130000000000003</v>
      </c>
      <c r="DT7" s="38">
        <v>0</v>
      </c>
      <c r="DU7" s="38">
        <v>0</v>
      </c>
      <c r="DV7" s="38">
        <v>0</v>
      </c>
      <c r="DW7" s="38">
        <v>0</v>
      </c>
      <c r="DX7" s="38">
        <v>0</v>
      </c>
      <c r="DY7" s="38">
        <v>3.11</v>
      </c>
      <c r="DZ7" s="38">
        <v>1.39</v>
      </c>
      <c r="EA7" s="38">
        <v>1.2</v>
      </c>
      <c r="EB7" s="38">
        <v>4.07</v>
      </c>
      <c r="EC7" s="38">
        <v>4.54</v>
      </c>
      <c r="ED7" s="38">
        <v>5.37</v>
      </c>
      <c r="EE7" s="38">
        <v>0</v>
      </c>
      <c r="EF7" s="38">
        <v>0</v>
      </c>
      <c r="EG7" s="38">
        <v>0</v>
      </c>
      <c r="EH7" s="38">
        <v>0</v>
      </c>
      <c r="EI7" s="38">
        <v>0</v>
      </c>
      <c r="EJ7" s="38">
        <v>0.1</v>
      </c>
      <c r="EK7" s="38">
        <v>0.1</v>
      </c>
      <c r="EL7" s="38">
        <v>0.11</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2019-02-12T07:23:08Z</cp:lastPrinted>
  <dcterms:created xsi:type="dcterms:W3CDTF">2018-12-03T08:50:04Z</dcterms:created>
  <dcterms:modified xsi:type="dcterms:W3CDTF">2019-02-26T04:10:08Z</dcterms:modified>
  <cp:category/>
</cp:coreProperties>
</file>