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03岸和田市\"/>
    </mc:Choice>
  </mc:AlternateContent>
  <workbookProtection workbookAlgorithmName="SHA-512" workbookHashValue="qIJPeTJxOHSxPsCO3nU94hRd+plY3b6jY4JU70IanrPU8OywuD2D5zjnuQFnCb8KbhWA8dqHbIgDj+2+pIVxbg==" workbookSaltValue="kdG1FTpffKKwSnyh70Ag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O6" i="5"/>
  <c r="I10" i="4" s="1"/>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G85" i="4"/>
  <c r="BB10" i="4"/>
  <c r="AT10" i="4"/>
  <c r="P10" i="4"/>
  <c r="B10" i="4"/>
  <c r="BB8" i="4"/>
  <c r="AT8" i="4"/>
  <c r="W8" i="4"/>
  <c r="P8" i="4"/>
  <c r="B6" i="4"/>
  <c r="D10" i="5" l="1"/>
  <c r="C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<sst xmlns="http://schemas.openxmlformats.org/spreadsheetml/2006/main" count="232" uniqueCount="120">
  <si>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</si>
  <si>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</si>
  <si>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</si>
  <si>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</si>
  <si>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</si>
  <si>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</si>
  <si>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</si>
  <si>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</si>
  <si>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</si>
  <si>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</si>
  <si>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</si>
  <si>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</si>
  <si>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</si>
  <si>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</si>
  <si>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</si>
  <si>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</si>
  <si>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</si>
  <si>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</si>
  <si>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</si>
  <si>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</si>
  <si>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</si>
  <si>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</si>
  <si>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</si>
  <si>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</si>
  <si>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</si>
  <si>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</si>
  <si>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</si>
  <si>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</si>
  <si>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</si>
  <si>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</si>
  <si>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</si>
  <si>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</si>
  <si>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</si>
  <si>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</si>
  <si>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</si>
  <si>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</si>
  <si>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</si>
  <si>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</si>
  <si>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</si>
  <si>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</si>
  <si>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</si>
  <si>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</si>
  <si>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</si>
  <si>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</si>
  <si>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</si>
  <si>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</si>
  <si>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</si>
  <si>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</si>
  <si>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</si>
  <si>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</si>
  <si>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</si>
  <si>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</si>
  <si>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</si>
  <si>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</si>
  <si>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</si>
  <si>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</si>
  <si>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</si>
  <si>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</si>
  <si>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</si>
  <si>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</si>
  <si>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</si>
  <si>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</si>
  <si>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</si>
  <si>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</si>
  <si>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</si>
  <si>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</si>
  <si>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</si>
  <si>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</si>
  <si>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</si>
  <si>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</si>
  <si>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</si>
  <si>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</si>
  <si>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</si>
  <si>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</si>
  <si>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</si>
  <si>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</si>
  <si>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</si>
  <si>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</si>
  <si>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</si>
  <si>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</si>
  <si>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</si>
  <si>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</si>
  <si>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</si>
  <si>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</si>
  <si>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</si>
  <si>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</si>
  <si>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</si>
  <si>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</si>
  <si>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</si>
  <si>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</si>
  <si>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</si>
  <si>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</si>
  <si>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</si>
  <si>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</si>
  <si>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</si>
  <si>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</si>
  <si>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</si>
  <si>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</si>
  <si>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</si>
  <si>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</si>
  <si>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</si>
  <si>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</si>
  <si>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</si>
  <si>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</si>
  <si>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</si>
  <si>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岸和田市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</si>
  <si>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</si>
  <si>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</si>
  <si>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</si>
  <si>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</si>
  <si>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</si>
  <si>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</si>
  <si>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</si>
  <si>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</si>
  <si>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</si>
  <si>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</si>
  <si>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</si>
  <si>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の経常収支比率は、100％を確保しており経常的な費用を収入で賄えている。しかし、前年度から大幅な悪化となっているのは、退職に係る職員給与費や企業団からの水の購入費用が一時的に増加したことによる。
　給水原価は、1㎥の水を供給するのに必要な費用であるが、平成29年度に大幅に増加しているのも同じ要因による。また、給水原価が増加したことにより、料金回収率が100％を下回っている。これは、水を供給するために必要な費用を料金収入で賄うことができていないことを示している。
　短期的な支払い能力を示す流動比率は100％を超えており、安定した経営に問題はないが、類似団体平均値と比較すると低く、十分とは言えない状況にある。
　近年、老朽施設の更新や耐震化を積極的に進めているが、その財源のほとんどを企業債（借金）の借入れによって賄っていることから、企業債残高対給水収益比率が年々増加している。ここ数年は類似団体平均値を上回って悪化が続いており、将来に先送りしている負担が徐々に増加している状況にある。
　上水道施設の多くは高度成長期に整備したものであるが、その後人口の減少等により使用水量の減少が続く一方、施設規模の適正化が進んでいないことから、施設利用率の低下が続いている。
　有収率は、100％に近いほど水を効率的に供給できていると言えるが、漏水調査や管路の修繕等の取り組みによって、類似団体平均値と比べて高い水準を保つことができている。</t>
    <rPh sb="1" eb="3">
      <t>ヘイセイ</t>
    </rPh>
    <rPh sb="5" eb="7">
      <t>ネンド</t>
    </rPh>
    <rPh sb="8" eb="10">
      <t>ケイジョウ</t>
    </rPh>
    <rPh sb="10" eb="12">
      <t>シュウシ</t>
    </rPh>
    <rPh sb="12" eb="14">
      <t>ヒリツ</t>
    </rPh>
    <rPh sb="21" eb="23">
      <t>カクホ</t>
    </rPh>
    <rPh sb="27" eb="29">
      <t>ケイジョウ</t>
    </rPh>
    <rPh sb="29" eb="30">
      <t>テキ</t>
    </rPh>
    <rPh sb="31" eb="33">
      <t>ヒヨウ</t>
    </rPh>
    <rPh sb="34" eb="36">
      <t>シュウニュウ</t>
    </rPh>
    <rPh sb="37" eb="38">
      <t>マカナ</t>
    </rPh>
    <rPh sb="47" eb="50">
      <t>ゼンネンド</t>
    </rPh>
    <rPh sb="52" eb="54">
      <t>オオハバ</t>
    </rPh>
    <rPh sb="55" eb="57">
      <t>アッカ</t>
    </rPh>
    <rPh sb="66" eb="68">
      <t>タイショク</t>
    </rPh>
    <rPh sb="69" eb="70">
      <t>カカ</t>
    </rPh>
    <rPh sb="71" eb="73">
      <t>ショクイン</t>
    </rPh>
    <rPh sb="73" eb="75">
      <t>キュウヨ</t>
    </rPh>
    <rPh sb="75" eb="76">
      <t>ヒ</t>
    </rPh>
    <rPh sb="77" eb="79">
      <t>キギョウ</t>
    </rPh>
    <rPh sb="79" eb="80">
      <t>ダン</t>
    </rPh>
    <rPh sb="83" eb="84">
      <t>ミズ</t>
    </rPh>
    <rPh sb="85" eb="87">
      <t>コウニュウ</t>
    </rPh>
    <rPh sb="87" eb="89">
      <t>ヒヨウ</t>
    </rPh>
    <rPh sb="90" eb="93">
      <t>イチジテキ</t>
    </rPh>
    <rPh sb="94" eb="96">
      <t>ゾウカ</t>
    </rPh>
    <rPh sb="106" eb="108">
      <t>キュウスイ</t>
    </rPh>
    <rPh sb="108" eb="110">
      <t>ゲンカ</t>
    </rPh>
    <rPh sb="115" eb="116">
      <t>ミズ</t>
    </rPh>
    <rPh sb="117" eb="119">
      <t>キョウキュウ</t>
    </rPh>
    <rPh sb="123" eb="125">
      <t>ヒツヨウ</t>
    </rPh>
    <rPh sb="126" eb="128">
      <t>ヒヨウ</t>
    </rPh>
    <rPh sb="133" eb="135">
      <t>ヘイセイ</t>
    </rPh>
    <rPh sb="137" eb="139">
      <t>ネンド</t>
    </rPh>
    <rPh sb="140" eb="142">
      <t>オオハバ</t>
    </rPh>
    <rPh sb="143" eb="145">
      <t>ゾウカ</t>
    </rPh>
    <rPh sb="151" eb="152">
      <t>オナ</t>
    </rPh>
    <rPh sb="153" eb="155">
      <t>ヨウイン</t>
    </rPh>
    <rPh sb="162" eb="164">
      <t>キュウスイ</t>
    </rPh>
    <rPh sb="164" eb="166">
      <t>ゲンカ</t>
    </rPh>
    <rPh sb="167" eb="169">
      <t>ゾウカ</t>
    </rPh>
    <rPh sb="177" eb="179">
      <t>リョウキン</t>
    </rPh>
    <rPh sb="179" eb="181">
      <t>カイシュウ</t>
    </rPh>
    <rPh sb="181" eb="182">
      <t>リツ</t>
    </rPh>
    <rPh sb="188" eb="190">
      <t>シタマワ</t>
    </rPh>
    <rPh sb="199" eb="200">
      <t>ミズ</t>
    </rPh>
    <rPh sb="201" eb="203">
      <t>キョウキュウ</t>
    </rPh>
    <rPh sb="208" eb="210">
      <t>ヒツヨウ</t>
    </rPh>
    <rPh sb="211" eb="213">
      <t>ヒヨウ</t>
    </rPh>
    <rPh sb="214" eb="216">
      <t>リョウキン</t>
    </rPh>
    <rPh sb="216" eb="218">
      <t>シュウニュウ</t>
    </rPh>
    <rPh sb="219" eb="220">
      <t>マカナ</t>
    </rPh>
    <rPh sb="233" eb="234">
      <t>シメ</t>
    </rPh>
    <rPh sb="241" eb="244">
      <t>タンキテキ</t>
    </rPh>
    <rPh sb="245" eb="247">
      <t>シハラ</t>
    </rPh>
    <rPh sb="248" eb="250">
      <t>ノウリョク</t>
    </rPh>
    <rPh sb="251" eb="252">
      <t>シメ</t>
    </rPh>
    <rPh sb="253" eb="255">
      <t>リュウドウ</t>
    </rPh>
    <rPh sb="255" eb="257">
      <t>ヒリツ</t>
    </rPh>
    <rPh sb="263" eb="264">
      <t>コ</t>
    </rPh>
    <rPh sb="269" eb="271">
      <t>アンテイ</t>
    </rPh>
    <rPh sb="273" eb="275">
      <t>ケイエイ</t>
    </rPh>
    <rPh sb="276" eb="278">
      <t>モンダイ</t>
    </rPh>
    <rPh sb="283" eb="285">
      <t>ルイジ</t>
    </rPh>
    <rPh sb="285" eb="287">
      <t>ダンタイ</t>
    </rPh>
    <rPh sb="287" eb="290">
      <t>ヘイキンチ</t>
    </rPh>
    <rPh sb="291" eb="293">
      <t>ヒカク</t>
    </rPh>
    <rPh sb="296" eb="297">
      <t>ヒク</t>
    </rPh>
    <rPh sb="299" eb="301">
      <t>ジュウブン</t>
    </rPh>
    <rPh sb="303" eb="304">
      <t>イ</t>
    </rPh>
    <rPh sb="307" eb="309">
      <t>ジョウキョウ</t>
    </rPh>
    <rPh sb="315" eb="317">
      <t>キンネン</t>
    </rPh>
    <rPh sb="318" eb="320">
      <t>ロウキュウ</t>
    </rPh>
    <rPh sb="320" eb="322">
      <t>シセツ</t>
    </rPh>
    <rPh sb="323" eb="325">
      <t>コウシン</t>
    </rPh>
    <rPh sb="326" eb="329">
      <t>タイシンカ</t>
    </rPh>
    <rPh sb="330" eb="333">
      <t>セッキョクテキ</t>
    </rPh>
    <rPh sb="334" eb="335">
      <t>スス</t>
    </rPh>
    <rPh sb="343" eb="345">
      <t>ザイゲン</t>
    </rPh>
    <rPh sb="351" eb="353">
      <t>キギョウ</t>
    </rPh>
    <rPh sb="353" eb="354">
      <t>サイ</t>
    </rPh>
    <rPh sb="355" eb="357">
      <t>シャッキン</t>
    </rPh>
    <rPh sb="359" eb="361">
      <t>カリイ</t>
    </rPh>
    <rPh sb="366" eb="367">
      <t>マカナ</t>
    </rPh>
    <rPh sb="376" eb="378">
      <t>キギョウ</t>
    </rPh>
    <rPh sb="378" eb="379">
      <t>サイ</t>
    </rPh>
    <rPh sb="379" eb="381">
      <t>ザンダカ</t>
    </rPh>
    <rPh sb="381" eb="382">
      <t>タイ</t>
    </rPh>
    <rPh sb="382" eb="384">
      <t>キュウスイ</t>
    </rPh>
    <rPh sb="384" eb="386">
      <t>シュウエキ</t>
    </rPh>
    <rPh sb="386" eb="388">
      <t>ヒリツ</t>
    </rPh>
    <rPh sb="389" eb="391">
      <t>ネンネン</t>
    </rPh>
    <rPh sb="391" eb="393">
      <t>ゾウカ</t>
    </rPh>
    <rPh sb="400" eb="402">
      <t>スウネン</t>
    </rPh>
    <rPh sb="403" eb="405">
      <t>ルイジ</t>
    </rPh>
    <rPh sb="405" eb="407">
      <t>ダンタイ</t>
    </rPh>
    <rPh sb="424" eb="426">
      <t>ショウライ</t>
    </rPh>
    <rPh sb="427" eb="429">
      <t>サキオク</t>
    </rPh>
    <rPh sb="434" eb="436">
      <t>フタン</t>
    </rPh>
    <rPh sb="437" eb="439">
      <t>ジョジョ</t>
    </rPh>
    <rPh sb="440" eb="442">
      <t>ゾウカ</t>
    </rPh>
    <rPh sb="446" eb="448">
      <t>ジョウキョウ</t>
    </rPh>
    <rPh sb="454" eb="457">
      <t>ジョウスイドウ</t>
    </rPh>
    <rPh sb="457" eb="459">
      <t>シセツ</t>
    </rPh>
    <rPh sb="460" eb="461">
      <t>オオ</t>
    </rPh>
    <rPh sb="463" eb="465">
      <t>コウド</t>
    </rPh>
    <rPh sb="465" eb="468">
      <t>セイチョウキ</t>
    </rPh>
    <rPh sb="469" eb="471">
      <t>セイビ</t>
    </rPh>
    <rPh sb="482" eb="483">
      <t>ゴ</t>
    </rPh>
    <rPh sb="492" eb="494">
      <t>シヨウ</t>
    </rPh>
    <rPh sb="494" eb="496">
      <t>スイリョウ</t>
    </rPh>
    <rPh sb="500" eb="501">
      <t>ツヅ</t>
    </rPh>
    <rPh sb="502" eb="504">
      <t>イッポウ</t>
    </rPh>
    <rPh sb="505" eb="507">
      <t>シセツ</t>
    </rPh>
    <rPh sb="507" eb="509">
      <t>キボ</t>
    </rPh>
    <rPh sb="510" eb="513">
      <t>テキセイカ</t>
    </rPh>
    <rPh sb="514" eb="515">
      <t>スス</t>
    </rPh>
    <rPh sb="531" eb="533">
      <t>テイカ</t>
    </rPh>
    <rPh sb="534" eb="535">
      <t>ツヅ</t>
    </rPh>
    <rPh sb="542" eb="544">
      <t>ユウシュウ</t>
    </rPh>
    <rPh sb="544" eb="545">
      <t>リツ</t>
    </rPh>
    <rPh sb="552" eb="553">
      <t>チカ</t>
    </rPh>
    <rPh sb="556" eb="557">
      <t>ミズ</t>
    </rPh>
    <rPh sb="558" eb="561">
      <t>コウリツテキ</t>
    </rPh>
    <rPh sb="562" eb="564">
      <t>キョウキュウ</t>
    </rPh>
    <rPh sb="570" eb="571">
      <t>イ</t>
    </rPh>
    <rPh sb="596" eb="598">
      <t>ルイジ</t>
    </rPh>
    <rPh sb="598" eb="600">
      <t>ダンタイ</t>
    </rPh>
    <rPh sb="604" eb="605">
      <t>クラ</t>
    </rPh>
    <rPh sb="607" eb="608">
      <t>タカ</t>
    </rPh>
    <rPh sb="609" eb="611">
      <t>スイジュン</t>
    </rPh>
    <rPh sb="612" eb="613">
      <t>タモ</t>
    </rPh>
    <phoneticPr fontId="4"/>
  </si>
  <si>
    <t>　本市では昭和40年代から50年代にかけて集中的に水道管路を整備しており、これらが順次耐用年数の40年を経過することにより、管路経年化率が年々増加している。類似団体平均値も増加しているが、それを上回るペースで増加しており、漏水事故等の発生が懸念される。
　平成23年度に本市水道ビジョンを策定し、管路の更新を積極的に進めているが、市内全域には700kmを超える管路があり、管路更新率で見るとその割合は小幅にとどまっている。
　有形固定資産減価償却率が平成26年度に大幅に上昇しているが、これは地方公営企業の会計制度改正の影響によるものである。</t>
    <rPh sb="1" eb="2">
      <t>ホン</t>
    </rPh>
    <rPh sb="2" eb="3">
      <t>シ</t>
    </rPh>
    <rPh sb="5" eb="7">
      <t>ショウワ</t>
    </rPh>
    <rPh sb="9" eb="11">
      <t>ネンダイ</t>
    </rPh>
    <rPh sb="15" eb="16">
      <t>ネン</t>
    </rPh>
    <rPh sb="16" eb="17">
      <t>ダイ</t>
    </rPh>
    <rPh sb="21" eb="24">
      <t>シュウチュウテキ</t>
    </rPh>
    <rPh sb="30" eb="32">
      <t>セイビ</t>
    </rPh>
    <rPh sb="41" eb="43">
      <t>ジュンジ</t>
    </rPh>
    <rPh sb="43" eb="45">
      <t>タイヨウ</t>
    </rPh>
    <rPh sb="45" eb="47">
      <t>ネンスウ</t>
    </rPh>
    <rPh sb="50" eb="51">
      <t>ネン</t>
    </rPh>
    <rPh sb="52" eb="54">
      <t>ケイカ</t>
    </rPh>
    <rPh sb="62" eb="64">
      <t>カンロ</t>
    </rPh>
    <rPh sb="64" eb="67">
      <t>ケイネンカ</t>
    </rPh>
    <rPh sb="67" eb="68">
      <t>リツ</t>
    </rPh>
    <rPh sb="69" eb="71">
      <t>ネンネン</t>
    </rPh>
    <rPh sb="71" eb="73">
      <t>ゾウカ</t>
    </rPh>
    <rPh sb="78" eb="80">
      <t>ルイジ</t>
    </rPh>
    <rPh sb="80" eb="82">
      <t>ダンタイ</t>
    </rPh>
    <rPh sb="86" eb="88">
      <t>ゾウカ</t>
    </rPh>
    <rPh sb="97" eb="99">
      <t>ウワマワ</t>
    </rPh>
    <rPh sb="104" eb="106">
      <t>ゾウカ</t>
    </rPh>
    <rPh sb="111" eb="113">
      <t>ロウスイ</t>
    </rPh>
    <rPh sb="113" eb="115">
      <t>ジコ</t>
    </rPh>
    <rPh sb="115" eb="116">
      <t>トウ</t>
    </rPh>
    <rPh sb="117" eb="119">
      <t>ハッセイ</t>
    </rPh>
    <rPh sb="120" eb="122">
      <t>ケネン</t>
    </rPh>
    <rPh sb="128" eb="130">
      <t>ヘイセイ</t>
    </rPh>
    <rPh sb="132" eb="134">
      <t>ネンド</t>
    </rPh>
    <rPh sb="135" eb="136">
      <t>ホン</t>
    </rPh>
    <rPh sb="136" eb="137">
      <t>シ</t>
    </rPh>
    <rPh sb="137" eb="139">
      <t>スイドウ</t>
    </rPh>
    <rPh sb="144" eb="146">
      <t>サクテイ</t>
    </rPh>
    <rPh sb="148" eb="150">
      <t>カンロ</t>
    </rPh>
    <rPh sb="151" eb="153">
      <t>コウシン</t>
    </rPh>
    <rPh sb="154" eb="157">
      <t>セッキョクテキ</t>
    </rPh>
    <rPh sb="158" eb="159">
      <t>スス</t>
    </rPh>
    <rPh sb="165" eb="166">
      <t>シ</t>
    </rPh>
    <rPh sb="166" eb="167">
      <t>ナイ</t>
    </rPh>
    <rPh sb="167" eb="169">
      <t>ゼンイキ</t>
    </rPh>
    <rPh sb="177" eb="178">
      <t>コ</t>
    </rPh>
    <rPh sb="180" eb="182">
      <t>カンロ</t>
    </rPh>
    <rPh sb="192" eb="193">
      <t>ミ</t>
    </rPh>
    <rPh sb="197" eb="199">
      <t>ワリアイ</t>
    </rPh>
    <rPh sb="200" eb="202">
      <t>コハバ</t>
    </rPh>
    <rPh sb="213" eb="215">
      <t>ユウケイ</t>
    </rPh>
    <rPh sb="215" eb="217">
      <t>コテイ</t>
    </rPh>
    <rPh sb="217" eb="219">
      <t>シサン</t>
    </rPh>
    <rPh sb="219" eb="221">
      <t>ゲンカ</t>
    </rPh>
    <rPh sb="221" eb="223">
      <t>ショウキャク</t>
    </rPh>
    <rPh sb="223" eb="224">
      <t>リツ</t>
    </rPh>
    <rPh sb="225" eb="227">
      <t>ヘイセイ</t>
    </rPh>
    <rPh sb="229" eb="231">
      <t>ネンド</t>
    </rPh>
    <rPh sb="232" eb="234">
      <t>オオハバ</t>
    </rPh>
    <rPh sb="235" eb="237">
      <t>ジョウショウ</t>
    </rPh>
    <rPh sb="246" eb="248">
      <t>チホウ</t>
    </rPh>
    <rPh sb="248" eb="250">
      <t>コウエイ</t>
    </rPh>
    <rPh sb="250" eb="252">
      <t>キギョウ</t>
    </rPh>
    <rPh sb="253" eb="255">
      <t>カイケイ</t>
    </rPh>
    <rPh sb="255" eb="257">
      <t>セイド</t>
    </rPh>
    <rPh sb="257" eb="259">
      <t>カイセイ</t>
    </rPh>
    <rPh sb="260" eb="262">
      <t>エイキョウ</t>
    </rPh>
    <phoneticPr fontId="4"/>
  </si>
  <si>
    <t>　人口減少等に伴い料金収入の減少が続く一方、施設の老朽化が進んでいる。従来は投資の抑制を図っていたが、近年施設の更新に積極的に取り組んでいるところである。しかし、市内全域に膨大な水道施設があるため、その更新はあまり進んでいない状況である。また、更新事業の財源は、企業債の借入れによって賄っているため、将来経営の負担となってくることが予想される。
　現在、本市では水道ビジョン及び経営戦略の見直し・策定を進めており、その中で水道施設の規模の適正化や更新の優先順位の見直しを行うとともに、その財源の確保について料金水準の適正化も含めて検討を行う予定である。これにより、経営基盤の強化を図り、老朽施設・管路の更新及び耐震化を着実に実施していくものである。</t>
    <rPh sb="1" eb="3">
      <t>ジンコウ</t>
    </rPh>
    <rPh sb="3" eb="5">
      <t>ゲンショウ</t>
    </rPh>
    <rPh sb="5" eb="6">
      <t>トウ</t>
    </rPh>
    <rPh sb="7" eb="8">
      <t>トモナ</t>
    </rPh>
    <rPh sb="9" eb="11">
      <t>リョウキン</t>
    </rPh>
    <rPh sb="11" eb="13">
      <t>シュウニュウ</t>
    </rPh>
    <rPh sb="14" eb="16">
      <t>ゲンショウ</t>
    </rPh>
    <rPh sb="17" eb="18">
      <t>ツヅ</t>
    </rPh>
    <rPh sb="19" eb="21">
      <t>イッポウ</t>
    </rPh>
    <rPh sb="22" eb="24">
      <t>シセツ</t>
    </rPh>
    <rPh sb="25" eb="28">
      <t>ロウキュウカ</t>
    </rPh>
    <rPh sb="29" eb="30">
      <t>スス</t>
    </rPh>
    <rPh sb="35" eb="37">
      <t>ジュウライ</t>
    </rPh>
    <rPh sb="38" eb="40">
      <t>トウシ</t>
    </rPh>
    <rPh sb="41" eb="43">
      <t>ヨクセイ</t>
    </rPh>
    <rPh sb="44" eb="45">
      <t>ハカ</t>
    </rPh>
    <rPh sb="51" eb="53">
      <t>キンネン</t>
    </rPh>
    <rPh sb="53" eb="55">
      <t>シセツ</t>
    </rPh>
    <rPh sb="56" eb="58">
      <t>コウシン</t>
    </rPh>
    <rPh sb="59" eb="62">
      <t>セッキョクテキ</t>
    </rPh>
    <rPh sb="63" eb="64">
      <t>ト</t>
    </rPh>
    <rPh sb="65" eb="66">
      <t>ク</t>
    </rPh>
    <rPh sb="81" eb="83">
      <t>シナイ</t>
    </rPh>
    <rPh sb="83" eb="85">
      <t>ゼンイキ</t>
    </rPh>
    <rPh sb="86" eb="88">
      <t>ボウダイ</t>
    </rPh>
    <rPh sb="89" eb="91">
      <t>スイドウ</t>
    </rPh>
    <rPh sb="91" eb="93">
      <t>シセツ</t>
    </rPh>
    <rPh sb="101" eb="103">
      <t>コウシン</t>
    </rPh>
    <rPh sb="107" eb="108">
      <t>スス</t>
    </rPh>
    <rPh sb="113" eb="115">
      <t>ジョウキョウ</t>
    </rPh>
    <rPh sb="122" eb="124">
      <t>コウシン</t>
    </rPh>
    <rPh sb="124" eb="126">
      <t>ジギョウ</t>
    </rPh>
    <rPh sb="127" eb="129">
      <t>ザイゲン</t>
    </rPh>
    <rPh sb="131" eb="133">
      <t>キギョウ</t>
    </rPh>
    <rPh sb="133" eb="134">
      <t>サイ</t>
    </rPh>
    <rPh sb="135" eb="137">
      <t>カリイ</t>
    </rPh>
    <rPh sb="142" eb="143">
      <t>マカナ</t>
    </rPh>
    <rPh sb="152" eb="154">
      <t>ケイエイ</t>
    </rPh>
    <rPh sb="155" eb="157">
      <t>フタン</t>
    </rPh>
    <rPh sb="166" eb="168">
      <t>ヨソウ</t>
    </rPh>
    <rPh sb="174" eb="176">
      <t>ゲンザイ</t>
    </rPh>
    <rPh sb="177" eb="178">
      <t>ホン</t>
    </rPh>
    <rPh sb="178" eb="179">
      <t>シ</t>
    </rPh>
    <rPh sb="181" eb="183">
      <t>スイドウ</t>
    </rPh>
    <rPh sb="187" eb="188">
      <t>オヨ</t>
    </rPh>
    <rPh sb="189" eb="191">
      <t>ケイエイ</t>
    </rPh>
    <rPh sb="191" eb="193">
      <t>センリャク</t>
    </rPh>
    <rPh sb="194" eb="196">
      <t>ミナオ</t>
    </rPh>
    <rPh sb="198" eb="200">
      <t>サクテイ</t>
    </rPh>
    <rPh sb="201" eb="202">
      <t>スス</t>
    </rPh>
    <rPh sb="209" eb="210">
      <t>ナカ</t>
    </rPh>
    <rPh sb="211" eb="213">
      <t>スイドウ</t>
    </rPh>
    <rPh sb="213" eb="215">
      <t>シセツ</t>
    </rPh>
    <rPh sb="216" eb="218">
      <t>キボ</t>
    </rPh>
    <rPh sb="219" eb="222">
      <t>テキセイカ</t>
    </rPh>
    <rPh sb="223" eb="225">
      <t>コウシン</t>
    </rPh>
    <rPh sb="226" eb="228">
      <t>ユウセン</t>
    </rPh>
    <rPh sb="228" eb="230">
      <t>ジュンイ</t>
    </rPh>
    <rPh sb="231" eb="233">
      <t>ミナオ</t>
    </rPh>
    <rPh sb="235" eb="236">
      <t>オコナ</t>
    </rPh>
    <rPh sb="244" eb="246">
      <t>ザイゲン</t>
    </rPh>
    <rPh sb="247" eb="249">
      <t>カクホ</t>
    </rPh>
    <rPh sb="253" eb="255">
      <t>リョウキン</t>
    </rPh>
    <rPh sb="255" eb="257">
      <t>スイジュン</t>
    </rPh>
    <rPh sb="258" eb="261">
      <t>テキセイカ</t>
    </rPh>
    <rPh sb="262" eb="263">
      <t>フク</t>
    </rPh>
    <rPh sb="265" eb="267">
      <t>ケントウ</t>
    </rPh>
    <rPh sb="268" eb="269">
      <t>オコナ</t>
    </rPh>
    <rPh sb="270" eb="272">
      <t>ヨテイ</t>
    </rPh>
    <rPh sb="282" eb="284">
      <t>ケイエイ</t>
    </rPh>
    <rPh sb="284" eb="286">
      <t>キバン</t>
    </rPh>
    <rPh sb="287" eb="289">
      <t>キョウカ</t>
    </rPh>
    <rPh sb="290" eb="291">
      <t>ハカ</t>
    </rPh>
    <rPh sb="295" eb="297">
      <t>シセツ</t>
    </rPh>
    <rPh sb="298" eb="300">
      <t>カンロ</t>
    </rPh>
    <rPh sb="301" eb="303">
      <t>コウシン</t>
    </rPh>
    <rPh sb="303" eb="304">
      <t>オヨ</t>
    </rPh>
    <rPh sb="305" eb="308">
      <t>タイシンカ</t>
    </rPh>
    <rPh sb="309" eb="311">
      <t>チャクジツ</t>
    </rPh>
    <rPh sb="312" eb="31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</si>
</sst>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0.69</c:v>
                </c:pt>
                <c:pt idx="2">
                  <c:v>0.65</c:v>
                </c:pt>
                <c:pt idx="3">
                  <c:v>0.53</c:v>
                </c:pt>
                <c:pt idx="4">
                  <c:v>0.49</c:v>
                </c:pt>
              </c:numCache>
            </c:numRef>
          </c:val>
          <c:extLst>
            <c:ext xmlns:c16="http://schemas.microsoft.com/office/drawing/2014/chart" uri="{C3380CC4-5D6E-409C-BE32-E72D297353CC}">
              <c16:uniqueId val="{00000000-19E1-43D1-8843-EA351278235F}"/>
            </c:ext>
          </c:extLst>
        </c:ser>
        <c:dLbls>
          <c:showLegendKey val="0"/>
          <c:showVal val="0"/>
          <c:showCatName val="0"/>
          <c:showSerName val="0"/>
          <c:showPercent val="0"/>
          <c:showBubbleSize val="0"/>
        </c:dLbls>
        <c:gapWidth val="150"/>
        <c:axId val="91720704"/>
        <c:axId val="917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19E1-43D1-8843-EA351278235F}"/>
            </c:ext>
          </c:extLst>
        </c:ser>
        <c:dLbls>
          <c:showLegendKey val="0"/>
          <c:showVal val="0"/>
          <c:showCatName val="0"/>
          <c:showSerName val="0"/>
          <c:showPercent val="0"/>
          <c:showBubbleSize val="0"/>
        </c:dLbls>
        <c:marker val="1"/>
        <c:smooth val="0"/>
        <c:axId val="91720704"/>
        <c:axId val="91731072"/>
      </c:lineChart>
      <c:dateAx>
        <c:axId val="91720704"/>
        <c:scaling>
          <c:orientation val="minMax"/>
        </c:scaling>
        <c:delete val="1"/>
        <c:axPos val="b"/>
        <c:numFmt formatCode="ge" sourceLinked="1"/>
        <c:majorTickMark val="none"/>
        <c:minorTickMark val="none"/>
        <c:tickLblPos val="none"/>
        <c:crossAx val="91731072"/>
        <c:crosses val="autoZero"/>
        <c:auto val="1"/>
        <c:lblOffset val="100"/>
        <c:baseTimeUnit val="years"/>
      </c:dateAx>
      <c:valAx>
        <c:axId val="91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61.94</c:v>
                </c:pt>
                <c:pt idx="1">
                  <c:v>60.78</c:v>
                </c:pt>
                <c:pt idx="2">
                  <c:v>60.11</c:v>
                </c:pt>
                <c:pt idx="3">
                  <c:v>59.86</c:v>
                </c:pt>
                <c:pt idx="4">
                  <c:v>59.72</c:v>
                </c:pt>
              </c:numCache>
            </c:numRef>
          </c:val>
          <c:extLst>
            <c:ext xmlns:c16="http://schemas.microsoft.com/office/drawing/2014/chart" uri="{C3380CC4-5D6E-409C-BE32-E72D297353CC}">
              <c16:uniqueId val="{00000000-6982-4D48-82DD-7BB498778839}"/>
            </c:ext>
          </c:extLst>
        </c:ser>
        <c:dLbls>
          <c:showLegendKey val="0"/>
          <c:showVal val="0"/>
          <c:showCatName val="0"/>
          <c:showSerName val="0"/>
          <c:showPercent val="0"/>
          <c:showBubbleSize val="0"/>
        </c:dLbls>
        <c:gapWidth val="150"/>
        <c:axId val="103505920"/>
        <c:axId val="1035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6982-4D48-82DD-7BB498778839}"/>
            </c:ext>
          </c:extLst>
        </c:ser>
        <c:dLbls>
          <c:showLegendKey val="0"/>
          <c:showVal val="0"/>
          <c:showCatName val="0"/>
          <c:showSerName val="0"/>
          <c:showPercent val="0"/>
          <c:showBubbleSize val="0"/>
        </c:dLbls>
        <c:marker val="1"/>
        <c:smooth val="0"/>
        <c:axId val="103505920"/>
        <c:axId val="103507840"/>
      </c:lineChart>
      <c:dateAx>
        <c:axId val="103505920"/>
        <c:scaling>
          <c:orientation val="minMax"/>
        </c:scaling>
        <c:delete val="1"/>
        <c:axPos val="b"/>
        <c:numFmt formatCode="ge" sourceLinked="1"/>
        <c:majorTickMark val="none"/>
        <c:minorTickMark val="none"/>
        <c:tickLblPos val="none"/>
        <c:crossAx val="103507840"/>
        <c:crosses val="autoZero"/>
        <c:auto val="1"/>
        <c:lblOffset val="100"/>
        <c:baseTimeUnit val="years"/>
      </c:dateAx>
      <c:valAx>
        <c:axId val="103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94.89</c:v>
                </c:pt>
                <c:pt idx="1">
                  <c:v>95</c:v>
                </c:pt>
                <c:pt idx="2">
                  <c:v>94.79</c:v>
                </c:pt>
                <c:pt idx="3">
                  <c:v>95.11</c:v>
                </c:pt>
                <c:pt idx="4">
                  <c:v>94.69</c:v>
                </c:pt>
              </c:numCache>
            </c:numRef>
          </c:val>
          <c:extLst>
            <c:ext xmlns:c16="http://schemas.microsoft.com/office/drawing/2014/chart" uri="{C3380CC4-5D6E-409C-BE32-E72D297353CC}">
              <c16:uniqueId val="{00000000-8FB0-4EB1-9351-CA8403FC05FD}"/>
            </c:ext>
          </c:extLst>
        </c:ser>
        <c:dLbls>
          <c:showLegendKey val="0"/>
          <c:showVal val="0"/>
          <c:showCatName val="0"/>
          <c:showSerName val="0"/>
          <c:showPercent val="0"/>
          <c:showBubbleSize val="0"/>
        </c:dLbls>
        <c:gapWidth val="150"/>
        <c:axId val="103616896"/>
        <c:axId val="924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8FB0-4EB1-9351-CA8403FC05FD}"/>
            </c:ext>
          </c:extLst>
        </c:ser>
        <c:dLbls>
          <c:showLegendKey val="0"/>
          <c:showVal val="0"/>
          <c:showCatName val="0"/>
          <c:showSerName val="0"/>
          <c:showPercent val="0"/>
          <c:showBubbleSize val="0"/>
        </c:dLbls>
        <c:marker val="1"/>
        <c:smooth val="0"/>
        <c:axId val="103616896"/>
        <c:axId val="92472064"/>
      </c:lineChart>
      <c:dateAx>
        <c:axId val="103616896"/>
        <c:scaling>
          <c:orientation val="minMax"/>
        </c:scaling>
        <c:delete val="1"/>
        <c:axPos val="b"/>
        <c:numFmt formatCode="ge" sourceLinked="1"/>
        <c:majorTickMark val="none"/>
        <c:minorTickMark val="none"/>
        <c:tickLblPos val="none"/>
        <c:crossAx val="92472064"/>
        <c:crosses val="autoZero"/>
        <c:auto val="1"/>
        <c:lblOffset val="100"/>
        <c:baseTimeUnit val="years"/>
      </c:dateAx>
      <c:valAx>
        <c:axId val="924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107.79</c:v>
                </c:pt>
                <c:pt idx="1">
                  <c:v>106.76</c:v>
                </c:pt>
                <c:pt idx="2">
                  <c:v>107.78</c:v>
                </c:pt>
                <c:pt idx="3">
                  <c:v>108.08</c:v>
                </c:pt>
                <c:pt idx="4">
                  <c:v>101.34</c:v>
                </c:pt>
              </c:numCache>
            </c:numRef>
          </c:val>
          <c:extLst>
            <c:ext xmlns:c16="http://schemas.microsoft.com/office/drawing/2014/chart" uri="{C3380CC4-5D6E-409C-BE32-E72D297353CC}">
              <c16:uniqueId val="{00000000-ED6B-4F6B-8A27-4199691BA043}"/>
            </c:ext>
          </c:extLst>
        </c:ser>
        <c:dLbls>
          <c:showLegendKey val="0"/>
          <c:showVal val="0"/>
          <c:showCatName val="0"/>
          <c:showSerName val="0"/>
          <c:showPercent val="0"/>
          <c:showBubbleSize val="0"/>
        </c:dLbls>
        <c:gapWidth val="150"/>
        <c:axId val="92355968"/>
        <c:axId val="923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ED6B-4F6B-8A27-4199691BA043}"/>
            </c:ext>
          </c:extLst>
        </c:ser>
        <c:dLbls>
          <c:showLegendKey val="0"/>
          <c:showVal val="0"/>
          <c:showCatName val="0"/>
          <c:showSerName val="0"/>
          <c:showPercent val="0"/>
          <c:showBubbleSize val="0"/>
        </c:dLbls>
        <c:marker val="1"/>
        <c:smooth val="0"/>
        <c:axId val="92355968"/>
        <c:axId val="92366336"/>
      </c:lineChart>
      <c:dateAx>
        <c:axId val="92355968"/>
        <c:scaling>
          <c:orientation val="minMax"/>
        </c:scaling>
        <c:delete val="1"/>
        <c:axPos val="b"/>
        <c:numFmt formatCode="ge" sourceLinked="1"/>
        <c:majorTickMark val="none"/>
        <c:minorTickMark val="none"/>
        <c:tickLblPos val="none"/>
        <c:crossAx val="92366336"/>
        <c:crosses val="autoZero"/>
        <c:auto val="1"/>
        <c:lblOffset val="100"/>
        <c:baseTimeUnit val="years"/>
      </c:dateAx>
      <c:valAx>
        <c:axId val="9236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45.93</c:v>
                </c:pt>
                <c:pt idx="1">
                  <c:v>51.5</c:v>
                </c:pt>
                <c:pt idx="2">
                  <c:v>51.31</c:v>
                </c:pt>
                <c:pt idx="3">
                  <c:v>52.53</c:v>
                </c:pt>
                <c:pt idx="4">
                  <c:v>52.23</c:v>
                </c:pt>
              </c:numCache>
            </c:numRef>
          </c:val>
          <c:extLst>
            <c:ext xmlns:c16="http://schemas.microsoft.com/office/drawing/2014/chart" uri="{C3380CC4-5D6E-409C-BE32-E72D297353CC}">
              <c16:uniqueId val="{00000000-DF59-456D-8CB0-5AFA5047AA57}"/>
            </c:ext>
          </c:extLst>
        </c:ser>
        <c:dLbls>
          <c:showLegendKey val="0"/>
          <c:showVal val="0"/>
          <c:showCatName val="0"/>
          <c:showSerName val="0"/>
          <c:showPercent val="0"/>
          <c:showBubbleSize val="0"/>
        </c:dLbls>
        <c:gapWidth val="150"/>
        <c:axId val="92405760"/>
        <c:axId val="924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DF59-456D-8CB0-5AFA5047AA57}"/>
            </c:ext>
          </c:extLst>
        </c:ser>
        <c:dLbls>
          <c:showLegendKey val="0"/>
          <c:showVal val="0"/>
          <c:showCatName val="0"/>
          <c:showSerName val="0"/>
          <c:showPercent val="0"/>
          <c:showBubbleSize val="0"/>
        </c:dLbls>
        <c:marker val="1"/>
        <c:smooth val="0"/>
        <c:axId val="92405760"/>
        <c:axId val="92407680"/>
      </c:lineChart>
      <c:dateAx>
        <c:axId val="92405760"/>
        <c:scaling>
          <c:orientation val="minMax"/>
        </c:scaling>
        <c:delete val="1"/>
        <c:axPos val="b"/>
        <c:numFmt formatCode="ge" sourceLinked="1"/>
        <c:majorTickMark val="none"/>
        <c:minorTickMark val="none"/>
        <c:tickLblPos val="none"/>
        <c:crossAx val="92407680"/>
        <c:crosses val="autoZero"/>
        <c:auto val="1"/>
        <c:lblOffset val="100"/>
        <c:baseTimeUnit val="years"/>
      </c:dateAx>
      <c:valAx>
        <c:axId val="924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21.94</c:v>
                </c:pt>
                <c:pt idx="1">
                  <c:v>23.51</c:v>
                </c:pt>
                <c:pt idx="2">
                  <c:v>27.34</c:v>
                </c:pt>
                <c:pt idx="3">
                  <c:v>28.75</c:v>
                </c:pt>
                <c:pt idx="4">
                  <c:v>30.84</c:v>
                </c:pt>
              </c:numCache>
            </c:numRef>
          </c:val>
          <c:extLst>
            <c:ext xmlns:c16="http://schemas.microsoft.com/office/drawing/2014/chart" uri="{C3380CC4-5D6E-409C-BE32-E72D297353CC}">
              <c16:uniqueId val="{00000000-D4BB-4DB1-880E-1669498AEEAB}"/>
            </c:ext>
          </c:extLst>
        </c:ser>
        <c:dLbls>
          <c:showLegendKey val="0"/>
          <c:showVal val="0"/>
          <c:showCatName val="0"/>
          <c:showSerName val="0"/>
          <c:showPercent val="0"/>
          <c:showBubbleSize val="0"/>
        </c:dLbls>
        <c:gapWidth val="150"/>
        <c:axId val="92443008"/>
        <c:axId val="924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D4BB-4DB1-880E-1669498AEEAB}"/>
            </c:ext>
          </c:extLst>
        </c:ser>
        <c:dLbls>
          <c:showLegendKey val="0"/>
          <c:showVal val="0"/>
          <c:showCatName val="0"/>
          <c:showSerName val="0"/>
          <c:showPercent val="0"/>
          <c:showBubbleSize val="0"/>
        </c:dLbls>
        <c:marker val="1"/>
        <c:smooth val="0"/>
        <c:axId val="92443008"/>
        <c:axId val="92444928"/>
      </c:lineChart>
      <c:dateAx>
        <c:axId val="92443008"/>
        <c:scaling>
          <c:orientation val="minMax"/>
        </c:scaling>
        <c:delete val="1"/>
        <c:axPos val="b"/>
        <c:numFmt formatCode="ge" sourceLinked="1"/>
        <c:majorTickMark val="none"/>
        <c:minorTickMark val="none"/>
        <c:tickLblPos val="none"/>
        <c:crossAx val="92444928"/>
        <c:crosses val="autoZero"/>
        <c:auto val="1"/>
        <c:lblOffset val="100"/>
        <c:baseTimeUnit val="years"/>
      </c:dateAx>
      <c:valAx>
        <c:axId val="92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49-4549-BD8B-8C0FE58B1FD3}"/>
            </c:ext>
          </c:extLst>
        </c:ser>
        <c:dLbls>
          <c:showLegendKey val="0"/>
          <c:showVal val="0"/>
          <c:showCatName val="0"/>
          <c:showSerName val="0"/>
          <c:showPercent val="0"/>
          <c:showBubbleSize val="0"/>
        </c:dLbls>
        <c:gapWidth val="150"/>
        <c:axId val="92494464"/>
        <c:axId val="924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249-4549-BD8B-8C0FE58B1FD3}"/>
            </c:ext>
          </c:extLst>
        </c:ser>
        <c:dLbls>
          <c:showLegendKey val="0"/>
          <c:showVal val="0"/>
          <c:showCatName val="0"/>
          <c:showSerName val="0"/>
          <c:showPercent val="0"/>
          <c:showBubbleSize val="0"/>
        </c:dLbls>
        <c:marker val="1"/>
        <c:smooth val="0"/>
        <c:axId val="92494464"/>
        <c:axId val="92496640"/>
      </c:lineChart>
      <c:dateAx>
        <c:axId val="92494464"/>
        <c:scaling>
          <c:orientation val="minMax"/>
        </c:scaling>
        <c:delete val="1"/>
        <c:axPos val="b"/>
        <c:numFmt formatCode="ge" sourceLinked="1"/>
        <c:majorTickMark val="none"/>
        <c:minorTickMark val="none"/>
        <c:tickLblPos val="none"/>
        <c:crossAx val="92496640"/>
        <c:crosses val="autoZero"/>
        <c:auto val="1"/>
        <c:lblOffset val="100"/>
        <c:baseTimeUnit val="years"/>
      </c:dateAx>
      <c:valAx>
        <c:axId val="9249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452.99</c:v>
                </c:pt>
                <c:pt idx="1">
                  <c:v>153.84</c:v>
                </c:pt>
                <c:pt idx="2">
                  <c:v>195.08</c:v>
                </c:pt>
                <c:pt idx="3">
                  <c:v>278.08999999999997</c:v>
                </c:pt>
                <c:pt idx="4">
                  <c:v>218.83</c:v>
                </c:pt>
              </c:numCache>
            </c:numRef>
          </c:val>
          <c:extLst>
            <c:ext xmlns:c16="http://schemas.microsoft.com/office/drawing/2014/chart" uri="{C3380CC4-5D6E-409C-BE32-E72D297353CC}">
              <c16:uniqueId val="{00000000-6719-47AC-AF1C-1E16A16DF2C6}"/>
            </c:ext>
          </c:extLst>
        </c:ser>
        <c:dLbls>
          <c:showLegendKey val="0"/>
          <c:showVal val="0"/>
          <c:showCatName val="0"/>
          <c:showSerName val="0"/>
          <c:showPercent val="0"/>
          <c:showBubbleSize val="0"/>
        </c:dLbls>
        <c:gapWidth val="150"/>
        <c:axId val="92536192"/>
        <c:axId val="925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6719-47AC-AF1C-1E16A16DF2C6}"/>
            </c:ext>
          </c:extLst>
        </c:ser>
        <c:dLbls>
          <c:showLegendKey val="0"/>
          <c:showVal val="0"/>
          <c:showCatName val="0"/>
          <c:showSerName val="0"/>
          <c:showPercent val="0"/>
          <c:showBubbleSize val="0"/>
        </c:dLbls>
        <c:marker val="1"/>
        <c:smooth val="0"/>
        <c:axId val="92536192"/>
        <c:axId val="92542464"/>
      </c:lineChart>
      <c:dateAx>
        <c:axId val="92536192"/>
        <c:scaling>
          <c:orientation val="minMax"/>
        </c:scaling>
        <c:delete val="1"/>
        <c:axPos val="b"/>
        <c:numFmt formatCode="ge" sourceLinked="1"/>
        <c:majorTickMark val="none"/>
        <c:minorTickMark val="none"/>
        <c:tickLblPos val="none"/>
        <c:crossAx val="92542464"/>
        <c:crosses val="autoZero"/>
        <c:auto val="1"/>
        <c:lblOffset val="100"/>
        <c:baseTimeUnit val="years"/>
      </c:dateAx>
      <c:valAx>
        <c:axId val="9254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238.65</c:v>
                </c:pt>
                <c:pt idx="1">
                  <c:v>279.52999999999997</c:v>
                </c:pt>
                <c:pt idx="2">
                  <c:v>302.93</c:v>
                </c:pt>
                <c:pt idx="3">
                  <c:v>320.39999999999998</c:v>
                </c:pt>
                <c:pt idx="4">
                  <c:v>359.64</c:v>
                </c:pt>
              </c:numCache>
            </c:numRef>
          </c:val>
          <c:extLst>
            <c:ext xmlns:c16="http://schemas.microsoft.com/office/drawing/2014/chart" uri="{C3380CC4-5D6E-409C-BE32-E72D297353CC}">
              <c16:uniqueId val="{00000000-1AEF-434F-97F7-58862D7135B8}"/>
            </c:ext>
          </c:extLst>
        </c:ser>
        <c:dLbls>
          <c:showLegendKey val="0"/>
          <c:showVal val="0"/>
          <c:showCatName val="0"/>
          <c:showSerName val="0"/>
          <c:showPercent val="0"/>
          <c:showBubbleSize val="0"/>
        </c:dLbls>
        <c:gapWidth val="150"/>
        <c:axId val="92590080"/>
        <c:axId val="925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1AEF-434F-97F7-58862D7135B8}"/>
            </c:ext>
          </c:extLst>
        </c:ser>
        <c:dLbls>
          <c:showLegendKey val="0"/>
          <c:showVal val="0"/>
          <c:showCatName val="0"/>
          <c:showSerName val="0"/>
          <c:showPercent val="0"/>
          <c:showBubbleSize val="0"/>
        </c:dLbls>
        <c:marker val="1"/>
        <c:smooth val="0"/>
        <c:axId val="92590080"/>
        <c:axId val="92592000"/>
      </c:lineChart>
      <c:dateAx>
        <c:axId val="92590080"/>
        <c:scaling>
          <c:orientation val="minMax"/>
        </c:scaling>
        <c:delete val="1"/>
        <c:axPos val="b"/>
        <c:numFmt formatCode="ge" sourceLinked="1"/>
        <c:majorTickMark val="none"/>
        <c:minorTickMark val="none"/>
        <c:tickLblPos val="none"/>
        <c:crossAx val="92592000"/>
        <c:crosses val="autoZero"/>
        <c:auto val="1"/>
        <c:lblOffset val="100"/>
        <c:baseTimeUnit val="years"/>
      </c:dateAx>
      <c:valAx>
        <c:axId val="9259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5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99.47</c:v>
                </c:pt>
                <c:pt idx="1">
                  <c:v>104.14</c:v>
                </c:pt>
                <c:pt idx="2">
                  <c:v>104.99</c:v>
                </c:pt>
                <c:pt idx="3">
                  <c:v>104.52</c:v>
                </c:pt>
                <c:pt idx="4">
                  <c:v>97.5</c:v>
                </c:pt>
              </c:numCache>
            </c:numRef>
          </c:val>
          <c:extLst>
            <c:ext xmlns:c16="http://schemas.microsoft.com/office/drawing/2014/chart" uri="{C3380CC4-5D6E-409C-BE32-E72D297353CC}">
              <c16:uniqueId val="{00000000-4987-4444-9FF7-E8FDF76AFA7B}"/>
            </c:ext>
          </c:extLst>
        </c:ser>
        <c:dLbls>
          <c:showLegendKey val="0"/>
          <c:showVal val="0"/>
          <c:showCatName val="0"/>
          <c:showSerName val="0"/>
          <c:showPercent val="0"/>
          <c:showBubbleSize val="0"/>
        </c:dLbls>
        <c:gapWidth val="150"/>
        <c:axId val="102392192"/>
        <c:axId val="1023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4987-4444-9FF7-E8FDF76AFA7B}"/>
            </c:ext>
          </c:extLst>
        </c:ser>
        <c:dLbls>
          <c:showLegendKey val="0"/>
          <c:showVal val="0"/>
          <c:showCatName val="0"/>
          <c:showSerName val="0"/>
          <c:showPercent val="0"/>
          <c:showBubbleSize val="0"/>
        </c:dLbls>
        <c:marker val="1"/>
        <c:smooth val="0"/>
        <c:axId val="102392192"/>
        <c:axId val="102394112"/>
      </c:lineChart>
      <c:dateAx>
        <c:axId val="102392192"/>
        <c:scaling>
          <c:orientation val="minMax"/>
        </c:scaling>
        <c:delete val="1"/>
        <c:axPos val="b"/>
        <c:numFmt formatCode="ge" sourceLinked="1"/>
        <c:majorTickMark val="none"/>
        <c:minorTickMark val="none"/>
        <c:tickLblPos val="none"/>
        <c:crossAx val="102394112"/>
        <c:crosses val="autoZero"/>
        <c:auto val="1"/>
        <c:lblOffset val="100"/>
        <c:baseTimeUnit val="years"/>
      </c:dateAx>
      <c:valAx>
        <c:axId val="1023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156.41999999999999</c:v>
                </c:pt>
                <c:pt idx="1">
                  <c:v>148.84</c:v>
                </c:pt>
                <c:pt idx="2">
                  <c:v>147.47999999999999</c:v>
                </c:pt>
                <c:pt idx="3">
                  <c:v>148.26</c:v>
                </c:pt>
                <c:pt idx="4">
                  <c:v>158.85</c:v>
                </c:pt>
              </c:numCache>
            </c:numRef>
          </c:val>
          <c:extLst>
            <c:ext xmlns:c16="http://schemas.microsoft.com/office/drawing/2014/chart" uri="{C3380CC4-5D6E-409C-BE32-E72D297353CC}">
              <c16:uniqueId val="{00000000-C6E6-423E-AAAF-8732D1C14BDF}"/>
            </c:ext>
          </c:extLst>
        </c:ser>
        <c:dLbls>
          <c:showLegendKey val="0"/>
          <c:showVal val="0"/>
          <c:showCatName val="0"/>
          <c:showSerName val="0"/>
          <c:showPercent val="0"/>
          <c:showBubbleSize val="0"/>
        </c:dLbls>
        <c:gapWidth val="150"/>
        <c:axId val="102411648"/>
        <c:axId val="10242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C6E6-423E-AAAF-8732D1C14BDF}"/>
            </c:ext>
          </c:extLst>
        </c:ser>
        <c:dLbls>
          <c:showLegendKey val="0"/>
          <c:showVal val="0"/>
          <c:showCatName val="0"/>
          <c:showSerName val="0"/>
          <c:showPercent val="0"/>
          <c:showBubbleSize val="0"/>
        </c:dLbls>
        <c:marker val="1"/>
        <c:smooth val="0"/>
        <c:axId val="102411648"/>
        <c:axId val="102426112"/>
      </c:lineChart>
      <c:dateAx>
        <c:axId val="102411648"/>
        <c:scaling>
          <c:orientation val="minMax"/>
        </c:scaling>
        <c:delete val="1"/>
        <c:axPos val="b"/>
        <c:numFmt formatCode="ge" sourceLinked="1"/>
        <c:majorTickMark val="none"/>
        <c:minorTickMark val="none"/>
        <c:tickLblPos val="none"/>
        <c:crossAx val="102426112"/>
        <c:crosses val="autoZero"/>
        <c:auto val="1"/>
        <c:lblOffset val="100"/>
        <c:baseTimeUnit val="years"/>
      </c:dateAx>
      <c:valAx>
        <c:axId val="1024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岸和田市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196871</v>
      </c>
      <c r="AM8" s="59"/>
      <c r="AN8" s="59"/>
      <c r="AO8" s="59"/>
      <c r="AP8" s="59"/>
      <c r="AQ8" s="59"/>
      <c r="AR8" s="59"/>
      <c r="AS8" s="59"/>
      <c r="AT8" s="50">
        <f>データ!$S$6</f>
        <v>72.680000000000007</v>
      </c>
      <c r="AU8" s="51"/>
      <c r="AV8" s="51"/>
      <c r="AW8" s="51"/>
      <c r="AX8" s="51"/>
      <c r="AY8" s="51"/>
      <c r="AZ8" s="51"/>
      <c r="BA8" s="51"/>
      <c r="BB8" s="52">
        <f>データ!$T$6</f>
        <v>2708.74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40.700000000000003</v>
      </c>
      <c r="J10" s="51"/>
      <c r="K10" s="51"/>
      <c r="L10" s="51"/>
      <c r="M10" s="51"/>
      <c r="N10" s="51"/>
      <c r="O10" s="62"/>
      <c r="P10" s="52">
        <f>データ!$P$6</f>
        <v>100</v>
      </c>
      <c r="Q10" s="52"/>
      <c r="R10" s="52"/>
      <c r="S10" s="52"/>
      <c r="T10" s="52"/>
      <c r="U10" s="52"/>
      <c r="V10" s="52"/>
      <c r="W10" s="59">
        <f>データ!$Q$6</f>
        <v>2624</v>
      </c>
      <c r="X10" s="59"/>
      <c r="Y10" s="59"/>
      <c r="Z10" s="59"/>
      <c r="AA10" s="59"/>
      <c r="AB10" s="59"/>
      <c r="AC10" s="59"/>
      <c r="AD10" s="2"/>
      <c r="AE10" s="2"/>
      <c r="AF10" s="2"/>
      <c r="AG10" s="2"/>
      <c r="AH10" s="4"/>
      <c r="AI10" s="4"/>
      <c r="AJ10" s="4"/>
      <c r="AK10" s="4"/>
      <c r="AL10" s="59">
        <f>データ!$U$6</f>
        <v>196427</v>
      </c>
      <c r="AM10" s="59"/>
      <c r="AN10" s="59"/>
      <c r="AO10" s="59"/>
      <c r="AP10" s="59"/>
      <c r="AQ10" s="59"/>
      <c r="AR10" s="59"/>
      <c r="AS10" s="59"/>
      <c r="AT10" s="50">
        <f>データ!$V$6</f>
        <v>44.95</v>
      </c>
      <c r="AU10" s="51"/>
      <c r="AV10" s="51"/>
      <c r="AW10" s="51"/>
      <c r="AX10" s="51"/>
      <c r="AY10" s="51"/>
      <c r="AZ10" s="51"/>
      <c r="BA10" s="51"/>
      <c r="BB10" s="52">
        <f>データ!$W$6</f>
        <v>4369.8999999999996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2"/>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2"/>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2"/>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2"/>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2"/>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2"/>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2"/>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2"/>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2"/>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2"/>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2"/>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2"/>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2"/>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2"/>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2"/>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2"/>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2"/>
      <c r="BM33" s="80"/>
      <c r="BN33" s="80"/>
      <c r="BO33" s="80"/>
      <c r="BP33" s="80"/>
      <c r="BQ33" s="80"/>
      <c r="BR33" s="80"/>
      <c r="BS33" s="80"/>
      <c r="BT33" s="80"/>
      <c r="BU33" s="80"/>
      <c r="BV33" s="80"/>
      <c r="BW33" s="80"/>
      <c r="BX33" s="80"/>
      <c r="BY33" s="80"/>
      <c r="BZ33" s="81"/>
    </row>
    <row r="34" spans="1:78" ht="13.5" customHeight="1" x14ac:dyDescent="0.15">
      <c r="A34" s="2"/>
      <c r="B34" s="17"/>
      <c r="C34" s="83" t="s">
        <v>26</v>
      </c>
      <c r="D34" s="83"/>
      <c r="E34" s="83"/>
      <c r="F34" s="83"/>
      <c r="G34" s="83"/>
      <c r="H34" s="83"/>
      <c r="I34" s="83"/>
      <c r="J34" s="83"/>
      <c r="K34" s="83"/>
      <c r="L34" s="83"/>
      <c r="M34" s="83"/>
      <c r="N34" s="83"/>
      <c r="O34" s="83"/>
      <c r="P34" s="83"/>
      <c r="Q34" s="19"/>
      <c r="R34" s="83" t="s">
        <v>27</v>
      </c>
      <c r="S34" s="83"/>
      <c r="T34" s="83"/>
      <c r="U34" s="83"/>
      <c r="V34" s="83"/>
      <c r="W34" s="83"/>
      <c r="X34" s="83"/>
      <c r="Y34" s="83"/>
      <c r="Z34" s="83"/>
      <c r="AA34" s="83"/>
      <c r="AB34" s="83"/>
      <c r="AC34" s="83"/>
      <c r="AD34" s="83"/>
      <c r="AE34" s="83"/>
      <c r="AF34" s="19"/>
      <c r="AG34" s="83" t="s">
        <v>28</v>
      </c>
      <c r="AH34" s="83"/>
      <c r="AI34" s="83"/>
      <c r="AJ34" s="83"/>
      <c r="AK34" s="83"/>
      <c r="AL34" s="83"/>
      <c r="AM34" s="83"/>
      <c r="AN34" s="83"/>
      <c r="AO34" s="83"/>
      <c r="AP34" s="83"/>
      <c r="AQ34" s="83"/>
      <c r="AR34" s="83"/>
      <c r="AS34" s="83"/>
      <c r="AT34" s="83"/>
      <c r="AU34" s="19"/>
      <c r="AV34" s="83" t="s">
        <v>29</v>
      </c>
      <c r="AW34" s="83"/>
      <c r="AX34" s="83"/>
      <c r="AY34" s="83"/>
      <c r="AZ34" s="83"/>
      <c r="BA34" s="83"/>
      <c r="BB34" s="83"/>
      <c r="BC34" s="83"/>
      <c r="BD34" s="83"/>
      <c r="BE34" s="83"/>
      <c r="BF34" s="83"/>
      <c r="BG34" s="83"/>
      <c r="BH34" s="83"/>
      <c r="BI34" s="83"/>
      <c r="BJ34" s="18"/>
      <c r="BK34" s="2"/>
      <c r="BL34" s="82"/>
      <c r="BM34" s="80"/>
      <c r="BN34" s="80"/>
      <c r="BO34" s="80"/>
      <c r="BP34" s="80"/>
      <c r="BQ34" s="80"/>
      <c r="BR34" s="80"/>
      <c r="BS34" s="80"/>
      <c r="BT34" s="80"/>
      <c r="BU34" s="80"/>
      <c r="BV34" s="80"/>
      <c r="BW34" s="80"/>
      <c r="BX34" s="80"/>
      <c r="BY34" s="80"/>
      <c r="BZ34" s="81"/>
    </row>
    <row r="35" spans="1:78" ht="13.5" customHeight="1" x14ac:dyDescent="0.15">
      <c r="A35" s="2"/>
      <c r="B35" s="17"/>
      <c r="C35" s="83"/>
      <c r="D35" s="83"/>
      <c r="E35" s="83"/>
      <c r="F35" s="83"/>
      <c r="G35" s="83"/>
      <c r="H35" s="83"/>
      <c r="I35" s="83"/>
      <c r="J35" s="83"/>
      <c r="K35" s="83"/>
      <c r="L35" s="83"/>
      <c r="M35" s="83"/>
      <c r="N35" s="83"/>
      <c r="O35" s="83"/>
      <c r="P35" s="83"/>
      <c r="Q35" s="19"/>
      <c r="R35" s="83"/>
      <c r="S35" s="83"/>
      <c r="T35" s="83"/>
      <c r="U35" s="83"/>
      <c r="V35" s="83"/>
      <c r="W35" s="83"/>
      <c r="X35" s="83"/>
      <c r="Y35" s="83"/>
      <c r="Z35" s="83"/>
      <c r="AA35" s="83"/>
      <c r="AB35" s="83"/>
      <c r="AC35" s="83"/>
      <c r="AD35" s="83"/>
      <c r="AE35" s="83"/>
      <c r="AF35" s="19"/>
      <c r="AG35" s="83"/>
      <c r="AH35" s="83"/>
      <c r="AI35" s="83"/>
      <c r="AJ35" s="83"/>
      <c r="AK35" s="83"/>
      <c r="AL35" s="83"/>
      <c r="AM35" s="83"/>
      <c r="AN35" s="83"/>
      <c r="AO35" s="83"/>
      <c r="AP35" s="83"/>
      <c r="AQ35" s="83"/>
      <c r="AR35" s="83"/>
      <c r="AS35" s="83"/>
      <c r="AT35" s="83"/>
      <c r="AU35" s="19"/>
      <c r="AV35" s="83"/>
      <c r="AW35" s="83"/>
      <c r="AX35" s="83"/>
      <c r="AY35" s="83"/>
      <c r="AZ35" s="83"/>
      <c r="BA35" s="83"/>
      <c r="BB35" s="83"/>
      <c r="BC35" s="83"/>
      <c r="BD35" s="83"/>
      <c r="BE35" s="83"/>
      <c r="BF35" s="83"/>
      <c r="BG35" s="83"/>
      <c r="BH35" s="83"/>
      <c r="BI35" s="83"/>
      <c r="BJ35" s="18"/>
      <c r="BK35" s="2"/>
      <c r="BL35" s="82"/>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2"/>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2"/>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2"/>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2"/>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2"/>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2"/>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2"/>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2"/>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2"/>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92"/>
      <c r="BN55" s="92"/>
      <c r="BO55" s="92"/>
      <c r="BP55" s="92"/>
      <c r="BQ55" s="92"/>
      <c r="BR55" s="92"/>
      <c r="BS55" s="92"/>
      <c r="BT55" s="92"/>
      <c r="BU55" s="92"/>
      <c r="BV55" s="92"/>
      <c r="BW55" s="92"/>
      <c r="BX55" s="92"/>
      <c r="BY55" s="92"/>
      <c r="BZ55" s="93"/>
    </row>
    <row r="56" spans="1:78" ht="13.5" customHeight="1" x14ac:dyDescent="0.15">
      <c r="A56" s="2"/>
      <c r="B56" s="17"/>
      <c r="C56" s="83" t="s">
        <v>31</v>
      </c>
      <c r="D56" s="83"/>
      <c r="E56" s="83"/>
      <c r="F56" s="83"/>
      <c r="G56" s="83"/>
      <c r="H56" s="83"/>
      <c r="I56" s="83"/>
      <c r="J56" s="83"/>
      <c r="K56" s="83"/>
      <c r="L56" s="83"/>
      <c r="M56" s="83"/>
      <c r="N56" s="83"/>
      <c r="O56" s="83"/>
      <c r="P56" s="83"/>
      <c r="Q56" s="19"/>
      <c r="R56" s="83" t="s">
        <v>32</v>
      </c>
      <c r="S56" s="83"/>
      <c r="T56" s="83"/>
      <c r="U56" s="83"/>
      <c r="V56" s="83"/>
      <c r="W56" s="83"/>
      <c r="X56" s="83"/>
      <c r="Y56" s="83"/>
      <c r="Z56" s="83"/>
      <c r="AA56" s="83"/>
      <c r="AB56" s="83"/>
      <c r="AC56" s="83"/>
      <c r="AD56" s="83"/>
      <c r="AE56" s="83"/>
      <c r="AF56" s="19"/>
      <c r="AG56" s="83" t="s">
        <v>33</v>
      </c>
      <c r="AH56" s="83"/>
      <c r="AI56" s="83"/>
      <c r="AJ56" s="83"/>
      <c r="AK56" s="83"/>
      <c r="AL56" s="83"/>
      <c r="AM56" s="83"/>
      <c r="AN56" s="83"/>
      <c r="AO56" s="83"/>
      <c r="AP56" s="83"/>
      <c r="AQ56" s="83"/>
      <c r="AR56" s="83"/>
      <c r="AS56" s="83"/>
      <c r="AT56" s="83"/>
      <c r="AU56" s="19"/>
      <c r="AV56" s="83" t="s">
        <v>34</v>
      </c>
      <c r="AW56" s="83"/>
      <c r="AX56" s="83"/>
      <c r="AY56" s="83"/>
      <c r="AZ56" s="83"/>
      <c r="BA56" s="83"/>
      <c r="BB56" s="83"/>
      <c r="BC56" s="83"/>
      <c r="BD56" s="83"/>
      <c r="BE56" s="83"/>
      <c r="BF56" s="83"/>
      <c r="BG56" s="83"/>
      <c r="BH56" s="83"/>
      <c r="BI56" s="83"/>
      <c r="BJ56" s="18"/>
      <c r="BK56" s="2"/>
      <c r="BL56" s="79"/>
      <c r="BM56" s="92"/>
      <c r="BN56" s="92"/>
      <c r="BO56" s="92"/>
      <c r="BP56" s="92"/>
      <c r="BQ56" s="92"/>
      <c r="BR56" s="92"/>
      <c r="BS56" s="92"/>
      <c r="BT56" s="92"/>
      <c r="BU56" s="92"/>
      <c r="BV56" s="92"/>
      <c r="BW56" s="92"/>
      <c r="BX56" s="92"/>
      <c r="BY56" s="92"/>
      <c r="BZ56" s="93"/>
    </row>
    <row r="57" spans="1:78" ht="13.5" customHeight="1" x14ac:dyDescent="0.15">
      <c r="A57" s="2"/>
      <c r="B57" s="17"/>
      <c r="C57" s="83"/>
      <c r="D57" s="83"/>
      <c r="E57" s="83"/>
      <c r="F57" s="83"/>
      <c r="G57" s="83"/>
      <c r="H57" s="83"/>
      <c r="I57" s="83"/>
      <c r="J57" s="83"/>
      <c r="K57" s="83"/>
      <c r="L57" s="83"/>
      <c r="M57" s="83"/>
      <c r="N57" s="83"/>
      <c r="O57" s="83"/>
      <c r="P57" s="83"/>
      <c r="Q57" s="19"/>
      <c r="R57" s="83"/>
      <c r="S57" s="83"/>
      <c r="T57" s="83"/>
      <c r="U57" s="83"/>
      <c r="V57" s="83"/>
      <c r="W57" s="83"/>
      <c r="X57" s="83"/>
      <c r="Y57" s="83"/>
      <c r="Z57" s="83"/>
      <c r="AA57" s="83"/>
      <c r="AB57" s="83"/>
      <c r="AC57" s="83"/>
      <c r="AD57" s="83"/>
      <c r="AE57" s="83"/>
      <c r="AF57" s="19"/>
      <c r="AG57" s="83"/>
      <c r="AH57" s="83"/>
      <c r="AI57" s="83"/>
      <c r="AJ57" s="83"/>
      <c r="AK57" s="83"/>
      <c r="AL57" s="83"/>
      <c r="AM57" s="83"/>
      <c r="AN57" s="83"/>
      <c r="AO57" s="83"/>
      <c r="AP57" s="83"/>
      <c r="AQ57" s="83"/>
      <c r="AR57" s="83"/>
      <c r="AS57" s="83"/>
      <c r="AT57" s="83"/>
      <c r="AU57" s="19"/>
      <c r="AV57" s="83"/>
      <c r="AW57" s="83"/>
      <c r="AX57" s="83"/>
      <c r="AY57" s="83"/>
      <c r="AZ57" s="83"/>
      <c r="BA57" s="83"/>
      <c r="BB57" s="83"/>
      <c r="BC57" s="83"/>
      <c r="BD57" s="83"/>
      <c r="BE57" s="83"/>
      <c r="BF57" s="83"/>
      <c r="BG57" s="83"/>
      <c r="BH57" s="83"/>
      <c r="BI57" s="83"/>
      <c r="BJ57" s="18"/>
      <c r="BK57" s="2"/>
      <c r="BL57" s="79"/>
      <c r="BM57" s="92"/>
      <c r="BN57" s="92"/>
      <c r="BO57" s="92"/>
      <c r="BP57" s="92"/>
      <c r="BQ57" s="92"/>
      <c r="BR57" s="92"/>
      <c r="BS57" s="92"/>
      <c r="BT57" s="92"/>
      <c r="BU57" s="92"/>
      <c r="BV57" s="92"/>
      <c r="BW57" s="92"/>
      <c r="BX57" s="92"/>
      <c r="BY57" s="92"/>
      <c r="BZ57" s="9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92"/>
      <c r="BN58" s="92"/>
      <c r="BO58" s="92"/>
      <c r="BP58" s="92"/>
      <c r="BQ58" s="92"/>
      <c r="BR58" s="92"/>
      <c r="BS58" s="92"/>
      <c r="BT58" s="92"/>
      <c r="BU58" s="92"/>
      <c r="BV58" s="92"/>
      <c r="BW58" s="92"/>
      <c r="BX58" s="92"/>
      <c r="BY58" s="92"/>
      <c r="BZ58" s="9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92"/>
      <c r="BN59" s="92"/>
      <c r="BO59" s="92"/>
      <c r="BP59" s="92"/>
      <c r="BQ59" s="92"/>
      <c r="BR59" s="92"/>
      <c r="BS59" s="92"/>
      <c r="BT59" s="92"/>
      <c r="BU59" s="92"/>
      <c r="BV59" s="92"/>
      <c r="BW59" s="92"/>
      <c r="BX59" s="92"/>
      <c r="BY59" s="92"/>
      <c r="BZ59" s="93"/>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92"/>
      <c r="BN60" s="92"/>
      <c r="BO60" s="92"/>
      <c r="BP60" s="92"/>
      <c r="BQ60" s="92"/>
      <c r="BR60" s="92"/>
      <c r="BS60" s="92"/>
      <c r="BT60" s="92"/>
      <c r="BU60" s="92"/>
      <c r="BV60" s="92"/>
      <c r="BW60" s="92"/>
      <c r="BX60" s="92"/>
      <c r="BY60" s="92"/>
      <c r="BZ60" s="93"/>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92"/>
      <c r="BN78" s="92"/>
      <c r="BO78" s="92"/>
      <c r="BP78" s="92"/>
      <c r="BQ78" s="92"/>
      <c r="BR78" s="92"/>
      <c r="BS78" s="92"/>
      <c r="BT78" s="92"/>
      <c r="BU78" s="92"/>
      <c r="BV78" s="92"/>
      <c r="BW78" s="92"/>
      <c r="BX78" s="92"/>
      <c r="BY78" s="92"/>
      <c r="BZ78" s="93"/>
    </row>
    <row r="79" spans="1:78" ht="13.5" customHeight="1" x14ac:dyDescent="0.15">
      <c r="A79" s="2"/>
      <c r="B79" s="17"/>
      <c r="C79" s="83" t="s">
        <v>37</v>
      </c>
      <c r="D79" s="83"/>
      <c r="E79" s="83"/>
      <c r="F79" s="83"/>
      <c r="G79" s="83"/>
      <c r="H79" s="83"/>
      <c r="I79" s="83"/>
      <c r="J79" s="83"/>
      <c r="K79" s="83"/>
      <c r="L79" s="83"/>
      <c r="M79" s="83"/>
      <c r="N79" s="83"/>
      <c r="O79" s="83"/>
      <c r="P79" s="83"/>
      <c r="Q79" s="83"/>
      <c r="R79" s="83"/>
      <c r="S79" s="83"/>
      <c r="T79" s="83"/>
      <c r="U79" s="19"/>
      <c r="V79" s="19"/>
      <c r="W79" s="83" t="s">
        <v>38</v>
      </c>
      <c r="X79" s="83"/>
      <c r="Y79" s="83"/>
      <c r="Z79" s="83"/>
      <c r="AA79" s="83"/>
      <c r="AB79" s="83"/>
      <c r="AC79" s="83"/>
      <c r="AD79" s="83"/>
      <c r="AE79" s="83"/>
      <c r="AF79" s="83"/>
      <c r="AG79" s="83"/>
      <c r="AH79" s="83"/>
      <c r="AI79" s="83"/>
      <c r="AJ79" s="83"/>
      <c r="AK79" s="83"/>
      <c r="AL79" s="83"/>
      <c r="AM79" s="83"/>
      <c r="AN79" s="83"/>
      <c r="AO79" s="19"/>
      <c r="AP79" s="19"/>
      <c r="AQ79" s="83" t="s">
        <v>39</v>
      </c>
      <c r="AR79" s="83"/>
      <c r="AS79" s="83"/>
      <c r="AT79" s="83"/>
      <c r="AU79" s="83"/>
      <c r="AV79" s="83"/>
      <c r="AW79" s="83"/>
      <c r="AX79" s="83"/>
      <c r="AY79" s="83"/>
      <c r="AZ79" s="83"/>
      <c r="BA79" s="83"/>
      <c r="BB79" s="83"/>
      <c r="BC79" s="83"/>
      <c r="BD79" s="83"/>
      <c r="BE79" s="83"/>
      <c r="BF79" s="83"/>
      <c r="BG79" s="83"/>
      <c r="BH79" s="83"/>
      <c r="BI79" s="4"/>
      <c r="BJ79" s="18"/>
      <c r="BK79" s="2"/>
      <c r="BL79" s="79"/>
      <c r="BM79" s="92"/>
      <c r="BN79" s="92"/>
      <c r="BO79" s="92"/>
      <c r="BP79" s="92"/>
      <c r="BQ79" s="92"/>
      <c r="BR79" s="92"/>
      <c r="BS79" s="92"/>
      <c r="BT79" s="92"/>
      <c r="BU79" s="92"/>
      <c r="BV79" s="92"/>
      <c r="BW79" s="92"/>
      <c r="BX79" s="92"/>
      <c r="BY79" s="92"/>
      <c r="BZ79" s="93"/>
    </row>
    <row r="80" spans="1:78" ht="13.5" customHeight="1" x14ac:dyDescent="0.15">
      <c r="A80" s="2"/>
      <c r="B80" s="17"/>
      <c r="C80" s="83"/>
      <c r="D80" s="83"/>
      <c r="E80" s="83"/>
      <c r="F80" s="83"/>
      <c r="G80" s="83"/>
      <c r="H80" s="83"/>
      <c r="I80" s="83"/>
      <c r="J80" s="83"/>
      <c r="K80" s="83"/>
      <c r="L80" s="83"/>
      <c r="M80" s="83"/>
      <c r="N80" s="83"/>
      <c r="O80" s="83"/>
      <c r="P80" s="83"/>
      <c r="Q80" s="83"/>
      <c r="R80" s="83"/>
      <c r="S80" s="83"/>
      <c r="T80" s="83"/>
      <c r="U80" s="19"/>
      <c r="V80" s="19"/>
      <c r="W80" s="83"/>
      <c r="X80" s="83"/>
      <c r="Y80" s="83"/>
      <c r="Z80" s="83"/>
      <c r="AA80" s="83"/>
      <c r="AB80" s="83"/>
      <c r="AC80" s="83"/>
      <c r="AD80" s="83"/>
      <c r="AE80" s="83"/>
      <c r="AF80" s="83"/>
      <c r="AG80" s="83"/>
      <c r="AH80" s="83"/>
      <c r="AI80" s="83"/>
      <c r="AJ80" s="83"/>
      <c r="AK80" s="83"/>
      <c r="AL80" s="83"/>
      <c r="AM80" s="83"/>
      <c r="AN80" s="83"/>
      <c r="AO80" s="19"/>
      <c r="AP80" s="19"/>
      <c r="AQ80" s="83"/>
      <c r="AR80" s="83"/>
      <c r="AS80" s="83"/>
      <c r="AT80" s="83"/>
      <c r="AU80" s="83"/>
      <c r="AV80" s="83"/>
      <c r="AW80" s="83"/>
      <c r="AX80" s="83"/>
      <c r="AY80" s="83"/>
      <c r="AZ80" s="83"/>
      <c r="BA80" s="83"/>
      <c r="BB80" s="83"/>
      <c r="BC80" s="83"/>
      <c r="BD80" s="83"/>
      <c r="BE80" s="83"/>
      <c r="BF80" s="83"/>
      <c r="BG80" s="83"/>
      <c r="BH80" s="83"/>
      <c r="BI80" s="4"/>
      <c r="BJ80" s="18"/>
      <c r="BK80" s="2"/>
      <c r="BL80" s="79"/>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69ya3VV9b/dJ80JpK1kHO3T2iKPeHAdkMkZBi1nkmedJ/muiftkFYcZZ9XCZXvrgHoIelfiwTJ1QpOsMWLg2w==" saltValue="ZkX2GxzCaeBfH51PLakdj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5" t="s">
        <v>62</v>
      </c>
      <c r="I3" s="86"/>
      <c r="J3" s="86"/>
      <c r="K3" s="86"/>
      <c r="L3" s="86"/>
      <c r="M3" s="86"/>
      <c r="N3" s="86"/>
      <c r="O3" s="86"/>
      <c r="P3" s="86"/>
      <c r="Q3" s="86"/>
      <c r="R3" s="86"/>
      <c r="S3" s="86"/>
      <c r="T3" s="86"/>
      <c r="U3" s="86"/>
      <c r="V3" s="86"/>
      <c r="W3" s="87"/>
      <c r="X3" s="91" t="s">
        <v>63</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64</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8" t="s">
        <v>65</v>
      </c>
      <c r="B4" s="30"/>
      <c r="C4" s="30"/>
      <c r="D4" s="30"/>
      <c r="E4" s="30"/>
      <c r="F4" s="30"/>
      <c r="G4" s="30"/>
      <c r="H4" s="88"/>
      <c r="I4" s="89"/>
      <c r="J4" s="89"/>
      <c r="K4" s="89"/>
      <c r="L4" s="89"/>
      <c r="M4" s="89"/>
      <c r="N4" s="89"/>
      <c r="O4" s="89"/>
      <c r="P4" s="89"/>
      <c r="Q4" s="89"/>
      <c r="R4" s="89"/>
      <c r="S4" s="89"/>
      <c r="T4" s="89"/>
      <c r="U4" s="89"/>
      <c r="V4" s="89"/>
      <c r="W4" s="90"/>
      <c r="X4" s="84" t="s">
        <v>66</v>
      </c>
      <c r="Y4" s="84"/>
      <c r="Z4" s="84"/>
      <c r="AA4" s="84"/>
      <c r="AB4" s="84"/>
      <c r="AC4" s="84"/>
      <c r="AD4" s="84"/>
      <c r="AE4" s="84"/>
      <c r="AF4" s="84"/>
      <c r="AG4" s="84"/>
      <c r="AH4" s="84"/>
      <c r="AI4" s="84" t="s">
        <v>67</v>
      </c>
      <c r="AJ4" s="84"/>
      <c r="AK4" s="84"/>
      <c r="AL4" s="84"/>
      <c r="AM4" s="84"/>
      <c r="AN4" s="84"/>
      <c r="AO4" s="84"/>
      <c r="AP4" s="84"/>
      <c r="AQ4" s="84"/>
      <c r="AR4" s="84"/>
      <c r="AS4" s="84"/>
      <c r="AT4" s="84" t="s">
        <v>68</v>
      </c>
      <c r="AU4" s="84"/>
      <c r="AV4" s="84"/>
      <c r="AW4" s="84"/>
      <c r="AX4" s="84"/>
      <c r="AY4" s="84"/>
      <c r="AZ4" s="84"/>
      <c r="BA4" s="84"/>
      <c r="BB4" s="84"/>
      <c r="BC4" s="84"/>
      <c r="BD4" s="84"/>
      <c r="BE4" s="84" t="s">
        <v>69</v>
      </c>
      <c r="BF4" s="84"/>
      <c r="BG4" s="84"/>
      <c r="BH4" s="84"/>
      <c r="BI4" s="84"/>
      <c r="BJ4" s="84"/>
      <c r="BK4" s="84"/>
      <c r="BL4" s="84"/>
      <c r="BM4" s="84"/>
      <c r="BN4" s="84"/>
      <c r="BO4" s="84"/>
      <c r="BP4" s="84" t="s">
        <v>70</v>
      </c>
      <c r="BQ4" s="84"/>
      <c r="BR4" s="84"/>
      <c r="BS4" s="84"/>
      <c r="BT4" s="84"/>
      <c r="BU4" s="84"/>
      <c r="BV4" s="84"/>
      <c r="BW4" s="84"/>
      <c r="BX4" s="84"/>
      <c r="BY4" s="84"/>
      <c r="BZ4" s="84"/>
      <c r="CA4" s="84" t="s">
        <v>71</v>
      </c>
      <c r="CB4" s="84"/>
      <c r="CC4" s="84"/>
      <c r="CD4" s="84"/>
      <c r="CE4" s="84"/>
      <c r="CF4" s="84"/>
      <c r="CG4" s="84"/>
      <c r="CH4" s="84"/>
      <c r="CI4" s="84"/>
      <c r="CJ4" s="84"/>
      <c r="CK4" s="84"/>
      <c r="CL4" s="84" t="s">
        <v>72</v>
      </c>
      <c r="CM4" s="84"/>
      <c r="CN4" s="84"/>
      <c r="CO4" s="84"/>
      <c r="CP4" s="84"/>
      <c r="CQ4" s="84"/>
      <c r="CR4" s="84"/>
      <c r="CS4" s="84"/>
      <c r="CT4" s="84"/>
      <c r="CU4" s="84"/>
      <c r="CV4" s="84"/>
      <c r="CW4" s="84" t="s">
        <v>73</v>
      </c>
      <c r="CX4" s="84"/>
      <c r="CY4" s="84"/>
      <c r="CZ4" s="84"/>
      <c r="DA4" s="84"/>
      <c r="DB4" s="84"/>
      <c r="DC4" s="84"/>
      <c r="DD4" s="84"/>
      <c r="DE4" s="84"/>
      <c r="DF4" s="84"/>
      <c r="DG4" s="84"/>
      <c r="DH4" s="84" t="s">
        <v>74</v>
      </c>
      <c r="DI4" s="84"/>
      <c r="DJ4" s="84"/>
      <c r="DK4" s="84"/>
      <c r="DL4" s="84"/>
      <c r="DM4" s="84"/>
      <c r="DN4" s="84"/>
      <c r="DO4" s="84"/>
      <c r="DP4" s="84"/>
      <c r="DQ4" s="84"/>
      <c r="DR4" s="84"/>
      <c r="DS4" s="84" t="s">
        <v>75</v>
      </c>
      <c r="DT4" s="84"/>
      <c r="DU4" s="84"/>
      <c r="DV4" s="84"/>
      <c r="DW4" s="84"/>
      <c r="DX4" s="84"/>
      <c r="DY4" s="84"/>
      <c r="DZ4" s="84"/>
      <c r="EA4" s="84"/>
      <c r="EB4" s="84"/>
      <c r="EC4" s="84"/>
      <c r="ED4" s="84" t="s">
        <v>76</v>
      </c>
      <c r="EE4" s="84"/>
      <c r="EF4" s="84"/>
      <c r="EG4" s="84"/>
      <c r="EH4" s="84"/>
      <c r="EI4" s="84"/>
      <c r="EJ4" s="84"/>
      <c r="EK4" s="84"/>
      <c r="EL4" s="84"/>
      <c r="EM4" s="84"/>
      <c r="EN4" s="84"/>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272027</v>
      </c>
      <c r="D6" s="33">
        <f t="shared" si="3"/>
        <v>46</v>
      </c>
      <c r="E6" s="33">
        <f t="shared" si="3"/>
        <v>1</v>
      </c>
      <c r="F6" s="33">
        <f t="shared" si="3"/>
        <v>0</v>
      </c>
      <c r="G6" s="33">
        <f t="shared" si="3"/>
        <v>1</v>
      </c>
      <c r="H6" s="33" t="str">
        <f t="shared" si="3"/>
        <v>大阪府　岸和田市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40.700000000000003</v>
      </c>
      <c r="P6" s="34">
        <f t="shared" si="3"/>
        <v>100</v>
      </c>
      <c r="Q6" s="34">
        <f t="shared" si="3"/>
        <v>2624</v>
      </c>
      <c r="R6" s="34">
        <f t="shared" si="3"/>
        <v>196871</v>
      </c>
      <c r="S6" s="34">
        <f t="shared" si="3"/>
        <v>72.680000000000007</v>
      </c>
      <c r="T6" s="34">
        <f t="shared" si="3"/>
        <v>2708.74</v>
      </c>
      <c r="U6" s="34">
        <f t="shared" si="3"/>
        <v>196427</v>
      </c>
      <c r="V6" s="34">
        <f t="shared" si="3"/>
        <v>44.95</v>
      </c>
      <c r="W6" s="34">
        <f t="shared" si="3"/>
        <v>4369.8999999999996</v>
      </c>
      <c r="X6" s="35">
        <f>IF(X7="",NA(),X7)</f>
        <v>107.79</v>
      </c>
      <c r="Y6" s="35">
        <f t="shared" ref="Y6:AG6" si="4">IF(Y7="",NA(),Y7)</f>
        <v>106.76</v>
      </c>
      <c r="Z6" s="35">
        <f t="shared" si="4"/>
        <v>107.78</v>
      </c>
      <c r="AA6" s="35">
        <f t="shared" si="4"/>
        <v>108.08</v>
      </c>
      <c r="AB6" s="35">
        <f t="shared" si="4"/>
        <v>101.34</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452.99</v>
      </c>
      <c r="AU6" s="35">
        <f t="shared" ref="AU6:BC6" si="6">IF(AU7="",NA(),AU7)</f>
        <v>153.84</v>
      </c>
      <c r="AV6" s="35">
        <f t="shared" si="6"/>
        <v>195.08</v>
      </c>
      <c r="AW6" s="35">
        <f t="shared" si="6"/>
        <v>278.08999999999997</v>
      </c>
      <c r="AX6" s="35">
        <f t="shared" si="6"/>
        <v>218.83</v>
      </c>
      <c r="AY6" s="35">
        <f t="shared" si="6"/>
        <v>628.34</v>
      </c>
      <c r="AZ6" s="35">
        <f t="shared" si="6"/>
        <v>289.8</v>
      </c>
      <c r="BA6" s="35">
        <f t="shared" si="6"/>
        <v>299.44</v>
      </c>
      <c r="BB6" s="35">
        <f t="shared" si="6"/>
        <v>311.99</v>
      </c>
      <c r="BC6" s="35">
        <f t="shared" si="6"/>
        <v>307.83</v>
      </c>
      <c r="BD6" s="34" t="str">
        <f>IF(BD7="","",IF(BD7="-","【-】","【"&amp;SUBSTITUTE(TEXT(BD7,"#,##0.00"),"-","△")&amp;"】"))</f>
        <v>【264.34】</v>
      </c>
      <c r="BE6" s="35">
        <f>IF(BE7="",NA(),BE7)</f>
        <v>238.65</v>
      </c>
      <c r="BF6" s="35">
        <f t="shared" ref="BF6:BN6" si="7">IF(BF7="",NA(),BF7)</f>
        <v>279.52999999999997</v>
      </c>
      <c r="BG6" s="35">
        <f t="shared" si="7"/>
        <v>302.93</v>
      </c>
      <c r="BH6" s="35">
        <f t="shared" si="7"/>
        <v>320.39999999999998</v>
      </c>
      <c r="BI6" s="35">
        <f t="shared" si="7"/>
        <v>359.64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99.47</v>
      </c>
      <c r="BQ6" s="35">
        <f t="shared" ref="BQ6:BY6" si="8">IF(BQ7="",NA(),BQ7)</f>
        <v>104.14</v>
      </c>
      <c r="BR6" s="35">
        <f t="shared" si="8"/>
        <v>104.99</v>
      </c>
      <c r="BS6" s="35">
        <f t="shared" si="8"/>
        <v>104.52</v>
      </c>
      <c r="BT6" s="35">
        <f t="shared" si="8"/>
        <v>97.5</v>
      </c>
      <c r="BU6" s="35">
        <f t="shared" si="8"/>
        <v>99.89</v>
      </c>
      <c r="BV6" s="35">
        <f t="shared" si="8"/>
        <v>107.05</v>
      </c>
      <c r="BW6" s="35">
        <f t="shared" si="8"/>
        <v>106.4</v>
      </c>
      <c r="BX6" s="35">
        <f t="shared" si="8"/>
        <v>107.61</v>
      </c>
      <c r="BY6" s="35">
        <f t="shared" si="8"/>
        <v>106.02</v>
      </c>
      <c r="BZ6" s="34" t="str">
        <f>IF(BZ7="","",IF(BZ7="-","【-】","【"&amp;SUBSTITUTE(TEXT(BZ7,"#,##0.00"),"-","△")&amp;"】"))</f>
        <v>【104.36】</v>
      </c>
      <c r="CA6" s="35">
        <f>IF(CA7="",NA(),CA7)</f>
        <v>156.41999999999999</v>
      </c>
      <c r="CB6" s="35">
        <f t="shared" ref="CB6:CJ6" si="9">IF(CB7="",NA(),CB7)</f>
        <v>148.84</v>
      </c>
      <c r="CC6" s="35">
        <f t="shared" si="9"/>
        <v>147.47999999999999</v>
      </c>
      <c r="CD6" s="35">
        <f t="shared" si="9"/>
        <v>148.26</v>
      </c>
      <c r="CE6" s="35">
        <f t="shared" si="9"/>
        <v>158.85</v>
      </c>
      <c r="CF6" s="35">
        <f t="shared" si="9"/>
        <v>165.34</v>
      </c>
      <c r="CG6" s="35">
        <f t="shared" si="9"/>
        <v>155.09</v>
      </c>
      <c r="CH6" s="35">
        <f t="shared" si="9"/>
        <v>156.29</v>
      </c>
      <c r="CI6" s="35">
        <f t="shared" si="9"/>
        <v>155.69</v>
      </c>
      <c r="CJ6" s="35">
        <f t="shared" si="9"/>
        <v>158.6</v>
      </c>
      <c r="CK6" s="34" t="str">
        <f>IF(CK7="","",IF(CK7="-","【-】","【"&amp;SUBSTITUTE(TEXT(CK7,"#,##0.00"),"-","△")&amp;"】"))</f>
        <v>【165.71】</v>
      </c>
      <c r="CL6" s="35">
        <f>IF(CL7="",NA(),CL7)</f>
        <v>61.94</v>
      </c>
      <c r="CM6" s="35">
        <f t="shared" ref="CM6:CU6" si="10">IF(CM7="",NA(),CM7)</f>
        <v>60.78</v>
      </c>
      <c r="CN6" s="35">
        <f t="shared" si="10"/>
        <v>60.11</v>
      </c>
      <c r="CO6" s="35">
        <f t="shared" si="10"/>
        <v>59.86</v>
      </c>
      <c r="CP6" s="35">
        <f t="shared" si="10"/>
        <v>59.72</v>
      </c>
      <c r="CQ6" s="35">
        <f t="shared" si="10"/>
        <v>62.15</v>
      </c>
      <c r="CR6" s="35">
        <f t="shared" si="10"/>
        <v>61.61</v>
      </c>
      <c r="CS6" s="35">
        <f t="shared" si="10"/>
        <v>62.34</v>
      </c>
      <c r="CT6" s="35">
        <f t="shared" si="10"/>
        <v>62.46</v>
      </c>
      <c r="CU6" s="35">
        <f t="shared" si="10"/>
        <v>62.88</v>
      </c>
      <c r="CV6" s="34" t="str">
        <f>IF(CV7="","",IF(CV7="-","【-】","【"&amp;SUBSTITUTE(TEXT(CV7,"#,##0.00"),"-","△")&amp;"】"))</f>
        <v>【60.41】</v>
      </c>
      <c r="CW6" s="35">
        <f>IF(CW7="",NA(),CW7)</f>
        <v>94.89</v>
      </c>
      <c r="CX6" s="35">
        <f t="shared" ref="CX6:DF6" si="11">IF(CX7="",NA(),CX7)</f>
        <v>95</v>
      </c>
      <c r="CY6" s="35">
        <f t="shared" si="11"/>
        <v>94.79</v>
      </c>
      <c r="CZ6" s="35">
        <f t="shared" si="11"/>
        <v>95.11</v>
      </c>
      <c r="DA6" s="35">
        <f t="shared" si="11"/>
        <v>94.69</v>
      </c>
      <c r="DB6" s="35">
        <f t="shared" si="11"/>
        <v>90.64</v>
      </c>
      <c r="DC6" s="35">
        <f t="shared" si="11"/>
        <v>90.23</v>
      </c>
      <c r="DD6" s="35">
        <f t="shared" si="11"/>
        <v>90.15</v>
      </c>
      <c r="DE6" s="35">
        <f t="shared" si="11"/>
        <v>90.62</v>
      </c>
      <c r="DF6" s="35">
        <f t="shared" si="11"/>
        <v>90.13</v>
      </c>
      <c r="DG6" s="34" t="str">
        <f>IF(DG7="","",IF(DG7="-","【-】","【"&amp;SUBSTITUTE(TEXT(DG7,"#,##0.00"),"-","△")&amp;"】"))</f>
        <v>【89.93】</v>
      </c>
      <c r="DH6" s="35">
        <f>IF(DH7="",NA(),DH7)</f>
        <v>45.93</v>
      </c>
      <c r="DI6" s="35">
        <f t="shared" ref="DI6:DQ6" si="12">IF(DI7="",NA(),DI7)</f>
        <v>51.5</v>
      </c>
      <c r="DJ6" s="35">
        <f t="shared" si="12"/>
        <v>51.31</v>
      </c>
      <c r="DK6" s="35">
        <f t="shared" si="12"/>
        <v>52.53</v>
      </c>
      <c r="DL6" s="35">
        <f t="shared" si="12"/>
        <v>52.23</v>
      </c>
      <c r="DM6" s="35">
        <f t="shared" si="12"/>
        <v>43.24</v>
      </c>
      <c r="DN6" s="35">
        <f t="shared" si="12"/>
        <v>46.36</v>
      </c>
      <c r="DO6" s="35">
        <f t="shared" si="12"/>
        <v>47.37</v>
      </c>
      <c r="DP6" s="35">
        <f t="shared" si="12"/>
        <v>48.01</v>
      </c>
      <c r="DQ6" s="35">
        <f t="shared" si="12"/>
        <v>48.01</v>
      </c>
      <c r="DR6" s="34" t="str">
        <f>IF(DR7="","",IF(DR7="-","【-】","【"&amp;SUBSTITUTE(TEXT(DR7,"#,##0.00"),"-","△")&amp;"】"))</f>
        <v>【48.12】</v>
      </c>
      <c r="DS6" s="35">
        <f>IF(DS7="",NA(),DS7)</f>
        <v>21.94</v>
      </c>
      <c r="DT6" s="35">
        <f t="shared" ref="DT6:EB6" si="13">IF(DT7="",NA(),DT7)</f>
        <v>23.51</v>
      </c>
      <c r="DU6" s="35">
        <f t="shared" si="13"/>
        <v>27.34</v>
      </c>
      <c r="DV6" s="35">
        <f t="shared" si="13"/>
        <v>28.75</v>
      </c>
      <c r="DW6" s="35">
        <f t="shared" si="13"/>
        <v>30.84</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0.5</v>
      </c>
      <c r="EE6" s="35">
        <f t="shared" ref="EE6:EM6" si="14">IF(EE7="",NA(),EE7)</f>
        <v>0.69</v>
      </c>
      <c r="EF6" s="35">
        <f t="shared" si="14"/>
        <v>0.65</v>
      </c>
      <c r="EG6" s="35">
        <f t="shared" si="14"/>
        <v>0.53</v>
      </c>
      <c r="EH6" s="35">
        <f t="shared" si="14"/>
        <v>0.49</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272027</v>
      </c>
      <c r="D7" s="37">
        <v>46</v>
      </c>
      <c r="E7" s="37">
        <v>1</v>
      </c>
      <c r="F7" s="37">
        <v>0</v>
      </c>
      <c r="G7" s="37">
        <v>1</v>
      </c>
      <c r="H7" s="37" t="s">
        <v>105</v>
      </c>
      <c r="I7" s="37" t="s">
        <v>106</v>
      </c>
      <c r="J7" s="37" t="s">
        <v>107</v>
      </c>
      <c r="K7" s="37" t="s">
        <v>108</v>
      </c>
      <c r="L7" s="37" t="s">
        <v>109</v>
      </c>
      <c r="M7" s="37" t="s">
        <v>110</v>
      </c>
      <c r="N7" s="38" t="s">
        <v>111</v>
      </c>
      <c r="O7" s="38">
        <v>40.700000000000003</v>
      </c>
      <c r="P7" s="38">
        <v>100</v>
      </c>
      <c r="Q7" s="38">
        <v>2624</v>
      </c>
      <c r="R7" s="38">
        <v>196871</v>
      </c>
      <c r="S7" s="38">
        <v>72.680000000000007</v>
      </c>
      <c r="T7" s="38">
        <v>2708.74</v>
      </c>
      <c r="U7" s="38">
        <v>196427</v>
      </c>
      <c r="V7" s="38">
        <v>44.95</v>
      </c>
      <c r="W7" s="38">
        <v>4369.8999999999996</v>
      </c>
      <c r="X7" s="38">
        <v>107.79</v>
      </c>
      <c r="Y7" s="38">
        <v>106.76</v>
      </c>
      <c r="Z7" s="38">
        <v>107.78</v>
      </c>
      <c r="AA7" s="38">
        <v>108.08</v>
      </c>
      <c r="AB7" s="38">
        <v>101.34</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452.99</v>
      </c>
      <c r="AU7" s="38">
        <v>153.84</v>
      </c>
      <c r="AV7" s="38">
        <v>195.08</v>
      </c>
      <c r="AW7" s="38">
        <v>278.08999999999997</v>
      </c>
      <c r="AX7" s="38">
        <v>218.83</v>
      </c>
      <c r="AY7" s="38">
        <v>628.34</v>
      </c>
      <c r="AZ7" s="38">
        <v>289.8</v>
      </c>
      <c r="BA7" s="38">
        <v>299.44</v>
      </c>
      <c r="BB7" s="38">
        <v>311.99</v>
      </c>
      <c r="BC7" s="38">
        <v>307.83</v>
      </c>
      <c r="BD7" s="38">
        <v>264.33999999999997</v>
      </c>
      <c r="BE7" s="38">
        <v>238.65</v>
      </c>
      <c r="BF7" s="38">
        <v>279.52999999999997</v>
      </c>
      <c r="BG7" s="38">
        <v>302.93</v>
      </c>
      <c r="BH7" s="38">
        <v>320.39999999999998</v>
      </c>
      <c r="BI7" s="38">
        <v>359.64</v>
      </c>
      <c r="BJ7" s="38">
        <v>297.13</v>
      </c>
      <c r="BK7" s="38">
        <v>301.99</v>
      </c>
      <c r="BL7" s="38">
        <v>298.08999999999997</v>
      </c>
      <c r="BM7" s="38">
        <v>291.77999999999997</v>
      </c>
      <c r="BN7" s="38">
        <v>295.44</v>
      </c>
      <c r="BO7" s="38">
        <v>274.27</v>
      </c>
      <c r="BP7" s="38">
        <v>99.47</v>
      </c>
      <c r="BQ7" s="38">
        <v>104.14</v>
      </c>
      <c r="BR7" s="38">
        <v>104.99</v>
      </c>
      <c r="BS7" s="38">
        <v>104.52</v>
      </c>
      <c r="BT7" s="38">
        <v>97.5</v>
      </c>
      <c r="BU7" s="38">
        <v>99.89</v>
      </c>
      <c r="BV7" s="38">
        <v>107.05</v>
      </c>
      <c r="BW7" s="38">
        <v>106.4</v>
      </c>
      <c r="BX7" s="38">
        <v>107.61</v>
      </c>
      <c r="BY7" s="38">
        <v>106.02</v>
      </c>
      <c r="BZ7" s="38">
        <v>104.36</v>
      </c>
      <c r="CA7" s="38">
        <v>156.41999999999999</v>
      </c>
      <c r="CB7" s="38">
        <v>148.84</v>
      </c>
      <c r="CC7" s="38">
        <v>147.47999999999999</v>
      </c>
      <c r="CD7" s="38">
        <v>148.26</v>
      </c>
      <c r="CE7" s="38">
        <v>158.85</v>
      </c>
      <c r="CF7" s="38">
        <v>165.34</v>
      </c>
      <c r="CG7" s="38">
        <v>155.09</v>
      </c>
      <c r="CH7" s="38">
        <v>156.29</v>
      </c>
      <c r="CI7" s="38">
        <v>155.69</v>
      </c>
      <c r="CJ7" s="38">
        <v>158.6</v>
      </c>
      <c r="CK7" s="38">
        <v>165.71</v>
      </c>
      <c r="CL7" s="38">
        <v>61.94</v>
      </c>
      <c r="CM7" s="38">
        <v>60.78</v>
      </c>
      <c r="CN7" s="38">
        <v>60.11</v>
      </c>
      <c r="CO7" s="38">
        <v>59.86</v>
      </c>
      <c r="CP7" s="38">
        <v>59.72</v>
      </c>
      <c r="CQ7" s="38">
        <v>62.15</v>
      </c>
      <c r="CR7" s="38">
        <v>61.61</v>
      </c>
      <c r="CS7" s="38">
        <v>62.34</v>
      </c>
      <c r="CT7" s="38">
        <v>62.46</v>
      </c>
      <c r="CU7" s="38">
        <v>62.88</v>
      </c>
      <c r="CV7" s="38">
        <v>60.41</v>
      </c>
      <c r="CW7" s="38">
        <v>94.89</v>
      </c>
      <c r="CX7" s="38">
        <v>95</v>
      </c>
      <c r="CY7" s="38">
        <v>94.79</v>
      </c>
      <c r="CZ7" s="38">
        <v>95.11</v>
      </c>
      <c r="DA7" s="38">
        <v>94.69</v>
      </c>
      <c r="DB7" s="38">
        <v>90.64</v>
      </c>
      <c r="DC7" s="38">
        <v>90.23</v>
      </c>
      <c r="DD7" s="38">
        <v>90.15</v>
      </c>
      <c r="DE7" s="38">
        <v>90.62</v>
      </c>
      <c r="DF7" s="38">
        <v>90.13</v>
      </c>
      <c r="DG7" s="38">
        <v>89.93</v>
      </c>
      <c r="DH7" s="38">
        <v>45.93</v>
      </c>
      <c r="DI7" s="38">
        <v>51.5</v>
      </c>
      <c r="DJ7" s="38">
        <v>51.31</v>
      </c>
      <c r="DK7" s="38">
        <v>52.53</v>
      </c>
      <c r="DL7" s="38">
        <v>52.23</v>
      </c>
      <c r="DM7" s="38">
        <v>43.24</v>
      </c>
      <c r="DN7" s="38">
        <v>46.36</v>
      </c>
      <c r="DO7" s="38">
        <v>47.37</v>
      </c>
      <c r="DP7" s="38">
        <v>48.01</v>
      </c>
      <c r="DQ7" s="38">
        <v>48.01</v>
      </c>
      <c r="DR7" s="38">
        <v>48.12</v>
      </c>
      <c r="DS7" s="38">
        <v>21.94</v>
      </c>
      <c r="DT7" s="38">
        <v>23.51</v>
      </c>
      <c r="DU7" s="38">
        <v>27.34</v>
      </c>
      <c r="DV7" s="38">
        <v>28.75</v>
      </c>
      <c r="DW7" s="38">
        <v>30.84</v>
      </c>
      <c r="DX7" s="38">
        <v>12.21</v>
      </c>
      <c r="DY7" s="38">
        <v>13.57</v>
      </c>
      <c r="DZ7" s="38">
        <v>14.27</v>
      </c>
      <c r="EA7" s="38">
        <v>16.170000000000002</v>
      </c>
      <c r="EB7" s="38">
        <v>16.600000000000001</v>
      </c>
      <c r="EC7" s="38">
        <v>15.89</v>
      </c>
      <c r="ED7" s="38">
        <v>0.5</v>
      </c>
      <c r="EE7" s="38">
        <v>0.69</v>
      </c>
      <c r="EF7" s="38">
        <v>0.65</v>
      </c>
      <c r="EG7" s="38">
        <v>0.53</v>
      </c>
      <c r="EH7" s="38">
        <v>0.49</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2019-02-12T08:50:29Z</dcterms:modified>
</cp:coreProperties>
</file>