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023sv0fs001\net_data\04_【財政】\03 決算\26 財政状況資料集\財政状況資料集【H24～】\H30（H28決算）\05-03チェック作業（3回目）\チェック完了したらこちらに格納\1回目分（結合作業用）\"/>
    </mc:Choice>
  </mc:AlternateContent>
  <bookViews>
    <workbookView xWindow="0" yWindow="0" windowWidth="20490" windowHeight="835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U37" i="9"/>
  <c r="C37" i="9"/>
  <c r="CO36" i="9"/>
  <c r="BE36" i="9"/>
  <c r="AM36" i="9"/>
  <c r="CO35" i="9"/>
  <c r="BE35" i="9"/>
  <c r="AM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U34" i="9"/>
  <c r="U35" i="9" s="1"/>
  <c r="U36" i="9" s="1"/>
  <c r="AM34" i="9" l="1"/>
  <c r="BW34" i="9" l="1"/>
  <c r="BW35" i="9" s="1"/>
  <c r="BW36" i="9" s="1"/>
  <c r="BW37" i="9" s="1"/>
  <c r="BW38" i="9" s="1"/>
  <c r="BE34" i="9"/>
  <c r="CO34" i="9" l="1"/>
</calcChain>
</file>

<file path=xl/sharedStrings.xml><?xml version="1.0" encoding="utf-8"?>
<sst xmlns="http://schemas.openxmlformats.org/spreadsheetml/2006/main" count="1082" uniqueCount="565">
  <si>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</si>
  <si>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</si>
  <si>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</si>
  <si>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</si>
  <si>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</si>
  <si>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</si>
  <si>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</si>
  <si>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</si>
  <si>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</si>
  <si>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</si>
  <si>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</si>
  <si>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</si>
  <si>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</si>
  <si>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</si>
  <si>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</si>
  <si>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</si>
  <si>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</si>
  <si>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</si>
  <si>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</si>
  <si>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</si>
  <si>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</si>
  <si>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</si>
  <si>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</si>
  <si>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</si>
  <si>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</si>
  <si>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</si>
  <si>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</si>
  <si>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</si>
  <si>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</si>
  <si>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</si>
  <si>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</si>
  <si>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</si>
  <si>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</si>
  <si>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</si>
  <si>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</si>
  <si>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</si>
  <si>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</si>
  <si>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</si>
  <si>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</si>
  <si>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</si>
  <si>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</si>
  <si>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</si>
  <si>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</si>
  <si>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</si>
  <si>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</si>
  <si>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</si>
  <si>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</si>
  <si>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</si>
  <si>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</si>
  <si>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</si>
  <si>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</si>
  <si>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</si>
  <si>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</si>
  <si>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</si>
  <si>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</si>
  <si>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</si>
  <si>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</si>
  <si>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</si>
  <si>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</si>
  <si>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</si>
  <si>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</si>
  <si>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</si>
  <si>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</si>
  <si>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</si>
  <si>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</si>
  <si>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</si>
  <si>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</si>
  <si>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</si>
  <si>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</si>
  <si>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Ⅴ－２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</si>
  <si>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</si>
  <si>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</si>
  <si>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</si>
  <si>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</si>
  <si>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</si>
  <si>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</si>
  <si>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</si>
  <si>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</si>
  <si>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</si>
  <si>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</si>
  <si>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</si>
  <si>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</si>
  <si>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島本町</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</si>
  <si>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</si>
  <si>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</si>
  <si>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</si>
  <si>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</si>
  <si>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</si>
  <si>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</si>
  <si>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</si>
  <si>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</si>
  <si>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</si>
  <si>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</si>
  <si>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</si>
  <si>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</si>
  <si>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</si>
  <si>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</si>
  <si>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</si>
  <si>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</si>
  <si>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</si>
  <si>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</si>
  <si>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</si>
  <si>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</si>
  <si>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</si>
  <si>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</si>
  <si>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</si>
  <si>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</si>
  <si>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</si>
  <si>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</si>
  <si>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</si>
  <si>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</si>
  <si>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</si>
  <si>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</si>
  <si>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</si>
  <si>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</si>
  <si>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</si>
  <si>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</si>
  <si>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</si>
  <si>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</si>
  <si>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</si>
  <si>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</si>
  <si>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</si>
  <si>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</si>
  <si>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</si>
  <si>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</si>
  <si>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</si>
  <si>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</si>
  <si>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</si>
  <si>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</si>
  <si>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</si>
  <si>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</si>
  <si>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</si>
  <si>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</si>
  <si>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</si>
  <si>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</si>
  <si>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</si>
  <si>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</si>
  <si>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</si>
  <si>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</si>
  <si>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</si>
  <si>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</si>
  <si>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</si>
  <si>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</si>
  <si>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</si>
  <si>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</si>
  <si>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</si>
  <si>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</si>
  <si>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</si>
  <si>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</si>
  <si>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</si>
  <si>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</si>
  <si>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</si>
  <si>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</si>
  <si>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</si>
  <si>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</si>
  <si>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</si>
  <si>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</si>
  <si>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</si>
  <si>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</si>
  <si>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</si>
  <si>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</si>
  <si>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</si>
  <si>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</si>
  <si>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</si>
  <si>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</si>
  <si>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</si>
  <si>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</si>
  <si>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</si>
  <si>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</si>
  <si>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</si>
  <si>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</si>
  <si>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</si>
  <si>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</si>
  <si>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</si>
  <si>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</si>
  <si>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</si>
  <si>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</si>
  <si>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</si>
  <si>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</si>
  <si>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</si>
  <si>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</si>
  <si>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</si>
  <si>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</si>
  <si>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</si>
  <si>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</si>
  <si>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</si>
  <si>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</si>
  <si>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</si>
  <si>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</si>
  <si>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</si>
  <si>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</si>
  <si>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</si>
  <si>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</si>
  <si>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</si>
  <si>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</si>
  <si>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</si>
  <si>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</si>
  <si>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大阪府島本町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</si>
  <si>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</si>
  <si>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</si>
  <si>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</si>
  <si>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</si>
  <si>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</si>
  <si>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</si>
  <si>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</si>
  <si>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</si>
  <si>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</si>
  <si>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</si>
  <si>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</si>
  <si>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</si>
  <si>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</si>
  <si>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</si>
  <si>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</si>
  <si>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</si>
  <si>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</si>
  <si>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</si>
  <si>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</si>
  <si>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</si>
  <si>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</si>
  <si>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</si>
  <si>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</si>
  <si>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</si>
  <si>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</si>
  <si>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</si>
  <si>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</si>
  <si>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</si>
  <si>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</si>
  <si>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</si>
  <si>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</si>
  <si>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</si>
  <si>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</si>
  <si>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</si>
  <si>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</si>
  <si>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</si>
  <si>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</si>
  <si>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</si>
  <si>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</si>
  <si>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</si>
  <si>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</si>
  <si>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</si>
  <si>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</si>
  <si>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</si>
  <si>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</si>
  <si>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</si>
  <si>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</si>
  <si>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</si>
  <si>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</si>
  <si>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</si>
  <si>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</si>
  <si>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</si>
  <si>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</si>
  <si>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</si>
  <si>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</si>
  <si>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</si>
  <si>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</si>
  <si>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</si>
  <si>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</si>
  <si>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</si>
  <si>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</si>
  <si>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</si>
  <si>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</si>
  <si>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</si>
  <si>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</si>
  <si>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</si>
  <si>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</si>
  <si>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</si>
  <si>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</si>
  <si>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</si>
  <si>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</si>
  <si>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</si>
  <si>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</si>
  <si>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</si>
  <si>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</si>
  <si>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</si>
  <si>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</si>
  <si>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</si>
  <si>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</si>
  <si>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</si>
  <si>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</si>
  <si>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</si>
  <si>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</si>
  <si>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</si>
  <si>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</si>
  <si>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</si>
  <si>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</si>
  <si>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</si>
  <si>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</si>
  <si>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</si>
  <si>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</si>
  <si>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</si>
  <si>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</si>
  <si>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</si>
  <si>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</si>
  <si>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</si>
  <si>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</si>
  <si>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</si>
  <si>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</si>
  <si>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</si>
  <si>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</si>
  <si>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</si>
  <si>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</si>
  <si>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</si>
  <si>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</si>
  <si>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</si>
  <si>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</si>
  <si>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</si>
  <si>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</si>
  <si>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</si>
  <si>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</si>
  <si>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</si>
  <si>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</si>
  <si>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</si>
  <si>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</si>
  <si>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</si>
  <si>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</si>
  <si>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</si>
  <si>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</si>
  <si>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</si>
  <si>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</si>
  <si>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</si>
  <si>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</si>
  <si>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</si>
  <si>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</si>
  <si>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</si>
  <si>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</si>
  <si>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</si>
  <si>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</si>
  <si>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</si>
  <si>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</si>
  <si>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</si>
  <si>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</si>
  <si>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</si>
  <si>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</si>
  <si>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</si>
  <si>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</si>
  <si>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</si>
  <si>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</si>
  <si>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</si>
  <si>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</si>
  <si>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</si>
  <si>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</si>
  <si>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</si>
  <si>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</si>
  <si>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</si>
  <si>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</si>
  <si>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</si>
  <si>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</si>
  <si>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大阪府島本町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</si>
  <si>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</si>
  <si>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</si>
  <si>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</si>
  <si>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</si>
  <si>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</si>
  <si>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</si>
  <si>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</si>
  <si>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</si>
  <si>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</si>
  <si>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</si>
  <si>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</si>
  <si>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</si>
  <si>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</si>
  <si>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</si>
  <si>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</si>
  <si>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</si>
  <si>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</si>
  <si>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</si>
  <si>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</si>
  <si>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</si>
  <si>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</si>
  <si>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大沢地区特設水道施設事業特別会計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</si>
  <si>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</si>
  <si>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</si>
  <si>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</si>
  <si>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</si>
  <si>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</si>
  <si>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</si>
  <si>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</si>
  <si>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</si>
  <si>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</si>
  <si>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</si>
  <si>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</si>
  <si>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</si>
  <si>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</si>
  <si>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</si>
  <si>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</si>
  <si>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介護保険事業特別会計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</si>
  <si>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</si>
  <si>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</si>
  <si>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</si>
  <si>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</si>
  <si>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</si>
  <si>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</si>
  <si>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</si>
  <si>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</si>
  <si>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</si>
  <si>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</si>
  <si>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</si>
  <si>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</si>
  <si>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</si>
  <si>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</si>
  <si>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</si>
  <si>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</si>
  <si>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</si>
  <si>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</si>
  <si>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</si>
  <si>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</si>
  <si>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</si>
  <si>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</si>
  <si>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</si>
  <si>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</si>
  <si>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</si>
  <si>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</si>
  <si>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</si>
  <si>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</si>
  <si>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</si>
  <si>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</si>
  <si>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</si>
  <si>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</si>
  <si>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</si>
  <si>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</si>
  <si>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</si>
  <si>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</si>
  <si>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</si>
  <si>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</si>
  <si>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</si>
  <si>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</si>
  <si>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</si>
  <si>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</si>
  <si>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</si>
  <si>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</si>
  <si>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</si>
  <si>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</si>
  <si>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</si>
  <si>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</si>
  <si>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</si>
  <si>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</si>
  <si>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</si>
  <si>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</si>
  <si>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</si>
  <si>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</si>
  <si>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</si>
  <si>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</si>
  <si>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</si>
  <si>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</si>
  <si>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</si>
  <si>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</si>
  <si>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</si>
  <si>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</si>
  <si>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</si>
  <si>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</si>
  <si>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</si>
  <si>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</si>
  <si>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</si>
  <si>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</si>
  <si>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</si>
  <si>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</si>
  <si>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</si>
  <si>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</si>
  <si>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</si>
  <si>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</si>
  <si>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</si>
  <si>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</si>
  <si>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</si>
  <si>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</si>
  <si>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</si>
  <si>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</si>
  <si>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</si>
  <si>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</si>
  <si>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</si>
  <si>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</si>
  <si>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</si>
  <si>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</si>
  <si>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</si>
  <si>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</si>
  <si>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</si>
  <si>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</si>
  <si>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</si>
  <si>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</si>
  <si>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</si>
  <si>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</si>
  <si>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</si>
  <si>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</si>
  <si>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</si>
  <si>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</si>
  <si>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</si>
  <si>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</si>
  <si>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</si>
  <si>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</si>
  <si>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</si>
  <si>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</si>
  <si>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</si>
  <si>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</si>
  <si>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</si>
  <si>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</si>
  <si>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</si>
  <si>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</si>
  <si>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</si>
  <si>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</si>
  <si>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</si>
  <si>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</si>
  <si>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</si>
  <si>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</si>
  <si>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</si>
  <si>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</si>
  <si>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</si>
  <si>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</si>
  <si>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</si>
  <si>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</si>
  <si>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</si>
  <si>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</si>
  <si>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</si>
  <si>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</si>
  <si>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</si>
  <si>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</si>
  <si>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</si>
  <si>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</si>
  <si>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</si>
  <si>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</si>
  <si>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</si>
  <si>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</si>
  <si>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</si>
  <si>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</si>
  <si>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</si>
  <si>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</si>
  <si>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</si>
  <si>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0.91</t>
  </si>
  <si>
    <t>▲ 0.16</t>
  </si>
  <si>
    <t>水道事業会計</t>
  </si>
  <si>
    <t>国民健康保険事業特別会計</t>
  </si>
  <si>
    <t>介護保険事業特別会計</t>
  </si>
  <si>
    <t>一般会計</t>
  </si>
  <si>
    <t>後期高齢者医療特別会計</t>
  </si>
  <si>
    <t>公共下水道事業特別会計</t>
  </si>
  <si>
    <t>土地取得事業特別会計</t>
  </si>
  <si>
    <t>大沢地区特設水道施設事業特別会計</t>
  </si>
  <si>
    <t>その他会計（赤字）</t>
  </si>
  <si>
    <t>その他会計（黒字）</t>
  </si>
  <si>
    <t>-</t>
    <phoneticPr fontId="2"/>
  </si>
  <si>
    <t>-</t>
    <phoneticPr fontId="2"/>
  </si>
  <si>
    <t>-</t>
    <phoneticPr fontId="2"/>
  </si>
  <si>
    <t>-</t>
    <phoneticPr fontId="2"/>
  </si>
  <si>
    <t>-</t>
    <phoneticPr fontId="2"/>
  </si>
  <si>
    <t>-</t>
    <phoneticPr fontId="2"/>
  </si>
  <si>
    <t>公益財団法人大阪府三島救急医療センター</t>
    <phoneticPr fontId="2"/>
  </si>
  <si>
    <t>○</t>
    <phoneticPr fontId="2"/>
  </si>
  <si>
    <t>淀川右岸水防事務組合</t>
    <phoneticPr fontId="2"/>
  </si>
  <si>
    <t>-</t>
    <phoneticPr fontId="2"/>
  </si>
  <si>
    <t>大阪府後期高齢者医療広域連合
（一般会計）</t>
    <rPh sb="0" eb="3">
      <t>オオサカフ</t>
    </rPh>
    <rPh sb="3" eb="5">
      <t>コウキ</t>
    </rPh>
    <rPh sb="5" eb="8">
      <t>コウレイシャ</t>
    </rPh>
    <rPh sb="8" eb="10">
      <t>イリョウ</t>
    </rPh>
    <rPh sb="10" eb="12">
      <t>コウイキ</t>
    </rPh>
    <rPh sb="12" eb="14">
      <t>レンゴウ</t>
    </rPh>
    <rPh sb="16" eb="18">
      <t>イッパン</t>
    </rPh>
    <rPh sb="18" eb="20">
      <t>カイケイ</t>
    </rPh>
    <phoneticPr fontId="27"/>
  </si>
  <si>
    <t>大阪府後期高齢者医療広域連合
（後期高齢者医療特別会計）</t>
  </si>
  <si>
    <t>大阪広域水道企業団
（水道事業会計）</t>
  </si>
  <si>
    <t>大阪広域水道企業団
（工業用水道事業会計）</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</si>
  <si>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</si>
  <si>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</si>
  <si>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</si>
  <si>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</si>
  <si>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将来負担比率については、町債残高や公債費繰出が多いものの、基準財政需要額に算入されるものが多いこと、また、都市計画税を課税していることや、基金残高が比較的多いことなどから、将来負担額に対する財源が多く、類似団体に比して低い数値となっている。
　有形固定資産減価償却率については、平成27年度においては類似団体と大きな差はない。
　今後、町内の開発に伴う校舎の増築工事や庁舎の建て替えなどにより有形固定資産減価償却率は減少が見込まれるが、町債残高の増加、基金の取り崩しなどにより将来負担比率の増加が見込まれる。
　なお、平成28年度決算に係る固定資産台帳については、平成30年1月1日時点で整備中のため、平成28年度の当該団体値等は表示されていない。
</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</si>
  <si>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</si>
  <si>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</si>
  <si>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</si>
  <si>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</si>
  <si>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</si>
  <si>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</si>
  <si>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実質公債費比率については、積極的な公共施設の整備に努めてきたために町債残高や公共下水道事業特別会計への公債費繰出が類似団体と比較して多いものの、償還が進んでおりその差は縮まっている。
　将来負担比率については、上記のように町債残高や公債費繰出が多いものの、基準財政需要額に算入されるものが多いこと、また、都市計画税を課税していることや、基金残高が比較的多いことなどから、将来負担額に対する財源が多く、類似団体に比して低い数値となっている。
　今後は町内の開発に伴う校舎の増築工事や庁舎の建て替えなどの町債にかかる公債費の増加が見込まれるが、利率の状況を勘案し、基金の取り崩しと起債の抑制のバランスを見極めつつ、公債費負担の軽減に努める。</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</si>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</sst>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0" fillId="0" borderId="41" xfId="34" applyFont="1" applyFill="1" applyBorder="1" applyAlignment="1" applyProtection="1">
      <alignment horizontal="left" vertical="top" wrapText="1"/>
      <protection locked="0"/>
    </xf>
    <xf numFmtId="0" fontId="10" fillId="0" borderId="12" xfId="34" applyFont="1" applyFill="1" applyBorder="1" applyAlignment="1" applyProtection="1">
      <alignment horizontal="left" vertical="top" wrapText="1"/>
      <protection locked="0"/>
    </xf>
    <xf numFmtId="0" fontId="10" fillId="0" borderId="46" xfId="34" applyFont="1" applyFill="1" applyBorder="1" applyAlignment="1" applyProtection="1">
      <alignment horizontal="left" vertical="top" wrapText="1"/>
      <protection locked="0"/>
    </xf>
    <xf numFmtId="0" fontId="10" fillId="0" borderId="60" xfId="34" applyFont="1" applyFill="1" applyBorder="1" applyAlignment="1" applyProtection="1">
      <alignment horizontal="left" vertical="top" wrapText="1"/>
      <protection locked="0"/>
    </xf>
    <xf numFmtId="0" fontId="10" fillId="0" borderId="0" xfId="34" applyFont="1" applyFill="1" applyBorder="1" applyAlignment="1" applyProtection="1">
      <alignment horizontal="left" vertical="top" wrapText="1"/>
      <protection locked="0"/>
    </xf>
    <xf numFmtId="0" fontId="10" fillId="0" borderId="38" xfId="34" applyFont="1" applyFill="1" applyBorder="1" applyAlignment="1" applyProtection="1">
      <alignment horizontal="left" vertical="top" wrapText="1"/>
      <protection locked="0"/>
    </xf>
    <xf numFmtId="0" fontId="10" fillId="0" borderId="37" xfId="34" applyFont="1" applyFill="1" applyBorder="1" applyAlignment="1" applyProtection="1">
      <alignment horizontal="left" vertical="top" wrapText="1"/>
      <protection locked="0"/>
    </xf>
    <xf numFmtId="0" fontId="10" fillId="0" borderId="49" xfId="34" applyFont="1" applyFill="1" applyBorder="1" applyAlignment="1" applyProtection="1">
      <alignment horizontal="left" vertical="top" wrapText="1"/>
      <protection locked="0"/>
    </xf>
    <xf numFmtId="0" fontId="10"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20" fillId="0" borderId="41" xfId="34" applyFont="1" applyFill="1" applyBorder="1" applyAlignment="1" applyProtection="1">
      <alignment horizontal="left" vertical="top" wrapText="1"/>
      <protection locked="0"/>
    </xf>
    <xf numFmtId="0" fontId="20" fillId="0" borderId="12" xfId="34" applyFont="1" applyFill="1" applyBorder="1" applyAlignment="1" applyProtection="1">
      <alignment horizontal="left" vertical="top" wrapText="1"/>
      <protection locked="0"/>
    </xf>
    <xf numFmtId="0" fontId="20" fillId="0" borderId="46" xfId="34" applyFont="1" applyFill="1" applyBorder="1" applyAlignment="1" applyProtection="1">
      <alignment horizontal="left" vertical="top" wrapText="1"/>
      <protection locked="0"/>
    </xf>
    <xf numFmtId="0" fontId="20" fillId="0" borderId="60" xfId="34" applyFont="1" applyFill="1" applyBorder="1" applyAlignment="1" applyProtection="1">
      <alignment horizontal="left" vertical="top" wrapText="1"/>
      <protection locked="0"/>
    </xf>
    <xf numFmtId="0" fontId="20" fillId="0" borderId="0" xfId="34" applyFont="1" applyFill="1" applyBorder="1" applyAlignment="1" applyProtection="1">
      <alignment horizontal="left" vertical="top" wrapText="1"/>
      <protection locked="0"/>
    </xf>
    <xf numFmtId="0" fontId="20" fillId="0" borderId="38" xfId="34" applyFont="1" applyFill="1" applyBorder="1" applyAlignment="1" applyProtection="1">
      <alignment horizontal="left" vertical="top" wrapText="1"/>
      <protection locked="0"/>
    </xf>
    <xf numFmtId="0" fontId="20" fillId="0" borderId="37" xfId="34" applyFont="1" applyFill="1" applyBorder="1" applyAlignment="1" applyProtection="1">
      <alignment horizontal="left" vertical="top" wrapText="1"/>
      <protection locked="0"/>
    </xf>
    <xf numFmtId="0" fontId="20" fillId="0" borderId="49" xfId="34" applyFont="1" applyFill="1" applyBorder="1" applyAlignment="1" applyProtection="1">
      <alignment horizontal="left" vertical="top" wrapText="1"/>
      <protection locked="0"/>
    </xf>
    <xf numFmtId="0" fontId="20" fillId="0" borderId="40" xfId="34" applyFont="1" applyFill="1" applyBorder="1" applyAlignment="1" applyProtection="1">
      <alignment horizontal="left" vertical="top"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49919</c:v>
                </c:pt>
                <c:pt idx="4">
                  <c:v>47738</c:v>
                </c:pt>
              </c:numCache>
            </c:numRef>
          </c:val>
          <c:smooth val="0"/>
          <c:extLst>
            <c:ext xmlns:c16="http://schemas.microsoft.com/office/drawing/2014/chart" uri="{C3380CC4-5D6E-409C-BE32-E72D297353CC}">
              <c16:uniqueId val="{00000000-4BAF-4BD3-A8D7-E3D69ADF604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23270</c:v>
                </c:pt>
                <c:pt idx="1">
                  <c:v>16995</c:v>
                </c:pt>
                <c:pt idx="2">
                  <c:v>39848</c:v>
                </c:pt>
                <c:pt idx="3">
                  <c:v>60639</c:v>
                </c:pt>
                <c:pt idx="4">
                  <c:v>43077</c:v>
                </c:pt>
              </c:numCache>
            </c:numRef>
          </c:val>
          <c:smooth val="0"/>
          <c:extLst>
            <c:ext xmlns:c16="http://schemas.microsoft.com/office/drawing/2014/chart" uri="{C3380CC4-5D6E-409C-BE32-E72D297353CC}">
              <c16:uniqueId val="{00000001-4BAF-4BD3-A8D7-E3D69ADF6041}"/>
            </c:ext>
          </c:extLst>
        </c:ser>
        <c:dLbls>
          <c:showLegendKey val="0"/>
          <c:showVal val="0"/>
          <c:showCatName val="0"/>
          <c:showSerName val="0"/>
          <c:showPercent val="0"/>
          <c:showBubbleSize val="0"/>
        </c:dLbls>
        <c:marker val="1"/>
        <c:smooth val="0"/>
        <c:axId val="127355136"/>
        <c:axId val="127370752"/>
      </c:lineChart>
      <c:catAx>
        <c:axId val="1273551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370752"/>
        <c:crosses val="autoZero"/>
        <c:auto val="1"/>
        <c:lblAlgn val="ctr"/>
        <c:lblOffset val="100"/>
        <c:tickLblSkip val="1"/>
        <c:tickMarkSkip val="1"/>
        <c:noMultiLvlLbl val="0"/>
      </c:catAx>
      <c:valAx>
        <c:axId val="12737075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3551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0.81</c:v>
                </c:pt>
                <c:pt idx="1">
                  <c:v>1.99</c:v>
                </c:pt>
                <c:pt idx="2">
                  <c:v>0.87</c:v>
                </c:pt>
                <c:pt idx="3">
                  <c:v>0.8</c:v>
                </c:pt>
                <c:pt idx="4">
                  <c:v>0.85</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20.99</c:v>
                </c:pt>
                <c:pt idx="1">
                  <c:v>21.97</c:v>
                </c:pt>
                <c:pt idx="2">
                  <c:v>22.12</c:v>
                </c:pt>
                <c:pt idx="3">
                  <c:v>21.69</c:v>
                </c:pt>
                <c:pt idx="4">
                  <c:v>21.65</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4299008"/>
        <c:axId val="1343011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1.03</c:v>
                </c:pt>
                <c:pt idx="1">
                  <c:v>2.4</c:v>
                </c:pt>
                <c:pt idx="2">
                  <c:v>-0.91</c:v>
                </c:pt>
                <c:pt idx="3">
                  <c:v>-0.16</c:v>
                </c:pt>
                <c:pt idx="4">
                  <c:v>0.53</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4299008"/>
        <c:axId val="134301184"/>
      </c:lineChart>
      <c:catAx>
        <c:axId val="134299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4301184"/>
        <c:crosses val="autoZero"/>
        <c:auto val="1"/>
        <c:lblAlgn val="ctr"/>
        <c:lblOffset val="100"/>
        <c:tickLblSkip val="1"/>
        <c:tickMarkSkip val="1"/>
        <c:noMultiLvlLbl val="0"/>
      </c:catAx>
      <c:valAx>
        <c:axId val="134301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299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大沢地区特設水道施設事業特別会計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土地取得事業特別会計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7.0000000000000007E-2</c:v>
                </c:pt>
                <c:pt idx="2">
                  <c:v>#N/A</c:v>
                </c:pt>
                <c:pt idx="3">
                  <c:v>0.13</c:v>
                </c:pt>
                <c:pt idx="4">
                  <c:v>#N/A</c:v>
                </c:pt>
                <c:pt idx="5">
                  <c:v>0.46</c:v>
                </c:pt>
                <c:pt idx="6">
                  <c:v>#N/A</c:v>
                </c:pt>
                <c:pt idx="7">
                  <c:v>0</c:v>
                </c:pt>
                <c:pt idx="8">
                  <c:v>#N/A</c:v>
                </c:pt>
                <c:pt idx="9">
                  <c:v>0.21</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0.19</c:v>
                </c:pt>
                <c:pt idx="2">
                  <c:v>#N/A</c:v>
                </c:pt>
                <c:pt idx="3">
                  <c:v>0.16</c:v>
                </c:pt>
                <c:pt idx="4">
                  <c:v>#N/A</c:v>
                </c:pt>
                <c:pt idx="5">
                  <c:v>0.19</c:v>
                </c:pt>
                <c:pt idx="6">
                  <c:v>#N/A</c:v>
                </c:pt>
                <c:pt idx="7">
                  <c:v>0.22</c:v>
                </c:pt>
                <c:pt idx="8">
                  <c:v>#N/A</c:v>
                </c:pt>
                <c:pt idx="9">
                  <c:v>0.23</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0.81</c:v>
                </c:pt>
                <c:pt idx="2">
                  <c:v>#N/A</c:v>
                </c:pt>
                <c:pt idx="3">
                  <c:v>1.97</c:v>
                </c:pt>
                <c:pt idx="4">
                  <c:v>#N/A</c:v>
                </c:pt>
                <c:pt idx="5">
                  <c:v>0.87</c:v>
                </c:pt>
                <c:pt idx="6">
                  <c:v>#N/A</c:v>
                </c:pt>
                <c:pt idx="7">
                  <c:v>0.79</c:v>
                </c:pt>
                <c:pt idx="8">
                  <c:v>#N/A</c:v>
                </c:pt>
                <c:pt idx="9">
                  <c:v>0.84</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1.69</c:v>
                </c:pt>
                <c:pt idx="2">
                  <c:v>#N/A</c:v>
                </c:pt>
                <c:pt idx="3">
                  <c:v>1.38</c:v>
                </c:pt>
                <c:pt idx="4">
                  <c:v>#N/A</c:v>
                </c:pt>
                <c:pt idx="5">
                  <c:v>1.75</c:v>
                </c:pt>
                <c:pt idx="6">
                  <c:v>#N/A</c:v>
                </c:pt>
                <c:pt idx="7">
                  <c:v>1.21</c:v>
                </c:pt>
                <c:pt idx="8">
                  <c:v>#N/A</c:v>
                </c:pt>
                <c:pt idx="9">
                  <c:v>1.48</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0.7</c:v>
                </c:pt>
                <c:pt idx="2">
                  <c:v>#N/A</c:v>
                </c:pt>
                <c:pt idx="3">
                  <c:v>3.81</c:v>
                </c:pt>
                <c:pt idx="4">
                  <c:v>#N/A</c:v>
                </c:pt>
                <c:pt idx="5">
                  <c:v>1.1499999999999999</c:v>
                </c:pt>
                <c:pt idx="6">
                  <c:v>#N/A</c:v>
                </c:pt>
                <c:pt idx="7">
                  <c:v>2.2000000000000002</c:v>
                </c:pt>
                <c:pt idx="8">
                  <c:v>#N/A</c:v>
                </c:pt>
                <c:pt idx="9">
                  <c:v>2.7</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29.25</c:v>
                </c:pt>
                <c:pt idx="2">
                  <c:v>#N/A</c:v>
                </c:pt>
                <c:pt idx="3">
                  <c:v>27.42</c:v>
                </c:pt>
                <c:pt idx="4">
                  <c:v>#N/A</c:v>
                </c:pt>
                <c:pt idx="5">
                  <c:v>25.17</c:v>
                </c:pt>
                <c:pt idx="6">
                  <c:v>#N/A</c:v>
                </c:pt>
                <c:pt idx="7">
                  <c:v>24.99</c:v>
                </c:pt>
                <c:pt idx="8">
                  <c:v>#N/A</c:v>
                </c:pt>
                <c:pt idx="9">
                  <c:v>22.17</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7397760"/>
        <c:axId val="137399296"/>
      </c:barChart>
      <c:catAx>
        <c:axId val="137397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7399296"/>
        <c:crosses val="autoZero"/>
        <c:auto val="1"/>
        <c:lblAlgn val="ctr"/>
        <c:lblOffset val="100"/>
        <c:tickLblSkip val="1"/>
        <c:tickMarkSkip val="1"/>
        <c:noMultiLvlLbl val="0"/>
      </c:catAx>
      <c:valAx>
        <c:axId val="137399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3977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1193</c:v>
                </c:pt>
                <c:pt idx="5">
                  <c:v>1195</c:v>
                </c:pt>
                <c:pt idx="8">
                  <c:v>1245</c:v>
                </c:pt>
                <c:pt idx="11">
                  <c:v>1161</c:v>
                </c:pt>
                <c:pt idx="14">
                  <c:v>1218</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11</c:v>
                </c:pt>
                <c:pt idx="3">
                  <c:v>11</c:v>
                </c:pt>
                <c:pt idx="6">
                  <c:v>11</c:v>
                </c:pt>
                <c:pt idx="9">
                  <c:v>11</c:v>
                </c:pt>
                <c:pt idx="12">
                  <c:v>11</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399</c:v>
                </c:pt>
                <c:pt idx="3">
                  <c:v>394</c:v>
                </c:pt>
                <c:pt idx="6">
                  <c:v>394</c:v>
                </c:pt>
                <c:pt idx="9">
                  <c:v>357</c:v>
                </c:pt>
                <c:pt idx="12">
                  <c:v>378</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1301</c:v>
                </c:pt>
                <c:pt idx="3">
                  <c:v>1230</c:v>
                </c:pt>
                <c:pt idx="6">
                  <c:v>1166</c:v>
                </c:pt>
                <c:pt idx="9">
                  <c:v>1166</c:v>
                </c:pt>
                <c:pt idx="12">
                  <c:v>1059</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7622272"/>
        <c:axId val="1376241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518</c:v>
                </c:pt>
                <c:pt idx="2">
                  <c:v>#N/A</c:v>
                </c:pt>
                <c:pt idx="3">
                  <c:v>#N/A</c:v>
                </c:pt>
                <c:pt idx="4">
                  <c:v>440</c:v>
                </c:pt>
                <c:pt idx="5">
                  <c:v>#N/A</c:v>
                </c:pt>
                <c:pt idx="6">
                  <c:v>#N/A</c:v>
                </c:pt>
                <c:pt idx="7">
                  <c:v>326</c:v>
                </c:pt>
                <c:pt idx="8">
                  <c:v>#N/A</c:v>
                </c:pt>
                <c:pt idx="9">
                  <c:v>#N/A</c:v>
                </c:pt>
                <c:pt idx="10">
                  <c:v>373</c:v>
                </c:pt>
                <c:pt idx="11">
                  <c:v>#N/A</c:v>
                </c:pt>
                <c:pt idx="12">
                  <c:v>#N/A</c:v>
                </c:pt>
                <c:pt idx="13">
                  <c:v>230</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7622272"/>
        <c:axId val="137624192"/>
      </c:lineChart>
      <c:catAx>
        <c:axId val="137622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7624192"/>
        <c:crosses val="autoZero"/>
        <c:auto val="1"/>
        <c:lblAlgn val="ctr"/>
        <c:lblOffset val="100"/>
        <c:tickLblSkip val="1"/>
        <c:tickMarkSkip val="1"/>
        <c:noMultiLvlLbl val="0"/>
      </c:catAx>
      <c:valAx>
        <c:axId val="137624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622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10150</c:v>
                </c:pt>
                <c:pt idx="5">
                  <c:v>10187</c:v>
                </c:pt>
                <c:pt idx="8">
                  <c:v>10036</c:v>
                </c:pt>
                <c:pt idx="11">
                  <c:v>10303</c:v>
                </c:pt>
                <c:pt idx="14">
                  <c:v>10422</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3665</c:v>
                </c:pt>
                <c:pt idx="5">
                  <c:v>3655</c:v>
                </c:pt>
                <c:pt idx="8">
                  <c:v>3595</c:v>
                </c:pt>
                <c:pt idx="11">
                  <c:v>3556</c:v>
                </c:pt>
                <c:pt idx="14">
                  <c:v>3207</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4451</c:v>
                </c:pt>
                <c:pt idx="5">
                  <c:v>5180</c:v>
                </c:pt>
                <c:pt idx="8">
                  <c:v>5115</c:v>
                </c:pt>
                <c:pt idx="11">
                  <c:v>4730</c:v>
                </c:pt>
                <c:pt idx="14">
                  <c:v>4881</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14</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1354</c:v>
                </c:pt>
                <c:pt idx="3">
                  <c:v>1127</c:v>
                </c:pt>
                <c:pt idx="6">
                  <c:v>997</c:v>
                </c:pt>
                <c:pt idx="9">
                  <c:v>932</c:v>
                </c:pt>
                <c:pt idx="12">
                  <c:v>1233</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4955</c:v>
                </c:pt>
                <c:pt idx="3">
                  <c:v>4683</c:v>
                </c:pt>
                <c:pt idx="6">
                  <c:v>4436</c:v>
                </c:pt>
                <c:pt idx="9">
                  <c:v>4098</c:v>
                </c:pt>
                <c:pt idx="12">
                  <c:v>3778</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50</c:v>
                </c:pt>
                <c:pt idx="3">
                  <c:v>41</c:v>
                </c:pt>
                <c:pt idx="6">
                  <c:v>31</c:v>
                </c:pt>
                <c:pt idx="9">
                  <c:v>20</c:v>
                </c:pt>
                <c:pt idx="12">
                  <c:v>10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11031</c:v>
                </c:pt>
                <c:pt idx="3">
                  <c:v>10745</c:v>
                </c:pt>
                <c:pt idx="6">
                  <c:v>10572</c:v>
                </c:pt>
                <c:pt idx="9">
                  <c:v>10938</c:v>
                </c:pt>
                <c:pt idx="12">
                  <c:v>10965</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8005888"/>
        <c:axId val="1411660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8005888"/>
        <c:axId val="141166080"/>
      </c:lineChart>
      <c:catAx>
        <c:axId val="138005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1166080"/>
        <c:crosses val="autoZero"/>
        <c:auto val="1"/>
        <c:lblAlgn val="ctr"/>
        <c:lblOffset val="100"/>
        <c:tickLblSkip val="1"/>
        <c:tickMarkSkip val="1"/>
        <c:noMultiLvlLbl val="0"/>
      </c:catAx>
      <c:valAx>
        <c:axId val="141166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005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{0B371BD3-7072-4548-970A-2131E199114B}</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4FCE-49A8-8DCF-53F8133FD00B}"/>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{997C7E41-4209-4A85-B109-C4382AA88A79}</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4FCE-49A8-8DCF-53F8133FD00B}"/>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{1E2F4115-2CBC-4E75-A525-771643311450}</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4FCE-49A8-8DCF-53F8133FD00B}"/>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{83E13987-5F9F-43C5-ABB2-D184E7BDB994}</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4FCE-49A8-8DCF-53F8133FD00B}"/>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{30898F1D-F158-4E1A-A998-F6396A5864A7}</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4FCE-49A8-8DCF-53F8133FD00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49.2</c:v>
                </c:pt>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4FCE-49A8-8DCF-53F8133FD00B}"/>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{8B721535-A049-4D78-944B-345EA7BC26CD}</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4FCE-49A8-8DCF-53F8133FD00B}"/>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{659309EC-C954-44ED-B757-41D395654D8C}</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4FCE-49A8-8DCF-53F8133FD00B}"/>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{10BCE870-745B-4828-8408-D28AB6144449}</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4FCE-49A8-8DCF-53F8133FD00B}"/>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{B059C971-9A54-4591-A1E1-D753E896AAAC}</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4FCE-49A8-8DCF-53F8133FD00B}"/>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{9552E848-F1FB-4561-95FD-BDDF692EEABB}</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4FCE-49A8-8DCF-53F8133FD00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53.4</c:v>
                </c:pt>
              </c:numCache>
            </c:numRef>
          </c:xVal>
          <c:yVal>
            <c:numRef>
              <c:f>公会計指標分析・財政指標組合せ分析表!$K$55:$O$55</c:f>
              <c:numCache>
                <c:formatCode>#,##0.0;"▲ "#,##0.0</c:formatCode>
                <c:ptCount val="5"/>
                <c:pt idx="3">
                  <c:v>13</c:v>
                </c:pt>
              </c:numCache>
            </c:numRef>
          </c:yVal>
          <c:smooth val="0"/>
          <c:extLst>
            <c:ext xmlns:c16="http://schemas.microsoft.com/office/drawing/2014/chart" uri="{C3380CC4-5D6E-409C-BE32-E72D297353CC}">
              <c16:uniqueId val="{0000000B-4FCE-49A8-8DCF-53F8133FD00B}"/>
            </c:ext>
          </c:extLst>
        </c:ser>
        <c:dLbls>
          <c:showLegendKey val="0"/>
          <c:showVal val="0"/>
          <c:showCatName val="0"/>
          <c:showSerName val="0"/>
          <c:showPercent val="0"/>
          <c:showBubbleSize val="0"/>
        </c:dLbls>
        <c:axId val="520781824"/>
        <c:axId val="520782216"/>
      </c:scatterChart>
      <c:valAx>
        <c:axId val="520781824"/>
        <c:scaling>
          <c:orientation val="minMax"/>
          <c:max val="64.099999999999994"/>
          <c:min val="42.7"/>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20782216"/>
        <c:crosses val="autoZero"/>
        <c:crossBetween val="midCat"/>
      </c:valAx>
      <c:valAx>
        <c:axId val="520782216"/>
        <c:scaling>
          <c:orientation val="minMax"/>
          <c:max val="15.6"/>
          <c:min val="10.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207818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{9B2D95C2-1644-41FC-AEAA-4A39A0F86E7B}</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A1E6-42C5-8C3F-507E3D357181}"/>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{B86B3C69-4E28-4195-B71B-E83F2F43AA71}</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A1E6-42C5-8C3F-507E3D357181}"/>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{A44D6859-BE4A-48C8-961C-C2FB3CC4BB59}</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A1E6-42C5-8C3F-507E3D357181}"/>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{6B15559E-1C7E-44E1-B055-10B93BDD90C6}</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A1E6-42C5-8C3F-507E3D357181}"/>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{64EABC7C-8828-4F2E-9C16-6477E0F8DF9B}</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A1E6-42C5-8C3F-507E3D35718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10.5</c:v>
                </c:pt>
                <c:pt idx="1">
                  <c:v>9.3000000000000007</c:v>
                </c:pt>
                <c:pt idx="2">
                  <c:v>7.9</c:v>
                </c:pt>
                <c:pt idx="3">
                  <c:v>6.9</c:v>
                </c:pt>
                <c:pt idx="4">
                  <c:v>5.6</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A1E6-42C5-8C3F-507E3D357181}"/>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{02CD2E51-60C8-46B3-AEFB-D82C17243F0D}</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A1E6-42C5-8C3F-507E3D357181}"/>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{B027C8D8-C291-4D66-9C85-57EE73DCD64A}</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A1E6-42C5-8C3F-507E3D357181}"/>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{BB6E2768-0BF1-4E42-B468-669AE8A739CE}</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A1E6-42C5-8C3F-507E3D357181}"/>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{BA922A69-1F41-4476-88F3-B8BB7CBE3522}</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A1E6-42C5-8C3F-507E3D357181}"/>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{33C8DAE9-1436-4C8B-B10D-CDF0E1E73E66}</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A1E6-42C5-8C3F-507E3D35718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6.8</c:v>
                </c:pt>
                <c:pt idx="4">
                  <c:v>6.8</c:v>
                </c:pt>
              </c:numCache>
            </c:numRef>
          </c:xVal>
          <c:yVal>
            <c:numRef>
              <c:f>公会計指標分析・財政指標組合せ分析表!$K$77:$O$77</c:f>
              <c:numCache>
                <c:formatCode>#,##0.0;"▲ "#,##0.0</c:formatCode>
                <c:ptCount val="5"/>
                <c:pt idx="0">
                  <c:v>30.7</c:v>
                </c:pt>
                <c:pt idx="1">
                  <c:v>22.3</c:v>
                </c:pt>
                <c:pt idx="2">
                  <c:v>20.3</c:v>
                </c:pt>
                <c:pt idx="3">
                  <c:v>13</c:v>
                </c:pt>
                <c:pt idx="4">
                  <c:v>21</c:v>
                </c:pt>
              </c:numCache>
            </c:numRef>
          </c:yVal>
          <c:smooth val="0"/>
          <c:extLst>
            <c:ext xmlns:c16="http://schemas.microsoft.com/office/drawing/2014/chart" uri="{C3380CC4-5D6E-409C-BE32-E72D297353CC}">
              <c16:uniqueId val="{0000000B-A1E6-42C5-8C3F-507E3D357181}"/>
            </c:ext>
          </c:extLst>
        </c:ser>
        <c:dLbls>
          <c:showLegendKey val="0"/>
          <c:showVal val="0"/>
          <c:showCatName val="0"/>
          <c:showSerName val="0"/>
          <c:showPercent val="0"/>
          <c:showBubbleSize val="0"/>
        </c:dLbls>
        <c:axId val="520779864"/>
        <c:axId val="520783784"/>
      </c:scatterChart>
      <c:valAx>
        <c:axId val="520779864"/>
        <c:scaling>
          <c:orientation val="minMax"/>
          <c:max val="9.4"/>
          <c:min val="6.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20783784"/>
        <c:crosses val="autoZero"/>
        <c:crossBetween val="midCat"/>
      </c:valAx>
      <c:valAx>
        <c:axId val="520783784"/>
        <c:scaling>
          <c:orientation val="minMax"/>
          <c:max val="34"/>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2077986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大阪府島本町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ふれあいセンター建設に係る町債の償還</a:t>
          </a:r>
          <a:r>
            <a:rPr kumimoji="1" lang="ja-JP" altLang="en-US" sz="1100">
              <a:solidFill>
                <a:schemeClr val="dk1"/>
              </a:solidFill>
              <a:effectLst/>
              <a:latin typeface="+mn-lt"/>
              <a:ea typeface="+mn-ea"/>
              <a:cs typeface="+mn-cs"/>
            </a:rPr>
            <a:t>が進んでいる</a:t>
          </a:r>
          <a:r>
            <a:rPr kumimoji="1" lang="ja-JP" altLang="ja-JP" sz="1100">
              <a:solidFill>
                <a:schemeClr val="dk1"/>
              </a:solidFill>
              <a:effectLst/>
              <a:latin typeface="+mn-lt"/>
              <a:ea typeface="+mn-ea"/>
              <a:cs typeface="+mn-cs"/>
            </a:rPr>
            <a:t>ものの、臨時財政対策債の元金償還が増加していることや、学校耐震化事業などの町債にかかる公債費の増加が見込まれるため、利率の状況を勘案し、基金の取り崩しと起債の抑制のバランスを見極めつつ、公債費負担の軽減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大阪府島本町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年度は、公営企業債</a:t>
          </a:r>
          <a:r>
            <a:rPr kumimoji="1" lang="ja-JP" altLang="en-US" sz="1100">
              <a:solidFill>
                <a:schemeClr val="dk1"/>
              </a:solidFill>
              <a:effectLst/>
              <a:latin typeface="+mn-lt"/>
              <a:ea typeface="+mn-ea"/>
              <a:cs typeface="+mn-cs"/>
            </a:rPr>
            <a:t>の償還が進み、公営企業債</a:t>
          </a:r>
          <a:r>
            <a:rPr kumimoji="1" lang="ja-JP" altLang="ja-JP" sz="1100">
              <a:solidFill>
                <a:schemeClr val="dk1"/>
              </a:solidFill>
              <a:effectLst/>
              <a:latin typeface="+mn-lt"/>
              <a:ea typeface="+mn-ea"/>
              <a:cs typeface="+mn-cs"/>
            </a:rPr>
            <a:t>現在高が減少、退職手当負担見込額が増加し、将来負担額がほぼ同額と</a:t>
          </a:r>
          <a:r>
            <a:rPr kumimoji="1" lang="ja-JP" altLang="en-US" sz="1100">
              <a:solidFill>
                <a:schemeClr val="dk1"/>
              </a:solidFill>
              <a:effectLst/>
              <a:latin typeface="+mn-lt"/>
              <a:ea typeface="+mn-ea"/>
              <a:cs typeface="+mn-cs"/>
            </a:rPr>
            <a:t>なった。充当可能財源等については、平成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年度の決算収支から基金残高が増加し、</a:t>
          </a:r>
          <a:r>
            <a:rPr kumimoji="1" lang="ja-JP" altLang="ja-JP" sz="1100">
              <a:solidFill>
                <a:schemeClr val="dk1"/>
              </a:solidFill>
              <a:effectLst/>
              <a:latin typeface="+mn-lt"/>
              <a:ea typeface="+mn-ea"/>
              <a:cs typeface="+mn-cs"/>
            </a:rPr>
            <a:t>将充当可能基金</a:t>
          </a:r>
          <a:r>
            <a:rPr kumimoji="1" lang="ja-JP" altLang="en-US" sz="1100">
              <a:solidFill>
                <a:schemeClr val="dk1"/>
              </a:solidFill>
              <a:effectLst/>
              <a:latin typeface="+mn-lt"/>
              <a:ea typeface="+mn-ea"/>
              <a:cs typeface="+mn-cs"/>
            </a:rPr>
            <a:t>が増加したほか</a:t>
          </a:r>
          <a:r>
            <a:rPr kumimoji="1" lang="ja-JP" altLang="ja-JP" sz="1100">
              <a:solidFill>
                <a:schemeClr val="dk1"/>
              </a:solidFill>
              <a:effectLst/>
              <a:latin typeface="+mn-lt"/>
              <a:ea typeface="+mn-ea"/>
              <a:cs typeface="+mn-cs"/>
            </a:rPr>
            <a:t>、基準財政需要額算入見込額が増加した。</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利率の状況を勘案し、基金の取り崩しと起債の抑制のバランスを見極めつつ、公債費負担の軽減に努める。</a:t>
          </a:r>
          <a:endParaRPr lang="ja-JP" altLang="ja-JP" sz="1400">
            <a:effectLst/>
          </a:endParaRPr>
        </a:p>
        <a:p>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大阪府島本町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30,667
30,490
16.81
10,702,678
10,615,944
55,401
6,525,589
10,965,114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平成</a:t>
          </a:r>
          <a:r>
            <a:rPr lang="en-US" altLang="ja-JP" sz="1100">
              <a:solidFill>
                <a:schemeClr val="dk1"/>
              </a:solidFill>
              <a:effectLst/>
              <a:latin typeface="+mj-ea"/>
              <a:ea typeface="+mj-ea"/>
              <a:cs typeface="+mn-cs"/>
            </a:rPr>
            <a:t>27</a:t>
          </a:r>
          <a:r>
            <a:rPr lang="ja-JP" altLang="ja-JP" sz="1100">
              <a:solidFill>
                <a:schemeClr val="dk1"/>
              </a:solidFill>
              <a:effectLst/>
              <a:latin typeface="+mn-lt"/>
              <a:ea typeface="+mn-ea"/>
              <a:cs typeface="+mn-cs"/>
            </a:rPr>
            <a:t>年度においては類似団体と大きな差はない。</a:t>
          </a:r>
          <a:endParaRPr lang="ja-JP" altLang="ja-JP">
            <a:effectLst/>
          </a:endParaRPr>
        </a:p>
        <a:p>
          <a:r>
            <a:rPr lang="ja-JP" altLang="ja-JP" sz="1100">
              <a:solidFill>
                <a:schemeClr val="dk1"/>
              </a:solidFill>
              <a:effectLst/>
              <a:latin typeface="+mn-lt"/>
              <a:ea typeface="+mn-ea"/>
              <a:cs typeface="+mn-cs"/>
            </a:rPr>
            <a:t>　今後、町内の開発に伴う校舎の増築工事や庁舎の建て替えなどにより減少が見込まれる。</a:t>
          </a:r>
          <a:endParaRPr lang="ja-JP" altLang="ja-JP">
            <a:effectLst/>
          </a:endParaRPr>
        </a:p>
        <a:p>
          <a:r>
            <a:rPr lang="ja-JP" altLang="ja-JP" sz="1100">
              <a:solidFill>
                <a:schemeClr val="dk1"/>
              </a:solidFill>
              <a:effectLst/>
              <a:latin typeface="+mn-lt"/>
              <a:ea typeface="+mn-ea"/>
              <a:cs typeface="+mn-cs"/>
            </a:rPr>
            <a:t>　なお、平成</a:t>
          </a:r>
          <a:r>
            <a:rPr lang="en-US" altLang="ja-JP" sz="1100">
              <a:solidFill>
                <a:schemeClr val="dk1"/>
              </a:solidFill>
              <a:effectLst/>
              <a:latin typeface="+mj-ea"/>
              <a:ea typeface="+mj-ea"/>
              <a:cs typeface="+mn-cs"/>
            </a:rPr>
            <a:t>28</a:t>
          </a:r>
          <a:r>
            <a:rPr lang="ja-JP" altLang="ja-JP" sz="1100">
              <a:solidFill>
                <a:schemeClr val="dk1"/>
              </a:solidFill>
              <a:effectLst/>
              <a:latin typeface="+mj-ea"/>
              <a:ea typeface="+mj-ea"/>
              <a:cs typeface="+mn-cs"/>
            </a:rPr>
            <a:t>年度決算に係る固定資産台帳については、平成</a:t>
          </a:r>
          <a:r>
            <a:rPr lang="en-US" altLang="ja-JP" sz="1100">
              <a:solidFill>
                <a:schemeClr val="dk1"/>
              </a:solidFill>
              <a:effectLst/>
              <a:latin typeface="+mj-ea"/>
              <a:ea typeface="+mj-ea"/>
              <a:cs typeface="+mn-cs"/>
            </a:rPr>
            <a:t>30</a:t>
          </a:r>
          <a:r>
            <a:rPr lang="ja-JP" altLang="ja-JP" sz="1100">
              <a:solidFill>
                <a:schemeClr val="dk1"/>
              </a:solidFill>
              <a:effectLst/>
              <a:latin typeface="+mj-ea"/>
              <a:ea typeface="+mj-ea"/>
              <a:cs typeface="+mn-cs"/>
            </a:rPr>
            <a:t>年</a:t>
          </a:r>
          <a:r>
            <a:rPr lang="en-US" altLang="ja-JP" sz="1100">
              <a:solidFill>
                <a:schemeClr val="dk1"/>
              </a:solidFill>
              <a:effectLst/>
              <a:latin typeface="+mj-ea"/>
              <a:ea typeface="+mj-ea"/>
              <a:cs typeface="+mn-cs"/>
            </a:rPr>
            <a:t>1</a:t>
          </a:r>
          <a:r>
            <a:rPr lang="ja-JP" altLang="ja-JP" sz="1100">
              <a:solidFill>
                <a:schemeClr val="dk1"/>
              </a:solidFill>
              <a:effectLst/>
              <a:latin typeface="+mj-ea"/>
              <a:ea typeface="+mj-ea"/>
              <a:cs typeface="+mn-cs"/>
            </a:rPr>
            <a:t>月</a:t>
          </a:r>
          <a:r>
            <a:rPr lang="en-US" altLang="ja-JP" sz="1100">
              <a:solidFill>
                <a:schemeClr val="dk1"/>
              </a:solidFill>
              <a:effectLst/>
              <a:latin typeface="+mj-ea"/>
              <a:ea typeface="+mj-ea"/>
              <a:cs typeface="+mn-cs"/>
            </a:rPr>
            <a:t>1</a:t>
          </a:r>
          <a:r>
            <a:rPr lang="ja-JP" altLang="ja-JP" sz="1100">
              <a:solidFill>
                <a:schemeClr val="dk1"/>
              </a:solidFill>
              <a:effectLst/>
              <a:latin typeface="+mj-ea"/>
              <a:ea typeface="+mj-ea"/>
              <a:cs typeface="+mn-cs"/>
            </a:rPr>
            <a:t>日時点で整備中のため、平成</a:t>
          </a:r>
          <a:r>
            <a:rPr lang="en-US" altLang="ja-JP" sz="1100">
              <a:solidFill>
                <a:schemeClr val="dk1"/>
              </a:solidFill>
              <a:effectLst/>
              <a:latin typeface="+mj-ea"/>
              <a:ea typeface="+mj-ea"/>
              <a:cs typeface="+mn-cs"/>
            </a:rPr>
            <a:t>28</a:t>
          </a:r>
          <a:r>
            <a:rPr lang="ja-JP" altLang="ja-JP" sz="1100">
              <a:solidFill>
                <a:schemeClr val="dk1"/>
              </a:solidFill>
              <a:effectLst/>
              <a:latin typeface="+mn-lt"/>
              <a:ea typeface="+mn-ea"/>
              <a:cs typeface="+mn-cs"/>
            </a:rPr>
            <a:t>年度の当該団体値等は表示されていない。</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7" name="直線コネクタ 56"/>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8" name="テキスト ボックス 57"/>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9" name="直線コネクタ 58"/>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60" name="テキスト ボックス 59"/>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61" name="直線コネクタ 60"/>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62" name="テキスト ボックス 61"/>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63" name="直線コネクタ 62"/>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64" name="テキスト ボックス 63"/>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65" name="直線コネクタ 64"/>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6" name="テキスト ボックス 65"/>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7" name="直線コネクタ 66"/>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8" name="テキスト ボックス 67"/>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70" name="テキスト ボックス 6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164556</xdr:rowOff>
    </xdr:from>
    <xdr:to>
      <xdr:col>3</xdr:col>
      <xdr:colOff>1170940</xdr:colOff>
      <xdr:row>33</xdr:row>
      <xdr:rowOff>136434</xdr:rowOff>
    </xdr:to>
    <xdr:cxnSp macro="">
      <xdr:nvCxnSpPr>
        <xdr:cNvPr id="72" name="直線コネクタ 71"/>
        <xdr:cNvCxnSpPr/>
      </xdr:nvCxnSpPr>
      <xdr:spPr>
        <a:xfrm flipV="1">
          <a:off x="4760595" y="5403306"/>
          <a:ext cx="1270" cy="1172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140261</xdr:rowOff>
    </xdr:from>
    <xdr:ext cx="405111" cy="259045"/>
    <xdr:sp macro="" textlink="">
      <xdr:nvSpPr>
        <xdr:cNvPr id="73" name="有形固定資産減価償却率最小値テキスト"/>
        <xdr:cNvSpPr txBox="1"/>
      </xdr:nvSpPr>
      <xdr:spPr>
        <a:xfrm>
          <a:off x="4813300" y="6579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3</xdr:col>
      <xdr:colOff>1082675</xdr:colOff>
      <xdr:row>33</xdr:row>
      <xdr:rowOff>136434</xdr:rowOff>
    </xdr:from>
    <xdr:to>
      <xdr:col>3</xdr:col>
      <xdr:colOff>1260475</xdr:colOff>
      <xdr:row>33</xdr:row>
      <xdr:rowOff>136434</xdr:rowOff>
    </xdr:to>
    <xdr:cxnSp macro="">
      <xdr:nvCxnSpPr>
        <xdr:cNvPr id="74" name="直線コネクタ 73"/>
        <xdr:cNvCxnSpPr/>
      </xdr:nvCxnSpPr>
      <xdr:spPr>
        <a:xfrm>
          <a:off x="4673600" y="657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111233</xdr:rowOff>
    </xdr:from>
    <xdr:ext cx="405111" cy="259045"/>
    <xdr:sp macro="" textlink="">
      <xdr:nvSpPr>
        <xdr:cNvPr id="75" name="有形固定資産減価償却率最大値テキスト"/>
        <xdr:cNvSpPr txBox="1"/>
      </xdr:nvSpPr>
      <xdr:spPr>
        <a:xfrm>
          <a:off x="4813300" y="517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65.4</a:t>
          </a:r>
          <a:endParaRPr kumimoji="1" lang="ja-JP" altLang="en-US" sz="1000" b="1">
            <a:latin typeface="ＭＳ Ｐゴシック"/>
          </a:endParaRPr>
        </a:p>
      </xdr:txBody>
    </xdr:sp>
    <xdr:clientData/>
  </xdr:oneCellAnchor>
  <xdr:twoCellAnchor>
    <xdr:from>
      <xdr:col>3</xdr:col>
      <xdr:colOff>1082675</xdr:colOff>
      <xdr:row>26</xdr:row>
      <xdr:rowOff>164556</xdr:rowOff>
    </xdr:from>
    <xdr:to>
      <xdr:col>3</xdr:col>
      <xdr:colOff>1260475</xdr:colOff>
      <xdr:row>26</xdr:row>
      <xdr:rowOff>164556</xdr:rowOff>
    </xdr:to>
    <xdr:cxnSp macro="">
      <xdr:nvCxnSpPr>
        <xdr:cNvPr id="76" name="直線コネクタ 75"/>
        <xdr:cNvCxnSpPr/>
      </xdr:nvCxnSpPr>
      <xdr:spPr>
        <a:xfrm>
          <a:off x="4673600" y="5403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119397</xdr:rowOff>
    </xdr:from>
    <xdr:ext cx="405111" cy="259045"/>
    <xdr:sp macro="" textlink="">
      <xdr:nvSpPr>
        <xdr:cNvPr id="77" name="有形固定資産減価償却率平均値テキスト"/>
        <xdr:cNvSpPr txBox="1"/>
      </xdr:nvSpPr>
      <xdr:spPr>
        <a:xfrm>
          <a:off x="4813300" y="5701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twoCellAnchor>
    <xdr:from>
      <xdr:col>3</xdr:col>
      <xdr:colOff>1120775</xdr:colOff>
      <xdr:row>28</xdr:row>
      <xdr:rowOff>140970</xdr:rowOff>
    </xdr:from>
    <xdr:to>
      <xdr:col>3</xdr:col>
      <xdr:colOff>1222375</xdr:colOff>
      <xdr:row>29</xdr:row>
      <xdr:rowOff>71120</xdr:rowOff>
    </xdr:to>
    <xdr:sp macro="" textlink="">
      <xdr:nvSpPr>
        <xdr:cNvPr id="78" name="フローチャート : 判断 77"/>
        <xdr:cNvSpPr/>
      </xdr:nvSpPr>
      <xdr:spPr>
        <a:xfrm>
          <a:off x="4711700" y="57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140970</xdr:rowOff>
    </xdr:from>
    <xdr:to>
      <xdr:col>3</xdr:col>
      <xdr:colOff>511175</xdr:colOff>
      <xdr:row>29</xdr:row>
      <xdr:rowOff>71120</xdr:rowOff>
    </xdr:to>
    <xdr:sp macro="" textlink="">
      <xdr:nvSpPr>
        <xdr:cNvPr id="79" name="フローチャート : 判断 78"/>
        <xdr:cNvSpPr/>
      </xdr:nvSpPr>
      <xdr:spPr>
        <a:xfrm>
          <a:off x="4000500" y="57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99060</xdr:rowOff>
    </xdr:from>
    <xdr:to>
      <xdr:col>3</xdr:col>
      <xdr:colOff>511175</xdr:colOff>
      <xdr:row>30</xdr:row>
      <xdr:rowOff>29210</xdr:rowOff>
    </xdr:to>
    <xdr:sp macro="" textlink="">
      <xdr:nvSpPr>
        <xdr:cNvPr id="85" name="円/楕円 84"/>
        <xdr:cNvSpPr/>
      </xdr:nvSpPr>
      <xdr:spPr>
        <a:xfrm>
          <a:off x="40005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27</xdr:row>
      <xdr:rowOff>87647</xdr:rowOff>
    </xdr:from>
    <xdr:ext cx="405111" cy="259045"/>
    <xdr:sp macro="" textlink="">
      <xdr:nvSpPr>
        <xdr:cNvPr id="86" name="n_1aveValue有形固定資産減価償却率"/>
        <xdr:cNvSpPr txBox="1"/>
      </xdr:nvSpPr>
      <xdr:spPr>
        <a:xfrm>
          <a:off x="3836043"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oneCellAnchor>
    <xdr:from>
      <xdr:col>3</xdr:col>
      <xdr:colOff>245118</xdr:colOff>
      <xdr:row>30</xdr:row>
      <xdr:rowOff>20337</xdr:rowOff>
    </xdr:from>
    <xdr:ext cx="405111" cy="259045"/>
    <xdr:sp macro="" textlink="">
      <xdr:nvSpPr>
        <xdr:cNvPr id="87" name="n_1mainValue有形固定資産減価償却率"/>
        <xdr:cNvSpPr txBox="1"/>
      </xdr:nvSpPr>
      <xdr:spPr>
        <a:xfrm>
          <a:off x="3836043" y="5944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0" name="正方形/長方形 8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2" name="正方形/長方形 9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4" name="テキスト ボックス 9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5" name="正方形/長方形 9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6" name="正方形/長方形 9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7" name="正方形/長方形 9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8" name="テキスト ボックス 9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9" name="テキスト ボックス 9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0" name="テキスト ボックス 9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1" name="テキスト ボックス 10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大阪府島本町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30,667
30,490
16.81
10,702,678
10,615,944
55,401
6,525,589
10,965,114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9525</xdr:rowOff>
    </xdr:from>
    <xdr:to>
      <xdr:col>6</xdr:col>
      <xdr:colOff>510540</xdr:colOff>
      <xdr:row>40</xdr:row>
      <xdr:rowOff>131445</xdr:rowOff>
    </xdr:to>
    <xdr:cxnSp macro="">
      <xdr:nvCxnSpPr>
        <xdr:cNvPr id="57" name="直線コネクタ 56"/>
        <xdr:cNvCxnSpPr/>
      </xdr:nvCxnSpPr>
      <xdr:spPr>
        <a:xfrm flipV="1">
          <a:off x="4634865" y="5838825"/>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135272</xdr:rowOff>
    </xdr:from>
    <xdr:ext cx="405111" cy="259045"/>
    <xdr:sp macro="" textlink="">
      <xdr:nvSpPr>
        <xdr:cNvPr id="58" name="【道路】&#10;有形固定資産減価償却率最小値テキスト"/>
        <xdr:cNvSpPr txBox="1"/>
      </xdr:nvSpPr>
      <xdr:spPr>
        <a:xfrm>
          <a:off x="472440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422275</xdr:colOff>
      <xdr:row>40</xdr:row>
      <xdr:rowOff>131445</xdr:rowOff>
    </xdr:from>
    <xdr:to>
      <xdr:col>6</xdr:col>
      <xdr:colOff>600075</xdr:colOff>
      <xdr:row>40</xdr:row>
      <xdr:rowOff>131445</xdr:rowOff>
    </xdr:to>
    <xdr:cxnSp macro="">
      <xdr:nvCxnSpPr>
        <xdr:cNvPr id="59" name="直線コネクタ 58"/>
        <xdr:cNvCxnSpPr/>
      </xdr:nvCxnSpPr>
      <xdr:spPr>
        <a:xfrm>
          <a:off x="4546600"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127652</xdr:rowOff>
    </xdr:from>
    <xdr:ext cx="405111" cy="259045"/>
    <xdr:sp macro="" textlink="">
      <xdr:nvSpPr>
        <xdr:cNvPr id="60" name="【道路】&#10;有形固定資産減価償却率最大値テキスト"/>
        <xdr:cNvSpPr txBox="1"/>
      </xdr:nvSpPr>
      <xdr:spPr>
        <a:xfrm>
          <a:off x="4724400" y="561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93.5</a:t>
          </a:r>
          <a:endParaRPr kumimoji="1" lang="ja-JP" altLang="en-US" sz="1000" b="1">
            <a:latin typeface="ＭＳ Ｐゴシック"/>
          </a:endParaRPr>
        </a:p>
      </xdr:txBody>
    </xdr:sp>
    <xdr:clientData/>
  </xdr:oneCellAnchor>
  <xdr:twoCellAnchor>
    <xdr:from>
      <xdr:col>6</xdr:col>
      <xdr:colOff>422275</xdr:colOff>
      <xdr:row>34</xdr:row>
      <xdr:rowOff>9525</xdr:rowOff>
    </xdr:from>
    <xdr:to>
      <xdr:col>6</xdr:col>
      <xdr:colOff>600075</xdr:colOff>
      <xdr:row>34</xdr:row>
      <xdr:rowOff>9525</xdr:rowOff>
    </xdr:to>
    <xdr:cxnSp macro="">
      <xdr:nvCxnSpPr>
        <xdr:cNvPr id="61" name="直線コネクタ 60"/>
        <xdr:cNvCxnSpPr/>
      </xdr:nvCxnSpPr>
      <xdr:spPr>
        <a:xfrm>
          <a:off x="4546600" y="583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43832</xdr:rowOff>
    </xdr:from>
    <xdr:ext cx="405111" cy="259045"/>
    <xdr:sp macro="" textlink="">
      <xdr:nvSpPr>
        <xdr:cNvPr id="62" name="【道路】&#10;有形固定資産減価償却率平均値テキスト"/>
        <xdr:cNvSpPr txBox="1"/>
      </xdr:nvSpPr>
      <xdr:spPr>
        <a:xfrm>
          <a:off x="4724400" y="638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65405</xdr:rowOff>
    </xdr:from>
    <xdr:to>
      <xdr:col>6</xdr:col>
      <xdr:colOff>561975</xdr:colOff>
      <xdr:row>37</xdr:row>
      <xdr:rowOff>167005</xdr:rowOff>
    </xdr:to>
    <xdr:sp macro="" textlink="">
      <xdr:nvSpPr>
        <xdr:cNvPr id="63" name="フローチャート : 判断 62"/>
        <xdr:cNvSpPr/>
      </xdr:nvSpPr>
      <xdr:spPr>
        <a:xfrm>
          <a:off x="45847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154940</xdr:rowOff>
    </xdr:from>
    <xdr:to>
      <xdr:col>5</xdr:col>
      <xdr:colOff>409575</xdr:colOff>
      <xdr:row>38</xdr:row>
      <xdr:rowOff>85090</xdr:rowOff>
    </xdr:to>
    <xdr:sp macro="" textlink="">
      <xdr:nvSpPr>
        <xdr:cNvPr id="64" name="フローチャート : 判断 63"/>
        <xdr:cNvSpPr/>
      </xdr:nvSpPr>
      <xdr:spPr>
        <a:xfrm>
          <a:off x="3746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149225</xdr:rowOff>
    </xdr:from>
    <xdr:to>
      <xdr:col>5</xdr:col>
      <xdr:colOff>409575</xdr:colOff>
      <xdr:row>39</xdr:row>
      <xdr:rowOff>79375</xdr:rowOff>
    </xdr:to>
    <xdr:sp macro="" textlink="">
      <xdr:nvSpPr>
        <xdr:cNvPr id="70" name="円/楕円 69"/>
        <xdr:cNvSpPr/>
      </xdr:nvSpPr>
      <xdr:spPr>
        <a:xfrm>
          <a:off x="3746500" y="66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101617</xdr:rowOff>
    </xdr:from>
    <xdr:ext cx="405111" cy="259045"/>
    <xdr:sp macro="" textlink="">
      <xdr:nvSpPr>
        <xdr:cNvPr id="71" name="n_1aveValue【道路】&#10;有形固定資産減価償却率"/>
        <xdr:cNvSpPr txBox="1"/>
      </xdr:nvSpPr>
      <xdr:spPr>
        <a:xfrm>
          <a:off x="3582043"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5</xdr:col>
      <xdr:colOff>143518</xdr:colOff>
      <xdr:row>39</xdr:row>
      <xdr:rowOff>70502</xdr:rowOff>
    </xdr:from>
    <xdr:ext cx="405111" cy="259045"/>
    <xdr:sp macro="" textlink="">
      <xdr:nvSpPr>
        <xdr:cNvPr id="72" name="n_1mainValue【道路】&#10;有形固定資産減価償却率"/>
        <xdr:cNvSpPr txBox="1"/>
      </xdr:nvSpPr>
      <xdr:spPr>
        <a:xfrm>
          <a:off x="3582043" y="675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6" name="テキスト ボックス 8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8" name="テキスト ボックス 8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0" name="テキスト ボックス 8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2" name="テキスト ボックス 9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100736</xdr:rowOff>
    </xdr:from>
    <xdr:to>
      <xdr:col>15</xdr:col>
      <xdr:colOff>180340</xdr:colOff>
      <xdr:row>40</xdr:row>
      <xdr:rowOff>92659</xdr:rowOff>
    </xdr:to>
    <xdr:cxnSp macro="">
      <xdr:nvCxnSpPr>
        <xdr:cNvPr id="96" name="直線コネクタ 95"/>
        <xdr:cNvCxnSpPr/>
      </xdr:nvCxnSpPr>
      <xdr:spPr>
        <a:xfrm flipV="1">
          <a:off x="10476865" y="5758586"/>
          <a:ext cx="0" cy="1192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96486</xdr:rowOff>
    </xdr:from>
    <xdr:ext cx="469744" cy="259045"/>
    <xdr:sp macro="" textlink="">
      <xdr:nvSpPr>
        <xdr:cNvPr id="97" name="【道路】&#10;一人当たり延長最小値テキスト"/>
        <xdr:cNvSpPr txBox="1"/>
      </xdr:nvSpPr>
      <xdr:spPr>
        <a:xfrm>
          <a:off x="10566400" y="6954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3.784</a:t>
          </a:r>
          <a:endParaRPr kumimoji="1" lang="ja-JP" altLang="en-US" sz="1000" b="1">
            <a:latin typeface="ＭＳ Ｐゴシック"/>
          </a:endParaRPr>
        </a:p>
      </xdr:txBody>
    </xdr:sp>
    <xdr:clientData/>
  </xdr:oneCellAnchor>
  <xdr:twoCellAnchor>
    <xdr:from>
      <xdr:col>15</xdr:col>
      <xdr:colOff>92075</xdr:colOff>
      <xdr:row>40</xdr:row>
      <xdr:rowOff>92659</xdr:rowOff>
    </xdr:from>
    <xdr:to>
      <xdr:col>15</xdr:col>
      <xdr:colOff>269875</xdr:colOff>
      <xdr:row>40</xdr:row>
      <xdr:rowOff>92659</xdr:rowOff>
    </xdr:to>
    <xdr:cxnSp macro="">
      <xdr:nvCxnSpPr>
        <xdr:cNvPr id="98" name="直線コネクタ 97"/>
        <xdr:cNvCxnSpPr/>
      </xdr:nvCxnSpPr>
      <xdr:spPr>
        <a:xfrm>
          <a:off x="10388600" y="6950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47413</xdr:rowOff>
    </xdr:from>
    <xdr:ext cx="534377" cy="259045"/>
    <xdr:sp macro="" textlink="">
      <xdr:nvSpPr>
        <xdr:cNvPr id="99" name="【道路】&#10;一人当たり延長最大値テキスト"/>
        <xdr:cNvSpPr txBox="1"/>
      </xdr:nvSpPr>
      <xdr:spPr>
        <a:xfrm>
          <a:off x="10566400" y="553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19.428</a:t>
          </a:r>
          <a:endParaRPr kumimoji="1" lang="ja-JP" altLang="en-US" sz="1000" b="1">
            <a:latin typeface="ＭＳ Ｐゴシック"/>
          </a:endParaRPr>
        </a:p>
      </xdr:txBody>
    </xdr:sp>
    <xdr:clientData/>
  </xdr:oneCellAnchor>
  <xdr:twoCellAnchor>
    <xdr:from>
      <xdr:col>15</xdr:col>
      <xdr:colOff>92075</xdr:colOff>
      <xdr:row>33</xdr:row>
      <xdr:rowOff>100736</xdr:rowOff>
    </xdr:from>
    <xdr:to>
      <xdr:col>15</xdr:col>
      <xdr:colOff>269875</xdr:colOff>
      <xdr:row>33</xdr:row>
      <xdr:rowOff>100736</xdr:rowOff>
    </xdr:to>
    <xdr:cxnSp macro="">
      <xdr:nvCxnSpPr>
        <xdr:cNvPr id="100" name="直線コネクタ 99"/>
        <xdr:cNvCxnSpPr/>
      </xdr:nvCxnSpPr>
      <xdr:spPr>
        <a:xfrm>
          <a:off x="10388600" y="5758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17</xdr:rowOff>
    </xdr:from>
    <xdr:ext cx="469744" cy="259045"/>
    <xdr:sp macro="" textlink="">
      <xdr:nvSpPr>
        <xdr:cNvPr id="101" name="【道路】&#10;一人当たり延長平均値テキスト"/>
        <xdr:cNvSpPr txBox="1"/>
      </xdr:nvSpPr>
      <xdr:spPr>
        <a:xfrm>
          <a:off x="10566400" y="65151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8.550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21590</xdr:rowOff>
    </xdr:from>
    <xdr:to>
      <xdr:col>15</xdr:col>
      <xdr:colOff>231775</xdr:colOff>
      <xdr:row>38</xdr:row>
      <xdr:rowOff>123190</xdr:rowOff>
    </xdr:to>
    <xdr:sp macro="" textlink="">
      <xdr:nvSpPr>
        <xdr:cNvPr id="102" name="フローチャート : 判断 101"/>
        <xdr:cNvSpPr/>
      </xdr:nvSpPr>
      <xdr:spPr>
        <a:xfrm>
          <a:off x="10426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120955</xdr:rowOff>
    </xdr:from>
    <xdr:to>
      <xdr:col>14</xdr:col>
      <xdr:colOff>79375</xdr:colOff>
      <xdr:row>38</xdr:row>
      <xdr:rowOff>51105</xdr:rowOff>
    </xdr:to>
    <xdr:sp macro="" textlink="">
      <xdr:nvSpPr>
        <xdr:cNvPr id="103" name="フローチャート : 判断 102"/>
        <xdr:cNvSpPr/>
      </xdr:nvSpPr>
      <xdr:spPr>
        <a:xfrm>
          <a:off x="9588500" y="646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155092</xdr:rowOff>
    </xdr:from>
    <xdr:to>
      <xdr:col>14</xdr:col>
      <xdr:colOff>79375</xdr:colOff>
      <xdr:row>41</xdr:row>
      <xdr:rowOff>85242</xdr:rowOff>
    </xdr:to>
    <xdr:sp macro="" textlink="">
      <xdr:nvSpPr>
        <xdr:cNvPr id="109" name="円/楕円 108"/>
        <xdr:cNvSpPr/>
      </xdr:nvSpPr>
      <xdr:spPr>
        <a:xfrm>
          <a:off x="9588500" y="701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67632</xdr:rowOff>
    </xdr:from>
    <xdr:ext cx="469744" cy="259045"/>
    <xdr:sp macro="" textlink="">
      <xdr:nvSpPr>
        <xdr:cNvPr id="110" name="n_1aveValue【道路】&#10;一人当たり延長"/>
        <xdr:cNvSpPr txBox="1"/>
      </xdr:nvSpPr>
      <xdr:spPr>
        <a:xfrm>
          <a:off x="9391727" y="623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9.496</a:t>
          </a:r>
          <a:endParaRPr kumimoji="1" lang="ja-JP" altLang="en-US" sz="1000" b="1">
            <a:solidFill>
              <a:srgbClr val="000080"/>
            </a:solidFill>
            <a:latin typeface="ＭＳ Ｐゴシック"/>
          </a:endParaRPr>
        </a:p>
      </xdr:txBody>
    </xdr:sp>
    <xdr:clientData/>
  </xdr:oneCellAnchor>
  <xdr:oneCellAnchor>
    <xdr:from>
      <xdr:col>13</xdr:col>
      <xdr:colOff>466802</xdr:colOff>
      <xdr:row>41</xdr:row>
      <xdr:rowOff>76369</xdr:rowOff>
    </xdr:from>
    <xdr:ext cx="469744" cy="259045"/>
    <xdr:sp macro="" textlink="">
      <xdr:nvSpPr>
        <xdr:cNvPr id="111" name="n_1mainValue【道路】&#10;一人当たり延長"/>
        <xdr:cNvSpPr txBox="1"/>
      </xdr:nvSpPr>
      <xdr:spPr>
        <a:xfrm>
          <a:off x="9391727" y="710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2" name="テキスト ボックス 13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4" name="テキスト ボックス 133"/>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54</xdr:row>
      <xdr:rowOff>167640</xdr:rowOff>
    </xdr:from>
    <xdr:to>
      <xdr:col>6</xdr:col>
      <xdr:colOff>510540</xdr:colOff>
      <xdr:row>61</xdr:row>
      <xdr:rowOff>76200</xdr:rowOff>
    </xdr:to>
    <xdr:cxnSp macro="">
      <xdr:nvCxnSpPr>
        <xdr:cNvPr id="136" name="直線コネクタ 135"/>
        <xdr:cNvCxnSpPr/>
      </xdr:nvCxnSpPr>
      <xdr:spPr>
        <a:xfrm flipV="1">
          <a:off x="4634865" y="942594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80027</xdr:rowOff>
    </xdr:from>
    <xdr:ext cx="405111" cy="259045"/>
    <xdr:sp macro="" textlink="">
      <xdr:nvSpPr>
        <xdr:cNvPr id="137" name="【橋りょう・トンネル】&#10;有形固定資産減価償却率最小値テキスト"/>
        <xdr:cNvSpPr txBox="1"/>
      </xdr:nvSpPr>
      <xdr:spPr>
        <a:xfrm>
          <a:off x="4724400" y="1053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a:t>
          </a:r>
          <a:endParaRPr kumimoji="1" lang="ja-JP" altLang="en-US" sz="1000" b="1">
            <a:latin typeface="ＭＳ Ｐゴシック"/>
          </a:endParaRPr>
        </a:p>
      </xdr:txBody>
    </xdr:sp>
    <xdr:clientData/>
  </xdr:oneCellAnchor>
  <xdr:twoCellAnchor>
    <xdr:from>
      <xdr:col>6</xdr:col>
      <xdr:colOff>422275</xdr:colOff>
      <xdr:row>61</xdr:row>
      <xdr:rowOff>76200</xdr:rowOff>
    </xdr:from>
    <xdr:to>
      <xdr:col>6</xdr:col>
      <xdr:colOff>600075</xdr:colOff>
      <xdr:row>61</xdr:row>
      <xdr:rowOff>76200</xdr:rowOff>
    </xdr:to>
    <xdr:cxnSp macro="">
      <xdr:nvCxnSpPr>
        <xdr:cNvPr id="138" name="直線コネクタ 137"/>
        <xdr:cNvCxnSpPr/>
      </xdr:nvCxnSpPr>
      <xdr:spPr>
        <a:xfrm>
          <a:off x="4546600" y="1053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114317</xdr:rowOff>
    </xdr:from>
    <xdr:ext cx="405111" cy="259045"/>
    <xdr:sp macro="" textlink="">
      <xdr:nvSpPr>
        <xdr:cNvPr id="139" name="【橋りょう・トンネル】&#10;有形固定資産減価償却率最大値テキスト"/>
        <xdr:cNvSpPr txBox="1"/>
      </xdr:nvSpPr>
      <xdr:spPr>
        <a:xfrm>
          <a:off x="47244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72.6</a:t>
          </a:r>
          <a:endParaRPr kumimoji="1" lang="ja-JP" altLang="en-US" sz="1000" b="1">
            <a:latin typeface="ＭＳ Ｐゴシック"/>
          </a:endParaRPr>
        </a:p>
      </xdr:txBody>
    </xdr:sp>
    <xdr:clientData/>
  </xdr:oneCellAnchor>
  <xdr:twoCellAnchor>
    <xdr:from>
      <xdr:col>6</xdr:col>
      <xdr:colOff>422275</xdr:colOff>
      <xdr:row>54</xdr:row>
      <xdr:rowOff>167640</xdr:rowOff>
    </xdr:from>
    <xdr:to>
      <xdr:col>6</xdr:col>
      <xdr:colOff>600075</xdr:colOff>
      <xdr:row>54</xdr:row>
      <xdr:rowOff>167640</xdr:rowOff>
    </xdr:to>
    <xdr:cxnSp macro="">
      <xdr:nvCxnSpPr>
        <xdr:cNvPr id="140" name="直線コネクタ 139"/>
        <xdr:cNvCxnSpPr/>
      </xdr:nvCxnSpPr>
      <xdr:spPr>
        <a:xfrm>
          <a:off x="4546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15257</xdr:rowOff>
    </xdr:from>
    <xdr:ext cx="405111" cy="259045"/>
    <xdr:sp macro="" textlink="">
      <xdr:nvSpPr>
        <xdr:cNvPr id="141" name="【橋りょう・トンネル】&#10;有形固定資産減価償却率平均値テキスト"/>
        <xdr:cNvSpPr txBox="1"/>
      </xdr:nvSpPr>
      <xdr:spPr>
        <a:xfrm>
          <a:off x="4724400" y="9959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36830</xdr:rowOff>
    </xdr:from>
    <xdr:to>
      <xdr:col>6</xdr:col>
      <xdr:colOff>561975</xdr:colOff>
      <xdr:row>58</xdr:row>
      <xdr:rowOff>138430</xdr:rowOff>
    </xdr:to>
    <xdr:sp macro="" textlink="">
      <xdr:nvSpPr>
        <xdr:cNvPr id="142" name="フローチャート : 判断 141"/>
        <xdr:cNvSpPr/>
      </xdr:nvSpPr>
      <xdr:spPr>
        <a:xfrm>
          <a:off x="45847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17780</xdr:rowOff>
    </xdr:from>
    <xdr:to>
      <xdr:col>5</xdr:col>
      <xdr:colOff>409575</xdr:colOff>
      <xdr:row>59</xdr:row>
      <xdr:rowOff>119380</xdr:rowOff>
    </xdr:to>
    <xdr:sp macro="" textlink="">
      <xdr:nvSpPr>
        <xdr:cNvPr id="143" name="フローチャート : 判断 142"/>
        <xdr:cNvSpPr/>
      </xdr:nvSpPr>
      <xdr:spPr>
        <a:xfrm>
          <a:off x="3746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147320</xdr:rowOff>
    </xdr:from>
    <xdr:to>
      <xdr:col>5</xdr:col>
      <xdr:colOff>409575</xdr:colOff>
      <xdr:row>64</xdr:row>
      <xdr:rowOff>77470</xdr:rowOff>
    </xdr:to>
    <xdr:sp macro="" textlink="">
      <xdr:nvSpPr>
        <xdr:cNvPr id="149" name="円/楕円 148"/>
        <xdr:cNvSpPr/>
      </xdr:nvSpPr>
      <xdr:spPr>
        <a:xfrm>
          <a:off x="3746500" y="1094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135907</xdr:rowOff>
    </xdr:from>
    <xdr:ext cx="405111" cy="259045"/>
    <xdr:sp macro="" textlink="">
      <xdr:nvSpPr>
        <xdr:cNvPr id="150" name="n_1aveValue【橋りょう・トンネル】&#10;有形固定資産減価償却率"/>
        <xdr:cNvSpPr txBox="1"/>
      </xdr:nvSpPr>
      <xdr:spPr>
        <a:xfrm>
          <a:off x="3582043"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64</xdr:row>
      <xdr:rowOff>68597</xdr:rowOff>
    </xdr:from>
    <xdr:ext cx="405111" cy="259045"/>
    <xdr:sp macro="" textlink="">
      <xdr:nvSpPr>
        <xdr:cNvPr id="151" name="n_1mainValue【橋りょう・トンネル】&#10;有形固定資産減価償却率"/>
        <xdr:cNvSpPr txBox="1"/>
      </xdr:nvSpPr>
      <xdr:spPr>
        <a:xfrm>
          <a:off x="3582043" y="1104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125,961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2" name="直線コネクタ 16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3" name="テキスト ボックス 16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4" name="直線コネクタ 16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5" name="テキスト ボックス 16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6" name="直線コネクタ 16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7" name="テキスト ボックス 16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8" name="直線コネクタ 16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9" name="テキスト ボックス 16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0" name="直線コネクタ 16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1" name="テキスト ボックス 170"/>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3" name="テキスト ボックス 17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50509</xdr:rowOff>
    </xdr:from>
    <xdr:to>
      <xdr:col>15</xdr:col>
      <xdr:colOff>180340</xdr:colOff>
      <xdr:row>64</xdr:row>
      <xdr:rowOff>35799</xdr:rowOff>
    </xdr:to>
    <xdr:cxnSp macro="">
      <xdr:nvCxnSpPr>
        <xdr:cNvPr id="175" name="直線コネクタ 174"/>
        <xdr:cNvCxnSpPr/>
      </xdr:nvCxnSpPr>
      <xdr:spPr>
        <a:xfrm flipV="1">
          <a:off x="10476865" y="9480259"/>
          <a:ext cx="0" cy="152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39626</xdr:rowOff>
    </xdr:from>
    <xdr:ext cx="534377" cy="259045"/>
    <xdr:sp macro="" textlink="">
      <xdr:nvSpPr>
        <xdr:cNvPr id="176" name="【橋りょう・トンネル】&#10;一人当たり有形固定資産（償却資産）額最小値テキスト"/>
        <xdr:cNvSpPr txBox="1"/>
      </xdr:nvSpPr>
      <xdr:spPr>
        <a:xfrm>
          <a:off x="10566400" y="110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10,604</a:t>
          </a:r>
          <a:endParaRPr kumimoji="1" lang="ja-JP" altLang="en-US" sz="1000" b="1">
            <a:latin typeface="ＭＳ Ｐゴシック"/>
          </a:endParaRPr>
        </a:p>
      </xdr:txBody>
    </xdr:sp>
    <xdr:clientData/>
  </xdr:oneCellAnchor>
  <xdr:twoCellAnchor>
    <xdr:from>
      <xdr:col>15</xdr:col>
      <xdr:colOff>92075</xdr:colOff>
      <xdr:row>64</xdr:row>
      <xdr:rowOff>35799</xdr:rowOff>
    </xdr:from>
    <xdr:to>
      <xdr:col>15</xdr:col>
      <xdr:colOff>269875</xdr:colOff>
      <xdr:row>64</xdr:row>
      <xdr:rowOff>35799</xdr:rowOff>
    </xdr:to>
    <xdr:cxnSp macro="">
      <xdr:nvCxnSpPr>
        <xdr:cNvPr id="177" name="直線コネクタ 176"/>
        <xdr:cNvCxnSpPr/>
      </xdr:nvCxnSpPr>
      <xdr:spPr>
        <a:xfrm>
          <a:off x="10388600" y="1100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168636</xdr:rowOff>
    </xdr:from>
    <xdr:ext cx="599010" cy="259045"/>
    <xdr:sp macro="" textlink="">
      <xdr:nvSpPr>
        <xdr:cNvPr id="178" name="【橋りょう・トンネル】&#10;一人当たり有形固定資産（償却資産）額最大値テキスト"/>
        <xdr:cNvSpPr txBox="1"/>
      </xdr:nvSpPr>
      <xdr:spPr>
        <a:xfrm>
          <a:off x="10566400" y="9255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411,743</a:t>
          </a:r>
          <a:endParaRPr kumimoji="1" lang="ja-JP" altLang="en-US" sz="1000" b="1">
            <a:latin typeface="ＭＳ Ｐゴシック"/>
          </a:endParaRPr>
        </a:p>
      </xdr:txBody>
    </xdr:sp>
    <xdr:clientData/>
  </xdr:oneCellAnchor>
  <xdr:twoCellAnchor>
    <xdr:from>
      <xdr:col>15</xdr:col>
      <xdr:colOff>92075</xdr:colOff>
      <xdr:row>55</xdr:row>
      <xdr:rowOff>50509</xdr:rowOff>
    </xdr:from>
    <xdr:to>
      <xdr:col>15</xdr:col>
      <xdr:colOff>269875</xdr:colOff>
      <xdr:row>55</xdr:row>
      <xdr:rowOff>50509</xdr:rowOff>
    </xdr:to>
    <xdr:cxnSp macro="">
      <xdr:nvCxnSpPr>
        <xdr:cNvPr id="179" name="直線コネクタ 178"/>
        <xdr:cNvCxnSpPr/>
      </xdr:nvCxnSpPr>
      <xdr:spPr>
        <a:xfrm>
          <a:off x="10388600" y="9480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157880</xdr:rowOff>
    </xdr:from>
    <xdr:ext cx="599010" cy="259045"/>
    <xdr:sp macro="" textlink="">
      <xdr:nvSpPr>
        <xdr:cNvPr id="180" name="【橋りょう・トンネル】&#10;一人当たり有形固定資産（償却資産）額平均値テキスト"/>
        <xdr:cNvSpPr txBox="1"/>
      </xdr:nvSpPr>
      <xdr:spPr>
        <a:xfrm>
          <a:off x="10566400" y="104448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139,566</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8003</xdr:rowOff>
    </xdr:from>
    <xdr:to>
      <xdr:col>15</xdr:col>
      <xdr:colOff>231775</xdr:colOff>
      <xdr:row>61</xdr:row>
      <xdr:rowOff>109603</xdr:rowOff>
    </xdr:to>
    <xdr:sp macro="" textlink="">
      <xdr:nvSpPr>
        <xdr:cNvPr id="181" name="フローチャート : 判断 180"/>
        <xdr:cNvSpPr/>
      </xdr:nvSpPr>
      <xdr:spPr>
        <a:xfrm>
          <a:off x="10426700" y="104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152795</xdr:rowOff>
    </xdr:from>
    <xdr:to>
      <xdr:col>14</xdr:col>
      <xdr:colOff>79375</xdr:colOff>
      <xdr:row>61</xdr:row>
      <xdr:rowOff>82945</xdr:rowOff>
    </xdr:to>
    <xdr:sp macro="" textlink="">
      <xdr:nvSpPr>
        <xdr:cNvPr id="182" name="フローチャート : 判断 181"/>
        <xdr:cNvSpPr/>
      </xdr:nvSpPr>
      <xdr:spPr>
        <a:xfrm>
          <a:off x="9588500" y="1043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137132</xdr:rowOff>
    </xdr:from>
    <xdr:to>
      <xdr:col>14</xdr:col>
      <xdr:colOff>79375</xdr:colOff>
      <xdr:row>64</xdr:row>
      <xdr:rowOff>67282</xdr:rowOff>
    </xdr:to>
    <xdr:sp macro="" textlink="">
      <xdr:nvSpPr>
        <xdr:cNvPr id="188" name="円/楕円 187"/>
        <xdr:cNvSpPr/>
      </xdr:nvSpPr>
      <xdr:spPr>
        <a:xfrm>
          <a:off x="9588500" y="1093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99472</xdr:rowOff>
    </xdr:from>
    <xdr:ext cx="599010" cy="259045"/>
    <xdr:sp macro="" textlink="">
      <xdr:nvSpPr>
        <xdr:cNvPr id="189" name="n_1aveValue【橋りょう・トンネル】&#10;一人当たり有形固定資産（償却資産）額"/>
        <xdr:cNvSpPr txBox="1"/>
      </xdr:nvSpPr>
      <xdr:spPr>
        <a:xfrm>
          <a:off x="9327094" y="10215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146,563</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58409</xdr:rowOff>
    </xdr:from>
    <xdr:ext cx="534377" cy="259045"/>
    <xdr:sp macro="" textlink="">
      <xdr:nvSpPr>
        <xdr:cNvPr id="190" name="n_1mainValue【橋りょう・トンネル】&#10;一人当たり有形固定資産（償却資産）額"/>
        <xdr:cNvSpPr txBox="1"/>
      </xdr:nvSpPr>
      <xdr:spPr>
        <a:xfrm>
          <a:off x="9359411" y="1103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15,674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1" name="正方形/長方形 19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2" name="正方形/長方形 19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3" name="正方形/長方形 19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4" name="正方形/長方形 19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5" name="正方形/長方形 19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6" name="正方形/長方形 19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7" name="正方形/長方形 19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8" name="正方形/長方形 19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9" name="テキスト ボックス 19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0" name="直線コネクタ 19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1" name="テキスト ボックス 20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2" name="直線コネクタ 20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3" name="テキスト ボックス 20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4" name="直線コネクタ 20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5" name="テキスト ボックス 20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6" name="直線コネクタ 20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7" name="テキスト ボックス 20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8" name="直線コネクタ 20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9" name="テキスト ボックス 20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0" name="直線コネクタ 20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1" name="テキスト ボックス 21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2" name="直線コネクタ 21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3" name="テキスト ボックス 21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84</xdr:row>
      <xdr:rowOff>83820</xdr:rowOff>
    </xdr:to>
    <xdr:cxnSp macro="">
      <xdr:nvCxnSpPr>
        <xdr:cNvPr id="215" name="直線コネクタ 214"/>
        <xdr:cNvCxnSpPr/>
      </xdr:nvCxnSpPr>
      <xdr:spPr>
        <a:xfrm flipV="1">
          <a:off x="4634865" y="13335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87647</xdr:rowOff>
    </xdr:from>
    <xdr:ext cx="405111" cy="259045"/>
    <xdr:sp macro="" textlink="">
      <xdr:nvSpPr>
        <xdr:cNvPr id="216" name="【公営住宅】&#10;有形固定資産減価償却率最小値テキスト"/>
        <xdr:cNvSpPr txBox="1"/>
      </xdr:nvSpPr>
      <xdr:spPr>
        <a:xfrm>
          <a:off x="4724400" y="1448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422275</xdr:colOff>
      <xdr:row>84</xdr:row>
      <xdr:rowOff>83820</xdr:rowOff>
    </xdr:from>
    <xdr:to>
      <xdr:col>6</xdr:col>
      <xdr:colOff>600075</xdr:colOff>
      <xdr:row>84</xdr:row>
      <xdr:rowOff>83820</xdr:rowOff>
    </xdr:to>
    <xdr:cxnSp macro="">
      <xdr:nvCxnSpPr>
        <xdr:cNvPr id="217" name="直線コネクタ 216"/>
        <xdr:cNvCxnSpPr/>
      </xdr:nvCxnSpPr>
      <xdr:spPr>
        <a:xfrm>
          <a:off x="4546600" y="1448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18" name="【公営住宅】&#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19" name="直線コネクタ 21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160038</xdr:rowOff>
    </xdr:from>
    <xdr:ext cx="405111" cy="259045"/>
    <xdr:sp macro="" textlink="">
      <xdr:nvSpPr>
        <xdr:cNvPr id="220" name="【公営住宅】&#10;有形固定資産減価償却率平均値テキスト"/>
        <xdr:cNvSpPr txBox="1"/>
      </xdr:nvSpPr>
      <xdr:spPr>
        <a:xfrm>
          <a:off x="4724400" y="13876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10161</xdr:rowOff>
    </xdr:from>
    <xdr:to>
      <xdr:col>6</xdr:col>
      <xdr:colOff>561975</xdr:colOff>
      <xdr:row>81</xdr:row>
      <xdr:rowOff>111761</xdr:rowOff>
    </xdr:to>
    <xdr:sp macro="" textlink="">
      <xdr:nvSpPr>
        <xdr:cNvPr id="221" name="フローチャート : 判断 220"/>
        <xdr:cNvSpPr/>
      </xdr:nvSpPr>
      <xdr:spPr>
        <a:xfrm>
          <a:off x="45847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101600</xdr:rowOff>
    </xdr:from>
    <xdr:to>
      <xdr:col>5</xdr:col>
      <xdr:colOff>409575</xdr:colOff>
      <xdr:row>82</xdr:row>
      <xdr:rowOff>31750</xdr:rowOff>
    </xdr:to>
    <xdr:sp macro="" textlink="">
      <xdr:nvSpPr>
        <xdr:cNvPr id="222" name="フローチャート : 判断 221"/>
        <xdr:cNvSpPr/>
      </xdr:nvSpPr>
      <xdr:spPr>
        <a:xfrm>
          <a:off x="3746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85</xdr:row>
      <xdr:rowOff>40639</xdr:rowOff>
    </xdr:from>
    <xdr:to>
      <xdr:col>5</xdr:col>
      <xdr:colOff>409575</xdr:colOff>
      <xdr:row>85</xdr:row>
      <xdr:rowOff>142239</xdr:rowOff>
    </xdr:to>
    <xdr:sp macro="" textlink="">
      <xdr:nvSpPr>
        <xdr:cNvPr id="228" name="円/楕円 227"/>
        <xdr:cNvSpPr/>
      </xdr:nvSpPr>
      <xdr:spPr>
        <a:xfrm>
          <a:off x="3746500" y="1461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48277</xdr:rowOff>
    </xdr:from>
    <xdr:ext cx="405111" cy="259045"/>
    <xdr:sp macro="" textlink="">
      <xdr:nvSpPr>
        <xdr:cNvPr id="229" name="n_1aveValue【公営住宅】&#10;有形固定資産減価償却率"/>
        <xdr:cNvSpPr txBox="1"/>
      </xdr:nvSpPr>
      <xdr:spPr>
        <a:xfrm>
          <a:off x="3582043"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oneCellAnchor>
    <xdr:from>
      <xdr:col>5</xdr:col>
      <xdr:colOff>143518</xdr:colOff>
      <xdr:row>85</xdr:row>
      <xdr:rowOff>133366</xdr:rowOff>
    </xdr:from>
    <xdr:ext cx="405111" cy="259045"/>
    <xdr:sp macro="" textlink="">
      <xdr:nvSpPr>
        <xdr:cNvPr id="230" name="n_1mainValue【公営住宅】&#10;有形固定資産減価償却率"/>
        <xdr:cNvSpPr txBox="1"/>
      </xdr:nvSpPr>
      <xdr:spPr>
        <a:xfrm>
          <a:off x="3582043"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1" name="正方形/長方形 23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2" name="正方形/長方形 23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3" name="正方形/長方形 23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4" name="正方形/長方形 23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5" name="正方形/長方形 23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6" name="正方形/長方形 23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7" name="正方形/長方形 23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8" name="正方形/長方形 23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9" name="テキスト ボックス 23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0" name="直線コネクタ 23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41" name="直線コネクタ 24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2" name="テキスト ボックス 24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3" name="直線コネクタ 24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4" name="テキスト ボックス 24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5" name="直線コネクタ 24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6" name="テキスト ボックス 24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7" name="直線コネクタ 24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8" name="テキスト ボックス 24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9" name="直線コネクタ 24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0" name="テキスト ボックス 24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1" name="直線コネクタ 25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2" name="テキスト ボックス 25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142875</xdr:rowOff>
    </xdr:from>
    <xdr:to>
      <xdr:col>15</xdr:col>
      <xdr:colOff>180340</xdr:colOff>
      <xdr:row>86</xdr:row>
      <xdr:rowOff>109728</xdr:rowOff>
    </xdr:to>
    <xdr:cxnSp macro="">
      <xdr:nvCxnSpPr>
        <xdr:cNvPr id="254" name="直線コネクタ 253"/>
        <xdr:cNvCxnSpPr/>
      </xdr:nvCxnSpPr>
      <xdr:spPr>
        <a:xfrm flipV="1">
          <a:off x="10476865" y="13344525"/>
          <a:ext cx="0" cy="1509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113555</xdr:rowOff>
    </xdr:from>
    <xdr:ext cx="469744" cy="259045"/>
    <xdr:sp macro="" textlink="">
      <xdr:nvSpPr>
        <xdr:cNvPr id="255" name="【公営住宅】&#10;一人当たり面積最小値テキスト"/>
        <xdr:cNvSpPr txBox="1"/>
      </xdr:nvSpPr>
      <xdr:spPr>
        <a:xfrm>
          <a:off x="105664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15</xdr:col>
      <xdr:colOff>92075</xdr:colOff>
      <xdr:row>86</xdr:row>
      <xdr:rowOff>109728</xdr:rowOff>
    </xdr:from>
    <xdr:to>
      <xdr:col>15</xdr:col>
      <xdr:colOff>269875</xdr:colOff>
      <xdr:row>86</xdr:row>
      <xdr:rowOff>109728</xdr:rowOff>
    </xdr:to>
    <xdr:cxnSp macro="">
      <xdr:nvCxnSpPr>
        <xdr:cNvPr id="256" name="直線コネクタ 255"/>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89552</xdr:rowOff>
    </xdr:from>
    <xdr:ext cx="469744" cy="259045"/>
    <xdr:sp macro="" textlink="">
      <xdr:nvSpPr>
        <xdr:cNvPr id="257" name="【公営住宅】&#10;一人当たり面積最大値テキスト"/>
        <xdr:cNvSpPr txBox="1"/>
      </xdr:nvSpPr>
      <xdr:spPr>
        <a:xfrm>
          <a:off x="10566400" y="1311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3.975</a:t>
          </a:r>
          <a:endParaRPr kumimoji="1" lang="ja-JP" altLang="en-US" sz="1000" b="1">
            <a:latin typeface="ＭＳ Ｐゴシック"/>
          </a:endParaRPr>
        </a:p>
      </xdr:txBody>
    </xdr:sp>
    <xdr:clientData/>
  </xdr:oneCellAnchor>
  <xdr:twoCellAnchor>
    <xdr:from>
      <xdr:col>15</xdr:col>
      <xdr:colOff>92075</xdr:colOff>
      <xdr:row>77</xdr:row>
      <xdr:rowOff>142875</xdr:rowOff>
    </xdr:from>
    <xdr:to>
      <xdr:col>15</xdr:col>
      <xdr:colOff>269875</xdr:colOff>
      <xdr:row>77</xdr:row>
      <xdr:rowOff>142875</xdr:rowOff>
    </xdr:to>
    <xdr:cxnSp macro="">
      <xdr:nvCxnSpPr>
        <xdr:cNvPr id="258" name="直線コネクタ 257"/>
        <xdr:cNvCxnSpPr/>
      </xdr:nvCxnSpPr>
      <xdr:spPr>
        <a:xfrm>
          <a:off x="10388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128415</xdr:rowOff>
    </xdr:from>
    <xdr:ext cx="469744" cy="259045"/>
    <xdr:sp macro="" textlink="">
      <xdr:nvSpPr>
        <xdr:cNvPr id="259" name="【公営住宅】&#10;一人当たり面積平均値テキスト"/>
        <xdr:cNvSpPr txBox="1"/>
      </xdr:nvSpPr>
      <xdr:spPr>
        <a:xfrm>
          <a:off x="10566400" y="14530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0.673</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149988</xdr:rowOff>
    </xdr:from>
    <xdr:to>
      <xdr:col>15</xdr:col>
      <xdr:colOff>231775</xdr:colOff>
      <xdr:row>85</xdr:row>
      <xdr:rowOff>80138</xdr:rowOff>
    </xdr:to>
    <xdr:sp macro="" textlink="">
      <xdr:nvSpPr>
        <xdr:cNvPr id="260" name="フローチャート : 判断 259"/>
        <xdr:cNvSpPr/>
      </xdr:nvSpPr>
      <xdr:spPr>
        <a:xfrm>
          <a:off x="10426700" y="1455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29590</xdr:rowOff>
    </xdr:from>
    <xdr:to>
      <xdr:col>14</xdr:col>
      <xdr:colOff>79375</xdr:colOff>
      <xdr:row>85</xdr:row>
      <xdr:rowOff>131190</xdr:rowOff>
    </xdr:to>
    <xdr:sp macro="" textlink="">
      <xdr:nvSpPr>
        <xdr:cNvPr id="261" name="フローチャート : 判断 260"/>
        <xdr:cNvSpPr/>
      </xdr:nvSpPr>
      <xdr:spPr>
        <a:xfrm>
          <a:off x="9588500" y="1460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2" name="テキスト ボックス 2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3" name="テキスト ボックス 2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4" name="テキスト ボックス 2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5" name="テキスト ボックス 2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6" name="テキスト ボックス 2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97789</xdr:rowOff>
    </xdr:from>
    <xdr:to>
      <xdr:col>14</xdr:col>
      <xdr:colOff>79375</xdr:colOff>
      <xdr:row>86</xdr:row>
      <xdr:rowOff>27939</xdr:rowOff>
    </xdr:to>
    <xdr:sp macro="" textlink="">
      <xdr:nvSpPr>
        <xdr:cNvPr id="267" name="円/楕円 266"/>
        <xdr:cNvSpPr/>
      </xdr:nvSpPr>
      <xdr:spPr>
        <a:xfrm>
          <a:off x="95885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147717</xdr:rowOff>
    </xdr:from>
    <xdr:ext cx="469744" cy="259045"/>
    <xdr:sp macro="" textlink="">
      <xdr:nvSpPr>
        <xdr:cNvPr id="268" name="n_1aveValue【公営住宅】&#10;一人当たり面積"/>
        <xdr:cNvSpPr txBox="1"/>
      </xdr:nvSpPr>
      <xdr:spPr>
        <a:xfrm>
          <a:off x="9391727" y="1437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0.539</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19066</xdr:rowOff>
    </xdr:from>
    <xdr:ext cx="469744" cy="259045"/>
    <xdr:sp macro="" textlink="">
      <xdr:nvSpPr>
        <xdr:cNvPr id="269" name="n_1mainValue【公営住宅】&#10;一人当たり面積"/>
        <xdr:cNvSpPr txBox="1"/>
      </xdr:nvSpPr>
      <xdr:spPr>
        <a:xfrm>
          <a:off x="9391727"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0.360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0" name="正方形/長方形 2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1" name="正方形/長方形 27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2" name="正方形/長方形 27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3" name="正方形/長方形 27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4" name="正方形/長方形 27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5" name="正方形/長方形 27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6" name="正方形/長方形 27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7" name="正方形/長方形 27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8" name="正方形/長方形 27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9" name="正方形/長方形 27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0" name="正方形/長方形 27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1" name="正方形/長方形 28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2" name="正方形/長方形 28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3" name="正方形/長方形 28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4" name="正方形/長方形 28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127,140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5" name="正方形/長方形 28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6" name="正方形/長方形 2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7" name="正方形/長方形 2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8" name="正方形/長方形 2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9" name="正方形/長方形 2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0" name="正方形/長方形 2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1" name="正方形/長方形 2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2" name="正方形/長方形 2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3" name="正方形/長方形 2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4" name="テキスト ボックス 2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5" name="直線コネクタ 2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6" name="テキスト ボックス 29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7" name="直線コネクタ 29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8" name="テキスト ボックス 29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9" name="直線コネクタ 29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0" name="テキスト ボックス 29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1" name="直線コネクタ 30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02" name="テキスト ボックス 30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3" name="直線コネクタ 30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4" name="テキスト ボックス 30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5" name="直線コネクタ 30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6" name="テキスト ボックス 30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7" name="直線コネクタ 3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8" name="テキスト ボックス 30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47625</xdr:rowOff>
    </xdr:from>
    <xdr:to>
      <xdr:col>23</xdr:col>
      <xdr:colOff>516889</xdr:colOff>
      <xdr:row>41</xdr:row>
      <xdr:rowOff>24765</xdr:rowOff>
    </xdr:to>
    <xdr:cxnSp macro="">
      <xdr:nvCxnSpPr>
        <xdr:cNvPr id="310" name="直線コネクタ 309"/>
        <xdr:cNvCxnSpPr/>
      </xdr:nvCxnSpPr>
      <xdr:spPr>
        <a:xfrm flipV="1">
          <a:off x="16318864" y="5876925"/>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28592</xdr:rowOff>
    </xdr:from>
    <xdr:ext cx="405111" cy="259045"/>
    <xdr:sp macro="" textlink="">
      <xdr:nvSpPr>
        <xdr:cNvPr id="311" name="【認定こども園・幼稚園・保育所】&#10;有形固定資産減価償却率最小値テキスト"/>
        <xdr:cNvSpPr txBox="1"/>
      </xdr:nvSpPr>
      <xdr:spPr>
        <a:xfrm>
          <a:off x="164084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41</xdr:row>
      <xdr:rowOff>24765</xdr:rowOff>
    </xdr:from>
    <xdr:to>
      <xdr:col>23</xdr:col>
      <xdr:colOff>606425</xdr:colOff>
      <xdr:row>41</xdr:row>
      <xdr:rowOff>24765</xdr:rowOff>
    </xdr:to>
    <xdr:cxnSp macro="">
      <xdr:nvCxnSpPr>
        <xdr:cNvPr id="312" name="直線コネクタ 311"/>
        <xdr:cNvCxnSpPr/>
      </xdr:nvCxnSpPr>
      <xdr:spPr>
        <a:xfrm>
          <a:off x="16230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165752</xdr:rowOff>
    </xdr:from>
    <xdr:ext cx="405111" cy="259045"/>
    <xdr:sp macro="" textlink="">
      <xdr:nvSpPr>
        <xdr:cNvPr id="313" name="【認定こども園・幼稚園・保育所】&#10;有形固定資産減価償却率最大値テキスト"/>
        <xdr:cNvSpPr txBox="1"/>
      </xdr:nvSpPr>
      <xdr:spPr>
        <a:xfrm>
          <a:off x="16408400" y="565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34</xdr:row>
      <xdr:rowOff>47625</xdr:rowOff>
    </xdr:from>
    <xdr:to>
      <xdr:col>23</xdr:col>
      <xdr:colOff>606425</xdr:colOff>
      <xdr:row>34</xdr:row>
      <xdr:rowOff>47625</xdr:rowOff>
    </xdr:to>
    <xdr:cxnSp macro="">
      <xdr:nvCxnSpPr>
        <xdr:cNvPr id="314" name="直線コネクタ 313"/>
        <xdr:cNvCxnSpPr/>
      </xdr:nvCxnSpPr>
      <xdr:spPr>
        <a:xfrm>
          <a:off x="16230600" y="587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81932</xdr:rowOff>
    </xdr:from>
    <xdr:ext cx="405111" cy="259045"/>
    <xdr:sp macro="" textlink="">
      <xdr:nvSpPr>
        <xdr:cNvPr id="315" name="【認定こども園・幼稚園・保育所】&#10;有形固定資産減価償却率平均値テキスト"/>
        <xdr:cNvSpPr txBox="1"/>
      </xdr:nvSpPr>
      <xdr:spPr>
        <a:xfrm>
          <a:off x="16408400" y="659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103505</xdr:rowOff>
    </xdr:from>
    <xdr:to>
      <xdr:col>23</xdr:col>
      <xdr:colOff>568325</xdr:colOff>
      <xdr:row>39</xdr:row>
      <xdr:rowOff>33655</xdr:rowOff>
    </xdr:to>
    <xdr:sp macro="" textlink="">
      <xdr:nvSpPr>
        <xdr:cNvPr id="316" name="フローチャート : 判断 315"/>
        <xdr:cNvSpPr/>
      </xdr:nvSpPr>
      <xdr:spPr>
        <a:xfrm>
          <a:off x="16268700" y="661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162560</xdr:rowOff>
    </xdr:from>
    <xdr:to>
      <xdr:col>22</xdr:col>
      <xdr:colOff>415925</xdr:colOff>
      <xdr:row>38</xdr:row>
      <xdr:rowOff>92710</xdr:rowOff>
    </xdr:to>
    <xdr:sp macro="" textlink="">
      <xdr:nvSpPr>
        <xdr:cNvPr id="317" name="フローチャート : 判断 316"/>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8" name="テキスト ボックス 31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9" name="テキスト ボックス 31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0" name="テキスト ボックス 31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1" name="テキスト ボックス 32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2" name="テキスト ボックス 32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37</xdr:row>
      <xdr:rowOff>82550</xdr:rowOff>
    </xdr:from>
    <xdr:to>
      <xdr:col>22</xdr:col>
      <xdr:colOff>415925</xdr:colOff>
      <xdr:row>38</xdr:row>
      <xdr:rowOff>12700</xdr:rowOff>
    </xdr:to>
    <xdr:sp macro="" textlink="">
      <xdr:nvSpPr>
        <xdr:cNvPr id="323" name="円/楕円 322"/>
        <xdr:cNvSpPr/>
      </xdr:nvSpPr>
      <xdr:spPr>
        <a:xfrm>
          <a:off x="15430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83837</xdr:rowOff>
    </xdr:from>
    <xdr:ext cx="405111" cy="259045"/>
    <xdr:sp macro="" textlink="">
      <xdr:nvSpPr>
        <xdr:cNvPr id="324" name="n_1aveValue【認定こども園・幼稚園・保育所】&#10;有形固定資産減価償却率"/>
        <xdr:cNvSpPr txBox="1"/>
      </xdr:nvSpPr>
      <xdr:spPr>
        <a:xfrm>
          <a:off x="15266043"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149868</xdr:colOff>
      <xdr:row>36</xdr:row>
      <xdr:rowOff>29227</xdr:rowOff>
    </xdr:from>
    <xdr:ext cx="405111" cy="259045"/>
    <xdr:sp macro="" textlink="">
      <xdr:nvSpPr>
        <xdr:cNvPr id="325" name="n_1mainValue【認定こども園・幼稚園・保育所】&#10;有形固定資産減価償却率"/>
        <xdr:cNvSpPr txBox="1"/>
      </xdr:nvSpPr>
      <xdr:spPr>
        <a:xfrm>
          <a:off x="15266043"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6" name="正方形/長方形 32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7" name="正方形/長方形 32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8" name="正方形/長方形 32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9" name="正方形/長方形 32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0" name="正方形/長方形 32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1" name="正方形/長方形 33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2" name="正方形/長方形 33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3" name="正方形/長方形 33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4" name="テキスト ボックス 33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5" name="直線コネクタ 33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6" name="直線コネクタ 33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7" name="テキスト ボックス 33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8" name="直線コネクタ 33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9" name="テキスト ボックス 33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40" name="直線コネクタ 33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41" name="テキスト ボックス 34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42" name="直線コネクタ 34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43" name="テキスト ボックス 34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4" name="直線コネクタ 34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5" name="テキスト ボックス 34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6" name="直線コネクタ 34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7" name="テキスト ボックス 34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78105</xdr:rowOff>
    </xdr:from>
    <xdr:to>
      <xdr:col>32</xdr:col>
      <xdr:colOff>186689</xdr:colOff>
      <xdr:row>42</xdr:row>
      <xdr:rowOff>11430</xdr:rowOff>
    </xdr:to>
    <xdr:cxnSp macro="">
      <xdr:nvCxnSpPr>
        <xdr:cNvPr id="349" name="直線コネクタ 348"/>
        <xdr:cNvCxnSpPr/>
      </xdr:nvCxnSpPr>
      <xdr:spPr>
        <a:xfrm flipV="1">
          <a:off x="22160864" y="590740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15257</xdr:rowOff>
    </xdr:from>
    <xdr:ext cx="469744" cy="259045"/>
    <xdr:sp macro="" textlink="">
      <xdr:nvSpPr>
        <xdr:cNvPr id="350" name="【認定こども園・幼稚園・保育所】&#10;一人当たり面積最小値テキスト"/>
        <xdr:cNvSpPr txBox="1"/>
      </xdr:nvSpPr>
      <xdr:spPr>
        <a:xfrm>
          <a:off x="2225040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42</xdr:row>
      <xdr:rowOff>11430</xdr:rowOff>
    </xdr:from>
    <xdr:to>
      <xdr:col>32</xdr:col>
      <xdr:colOff>276225</xdr:colOff>
      <xdr:row>42</xdr:row>
      <xdr:rowOff>11430</xdr:rowOff>
    </xdr:to>
    <xdr:cxnSp macro="">
      <xdr:nvCxnSpPr>
        <xdr:cNvPr id="351" name="直線コネクタ 350"/>
        <xdr:cNvCxnSpPr/>
      </xdr:nvCxnSpPr>
      <xdr:spPr>
        <a:xfrm>
          <a:off x="22072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24782</xdr:rowOff>
    </xdr:from>
    <xdr:ext cx="469744" cy="259045"/>
    <xdr:sp macro="" textlink="">
      <xdr:nvSpPr>
        <xdr:cNvPr id="352" name="【認定こども園・幼稚園・保育所】&#10;一人当たり面積最大値テキスト"/>
        <xdr:cNvSpPr txBox="1"/>
      </xdr:nvSpPr>
      <xdr:spPr>
        <a:xfrm>
          <a:off x="22250400" y="568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0.699</a:t>
          </a:r>
          <a:endParaRPr kumimoji="1" lang="ja-JP" altLang="en-US" sz="1000" b="1">
            <a:latin typeface="ＭＳ Ｐゴシック"/>
          </a:endParaRPr>
        </a:p>
      </xdr:txBody>
    </xdr:sp>
    <xdr:clientData/>
  </xdr:oneCellAnchor>
  <xdr:twoCellAnchor>
    <xdr:from>
      <xdr:col>32</xdr:col>
      <xdr:colOff>98425</xdr:colOff>
      <xdr:row>34</xdr:row>
      <xdr:rowOff>78105</xdr:rowOff>
    </xdr:from>
    <xdr:to>
      <xdr:col>32</xdr:col>
      <xdr:colOff>276225</xdr:colOff>
      <xdr:row>34</xdr:row>
      <xdr:rowOff>78105</xdr:rowOff>
    </xdr:to>
    <xdr:cxnSp macro="">
      <xdr:nvCxnSpPr>
        <xdr:cNvPr id="353" name="直線コネクタ 352"/>
        <xdr:cNvCxnSpPr/>
      </xdr:nvCxnSpPr>
      <xdr:spPr>
        <a:xfrm>
          <a:off x="22072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144797</xdr:rowOff>
    </xdr:from>
    <xdr:ext cx="469744" cy="259045"/>
    <xdr:sp macro="" textlink="">
      <xdr:nvSpPr>
        <xdr:cNvPr id="354" name="【認定こども園・幼稚園・保育所】&#10;一人当たり面積平均値テキスト"/>
        <xdr:cNvSpPr txBox="1"/>
      </xdr:nvSpPr>
      <xdr:spPr>
        <a:xfrm>
          <a:off x="22250400" y="683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166370</xdr:rowOff>
    </xdr:from>
    <xdr:to>
      <xdr:col>32</xdr:col>
      <xdr:colOff>238125</xdr:colOff>
      <xdr:row>40</xdr:row>
      <xdr:rowOff>96520</xdr:rowOff>
    </xdr:to>
    <xdr:sp macro="" textlink="">
      <xdr:nvSpPr>
        <xdr:cNvPr id="355" name="フローチャート : 判断 354"/>
        <xdr:cNvSpPr/>
      </xdr:nvSpPr>
      <xdr:spPr>
        <a:xfrm>
          <a:off x="221107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63500</xdr:rowOff>
    </xdr:from>
    <xdr:to>
      <xdr:col>31</xdr:col>
      <xdr:colOff>85725</xdr:colOff>
      <xdr:row>40</xdr:row>
      <xdr:rowOff>165100</xdr:rowOff>
    </xdr:to>
    <xdr:sp macro="" textlink="">
      <xdr:nvSpPr>
        <xdr:cNvPr id="356" name="フローチャート : 判断 355"/>
        <xdr:cNvSpPr/>
      </xdr:nvSpPr>
      <xdr:spPr>
        <a:xfrm>
          <a:off x="21272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7" name="テキスト ボックス 35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8" name="テキスト ボックス 35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9" name="テキスト ボックス 35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0" name="テキスト ボックス 35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1" name="テキスト ボックス 36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25400</xdr:rowOff>
    </xdr:from>
    <xdr:to>
      <xdr:col>31</xdr:col>
      <xdr:colOff>85725</xdr:colOff>
      <xdr:row>40</xdr:row>
      <xdr:rowOff>127000</xdr:rowOff>
    </xdr:to>
    <xdr:sp macro="" textlink="">
      <xdr:nvSpPr>
        <xdr:cNvPr id="362" name="円/楕円 361"/>
        <xdr:cNvSpPr/>
      </xdr:nvSpPr>
      <xdr:spPr>
        <a:xfrm>
          <a:off x="21272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40</xdr:row>
      <xdr:rowOff>156227</xdr:rowOff>
    </xdr:from>
    <xdr:ext cx="469744" cy="259045"/>
    <xdr:sp macro="" textlink="">
      <xdr:nvSpPr>
        <xdr:cNvPr id="363" name="n_1aveValue【認定こども園・幼稚園・保育所】&#10;一人当たり面積"/>
        <xdr:cNvSpPr txBox="1"/>
      </xdr:nvSpPr>
      <xdr:spPr>
        <a:xfrm>
          <a:off x="210757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oneCellAnchor>
    <xdr:from>
      <xdr:col>30</xdr:col>
      <xdr:colOff>473152</xdr:colOff>
      <xdr:row>38</xdr:row>
      <xdr:rowOff>143527</xdr:rowOff>
    </xdr:from>
    <xdr:ext cx="469744" cy="259045"/>
    <xdr:sp macro="" textlink="">
      <xdr:nvSpPr>
        <xdr:cNvPr id="364" name="n_1mainValue【認定こども園・幼稚園・保育所】&#10;一人当たり面積"/>
        <xdr:cNvSpPr txBox="1"/>
      </xdr:nvSpPr>
      <xdr:spPr>
        <a:xfrm>
          <a:off x="210757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5" name="正方形/長方形 36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6" name="正方形/長方形 36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7" name="正方形/長方形 36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8" name="正方形/長方形 36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9" name="正方形/長方形 36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0" name="正方形/長方形 36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1" name="正方形/長方形 37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2" name="正方形/長方形 37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3" name="テキスト ボックス 37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4" name="直線コネクタ 37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5" name="テキスト ボックス 37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6" name="直線コネクタ 37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7" name="テキスト ボックス 37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8" name="直線コネクタ 37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9" name="テキスト ボックス 37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0" name="直線コネクタ 37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1" name="テキスト ボックス 38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2" name="直線コネクタ 38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3" name="テキスト ボックス 38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4" name="直線コネクタ 38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5" name="テキスト ボックス 38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6" name="直線コネクタ 38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7" name="テキスト ボックス 38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167640</xdr:rowOff>
    </xdr:from>
    <xdr:to>
      <xdr:col>23</xdr:col>
      <xdr:colOff>516889</xdr:colOff>
      <xdr:row>63</xdr:row>
      <xdr:rowOff>64770</xdr:rowOff>
    </xdr:to>
    <xdr:cxnSp macro="">
      <xdr:nvCxnSpPr>
        <xdr:cNvPr id="389" name="直線コネクタ 388"/>
        <xdr:cNvCxnSpPr/>
      </xdr:nvCxnSpPr>
      <xdr:spPr>
        <a:xfrm flipV="1">
          <a:off x="16318864" y="959739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68597</xdr:rowOff>
    </xdr:from>
    <xdr:ext cx="405111" cy="259045"/>
    <xdr:sp macro="" textlink="">
      <xdr:nvSpPr>
        <xdr:cNvPr id="390" name="【学校施設】&#10;有形固定資産減価償却率最小値テキスト"/>
        <xdr:cNvSpPr txBox="1"/>
      </xdr:nvSpPr>
      <xdr:spPr>
        <a:xfrm>
          <a:off x="164084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a:t>
          </a:r>
          <a:endParaRPr kumimoji="1" lang="ja-JP" altLang="en-US" sz="1000" b="1">
            <a:latin typeface="ＭＳ Ｐゴシック"/>
          </a:endParaRPr>
        </a:p>
      </xdr:txBody>
    </xdr:sp>
    <xdr:clientData/>
  </xdr:oneCellAnchor>
  <xdr:twoCellAnchor>
    <xdr:from>
      <xdr:col>23</xdr:col>
      <xdr:colOff>428625</xdr:colOff>
      <xdr:row>63</xdr:row>
      <xdr:rowOff>64770</xdr:rowOff>
    </xdr:from>
    <xdr:to>
      <xdr:col>23</xdr:col>
      <xdr:colOff>606425</xdr:colOff>
      <xdr:row>63</xdr:row>
      <xdr:rowOff>64770</xdr:rowOff>
    </xdr:to>
    <xdr:cxnSp macro="">
      <xdr:nvCxnSpPr>
        <xdr:cNvPr id="391" name="直線コネクタ 390"/>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114317</xdr:rowOff>
    </xdr:from>
    <xdr:ext cx="405111" cy="259045"/>
    <xdr:sp macro="" textlink="">
      <xdr:nvSpPr>
        <xdr:cNvPr id="392" name="【学校施設】&#10;有形固定資産減価償却率最大値テキスト"/>
        <xdr:cNvSpPr txBox="1"/>
      </xdr:nvSpPr>
      <xdr:spPr>
        <a:xfrm>
          <a:off x="164084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78.1</a:t>
          </a:r>
          <a:endParaRPr kumimoji="1" lang="ja-JP" altLang="en-US" sz="1000" b="1">
            <a:latin typeface="ＭＳ Ｐゴシック"/>
          </a:endParaRPr>
        </a:p>
      </xdr:txBody>
    </xdr:sp>
    <xdr:clientData/>
  </xdr:oneCellAnchor>
  <xdr:twoCellAnchor>
    <xdr:from>
      <xdr:col>23</xdr:col>
      <xdr:colOff>428625</xdr:colOff>
      <xdr:row>55</xdr:row>
      <xdr:rowOff>167640</xdr:rowOff>
    </xdr:from>
    <xdr:to>
      <xdr:col>23</xdr:col>
      <xdr:colOff>606425</xdr:colOff>
      <xdr:row>55</xdr:row>
      <xdr:rowOff>167640</xdr:rowOff>
    </xdr:to>
    <xdr:cxnSp macro="">
      <xdr:nvCxnSpPr>
        <xdr:cNvPr id="393" name="直線コネクタ 392"/>
        <xdr:cNvCxnSpPr/>
      </xdr:nvCxnSpPr>
      <xdr:spPr>
        <a:xfrm>
          <a:off x="16230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87647</xdr:rowOff>
    </xdr:from>
    <xdr:ext cx="405111" cy="259045"/>
    <xdr:sp macro="" textlink="">
      <xdr:nvSpPr>
        <xdr:cNvPr id="394" name="【学校施設】&#10;有形固定資産減価償却率平均値テキスト"/>
        <xdr:cNvSpPr txBox="1"/>
      </xdr:nvSpPr>
      <xdr:spPr>
        <a:xfrm>
          <a:off x="164084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109220</xdr:rowOff>
    </xdr:from>
    <xdr:to>
      <xdr:col>23</xdr:col>
      <xdr:colOff>568325</xdr:colOff>
      <xdr:row>60</xdr:row>
      <xdr:rowOff>39370</xdr:rowOff>
    </xdr:to>
    <xdr:sp macro="" textlink="">
      <xdr:nvSpPr>
        <xdr:cNvPr id="395" name="フローチャート : 判断 394"/>
        <xdr:cNvSpPr/>
      </xdr:nvSpPr>
      <xdr:spPr>
        <a:xfrm>
          <a:off x="16268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86360</xdr:rowOff>
    </xdr:from>
    <xdr:to>
      <xdr:col>22</xdr:col>
      <xdr:colOff>415925</xdr:colOff>
      <xdr:row>60</xdr:row>
      <xdr:rowOff>16510</xdr:rowOff>
    </xdr:to>
    <xdr:sp macro="" textlink="">
      <xdr:nvSpPr>
        <xdr:cNvPr id="396" name="フローチャート : 判断 395"/>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7" name="テキスト ボックス 39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8" name="テキスト ボックス 39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9" name="テキスト ボックス 39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0" name="テキスト ボックス 39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1" name="テキスト ボックス 40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71120</xdr:rowOff>
    </xdr:from>
    <xdr:to>
      <xdr:col>22</xdr:col>
      <xdr:colOff>415925</xdr:colOff>
      <xdr:row>62</xdr:row>
      <xdr:rowOff>1270</xdr:rowOff>
    </xdr:to>
    <xdr:sp macro="" textlink="">
      <xdr:nvSpPr>
        <xdr:cNvPr id="402" name="円/楕円 401"/>
        <xdr:cNvSpPr/>
      </xdr:nvSpPr>
      <xdr:spPr>
        <a:xfrm>
          <a:off x="154305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33037</xdr:rowOff>
    </xdr:from>
    <xdr:ext cx="405111" cy="259045"/>
    <xdr:sp macro="" textlink="">
      <xdr:nvSpPr>
        <xdr:cNvPr id="403" name="n_1aveValue【学校施設】&#10;有形固定資産減価償却率"/>
        <xdr:cNvSpPr txBox="1"/>
      </xdr:nvSpPr>
      <xdr:spPr>
        <a:xfrm>
          <a:off x="15266043"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22</xdr:col>
      <xdr:colOff>149868</xdr:colOff>
      <xdr:row>61</xdr:row>
      <xdr:rowOff>163847</xdr:rowOff>
    </xdr:from>
    <xdr:ext cx="405111" cy="259045"/>
    <xdr:sp macro="" textlink="">
      <xdr:nvSpPr>
        <xdr:cNvPr id="404" name="n_1mainValue【学校施設】&#10;有形固定資産減価償却率"/>
        <xdr:cNvSpPr txBox="1"/>
      </xdr:nvSpPr>
      <xdr:spPr>
        <a:xfrm>
          <a:off x="15266043"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5" name="正方形/長方形 40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6" name="正方形/長方形 40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7" name="正方形/長方形 40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8" name="正方形/長方形 40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9" name="正方形/長方形 40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0" name="正方形/長方形 40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1" name="正方形/長方形 41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2" name="正方形/長方形 41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3" name="テキスト ボックス 41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4" name="直線コネクタ 41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5" name="テキスト ボックス 41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16" name="直線コネクタ 41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7" name="テキスト ボックス 41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8" name="直線コネクタ 41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9" name="テキスト ボックス 41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20" name="直線コネクタ 41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21" name="テキスト ボックス 42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22" name="直線コネクタ 42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23" name="テキスト ボックス 42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24" name="直線コネクタ 42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25" name="テキスト ボックス 42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6" name="直線コネクタ 42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7" name="テキスト ボックス 42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54</xdr:row>
      <xdr:rowOff>156210</xdr:rowOff>
    </xdr:from>
    <xdr:to>
      <xdr:col>32</xdr:col>
      <xdr:colOff>186689</xdr:colOff>
      <xdr:row>64</xdr:row>
      <xdr:rowOff>19050</xdr:rowOff>
    </xdr:to>
    <xdr:cxnSp macro="">
      <xdr:nvCxnSpPr>
        <xdr:cNvPr id="429" name="直線コネクタ 428"/>
        <xdr:cNvCxnSpPr/>
      </xdr:nvCxnSpPr>
      <xdr:spPr>
        <a:xfrm flipV="1">
          <a:off x="22160864" y="941451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22877</xdr:rowOff>
    </xdr:from>
    <xdr:ext cx="469744" cy="259045"/>
    <xdr:sp macro="" textlink="">
      <xdr:nvSpPr>
        <xdr:cNvPr id="430" name="【学校施設】&#10;一人当たり面積最小値テキスト"/>
        <xdr:cNvSpPr txBox="1"/>
      </xdr:nvSpPr>
      <xdr:spPr>
        <a:xfrm>
          <a:off x="22250400"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a:t>
          </a:r>
          <a:endParaRPr kumimoji="1" lang="ja-JP" altLang="en-US" sz="1000" b="1">
            <a:latin typeface="ＭＳ Ｐゴシック"/>
          </a:endParaRPr>
        </a:p>
      </xdr:txBody>
    </xdr:sp>
    <xdr:clientData/>
  </xdr:oneCellAnchor>
  <xdr:twoCellAnchor>
    <xdr:from>
      <xdr:col>32</xdr:col>
      <xdr:colOff>98425</xdr:colOff>
      <xdr:row>64</xdr:row>
      <xdr:rowOff>19050</xdr:rowOff>
    </xdr:from>
    <xdr:to>
      <xdr:col>32</xdr:col>
      <xdr:colOff>276225</xdr:colOff>
      <xdr:row>64</xdr:row>
      <xdr:rowOff>19050</xdr:rowOff>
    </xdr:to>
    <xdr:cxnSp macro="">
      <xdr:nvCxnSpPr>
        <xdr:cNvPr id="431" name="直線コネクタ 430"/>
        <xdr:cNvCxnSpPr/>
      </xdr:nvCxnSpPr>
      <xdr:spPr>
        <a:xfrm>
          <a:off x="22072600" y="109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102887</xdr:rowOff>
    </xdr:from>
    <xdr:ext cx="469744" cy="259045"/>
    <xdr:sp macro="" textlink="">
      <xdr:nvSpPr>
        <xdr:cNvPr id="432" name="【学校施設】&#10;一人当たり面積最大値テキスト"/>
        <xdr:cNvSpPr txBox="1"/>
      </xdr:nvSpPr>
      <xdr:spPr>
        <a:xfrm>
          <a:off x="22250400" y="918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a:t>
          </a:r>
          <a:endParaRPr kumimoji="1" lang="ja-JP" altLang="en-US" sz="1000" b="1">
            <a:latin typeface="ＭＳ Ｐゴシック"/>
          </a:endParaRPr>
        </a:p>
      </xdr:txBody>
    </xdr:sp>
    <xdr:clientData/>
  </xdr:oneCellAnchor>
  <xdr:twoCellAnchor>
    <xdr:from>
      <xdr:col>32</xdr:col>
      <xdr:colOff>98425</xdr:colOff>
      <xdr:row>54</xdr:row>
      <xdr:rowOff>156210</xdr:rowOff>
    </xdr:from>
    <xdr:to>
      <xdr:col>32</xdr:col>
      <xdr:colOff>276225</xdr:colOff>
      <xdr:row>54</xdr:row>
      <xdr:rowOff>156210</xdr:rowOff>
    </xdr:to>
    <xdr:cxnSp macro="">
      <xdr:nvCxnSpPr>
        <xdr:cNvPr id="433" name="直線コネクタ 432"/>
        <xdr:cNvCxnSpPr/>
      </xdr:nvCxnSpPr>
      <xdr:spPr>
        <a:xfrm>
          <a:off x="22072600" y="941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45737</xdr:rowOff>
    </xdr:from>
    <xdr:ext cx="469744" cy="259045"/>
    <xdr:sp macro="" textlink="">
      <xdr:nvSpPr>
        <xdr:cNvPr id="434" name="【学校施設】&#10;一人当たり面積平均値テキスト"/>
        <xdr:cNvSpPr txBox="1"/>
      </xdr:nvSpPr>
      <xdr:spPr>
        <a:xfrm>
          <a:off x="22250400" y="10161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1.428</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67310</xdr:rowOff>
    </xdr:from>
    <xdr:to>
      <xdr:col>32</xdr:col>
      <xdr:colOff>238125</xdr:colOff>
      <xdr:row>59</xdr:row>
      <xdr:rowOff>168910</xdr:rowOff>
    </xdr:to>
    <xdr:sp macro="" textlink="">
      <xdr:nvSpPr>
        <xdr:cNvPr id="435" name="フローチャート : 判断 434"/>
        <xdr:cNvSpPr/>
      </xdr:nvSpPr>
      <xdr:spPr>
        <a:xfrm>
          <a:off x="22110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17780</xdr:rowOff>
    </xdr:from>
    <xdr:to>
      <xdr:col>31</xdr:col>
      <xdr:colOff>85725</xdr:colOff>
      <xdr:row>59</xdr:row>
      <xdr:rowOff>119380</xdr:rowOff>
    </xdr:to>
    <xdr:sp macro="" textlink="">
      <xdr:nvSpPr>
        <xdr:cNvPr id="436" name="フローチャート : 判断 435"/>
        <xdr:cNvSpPr/>
      </xdr:nvSpPr>
      <xdr:spPr>
        <a:xfrm>
          <a:off x="2127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7" name="テキスト ボックス 43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8" name="テキスト ボックス 43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9" name="テキスト ボックス 43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0" name="テキスト ボックス 43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1" name="テキスト ボックス 44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33020</xdr:rowOff>
    </xdr:from>
    <xdr:to>
      <xdr:col>31</xdr:col>
      <xdr:colOff>85725</xdr:colOff>
      <xdr:row>61</xdr:row>
      <xdr:rowOff>134620</xdr:rowOff>
    </xdr:to>
    <xdr:sp macro="" textlink="">
      <xdr:nvSpPr>
        <xdr:cNvPr id="442" name="円/楕円 441"/>
        <xdr:cNvSpPr/>
      </xdr:nvSpPr>
      <xdr:spPr>
        <a:xfrm>
          <a:off x="212725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135907</xdr:rowOff>
    </xdr:from>
    <xdr:ext cx="469744" cy="259045"/>
    <xdr:sp macro="" textlink="">
      <xdr:nvSpPr>
        <xdr:cNvPr id="443" name="n_1aveValue【学校施設】&#10;一人当たり面積"/>
        <xdr:cNvSpPr txBox="1"/>
      </xdr:nvSpPr>
      <xdr:spPr>
        <a:xfrm>
          <a:off x="21075727" y="990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1.454</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125747</xdr:rowOff>
    </xdr:from>
    <xdr:ext cx="469744" cy="259045"/>
    <xdr:sp macro="" textlink="">
      <xdr:nvSpPr>
        <xdr:cNvPr id="444" name="n_1mainValue【学校施設】&#10;一人当たり面積"/>
        <xdr:cNvSpPr txBox="1"/>
      </xdr:nvSpPr>
      <xdr:spPr>
        <a:xfrm>
          <a:off x="21075727" y="1058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5" name="正方形/長方形 44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6" name="正方形/長方形 44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7" name="正方形/長方形 44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8" name="正方形/長方形 44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9" name="正方形/長方形 44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0" name="正方形/長方形 44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1" name="正方形/長方形 45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2" name="正方形/長方形 45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53" name="正方形/長方形 45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4" name="正方形/長方形 45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5" name="正方形/長方形 45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6" name="正方形/長方形 45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7" name="正方形/長方形 45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8" name="正方形/長方形 45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9" name="正方形/長方形 45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60" name="正方形/長方形 45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61" name="正方形/長方形 46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2" name="正方形/長方形 46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3" name="正方形/長方形 46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4" name="正方形/長方形 46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5" name="正方形/長方形 46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6" name="正方形/長方形 46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7" name="正方形/長方形 46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8" name="正方形/長方形 467"/>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469" name="正方形/長方形 4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70" name="正方形/長方形 4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71" name="正方形/長方形 4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72" name="正方形/長方形 4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73" name="正方形/長方形 4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74" name="正方形/長方形 4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75" name="正方形/長方形 4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76" name="正方形/長方形 475"/>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477" name="正方形/長方形 47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8" name="正方形/長方形 47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9" name="テキスト ボックス 47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本町は町域の約</a:t>
          </a:r>
          <a:r>
            <a:rPr kumimoji="1" lang="en-US" altLang="ja-JP" sz="1100">
              <a:solidFill>
                <a:schemeClr val="dk1"/>
              </a:solidFill>
              <a:effectLst/>
              <a:latin typeface="+mn-ea"/>
              <a:ea typeface="+mn-ea"/>
              <a:cs typeface="+mn-cs"/>
            </a:rPr>
            <a:t>70</a:t>
          </a:r>
          <a:r>
            <a:rPr kumimoji="1" lang="ja-JP" altLang="ja-JP" sz="1100">
              <a:solidFill>
                <a:schemeClr val="dk1"/>
              </a:solidFill>
              <a:effectLst/>
              <a:latin typeface="+mn-ea"/>
              <a:ea typeface="+mn-ea"/>
              <a:cs typeface="+mn-cs"/>
            </a:rPr>
            <a:t>％が山岳丘陵で占められており、残り平坦地に市街地が集まっていることから、一人当たりの延長や資産額などインフラ施設の量が類似団体と比較して</a:t>
          </a:r>
          <a:r>
            <a:rPr kumimoji="1" lang="ja-JP" altLang="en-US" sz="1100">
              <a:solidFill>
                <a:schemeClr val="dk1"/>
              </a:solidFill>
              <a:effectLst/>
              <a:latin typeface="+mn-ea"/>
              <a:ea typeface="+mn-ea"/>
              <a:cs typeface="+mn-cs"/>
            </a:rPr>
            <a:t>小さく</a:t>
          </a:r>
          <a:r>
            <a:rPr kumimoji="1" lang="ja-JP" altLang="ja-JP" sz="1100">
              <a:solidFill>
                <a:schemeClr val="dk1"/>
              </a:solidFill>
              <a:effectLst/>
              <a:latin typeface="+mn-ea"/>
              <a:ea typeface="+mn-ea"/>
              <a:cs typeface="+mn-cs"/>
            </a:rPr>
            <a:t>なっているものと思われる。</a:t>
          </a:r>
          <a:endParaRPr lang="ja-JP" altLang="ja-JP" sz="1400">
            <a:effectLst/>
            <a:latin typeface="+mn-ea"/>
            <a:ea typeface="+mn-ea"/>
          </a:endParaRPr>
        </a:p>
        <a:p>
          <a:r>
            <a:rPr kumimoji="1" lang="ja-JP" altLang="ja-JP" sz="1100">
              <a:solidFill>
                <a:schemeClr val="dk1"/>
              </a:solidFill>
              <a:effectLst/>
              <a:latin typeface="+mn-ea"/>
              <a:ea typeface="+mn-ea"/>
              <a:cs typeface="+mn-cs"/>
            </a:rPr>
            <a:t>　近年、橋梁長寿命化計画に基づき、桜井跨線橋等の長寿命化工事を行っており、橋りょうに係る有形固定資産減価償却率が低くなっている。</a:t>
          </a:r>
          <a:endParaRPr lang="ja-JP" altLang="ja-JP" sz="1400">
            <a:effectLst/>
            <a:latin typeface="+mn-ea"/>
            <a:ea typeface="+mn-ea"/>
          </a:endParaRPr>
        </a:p>
        <a:p>
          <a:r>
            <a:rPr kumimoji="1" lang="ja-JP" altLang="ja-JP" sz="1100">
              <a:solidFill>
                <a:schemeClr val="dk1"/>
              </a:solidFill>
              <a:effectLst/>
              <a:latin typeface="+mn-ea"/>
              <a:ea typeface="+mn-ea"/>
              <a:cs typeface="+mn-cs"/>
            </a:rPr>
            <a:t>　町営住宅については、緑地公園住宅が平成</a:t>
          </a:r>
          <a:r>
            <a:rPr kumimoji="1" lang="en-US" altLang="ja-JP" sz="1100">
              <a:solidFill>
                <a:schemeClr val="dk1"/>
              </a:solidFill>
              <a:effectLst/>
              <a:latin typeface="+mn-ea"/>
              <a:ea typeface="+mn-ea"/>
              <a:cs typeface="+mn-cs"/>
            </a:rPr>
            <a:t>15</a:t>
          </a:r>
          <a:r>
            <a:rPr kumimoji="1" lang="ja-JP" altLang="ja-JP" sz="1100">
              <a:solidFill>
                <a:schemeClr val="dk1"/>
              </a:solidFill>
              <a:effectLst/>
              <a:latin typeface="+mn-ea"/>
              <a:ea typeface="+mn-ea"/>
              <a:cs typeface="+mn-cs"/>
            </a:rPr>
            <a:t>年建設と比較的新しいことから有形固定資産減価償却率が低くなっている。</a:t>
          </a:r>
          <a:endParaRPr lang="ja-JP" altLang="ja-JP" sz="1400">
            <a:effectLst/>
            <a:latin typeface="+mn-ea"/>
            <a:ea typeface="+mn-ea"/>
          </a:endParaRPr>
        </a:p>
        <a:p>
          <a:r>
            <a:rPr kumimoji="1" lang="ja-JP" altLang="ja-JP" sz="1100">
              <a:solidFill>
                <a:schemeClr val="dk1"/>
              </a:solidFill>
              <a:effectLst/>
              <a:latin typeface="+mn-ea"/>
              <a:ea typeface="+mn-ea"/>
              <a:cs typeface="+mn-cs"/>
            </a:rPr>
            <a:t>　今後も、島本町公共施設等総合管理計画等に基づき、施設の適切な管理等を行っていく必要がある。</a:t>
          </a:r>
          <a:endParaRPr lang="ja-JP" altLang="ja-JP" sz="1400">
            <a:effectLst/>
            <a:latin typeface="+mn-ea"/>
            <a:ea typeface="+mn-ea"/>
          </a:endParaRPr>
        </a:p>
        <a:p>
          <a:r>
            <a:rPr kumimoji="1" lang="ja-JP" altLang="ja-JP" sz="1100">
              <a:solidFill>
                <a:schemeClr val="dk1"/>
              </a:solidFill>
              <a:effectLst/>
              <a:latin typeface="+mn-ea"/>
              <a:ea typeface="+mn-ea"/>
              <a:cs typeface="+mn-cs"/>
            </a:rPr>
            <a:t>　なお、平成</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年度決算に係る固定資産台帳については、平成</a:t>
          </a:r>
          <a:r>
            <a:rPr kumimoji="1" lang="en-US" altLang="ja-JP" sz="1100">
              <a:solidFill>
                <a:schemeClr val="dk1"/>
              </a:solidFill>
              <a:effectLst/>
              <a:latin typeface="+mn-ea"/>
              <a:ea typeface="+mn-ea"/>
              <a:cs typeface="+mn-cs"/>
            </a:rPr>
            <a:t>30</a:t>
          </a:r>
          <a:r>
            <a:rPr kumimoji="1" lang="ja-JP" altLang="ja-JP" sz="1100">
              <a:solidFill>
                <a:schemeClr val="dk1"/>
              </a:solidFill>
              <a:effectLst/>
              <a:latin typeface="+mn-ea"/>
              <a:ea typeface="+mn-ea"/>
              <a:cs typeface="+mn-cs"/>
            </a:rPr>
            <a:t>年</a:t>
          </a:r>
          <a:r>
            <a:rPr kumimoji="1" lang="en-US" altLang="ja-JP" sz="1100">
              <a:solidFill>
                <a:schemeClr val="dk1"/>
              </a:solidFill>
              <a:effectLst/>
              <a:latin typeface="+mn-ea"/>
              <a:ea typeface="+mn-ea"/>
              <a:cs typeface="+mn-cs"/>
            </a:rPr>
            <a:t>1</a:t>
          </a:r>
          <a:r>
            <a:rPr kumimoji="1" lang="ja-JP" altLang="ja-JP" sz="1100">
              <a:solidFill>
                <a:schemeClr val="dk1"/>
              </a:solidFill>
              <a:effectLst/>
              <a:latin typeface="+mn-ea"/>
              <a:ea typeface="+mn-ea"/>
              <a:cs typeface="+mn-cs"/>
            </a:rPr>
            <a:t>月</a:t>
          </a:r>
          <a:r>
            <a:rPr kumimoji="1" lang="en-US" altLang="ja-JP" sz="1100">
              <a:solidFill>
                <a:schemeClr val="dk1"/>
              </a:solidFill>
              <a:effectLst/>
              <a:latin typeface="+mn-ea"/>
              <a:ea typeface="+mn-ea"/>
              <a:cs typeface="+mn-cs"/>
            </a:rPr>
            <a:t>1</a:t>
          </a:r>
          <a:r>
            <a:rPr kumimoji="1" lang="ja-JP" altLang="ja-JP" sz="1100">
              <a:solidFill>
                <a:schemeClr val="dk1"/>
              </a:solidFill>
              <a:effectLst/>
              <a:latin typeface="+mn-ea"/>
              <a:ea typeface="+mn-ea"/>
              <a:cs typeface="+mn-cs"/>
            </a:rPr>
            <a:t>日時点で整備中のため、平成</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年度の当該団体値等は表示されていない。</a:t>
          </a:r>
          <a:endParaRPr lang="ja-JP" altLang="ja-JP" sz="1400">
            <a:effectLst/>
            <a:latin typeface="+mn-ea"/>
            <a:ea typeface="+mn-ea"/>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大阪府島本町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30,667
30,490
16.81
10,702,678
10,615,944
55,401
6,525,589
10,965,114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23622</xdr:rowOff>
    </xdr:from>
    <xdr:to>
      <xdr:col>6</xdr:col>
      <xdr:colOff>510540</xdr:colOff>
      <xdr:row>41</xdr:row>
      <xdr:rowOff>149352</xdr:rowOff>
    </xdr:to>
    <xdr:cxnSp macro="">
      <xdr:nvCxnSpPr>
        <xdr:cNvPr id="55" name="直線コネクタ 54"/>
        <xdr:cNvCxnSpPr/>
      </xdr:nvCxnSpPr>
      <xdr:spPr>
        <a:xfrm flipV="1">
          <a:off x="4634865" y="585292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153179</xdr:rowOff>
    </xdr:from>
    <xdr:ext cx="405111" cy="259045"/>
    <xdr:sp macro="" textlink="">
      <xdr:nvSpPr>
        <xdr:cNvPr id="56" name="【図書館】&#10;有形固定資産減価償却率最小値テキスト"/>
        <xdr:cNvSpPr txBox="1"/>
      </xdr:nvSpPr>
      <xdr:spPr>
        <a:xfrm>
          <a:off x="4724400" y="7182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422275</xdr:colOff>
      <xdr:row>41</xdr:row>
      <xdr:rowOff>149352</xdr:rowOff>
    </xdr:from>
    <xdr:to>
      <xdr:col>6</xdr:col>
      <xdr:colOff>600075</xdr:colOff>
      <xdr:row>41</xdr:row>
      <xdr:rowOff>149352</xdr:rowOff>
    </xdr:to>
    <xdr:cxnSp macro="">
      <xdr:nvCxnSpPr>
        <xdr:cNvPr id="57" name="直線コネクタ 56"/>
        <xdr:cNvCxnSpPr/>
      </xdr:nvCxnSpPr>
      <xdr:spPr>
        <a:xfrm>
          <a:off x="4546600" y="717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141749</xdr:rowOff>
    </xdr:from>
    <xdr:ext cx="405111" cy="259045"/>
    <xdr:sp macro="" textlink="">
      <xdr:nvSpPr>
        <xdr:cNvPr id="58" name="【図書館】&#10;有形固定資産減価償却率最大値テキスト"/>
        <xdr:cNvSpPr txBox="1"/>
      </xdr:nvSpPr>
      <xdr:spPr>
        <a:xfrm>
          <a:off x="4724400" y="562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34</xdr:row>
      <xdr:rowOff>23622</xdr:rowOff>
    </xdr:from>
    <xdr:to>
      <xdr:col>6</xdr:col>
      <xdr:colOff>600075</xdr:colOff>
      <xdr:row>34</xdr:row>
      <xdr:rowOff>23622</xdr:rowOff>
    </xdr:to>
    <xdr:cxnSp macro="">
      <xdr:nvCxnSpPr>
        <xdr:cNvPr id="59" name="直線コネクタ 58"/>
        <xdr:cNvCxnSpPr/>
      </xdr:nvCxnSpPr>
      <xdr:spPr>
        <a:xfrm>
          <a:off x="4546600" y="585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111269</xdr:rowOff>
    </xdr:from>
    <xdr:ext cx="405111" cy="259045"/>
    <xdr:sp macro="" textlink="">
      <xdr:nvSpPr>
        <xdr:cNvPr id="60" name="【図書館】&#10;有形固定資産減価償却率平均値テキスト"/>
        <xdr:cNvSpPr txBox="1"/>
      </xdr:nvSpPr>
      <xdr:spPr>
        <a:xfrm>
          <a:off x="4724400" y="66263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132842</xdr:rowOff>
    </xdr:from>
    <xdr:to>
      <xdr:col>6</xdr:col>
      <xdr:colOff>561975</xdr:colOff>
      <xdr:row>39</xdr:row>
      <xdr:rowOff>62992</xdr:rowOff>
    </xdr:to>
    <xdr:sp macro="" textlink="">
      <xdr:nvSpPr>
        <xdr:cNvPr id="61" name="フローチャート : 判断 60"/>
        <xdr:cNvSpPr/>
      </xdr:nvSpPr>
      <xdr:spPr>
        <a:xfrm>
          <a:off x="45847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119126</xdr:rowOff>
    </xdr:from>
    <xdr:to>
      <xdr:col>5</xdr:col>
      <xdr:colOff>409575</xdr:colOff>
      <xdr:row>39</xdr:row>
      <xdr:rowOff>49276</xdr:rowOff>
    </xdr:to>
    <xdr:sp macro="" textlink="">
      <xdr:nvSpPr>
        <xdr:cNvPr id="62" name="フローチャート : 判断 61"/>
        <xdr:cNvSpPr/>
      </xdr:nvSpPr>
      <xdr:spPr>
        <a:xfrm>
          <a:off x="37465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65803</xdr:rowOff>
    </xdr:from>
    <xdr:ext cx="405111" cy="259045"/>
    <xdr:sp macro="" textlink="">
      <xdr:nvSpPr>
        <xdr:cNvPr id="63" name="n_1aveValue【図書館】&#10;有形固定資産減価償却率"/>
        <xdr:cNvSpPr txBox="1"/>
      </xdr:nvSpPr>
      <xdr:spPr>
        <a:xfrm>
          <a:off x="3582043" y="640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27686</xdr:rowOff>
    </xdr:from>
    <xdr:to>
      <xdr:col>5</xdr:col>
      <xdr:colOff>409575</xdr:colOff>
      <xdr:row>39</xdr:row>
      <xdr:rowOff>129286</xdr:rowOff>
    </xdr:to>
    <xdr:sp macro="" textlink="">
      <xdr:nvSpPr>
        <xdr:cNvPr id="69" name="円/楕円 68"/>
        <xdr:cNvSpPr/>
      </xdr:nvSpPr>
      <xdr:spPr>
        <a:xfrm>
          <a:off x="3746500" y="671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120413</xdr:rowOff>
    </xdr:from>
    <xdr:ext cx="405111" cy="259045"/>
    <xdr:sp macro="" textlink="">
      <xdr:nvSpPr>
        <xdr:cNvPr id="70" name="n_1mainValue【図書館】&#10;有形固定資産減価償却率"/>
        <xdr:cNvSpPr txBox="1"/>
      </xdr:nvSpPr>
      <xdr:spPr>
        <a:xfrm>
          <a:off x="3582043" y="6806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127000</xdr:rowOff>
    </xdr:from>
    <xdr:to>
      <xdr:col>15</xdr:col>
      <xdr:colOff>180340</xdr:colOff>
      <xdr:row>42</xdr:row>
      <xdr:rowOff>127000</xdr:rowOff>
    </xdr:to>
    <xdr:cxnSp macro="">
      <xdr:nvCxnSpPr>
        <xdr:cNvPr id="95" name="直線コネクタ 94"/>
        <xdr:cNvCxnSpPr/>
      </xdr:nvCxnSpPr>
      <xdr:spPr>
        <a:xfrm flipV="1">
          <a:off x="10476865" y="5956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130827</xdr:rowOff>
    </xdr:from>
    <xdr:ext cx="469744" cy="259045"/>
    <xdr:sp macro="" textlink="">
      <xdr:nvSpPr>
        <xdr:cNvPr id="96" name="【図書館】&#10;一人当たり面積最小値テキスト"/>
        <xdr:cNvSpPr txBox="1"/>
      </xdr:nvSpPr>
      <xdr:spPr>
        <a:xfrm>
          <a:off x="10566400" y="733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42</xdr:row>
      <xdr:rowOff>127000</xdr:rowOff>
    </xdr:from>
    <xdr:to>
      <xdr:col>15</xdr:col>
      <xdr:colOff>269875</xdr:colOff>
      <xdr:row>42</xdr:row>
      <xdr:rowOff>127000</xdr:rowOff>
    </xdr:to>
    <xdr:cxnSp macro="">
      <xdr:nvCxnSpPr>
        <xdr:cNvPr id="97" name="直線コネクタ 96"/>
        <xdr:cNvCxnSpPr/>
      </xdr:nvCxnSpPr>
      <xdr:spPr>
        <a:xfrm>
          <a:off x="10388600" y="732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73677</xdr:rowOff>
    </xdr:from>
    <xdr:ext cx="469744" cy="259045"/>
    <xdr:sp macro="" textlink="">
      <xdr:nvSpPr>
        <xdr:cNvPr id="98" name="【図書館】&#10;一人当たり面積最大値テキスト"/>
        <xdr:cNvSpPr txBox="1"/>
      </xdr:nvSpPr>
      <xdr:spPr>
        <a:xfrm>
          <a:off x="10566400" y="573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0.131</a:t>
          </a:r>
          <a:endParaRPr kumimoji="1" lang="ja-JP" altLang="en-US" sz="1000" b="1">
            <a:latin typeface="ＭＳ Ｐゴシック"/>
          </a:endParaRPr>
        </a:p>
      </xdr:txBody>
    </xdr:sp>
    <xdr:clientData/>
  </xdr:oneCellAnchor>
  <xdr:twoCellAnchor>
    <xdr:from>
      <xdr:col>15</xdr:col>
      <xdr:colOff>92075</xdr:colOff>
      <xdr:row>34</xdr:row>
      <xdr:rowOff>127000</xdr:rowOff>
    </xdr:from>
    <xdr:to>
      <xdr:col>15</xdr:col>
      <xdr:colOff>269875</xdr:colOff>
      <xdr:row>34</xdr:row>
      <xdr:rowOff>127000</xdr:rowOff>
    </xdr:to>
    <xdr:cxnSp macro="">
      <xdr:nvCxnSpPr>
        <xdr:cNvPr id="99" name="直線コネクタ 98"/>
        <xdr:cNvCxnSpPr/>
      </xdr:nvCxnSpPr>
      <xdr:spPr>
        <a:xfrm>
          <a:off x="103886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29227</xdr:rowOff>
    </xdr:from>
    <xdr:ext cx="469744" cy="259045"/>
    <xdr:sp macro="" textlink="">
      <xdr:nvSpPr>
        <xdr:cNvPr id="100" name="【図書館】&#10;一人当たり面積平均値テキスト"/>
        <xdr:cNvSpPr txBox="1"/>
      </xdr:nvSpPr>
      <xdr:spPr>
        <a:xfrm>
          <a:off x="10566400" y="688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0.052</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50800</xdr:rowOff>
    </xdr:from>
    <xdr:to>
      <xdr:col>15</xdr:col>
      <xdr:colOff>231775</xdr:colOff>
      <xdr:row>40</xdr:row>
      <xdr:rowOff>152400</xdr:rowOff>
    </xdr:to>
    <xdr:sp macro="" textlink="">
      <xdr:nvSpPr>
        <xdr:cNvPr id="101" name="フローチャート : 判断 100"/>
        <xdr:cNvSpPr/>
      </xdr:nvSpPr>
      <xdr:spPr>
        <a:xfrm>
          <a:off x="10426700" y="690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25400</xdr:rowOff>
    </xdr:from>
    <xdr:to>
      <xdr:col>14</xdr:col>
      <xdr:colOff>79375</xdr:colOff>
      <xdr:row>40</xdr:row>
      <xdr:rowOff>127000</xdr:rowOff>
    </xdr:to>
    <xdr:sp macro="" textlink="">
      <xdr:nvSpPr>
        <xdr:cNvPr id="102" name="フローチャート : 判断 101"/>
        <xdr:cNvSpPr/>
      </xdr:nvSpPr>
      <xdr:spPr>
        <a:xfrm>
          <a:off x="9588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143527</xdr:rowOff>
    </xdr:from>
    <xdr:ext cx="469744" cy="259045"/>
    <xdr:sp macro="" textlink="">
      <xdr:nvSpPr>
        <xdr:cNvPr id="103" name="n_1aveValue【図書館】&#10;一人当たり面積"/>
        <xdr:cNvSpPr txBox="1"/>
      </xdr:nvSpPr>
      <xdr:spPr>
        <a:xfrm>
          <a:off x="93917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146050</xdr:rowOff>
    </xdr:from>
    <xdr:to>
      <xdr:col>14</xdr:col>
      <xdr:colOff>79375</xdr:colOff>
      <xdr:row>42</xdr:row>
      <xdr:rowOff>76200</xdr:rowOff>
    </xdr:to>
    <xdr:sp macro="" textlink="">
      <xdr:nvSpPr>
        <xdr:cNvPr id="109" name="円/楕円 108"/>
        <xdr:cNvSpPr/>
      </xdr:nvSpPr>
      <xdr:spPr>
        <a:xfrm>
          <a:off x="95885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42</xdr:row>
      <xdr:rowOff>67327</xdr:rowOff>
    </xdr:from>
    <xdr:ext cx="469744" cy="259045"/>
    <xdr:sp macro="" textlink="">
      <xdr:nvSpPr>
        <xdr:cNvPr id="110" name="n_1mainValue【図書館】&#10;一人当たり面積"/>
        <xdr:cNvSpPr txBox="1"/>
      </xdr:nvSpPr>
      <xdr:spPr>
        <a:xfrm>
          <a:off x="9391727" y="726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2" name="直線コネクタ 12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3" name="テキスト ボックス 122"/>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4" name="直線コネクタ 12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5" name="テキスト ボックス 12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6" name="直線コネクタ 12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7" name="テキスト ボックス 12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8" name="直線コネクタ 12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9" name="テキスト ボックス 12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0" name="直線コネクタ 12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1" name="テキスト ボックス 13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2" name="直線コネクタ 13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3" name="テキスト ボックス 132"/>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106135</xdr:rowOff>
    </xdr:from>
    <xdr:to>
      <xdr:col>6</xdr:col>
      <xdr:colOff>510540</xdr:colOff>
      <xdr:row>64</xdr:row>
      <xdr:rowOff>111034</xdr:rowOff>
    </xdr:to>
    <xdr:cxnSp macro="">
      <xdr:nvCxnSpPr>
        <xdr:cNvPr id="137" name="直線コネクタ 136"/>
        <xdr:cNvCxnSpPr/>
      </xdr:nvCxnSpPr>
      <xdr:spPr>
        <a:xfrm flipV="1">
          <a:off x="4634865" y="9535885"/>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114861</xdr:rowOff>
    </xdr:from>
    <xdr:ext cx="405111" cy="259045"/>
    <xdr:sp macro="" textlink="">
      <xdr:nvSpPr>
        <xdr:cNvPr id="138" name="【体育館・プール】&#10;有形固定資産減価償却率最小値テキスト"/>
        <xdr:cNvSpPr txBox="1"/>
      </xdr:nvSpPr>
      <xdr:spPr>
        <a:xfrm>
          <a:off x="4724400" y="110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6</xdr:col>
      <xdr:colOff>422275</xdr:colOff>
      <xdr:row>64</xdr:row>
      <xdr:rowOff>111034</xdr:rowOff>
    </xdr:from>
    <xdr:to>
      <xdr:col>6</xdr:col>
      <xdr:colOff>600075</xdr:colOff>
      <xdr:row>64</xdr:row>
      <xdr:rowOff>111034</xdr:rowOff>
    </xdr:to>
    <xdr:cxnSp macro="">
      <xdr:nvCxnSpPr>
        <xdr:cNvPr id="139" name="直線コネクタ 138"/>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52812</xdr:rowOff>
    </xdr:from>
    <xdr:ext cx="405111" cy="259045"/>
    <xdr:sp macro="" textlink="">
      <xdr:nvSpPr>
        <xdr:cNvPr id="140" name="【体育館・プール】&#10;有形固定資産減価償却率最大値テキスト"/>
        <xdr:cNvSpPr txBox="1"/>
      </xdr:nvSpPr>
      <xdr:spPr>
        <a:xfrm>
          <a:off x="4724400" y="9311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6</xdr:col>
      <xdr:colOff>422275</xdr:colOff>
      <xdr:row>55</xdr:row>
      <xdr:rowOff>106135</xdr:rowOff>
    </xdr:from>
    <xdr:to>
      <xdr:col>6</xdr:col>
      <xdr:colOff>600075</xdr:colOff>
      <xdr:row>55</xdr:row>
      <xdr:rowOff>106135</xdr:rowOff>
    </xdr:to>
    <xdr:cxnSp macro="">
      <xdr:nvCxnSpPr>
        <xdr:cNvPr id="141" name="直線コネクタ 140"/>
        <xdr:cNvCxnSpPr/>
      </xdr:nvCxnSpPr>
      <xdr:spPr>
        <a:xfrm>
          <a:off x="4546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42" name="【体育館・プール】&#10;有形固定資産減価償却率平均値テキスト"/>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3" name="フローチャート : 判断 142"/>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6350</xdr:rowOff>
    </xdr:from>
    <xdr:to>
      <xdr:col>5</xdr:col>
      <xdr:colOff>409575</xdr:colOff>
      <xdr:row>61</xdr:row>
      <xdr:rowOff>107950</xdr:rowOff>
    </xdr:to>
    <xdr:sp macro="" textlink="">
      <xdr:nvSpPr>
        <xdr:cNvPr id="144" name="フローチャート : 判断 143"/>
        <xdr:cNvSpPr/>
      </xdr:nvSpPr>
      <xdr:spPr>
        <a:xfrm>
          <a:off x="3746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99077</xdr:rowOff>
    </xdr:from>
    <xdr:ext cx="405111" cy="259045"/>
    <xdr:sp macro="" textlink="">
      <xdr:nvSpPr>
        <xdr:cNvPr id="145" name="n_1aveValue【体育館・プール】&#10;有形固定資産減価償却率"/>
        <xdr:cNvSpPr txBox="1"/>
      </xdr:nvSpPr>
      <xdr:spPr>
        <a:xfrm>
          <a:off x="3582043"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153307</xdr:rowOff>
    </xdr:from>
    <xdr:to>
      <xdr:col>5</xdr:col>
      <xdr:colOff>409575</xdr:colOff>
      <xdr:row>60</xdr:row>
      <xdr:rowOff>83457</xdr:rowOff>
    </xdr:to>
    <xdr:sp macro="" textlink="">
      <xdr:nvSpPr>
        <xdr:cNvPr id="151" name="円/楕円 150"/>
        <xdr:cNvSpPr/>
      </xdr:nvSpPr>
      <xdr:spPr>
        <a:xfrm>
          <a:off x="3746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99984</xdr:rowOff>
    </xdr:from>
    <xdr:ext cx="405111" cy="259045"/>
    <xdr:sp macro="" textlink="">
      <xdr:nvSpPr>
        <xdr:cNvPr id="152" name="n_1mainValue【体育館・プール】&#10;有形固定資産減価償却率"/>
        <xdr:cNvSpPr txBox="1"/>
      </xdr:nvSpPr>
      <xdr:spPr>
        <a:xfrm>
          <a:off x="3582043"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3" name="直線コネクタ 16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4" name="テキスト ボックス 16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5" name="直線コネクタ 16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6" name="テキスト ボックス 16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7" name="直線コネクタ 16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8" name="テキスト ボックス 16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9" name="直線コネクタ 16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0" name="テキスト ボックス 16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1" name="直線コネクタ 17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2" name="テキスト ボックス 17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4" name="テキスト ボックス 17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3810</xdr:rowOff>
    </xdr:from>
    <xdr:to>
      <xdr:col>15</xdr:col>
      <xdr:colOff>180340</xdr:colOff>
      <xdr:row>63</xdr:row>
      <xdr:rowOff>0</xdr:rowOff>
    </xdr:to>
    <xdr:cxnSp macro="">
      <xdr:nvCxnSpPr>
        <xdr:cNvPr id="176" name="直線コネクタ 175"/>
        <xdr:cNvCxnSpPr/>
      </xdr:nvCxnSpPr>
      <xdr:spPr>
        <a:xfrm flipV="1">
          <a:off x="10476865" y="9776460"/>
          <a:ext cx="0" cy="102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3827</xdr:rowOff>
    </xdr:from>
    <xdr:ext cx="469744" cy="259045"/>
    <xdr:sp macro="" textlink="">
      <xdr:nvSpPr>
        <xdr:cNvPr id="177" name="【体育館・プール】&#10;一人当たり面積最小値テキスト"/>
        <xdr:cNvSpPr txBox="1"/>
      </xdr:nvSpPr>
      <xdr:spPr>
        <a:xfrm>
          <a:off x="10566400"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15</xdr:col>
      <xdr:colOff>92075</xdr:colOff>
      <xdr:row>63</xdr:row>
      <xdr:rowOff>0</xdr:rowOff>
    </xdr:from>
    <xdr:to>
      <xdr:col>15</xdr:col>
      <xdr:colOff>269875</xdr:colOff>
      <xdr:row>63</xdr:row>
      <xdr:rowOff>0</xdr:rowOff>
    </xdr:to>
    <xdr:cxnSp macro="">
      <xdr:nvCxnSpPr>
        <xdr:cNvPr id="178" name="直線コネクタ 177"/>
        <xdr:cNvCxnSpPr/>
      </xdr:nvCxnSpPr>
      <xdr:spPr>
        <a:xfrm>
          <a:off x="10388600" y="1080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121937</xdr:rowOff>
    </xdr:from>
    <xdr:ext cx="469744" cy="259045"/>
    <xdr:sp macro="" textlink="">
      <xdr:nvSpPr>
        <xdr:cNvPr id="179" name="【体育館・プール】&#10;一人当たり面積最大値テキスト"/>
        <xdr:cNvSpPr txBox="1"/>
      </xdr:nvSpPr>
      <xdr:spPr>
        <a:xfrm>
          <a:off x="10566400" y="955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0.334</a:t>
          </a:r>
          <a:endParaRPr kumimoji="1" lang="ja-JP" altLang="en-US" sz="1000" b="1">
            <a:latin typeface="ＭＳ Ｐゴシック"/>
          </a:endParaRPr>
        </a:p>
      </xdr:txBody>
    </xdr:sp>
    <xdr:clientData/>
  </xdr:oneCellAnchor>
  <xdr:twoCellAnchor>
    <xdr:from>
      <xdr:col>15</xdr:col>
      <xdr:colOff>92075</xdr:colOff>
      <xdr:row>57</xdr:row>
      <xdr:rowOff>3810</xdr:rowOff>
    </xdr:from>
    <xdr:to>
      <xdr:col>15</xdr:col>
      <xdr:colOff>269875</xdr:colOff>
      <xdr:row>57</xdr:row>
      <xdr:rowOff>3810</xdr:rowOff>
    </xdr:to>
    <xdr:cxnSp macro="">
      <xdr:nvCxnSpPr>
        <xdr:cNvPr id="180" name="直線コネクタ 179"/>
        <xdr:cNvCxnSpPr/>
      </xdr:nvCxnSpPr>
      <xdr:spPr>
        <a:xfrm>
          <a:off x="10388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60977</xdr:rowOff>
    </xdr:from>
    <xdr:ext cx="469744" cy="259045"/>
    <xdr:sp macro="" textlink="">
      <xdr:nvSpPr>
        <xdr:cNvPr id="181" name="【体育館・プール】&#10;一人当たり面積平均値テキスト"/>
        <xdr:cNvSpPr txBox="1"/>
      </xdr:nvSpPr>
      <xdr:spPr>
        <a:xfrm>
          <a:off x="10566400" y="1034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0.165</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82550</xdr:rowOff>
    </xdr:from>
    <xdr:to>
      <xdr:col>15</xdr:col>
      <xdr:colOff>231775</xdr:colOff>
      <xdr:row>61</xdr:row>
      <xdr:rowOff>12700</xdr:rowOff>
    </xdr:to>
    <xdr:sp macro="" textlink="">
      <xdr:nvSpPr>
        <xdr:cNvPr id="182" name="フローチャート : 判断 181"/>
        <xdr:cNvSpPr/>
      </xdr:nvSpPr>
      <xdr:spPr>
        <a:xfrm>
          <a:off x="104267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101600</xdr:rowOff>
    </xdr:from>
    <xdr:to>
      <xdr:col>14</xdr:col>
      <xdr:colOff>79375</xdr:colOff>
      <xdr:row>61</xdr:row>
      <xdr:rowOff>31750</xdr:rowOff>
    </xdr:to>
    <xdr:sp macro="" textlink="">
      <xdr:nvSpPr>
        <xdr:cNvPr id="183" name="フローチャート : 判断 182"/>
        <xdr:cNvSpPr/>
      </xdr:nvSpPr>
      <xdr:spPr>
        <a:xfrm>
          <a:off x="9588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48277</xdr:rowOff>
    </xdr:from>
    <xdr:ext cx="469744" cy="259045"/>
    <xdr:sp macro="" textlink="">
      <xdr:nvSpPr>
        <xdr:cNvPr id="184" name="n_1aveValue【体育館・プール】&#10;一人当たり面積"/>
        <xdr:cNvSpPr txBox="1"/>
      </xdr:nvSpPr>
      <xdr:spPr>
        <a:xfrm>
          <a:off x="93917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36830</xdr:rowOff>
    </xdr:from>
    <xdr:to>
      <xdr:col>14</xdr:col>
      <xdr:colOff>79375</xdr:colOff>
      <xdr:row>63</xdr:row>
      <xdr:rowOff>138430</xdr:rowOff>
    </xdr:to>
    <xdr:sp macro="" textlink="">
      <xdr:nvSpPr>
        <xdr:cNvPr id="190" name="円/楕円 189"/>
        <xdr:cNvSpPr/>
      </xdr:nvSpPr>
      <xdr:spPr>
        <a:xfrm>
          <a:off x="9588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129557</xdr:rowOff>
    </xdr:from>
    <xdr:ext cx="469744" cy="259045"/>
    <xdr:sp macro="" textlink="">
      <xdr:nvSpPr>
        <xdr:cNvPr id="191" name="n_1mainValue【体育館・プール】&#10;一人当たり面積"/>
        <xdr:cNvSpPr txBox="1"/>
      </xdr:nvSpPr>
      <xdr:spPr>
        <a:xfrm>
          <a:off x="93917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0" name="テキスト ボックス 19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1" name="直線コネクタ 20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2" name="テキスト ボックス 20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3" name="直線コネクタ 20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4" name="テキスト ボックス 20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5" name="直線コネクタ 20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6" name="テキスト ボックス 20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7" name="直線コネクタ 20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8" name="テキスト ボックス 20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9" name="直線コネクタ 20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10" name="テキスト ボックス 209"/>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145542</xdr:rowOff>
    </xdr:from>
    <xdr:to>
      <xdr:col>6</xdr:col>
      <xdr:colOff>510540</xdr:colOff>
      <xdr:row>86</xdr:row>
      <xdr:rowOff>15239</xdr:rowOff>
    </xdr:to>
    <xdr:cxnSp macro="">
      <xdr:nvCxnSpPr>
        <xdr:cNvPr id="214" name="直線コネクタ 213"/>
        <xdr:cNvCxnSpPr/>
      </xdr:nvCxnSpPr>
      <xdr:spPr>
        <a:xfrm flipV="1">
          <a:off x="4634865" y="13518642"/>
          <a:ext cx="0" cy="1241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19066</xdr:rowOff>
    </xdr:from>
    <xdr:ext cx="405111" cy="259045"/>
    <xdr:sp macro="" textlink="">
      <xdr:nvSpPr>
        <xdr:cNvPr id="215" name="【福祉施設】&#10;有形固定資産減価償却率最小値テキスト"/>
        <xdr:cNvSpPr txBox="1"/>
      </xdr:nvSpPr>
      <xdr:spPr>
        <a:xfrm>
          <a:off x="4724400" y="1476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a:t>
          </a:r>
          <a:endParaRPr kumimoji="1" lang="ja-JP" altLang="en-US" sz="1000" b="1">
            <a:latin typeface="ＭＳ Ｐゴシック"/>
          </a:endParaRPr>
        </a:p>
      </xdr:txBody>
    </xdr:sp>
    <xdr:clientData/>
  </xdr:oneCellAnchor>
  <xdr:twoCellAnchor>
    <xdr:from>
      <xdr:col>6</xdr:col>
      <xdr:colOff>422275</xdr:colOff>
      <xdr:row>86</xdr:row>
      <xdr:rowOff>15239</xdr:rowOff>
    </xdr:from>
    <xdr:to>
      <xdr:col>6</xdr:col>
      <xdr:colOff>600075</xdr:colOff>
      <xdr:row>86</xdr:row>
      <xdr:rowOff>15239</xdr:rowOff>
    </xdr:to>
    <xdr:cxnSp macro="">
      <xdr:nvCxnSpPr>
        <xdr:cNvPr id="216" name="直線コネクタ 215"/>
        <xdr:cNvCxnSpPr/>
      </xdr:nvCxnSpPr>
      <xdr:spPr>
        <a:xfrm>
          <a:off x="4546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92219</xdr:rowOff>
    </xdr:from>
    <xdr:ext cx="405111" cy="259045"/>
    <xdr:sp macro="" textlink="">
      <xdr:nvSpPr>
        <xdr:cNvPr id="217" name="【福祉施設】&#10;有形固定資産減価償却率最大値テキスト"/>
        <xdr:cNvSpPr txBox="1"/>
      </xdr:nvSpPr>
      <xdr:spPr>
        <a:xfrm>
          <a:off x="4724400" y="13293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95.3</a:t>
          </a:r>
          <a:endParaRPr kumimoji="1" lang="ja-JP" altLang="en-US" sz="1000" b="1">
            <a:latin typeface="ＭＳ Ｐゴシック"/>
          </a:endParaRPr>
        </a:p>
      </xdr:txBody>
    </xdr:sp>
    <xdr:clientData/>
  </xdr:oneCellAnchor>
  <xdr:twoCellAnchor>
    <xdr:from>
      <xdr:col>6</xdr:col>
      <xdr:colOff>422275</xdr:colOff>
      <xdr:row>78</xdr:row>
      <xdr:rowOff>145542</xdr:rowOff>
    </xdr:from>
    <xdr:to>
      <xdr:col>6</xdr:col>
      <xdr:colOff>600075</xdr:colOff>
      <xdr:row>78</xdr:row>
      <xdr:rowOff>145542</xdr:rowOff>
    </xdr:to>
    <xdr:cxnSp macro="">
      <xdr:nvCxnSpPr>
        <xdr:cNvPr id="218" name="直線コネクタ 217"/>
        <xdr:cNvCxnSpPr/>
      </xdr:nvCxnSpPr>
      <xdr:spPr>
        <a:xfrm>
          <a:off x="4546600" y="1351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73169</xdr:rowOff>
    </xdr:from>
    <xdr:ext cx="405111" cy="259045"/>
    <xdr:sp macro="" textlink="">
      <xdr:nvSpPr>
        <xdr:cNvPr id="219" name="【福祉施設】&#10;有形固定資産減価償却率平均値テキスト"/>
        <xdr:cNvSpPr txBox="1"/>
      </xdr:nvSpPr>
      <xdr:spPr>
        <a:xfrm>
          <a:off x="4724400" y="144749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94742</xdr:rowOff>
    </xdr:from>
    <xdr:to>
      <xdr:col>6</xdr:col>
      <xdr:colOff>561975</xdr:colOff>
      <xdr:row>85</xdr:row>
      <xdr:rowOff>24892</xdr:rowOff>
    </xdr:to>
    <xdr:sp macro="" textlink="">
      <xdr:nvSpPr>
        <xdr:cNvPr id="220" name="フローチャート : 判断 219"/>
        <xdr:cNvSpPr/>
      </xdr:nvSpPr>
      <xdr:spPr>
        <a:xfrm>
          <a:off x="4584700" y="1449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42163</xdr:rowOff>
    </xdr:from>
    <xdr:to>
      <xdr:col>5</xdr:col>
      <xdr:colOff>409575</xdr:colOff>
      <xdr:row>84</xdr:row>
      <xdr:rowOff>143763</xdr:rowOff>
    </xdr:to>
    <xdr:sp macro="" textlink="">
      <xdr:nvSpPr>
        <xdr:cNvPr id="221" name="フローチャート : 判断 220"/>
        <xdr:cNvSpPr/>
      </xdr:nvSpPr>
      <xdr:spPr>
        <a:xfrm>
          <a:off x="3746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134890</xdr:rowOff>
    </xdr:from>
    <xdr:ext cx="405111" cy="259045"/>
    <xdr:sp macro="" textlink="">
      <xdr:nvSpPr>
        <xdr:cNvPr id="222" name="n_1aveValue【福祉施設】&#10;有形固定資産減価償却率"/>
        <xdr:cNvSpPr txBox="1"/>
      </xdr:nvSpPr>
      <xdr:spPr>
        <a:xfrm>
          <a:off x="3582043" y="14536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39878</xdr:rowOff>
    </xdr:from>
    <xdr:to>
      <xdr:col>5</xdr:col>
      <xdr:colOff>409575</xdr:colOff>
      <xdr:row>83</xdr:row>
      <xdr:rowOff>141478</xdr:rowOff>
    </xdr:to>
    <xdr:sp macro="" textlink="">
      <xdr:nvSpPr>
        <xdr:cNvPr id="228" name="円/楕円 227"/>
        <xdr:cNvSpPr/>
      </xdr:nvSpPr>
      <xdr:spPr>
        <a:xfrm>
          <a:off x="3746500" y="1427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158005</xdr:rowOff>
    </xdr:from>
    <xdr:ext cx="405111" cy="259045"/>
    <xdr:sp macro="" textlink="">
      <xdr:nvSpPr>
        <xdr:cNvPr id="229" name="n_1mainValue【福祉施設】&#10;有形固定資産減価償却率"/>
        <xdr:cNvSpPr txBox="1"/>
      </xdr:nvSpPr>
      <xdr:spPr>
        <a:xfrm>
          <a:off x="3582043" y="1404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85</xdr:row>
      <xdr:rowOff>95250</xdr:rowOff>
    </xdr:from>
    <xdr:to>
      <xdr:col>16</xdr:col>
      <xdr:colOff>307975</xdr:colOff>
      <xdr:row>85</xdr:row>
      <xdr:rowOff>95250</xdr:rowOff>
    </xdr:to>
    <xdr:cxnSp macro="">
      <xdr:nvCxnSpPr>
        <xdr:cNvPr id="240" name="直線コネクタ 239"/>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41" name="テキスト ボックス 240"/>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2" name="直線コネクタ 24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3" name="テキスト ボックス 24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44" name="直線コネクタ 243"/>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45" name="テキスト ボックス 244"/>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6" name="直線コネクタ 2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7" name="テキスト ボックス 2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20955</xdr:rowOff>
    </xdr:from>
    <xdr:to>
      <xdr:col>15</xdr:col>
      <xdr:colOff>180340</xdr:colOff>
      <xdr:row>85</xdr:row>
      <xdr:rowOff>89536</xdr:rowOff>
    </xdr:to>
    <xdr:cxnSp macro="">
      <xdr:nvCxnSpPr>
        <xdr:cNvPr id="249" name="直線コネクタ 248"/>
        <xdr:cNvCxnSpPr/>
      </xdr:nvCxnSpPr>
      <xdr:spPr>
        <a:xfrm flipV="1">
          <a:off x="10476865" y="13394055"/>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93363</xdr:rowOff>
    </xdr:from>
    <xdr:ext cx="469744" cy="259045"/>
    <xdr:sp macro="" textlink="">
      <xdr:nvSpPr>
        <xdr:cNvPr id="250" name="【福祉施設】&#10;一人当たり面積最小値テキスト"/>
        <xdr:cNvSpPr txBox="1"/>
      </xdr:nvSpPr>
      <xdr:spPr>
        <a:xfrm>
          <a:off x="105664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15</xdr:col>
      <xdr:colOff>92075</xdr:colOff>
      <xdr:row>85</xdr:row>
      <xdr:rowOff>89536</xdr:rowOff>
    </xdr:from>
    <xdr:to>
      <xdr:col>15</xdr:col>
      <xdr:colOff>269875</xdr:colOff>
      <xdr:row>85</xdr:row>
      <xdr:rowOff>89536</xdr:rowOff>
    </xdr:to>
    <xdr:cxnSp macro="">
      <xdr:nvCxnSpPr>
        <xdr:cNvPr id="251" name="直線コネクタ 250"/>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139082</xdr:rowOff>
    </xdr:from>
    <xdr:ext cx="469744" cy="259045"/>
    <xdr:sp macro="" textlink="">
      <xdr:nvSpPr>
        <xdr:cNvPr id="252" name="【福祉施設】&#10;一人当たり面積最大値テキスト"/>
        <xdr:cNvSpPr txBox="1"/>
      </xdr:nvSpPr>
      <xdr:spPr>
        <a:xfrm>
          <a:off x="10566400" y="1316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0.223</a:t>
          </a:r>
          <a:endParaRPr kumimoji="1" lang="ja-JP" altLang="en-US" sz="1000" b="1">
            <a:latin typeface="ＭＳ Ｐゴシック"/>
          </a:endParaRPr>
        </a:p>
      </xdr:txBody>
    </xdr:sp>
    <xdr:clientData/>
  </xdr:oneCellAnchor>
  <xdr:twoCellAnchor>
    <xdr:from>
      <xdr:col>15</xdr:col>
      <xdr:colOff>92075</xdr:colOff>
      <xdr:row>78</xdr:row>
      <xdr:rowOff>20955</xdr:rowOff>
    </xdr:from>
    <xdr:to>
      <xdr:col>15</xdr:col>
      <xdr:colOff>269875</xdr:colOff>
      <xdr:row>78</xdr:row>
      <xdr:rowOff>20955</xdr:rowOff>
    </xdr:to>
    <xdr:cxnSp macro="">
      <xdr:nvCxnSpPr>
        <xdr:cNvPr id="253" name="直線コネクタ 252"/>
        <xdr:cNvCxnSpPr/>
      </xdr:nvCxnSpPr>
      <xdr:spPr>
        <a:xfrm>
          <a:off x="10388600" y="1339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91457</xdr:rowOff>
    </xdr:from>
    <xdr:ext cx="469744" cy="259045"/>
    <xdr:sp macro="" textlink="">
      <xdr:nvSpPr>
        <xdr:cNvPr id="254" name="【福祉施設】&#10;一人当たり面積平均値テキスト"/>
        <xdr:cNvSpPr txBox="1"/>
      </xdr:nvSpPr>
      <xdr:spPr>
        <a:xfrm>
          <a:off x="10566400" y="14150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113030</xdr:rowOff>
    </xdr:from>
    <xdr:to>
      <xdr:col>15</xdr:col>
      <xdr:colOff>231775</xdr:colOff>
      <xdr:row>83</xdr:row>
      <xdr:rowOff>43180</xdr:rowOff>
    </xdr:to>
    <xdr:sp macro="" textlink="">
      <xdr:nvSpPr>
        <xdr:cNvPr id="255" name="フローチャート : 判断 254"/>
        <xdr:cNvSpPr/>
      </xdr:nvSpPr>
      <xdr:spPr>
        <a:xfrm>
          <a:off x="10426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95886</xdr:rowOff>
    </xdr:from>
    <xdr:to>
      <xdr:col>14</xdr:col>
      <xdr:colOff>79375</xdr:colOff>
      <xdr:row>83</xdr:row>
      <xdr:rowOff>26036</xdr:rowOff>
    </xdr:to>
    <xdr:sp macro="" textlink="">
      <xdr:nvSpPr>
        <xdr:cNvPr id="256" name="フローチャート : 判断 255"/>
        <xdr:cNvSpPr/>
      </xdr:nvSpPr>
      <xdr:spPr>
        <a:xfrm>
          <a:off x="958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42563</xdr:rowOff>
    </xdr:from>
    <xdr:ext cx="469744" cy="259045"/>
    <xdr:sp macro="" textlink="">
      <xdr:nvSpPr>
        <xdr:cNvPr id="257" name="n_1aveValue【福祉施設】&#10;一人当たり面積"/>
        <xdr:cNvSpPr txBox="1"/>
      </xdr:nvSpPr>
      <xdr:spPr>
        <a:xfrm>
          <a:off x="9391727" y="1393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58" name="テキスト ボックス 2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9" name="テキスト ボックス 2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0" name="テキスト ボックス 2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1" name="テキスト ボックス 2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2" name="テキスト ボックス 2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82</xdr:row>
      <xdr:rowOff>141605</xdr:rowOff>
    </xdr:from>
    <xdr:to>
      <xdr:col>14</xdr:col>
      <xdr:colOff>79375</xdr:colOff>
      <xdr:row>83</xdr:row>
      <xdr:rowOff>71755</xdr:rowOff>
    </xdr:to>
    <xdr:sp macro="" textlink="">
      <xdr:nvSpPr>
        <xdr:cNvPr id="263" name="円/楕円 262"/>
        <xdr:cNvSpPr/>
      </xdr:nvSpPr>
      <xdr:spPr>
        <a:xfrm>
          <a:off x="9588500" y="142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62882</xdr:rowOff>
    </xdr:from>
    <xdr:ext cx="469744" cy="259045"/>
    <xdr:sp macro="" textlink="">
      <xdr:nvSpPr>
        <xdr:cNvPr id="264" name="n_1mainValue【福祉施設】&#10;一人当たり面積"/>
        <xdr:cNvSpPr txBox="1"/>
      </xdr:nvSpPr>
      <xdr:spPr>
        <a:xfrm>
          <a:off x="9391727" y="1429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5" name="正方形/長方形 2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6" name="正方形/長方形 2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7" name="正方形/長方形 2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8" name="正方形/長方形 2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9" name="正方形/長方形 2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0" name="正方形/長方形 2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1" name="正方形/長方形 2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2" name="正方形/長方形 27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3" name="テキスト ボックス 27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4" name="直線コネクタ 27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75" name="テキスト ボックス 27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6" name="直線コネクタ 27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7" name="テキスト ボックス 27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8" name="直線コネクタ 27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79" name="テキスト ボックス 27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0" name="直線コネクタ 27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1" name="テキスト ボックス 28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2" name="直線コネクタ 28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3" name="テキスト ボックス 28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4" name="直線コネクタ 28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85" name="テキスト ボックス 28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6" name="直線コネクタ 28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7" name="テキスト ボックス 28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9525</xdr:rowOff>
    </xdr:from>
    <xdr:to>
      <xdr:col>6</xdr:col>
      <xdr:colOff>510540</xdr:colOff>
      <xdr:row>108</xdr:row>
      <xdr:rowOff>137161</xdr:rowOff>
    </xdr:to>
    <xdr:cxnSp macro="">
      <xdr:nvCxnSpPr>
        <xdr:cNvPr id="289" name="直線コネクタ 288"/>
        <xdr:cNvCxnSpPr/>
      </xdr:nvCxnSpPr>
      <xdr:spPr>
        <a:xfrm flipV="1">
          <a:off x="4634865" y="17154525"/>
          <a:ext cx="0" cy="1499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140988</xdr:rowOff>
    </xdr:from>
    <xdr:ext cx="405111" cy="259045"/>
    <xdr:sp macro="" textlink="">
      <xdr:nvSpPr>
        <xdr:cNvPr id="290" name="【市民会館】&#10;有形固定資産減価償却率最小値テキスト"/>
        <xdr:cNvSpPr txBox="1"/>
      </xdr:nvSpPr>
      <xdr:spPr>
        <a:xfrm>
          <a:off x="4724400" y="1865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6</xdr:col>
      <xdr:colOff>422275</xdr:colOff>
      <xdr:row>108</xdr:row>
      <xdr:rowOff>137161</xdr:rowOff>
    </xdr:from>
    <xdr:to>
      <xdr:col>6</xdr:col>
      <xdr:colOff>600075</xdr:colOff>
      <xdr:row>108</xdr:row>
      <xdr:rowOff>137161</xdr:rowOff>
    </xdr:to>
    <xdr:cxnSp macro="">
      <xdr:nvCxnSpPr>
        <xdr:cNvPr id="291" name="直線コネクタ 290"/>
        <xdr:cNvCxnSpPr/>
      </xdr:nvCxnSpPr>
      <xdr:spPr>
        <a:xfrm>
          <a:off x="4546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127652</xdr:rowOff>
    </xdr:from>
    <xdr:ext cx="405111" cy="259045"/>
    <xdr:sp macro="" textlink="">
      <xdr:nvSpPr>
        <xdr:cNvPr id="292" name="【市民会館】&#10;有形固定資産減価償却率最大値テキスト"/>
        <xdr:cNvSpPr txBox="1"/>
      </xdr:nvSpPr>
      <xdr:spPr>
        <a:xfrm>
          <a:off x="4724400" y="1692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100</xdr:row>
      <xdr:rowOff>9525</xdr:rowOff>
    </xdr:from>
    <xdr:to>
      <xdr:col>6</xdr:col>
      <xdr:colOff>600075</xdr:colOff>
      <xdr:row>100</xdr:row>
      <xdr:rowOff>9525</xdr:rowOff>
    </xdr:to>
    <xdr:cxnSp macro="">
      <xdr:nvCxnSpPr>
        <xdr:cNvPr id="293" name="直線コネクタ 292"/>
        <xdr:cNvCxnSpPr/>
      </xdr:nvCxnSpPr>
      <xdr:spPr>
        <a:xfrm>
          <a:off x="4546600" y="1715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129557</xdr:rowOff>
    </xdr:from>
    <xdr:ext cx="405111" cy="259045"/>
    <xdr:sp macro="" textlink="">
      <xdr:nvSpPr>
        <xdr:cNvPr id="294" name="【市民会館】&#10;有形固定資産減価償却率平均値テキスト"/>
        <xdr:cNvSpPr txBox="1"/>
      </xdr:nvSpPr>
      <xdr:spPr>
        <a:xfrm>
          <a:off x="4724400" y="1778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151130</xdr:rowOff>
    </xdr:from>
    <xdr:to>
      <xdr:col>6</xdr:col>
      <xdr:colOff>561975</xdr:colOff>
      <xdr:row>104</xdr:row>
      <xdr:rowOff>81280</xdr:rowOff>
    </xdr:to>
    <xdr:sp macro="" textlink="">
      <xdr:nvSpPr>
        <xdr:cNvPr id="295" name="フローチャート : 判断 294"/>
        <xdr:cNvSpPr/>
      </xdr:nvSpPr>
      <xdr:spPr>
        <a:xfrm>
          <a:off x="4584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13970</xdr:rowOff>
    </xdr:from>
    <xdr:to>
      <xdr:col>5</xdr:col>
      <xdr:colOff>409575</xdr:colOff>
      <xdr:row>105</xdr:row>
      <xdr:rowOff>115570</xdr:rowOff>
    </xdr:to>
    <xdr:sp macro="" textlink="">
      <xdr:nvSpPr>
        <xdr:cNvPr id="296" name="フローチャート : 判断 295"/>
        <xdr:cNvSpPr/>
      </xdr:nvSpPr>
      <xdr:spPr>
        <a:xfrm>
          <a:off x="3746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132097</xdr:rowOff>
    </xdr:from>
    <xdr:ext cx="405111" cy="259045"/>
    <xdr:sp macro="" textlink="">
      <xdr:nvSpPr>
        <xdr:cNvPr id="297" name="n_1aveValue【市民会館】&#10;有形固定資産減価償却率"/>
        <xdr:cNvSpPr txBox="1"/>
      </xdr:nvSpPr>
      <xdr:spPr>
        <a:xfrm>
          <a:off x="3582043"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98" name="テキスト ボックス 29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9" name="テキスト ボックス 29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0" name="テキスト ボックス 29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1" name="テキスト ボックス 30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2" name="テキスト ボックス 30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106</xdr:row>
      <xdr:rowOff>113030</xdr:rowOff>
    </xdr:from>
    <xdr:to>
      <xdr:col>5</xdr:col>
      <xdr:colOff>409575</xdr:colOff>
      <xdr:row>107</xdr:row>
      <xdr:rowOff>43180</xdr:rowOff>
    </xdr:to>
    <xdr:sp macro="" textlink="">
      <xdr:nvSpPr>
        <xdr:cNvPr id="303" name="円/楕円 302"/>
        <xdr:cNvSpPr/>
      </xdr:nvSpPr>
      <xdr:spPr>
        <a:xfrm>
          <a:off x="3746500" y="182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107</xdr:row>
      <xdr:rowOff>34307</xdr:rowOff>
    </xdr:from>
    <xdr:ext cx="405111" cy="259045"/>
    <xdr:sp macro="" textlink="">
      <xdr:nvSpPr>
        <xdr:cNvPr id="304" name="n_1mainValue【市民会館】&#10;有形固定資産減価償却率"/>
        <xdr:cNvSpPr txBox="1"/>
      </xdr:nvSpPr>
      <xdr:spPr>
        <a:xfrm>
          <a:off x="3582043" y="1837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5" name="正方形/長方形 30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6" name="正方形/長方形 30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7" name="正方形/長方形 30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8" name="正方形/長方形 30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9" name="正方形/長方形 30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0" name="正方形/長方形 30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1" name="正方形/長方形 31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2" name="正方形/長方形 31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3" name="テキスト ボックス 31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4" name="直線コネクタ 31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15" name="直線コネクタ 31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16" name="テキスト ボックス 315"/>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17" name="直線コネクタ 31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18" name="テキスト ボックス 317"/>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19" name="直線コネクタ 31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20" name="テキスト ボックス 319"/>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1" name="直線コネクタ 32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22" name="テキスト ボックス 321"/>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3" name="直線コネクタ 32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4" name="テキスト ボックス 32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119635</xdr:rowOff>
    </xdr:from>
    <xdr:to>
      <xdr:col>15</xdr:col>
      <xdr:colOff>180340</xdr:colOff>
      <xdr:row>106</xdr:row>
      <xdr:rowOff>12192</xdr:rowOff>
    </xdr:to>
    <xdr:cxnSp macro="">
      <xdr:nvCxnSpPr>
        <xdr:cNvPr id="326" name="直線コネクタ 325"/>
        <xdr:cNvCxnSpPr/>
      </xdr:nvCxnSpPr>
      <xdr:spPr>
        <a:xfrm flipV="1">
          <a:off x="10476865" y="17093185"/>
          <a:ext cx="0" cy="1092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16019</xdr:rowOff>
    </xdr:from>
    <xdr:ext cx="469744" cy="259045"/>
    <xdr:sp macro="" textlink="">
      <xdr:nvSpPr>
        <xdr:cNvPr id="327" name="【市民会館】&#10;一人当たり面積最小値テキスト"/>
        <xdr:cNvSpPr txBox="1"/>
      </xdr:nvSpPr>
      <xdr:spPr>
        <a:xfrm>
          <a:off x="10566400" y="1818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0.089</a:t>
          </a:r>
          <a:endParaRPr kumimoji="1" lang="ja-JP" altLang="en-US" sz="1000" b="1">
            <a:latin typeface="ＭＳ Ｐゴシック"/>
          </a:endParaRPr>
        </a:p>
      </xdr:txBody>
    </xdr:sp>
    <xdr:clientData/>
  </xdr:oneCellAnchor>
  <xdr:twoCellAnchor>
    <xdr:from>
      <xdr:col>15</xdr:col>
      <xdr:colOff>92075</xdr:colOff>
      <xdr:row>106</xdr:row>
      <xdr:rowOff>12192</xdr:rowOff>
    </xdr:from>
    <xdr:to>
      <xdr:col>15</xdr:col>
      <xdr:colOff>269875</xdr:colOff>
      <xdr:row>106</xdr:row>
      <xdr:rowOff>12192</xdr:rowOff>
    </xdr:to>
    <xdr:cxnSp macro="">
      <xdr:nvCxnSpPr>
        <xdr:cNvPr id="328" name="直線コネクタ 327"/>
        <xdr:cNvCxnSpPr/>
      </xdr:nvCxnSpPr>
      <xdr:spPr>
        <a:xfrm>
          <a:off x="10388600" y="1818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66312</xdr:rowOff>
    </xdr:from>
    <xdr:ext cx="469744" cy="259045"/>
    <xdr:sp macro="" textlink="">
      <xdr:nvSpPr>
        <xdr:cNvPr id="329" name="【市民会館】&#10;一人当たり面積最大値テキスト"/>
        <xdr:cNvSpPr txBox="1"/>
      </xdr:nvSpPr>
      <xdr:spPr>
        <a:xfrm>
          <a:off x="10566400" y="1686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0.328</a:t>
          </a:r>
          <a:endParaRPr kumimoji="1" lang="ja-JP" altLang="en-US" sz="1000" b="1">
            <a:latin typeface="ＭＳ Ｐゴシック"/>
          </a:endParaRPr>
        </a:p>
      </xdr:txBody>
    </xdr:sp>
    <xdr:clientData/>
  </xdr:oneCellAnchor>
  <xdr:twoCellAnchor>
    <xdr:from>
      <xdr:col>15</xdr:col>
      <xdr:colOff>92075</xdr:colOff>
      <xdr:row>99</xdr:row>
      <xdr:rowOff>119635</xdr:rowOff>
    </xdr:from>
    <xdr:to>
      <xdr:col>15</xdr:col>
      <xdr:colOff>269875</xdr:colOff>
      <xdr:row>99</xdr:row>
      <xdr:rowOff>119635</xdr:rowOff>
    </xdr:to>
    <xdr:cxnSp macro="">
      <xdr:nvCxnSpPr>
        <xdr:cNvPr id="330" name="直線コネクタ 329"/>
        <xdr:cNvCxnSpPr/>
      </xdr:nvCxnSpPr>
      <xdr:spPr>
        <a:xfrm>
          <a:off x="10388600" y="1709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26688</xdr:rowOff>
    </xdr:from>
    <xdr:ext cx="469744" cy="259045"/>
    <xdr:sp macro="" textlink="">
      <xdr:nvSpPr>
        <xdr:cNvPr id="331" name="【市民会館】&#10;一人当たり面積平均値テキスト"/>
        <xdr:cNvSpPr txBox="1"/>
      </xdr:nvSpPr>
      <xdr:spPr>
        <a:xfrm>
          <a:off x="10566400" y="17857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48261</xdr:rowOff>
    </xdr:from>
    <xdr:to>
      <xdr:col>15</xdr:col>
      <xdr:colOff>231775</xdr:colOff>
      <xdr:row>104</xdr:row>
      <xdr:rowOff>149861</xdr:rowOff>
    </xdr:to>
    <xdr:sp macro="" textlink="">
      <xdr:nvSpPr>
        <xdr:cNvPr id="332" name="フローチャート : 判断 331"/>
        <xdr:cNvSpPr/>
      </xdr:nvSpPr>
      <xdr:spPr>
        <a:xfrm>
          <a:off x="10426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48261</xdr:rowOff>
    </xdr:from>
    <xdr:to>
      <xdr:col>14</xdr:col>
      <xdr:colOff>79375</xdr:colOff>
      <xdr:row>104</xdr:row>
      <xdr:rowOff>149861</xdr:rowOff>
    </xdr:to>
    <xdr:sp macro="" textlink="">
      <xdr:nvSpPr>
        <xdr:cNvPr id="333" name="フローチャート : 判断 332"/>
        <xdr:cNvSpPr/>
      </xdr:nvSpPr>
      <xdr:spPr>
        <a:xfrm>
          <a:off x="9588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102</xdr:row>
      <xdr:rowOff>166388</xdr:rowOff>
    </xdr:from>
    <xdr:ext cx="469744" cy="259045"/>
    <xdr:sp macro="" textlink="">
      <xdr:nvSpPr>
        <xdr:cNvPr id="334" name="n_1aveValue【市民会館】&#10;一人当たり面積"/>
        <xdr:cNvSpPr txBox="1"/>
      </xdr:nvSpPr>
      <xdr:spPr>
        <a:xfrm>
          <a:off x="939172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35" name="テキスト ボックス 33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6" name="テキスト ボックス 33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7" name="テキスト ボックス 33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8" name="テキスト ボックス 33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9" name="テキスト ボックス 33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50546</xdr:rowOff>
    </xdr:from>
    <xdr:to>
      <xdr:col>14</xdr:col>
      <xdr:colOff>79375</xdr:colOff>
      <xdr:row>107</xdr:row>
      <xdr:rowOff>152146</xdr:rowOff>
    </xdr:to>
    <xdr:sp macro="" textlink="">
      <xdr:nvSpPr>
        <xdr:cNvPr id="340" name="円/楕円 339"/>
        <xdr:cNvSpPr/>
      </xdr:nvSpPr>
      <xdr:spPr>
        <a:xfrm>
          <a:off x="9588500" y="1839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143273</xdr:rowOff>
    </xdr:from>
    <xdr:ext cx="469744" cy="259045"/>
    <xdr:sp macro="" textlink="">
      <xdr:nvSpPr>
        <xdr:cNvPr id="341" name="n_1mainValue【市民会館】&#10;一人当たり面積"/>
        <xdr:cNvSpPr txBox="1"/>
      </xdr:nvSpPr>
      <xdr:spPr>
        <a:xfrm>
          <a:off x="9391727" y="1848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0.032</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2" name="正方形/長方形 34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3" name="正方形/長方形 34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4" name="正方形/長方形 34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5" name="正方形/長方形 34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6" name="正方形/長方形 34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7" name="正方形/長方形 34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8" name="正方形/長方形 34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9" name="正方形/長方形 34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0" name="テキスト ボックス 34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1" name="直線コネクタ 35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52" name="テキスト ボックス 35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53" name="直線コネクタ 35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54" name="テキスト ボックス 353"/>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55" name="直線コネクタ 35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56" name="テキスト ボックス 35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57" name="直線コネクタ 35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58" name="テキスト ボックス 35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59" name="直線コネクタ 35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60" name="テキスト ボックス 35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61" name="直線コネクタ 36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62" name="テキスト ボックス 36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63" name="直線コネクタ 36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64" name="テキスト ボックス 363"/>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5" name="直線コネクタ 36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66" name="テキスト ボックス 365"/>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130084</xdr:rowOff>
    </xdr:from>
    <xdr:to>
      <xdr:col>23</xdr:col>
      <xdr:colOff>516889</xdr:colOff>
      <xdr:row>42</xdr:row>
      <xdr:rowOff>30480</xdr:rowOff>
    </xdr:to>
    <xdr:cxnSp macro="">
      <xdr:nvCxnSpPr>
        <xdr:cNvPr id="368" name="直線コネクタ 367"/>
        <xdr:cNvCxnSpPr/>
      </xdr:nvCxnSpPr>
      <xdr:spPr>
        <a:xfrm flipV="1">
          <a:off x="16318864" y="5787934"/>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34307</xdr:rowOff>
    </xdr:from>
    <xdr:ext cx="405111" cy="259045"/>
    <xdr:sp macro="" textlink="">
      <xdr:nvSpPr>
        <xdr:cNvPr id="369" name="【一般廃棄物処理施設】&#10;有形固定資産減価償却率最小値テキスト"/>
        <xdr:cNvSpPr txBox="1"/>
      </xdr:nvSpPr>
      <xdr:spPr>
        <a:xfrm>
          <a:off x="164084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a:t>
          </a:r>
          <a:endParaRPr kumimoji="1" lang="ja-JP" altLang="en-US" sz="1000" b="1">
            <a:latin typeface="ＭＳ Ｐゴシック"/>
          </a:endParaRPr>
        </a:p>
      </xdr:txBody>
    </xdr:sp>
    <xdr:clientData/>
  </xdr:oneCellAnchor>
  <xdr:twoCellAnchor>
    <xdr:from>
      <xdr:col>23</xdr:col>
      <xdr:colOff>428625</xdr:colOff>
      <xdr:row>42</xdr:row>
      <xdr:rowOff>30480</xdr:rowOff>
    </xdr:from>
    <xdr:to>
      <xdr:col>23</xdr:col>
      <xdr:colOff>606425</xdr:colOff>
      <xdr:row>42</xdr:row>
      <xdr:rowOff>30480</xdr:rowOff>
    </xdr:to>
    <xdr:cxnSp macro="">
      <xdr:nvCxnSpPr>
        <xdr:cNvPr id="370" name="直線コネクタ 369"/>
        <xdr:cNvCxnSpPr/>
      </xdr:nvCxnSpPr>
      <xdr:spPr>
        <a:xfrm>
          <a:off x="16230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76761</xdr:rowOff>
    </xdr:from>
    <xdr:ext cx="405111" cy="259045"/>
    <xdr:sp macro="" textlink="">
      <xdr:nvSpPr>
        <xdr:cNvPr id="371" name="【一般廃棄物処理施設】&#10;有形固定資産減価償却率最大値テキスト"/>
        <xdr:cNvSpPr txBox="1"/>
      </xdr:nvSpPr>
      <xdr:spPr>
        <a:xfrm>
          <a:off x="164084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23</xdr:col>
      <xdr:colOff>428625</xdr:colOff>
      <xdr:row>33</xdr:row>
      <xdr:rowOff>130084</xdr:rowOff>
    </xdr:from>
    <xdr:to>
      <xdr:col>23</xdr:col>
      <xdr:colOff>606425</xdr:colOff>
      <xdr:row>33</xdr:row>
      <xdr:rowOff>130084</xdr:rowOff>
    </xdr:to>
    <xdr:cxnSp macro="">
      <xdr:nvCxnSpPr>
        <xdr:cNvPr id="372" name="直線コネクタ 371"/>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129557</xdr:rowOff>
    </xdr:from>
    <xdr:ext cx="405111" cy="259045"/>
    <xdr:sp macro="" textlink="">
      <xdr:nvSpPr>
        <xdr:cNvPr id="373" name="【一般廃棄物処理施設】&#10;有形固定資産減価償却率平均値テキスト"/>
        <xdr:cNvSpPr txBox="1"/>
      </xdr:nvSpPr>
      <xdr:spPr>
        <a:xfrm>
          <a:off x="16408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151130</xdr:rowOff>
    </xdr:from>
    <xdr:to>
      <xdr:col>23</xdr:col>
      <xdr:colOff>568325</xdr:colOff>
      <xdr:row>38</xdr:row>
      <xdr:rowOff>81280</xdr:rowOff>
    </xdr:to>
    <xdr:sp macro="" textlink="">
      <xdr:nvSpPr>
        <xdr:cNvPr id="374" name="フローチャート : 判断 373"/>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17236</xdr:rowOff>
    </xdr:from>
    <xdr:to>
      <xdr:col>22</xdr:col>
      <xdr:colOff>415925</xdr:colOff>
      <xdr:row>37</xdr:row>
      <xdr:rowOff>118836</xdr:rowOff>
    </xdr:to>
    <xdr:sp macro="" textlink="">
      <xdr:nvSpPr>
        <xdr:cNvPr id="375" name="フローチャート : 判断 374"/>
        <xdr:cNvSpPr/>
      </xdr:nvSpPr>
      <xdr:spPr>
        <a:xfrm>
          <a:off x="15430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109963</xdr:rowOff>
    </xdr:from>
    <xdr:ext cx="405111" cy="259045"/>
    <xdr:sp macro="" textlink="">
      <xdr:nvSpPr>
        <xdr:cNvPr id="376" name="n_1aveValue【一般廃棄物処理施設】&#10;有形固定資産減価償却率"/>
        <xdr:cNvSpPr txBox="1"/>
      </xdr:nvSpPr>
      <xdr:spPr>
        <a:xfrm>
          <a:off x="15266043"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77" name="テキスト ボックス 37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8" name="テキスト ボックス 37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9" name="テキスト ボックス 37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0" name="テキスト ボックス 37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1" name="テキスト ボックス 38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116840</xdr:rowOff>
    </xdr:from>
    <xdr:to>
      <xdr:col>22</xdr:col>
      <xdr:colOff>415925</xdr:colOff>
      <xdr:row>37</xdr:row>
      <xdr:rowOff>46990</xdr:rowOff>
    </xdr:to>
    <xdr:sp macro="" textlink="">
      <xdr:nvSpPr>
        <xdr:cNvPr id="382" name="円/楕円 381"/>
        <xdr:cNvSpPr/>
      </xdr:nvSpPr>
      <xdr:spPr>
        <a:xfrm>
          <a:off x="15430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63517</xdr:rowOff>
    </xdr:from>
    <xdr:ext cx="405111" cy="259045"/>
    <xdr:sp macro="" textlink="">
      <xdr:nvSpPr>
        <xdr:cNvPr id="383" name="n_1mainValue【一般廃棄物処理施設】&#10;有形固定資産減価償却率"/>
        <xdr:cNvSpPr txBox="1"/>
      </xdr:nvSpPr>
      <xdr:spPr>
        <a:xfrm>
          <a:off x="15266043"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4" name="正方形/長方形 38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5" name="正方形/長方形 38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6" name="正方形/長方形 38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7" name="正方形/長方形 38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8" name="正方形/長方形 38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9" name="正方形/長方形 38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0" name="正方形/長方形 38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56,740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1" name="正方形/長方形 39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2" name="テキスト ボックス 39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3" name="直線コネクタ 39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43</xdr:row>
      <xdr:rowOff>105427</xdr:rowOff>
    </xdr:from>
    <xdr:ext cx="531299" cy="259045"/>
    <xdr:sp macro="" textlink="">
      <xdr:nvSpPr>
        <xdr:cNvPr id="394" name="テキスト ボックス 393"/>
        <xdr:cNvSpPr txBox="1"/>
      </xdr:nvSpPr>
      <xdr:spPr>
        <a:xfrm>
          <a:off x="17756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41</xdr:row>
      <xdr:rowOff>133350</xdr:rowOff>
    </xdr:from>
    <xdr:to>
      <xdr:col>33</xdr:col>
      <xdr:colOff>314325</xdr:colOff>
      <xdr:row>41</xdr:row>
      <xdr:rowOff>133350</xdr:rowOff>
    </xdr:to>
    <xdr:cxnSp macro="">
      <xdr:nvCxnSpPr>
        <xdr:cNvPr id="395" name="直線コネクタ 39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40</xdr:row>
      <xdr:rowOff>162577</xdr:rowOff>
    </xdr:from>
    <xdr:ext cx="531299" cy="259045"/>
    <xdr:sp macro="" textlink="">
      <xdr:nvSpPr>
        <xdr:cNvPr id="396" name="テキスト ボックス 395"/>
        <xdr:cNvSpPr txBox="1"/>
      </xdr:nvSpPr>
      <xdr:spPr>
        <a:xfrm>
          <a:off x="17756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97" name="直線コネクタ 39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38</xdr:row>
      <xdr:rowOff>48277</xdr:rowOff>
    </xdr:from>
    <xdr:ext cx="531299" cy="259045"/>
    <xdr:sp macro="" textlink="">
      <xdr:nvSpPr>
        <xdr:cNvPr id="398" name="テキスト ボックス 397"/>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99" name="直線コネクタ 39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105427</xdr:rowOff>
    </xdr:from>
    <xdr:ext cx="531299" cy="259045"/>
    <xdr:sp macro="" textlink="">
      <xdr:nvSpPr>
        <xdr:cNvPr id="400" name="テキスト ボックス 399"/>
        <xdr:cNvSpPr txBox="1"/>
      </xdr:nvSpPr>
      <xdr:spPr>
        <a:xfrm>
          <a:off x="17756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01" name="直線コネクタ 40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402" name="テキスト ボックス 40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3" name="直線コネクタ 40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04" name="テキスト ボックス 40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36</xdr:row>
      <xdr:rowOff>165126</xdr:rowOff>
    </xdr:from>
    <xdr:to>
      <xdr:col>32</xdr:col>
      <xdr:colOff>186689</xdr:colOff>
      <xdr:row>42</xdr:row>
      <xdr:rowOff>55443</xdr:rowOff>
    </xdr:to>
    <xdr:cxnSp macro="">
      <xdr:nvCxnSpPr>
        <xdr:cNvPr id="406" name="直線コネクタ 405"/>
        <xdr:cNvCxnSpPr/>
      </xdr:nvCxnSpPr>
      <xdr:spPr>
        <a:xfrm flipV="1">
          <a:off x="22160864" y="6337326"/>
          <a:ext cx="0" cy="91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59270</xdr:rowOff>
    </xdr:from>
    <xdr:ext cx="534377" cy="259045"/>
    <xdr:sp macro="" textlink="">
      <xdr:nvSpPr>
        <xdr:cNvPr id="407" name="【一般廃棄物処理施設】&#10;一人当たり有形固定資産（償却資産）額最小値テキスト"/>
        <xdr:cNvSpPr txBox="1"/>
      </xdr:nvSpPr>
      <xdr:spPr>
        <a:xfrm>
          <a:off x="22250400" y="726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35,908</a:t>
          </a:r>
          <a:endParaRPr kumimoji="1" lang="ja-JP" altLang="en-US" sz="1000" b="1">
            <a:latin typeface="ＭＳ Ｐゴシック"/>
          </a:endParaRPr>
        </a:p>
      </xdr:txBody>
    </xdr:sp>
    <xdr:clientData/>
  </xdr:oneCellAnchor>
  <xdr:twoCellAnchor>
    <xdr:from>
      <xdr:col>32</xdr:col>
      <xdr:colOff>98425</xdr:colOff>
      <xdr:row>42</xdr:row>
      <xdr:rowOff>55443</xdr:rowOff>
    </xdr:from>
    <xdr:to>
      <xdr:col>32</xdr:col>
      <xdr:colOff>276225</xdr:colOff>
      <xdr:row>42</xdr:row>
      <xdr:rowOff>55443</xdr:rowOff>
    </xdr:to>
    <xdr:cxnSp macro="">
      <xdr:nvCxnSpPr>
        <xdr:cNvPr id="408" name="直線コネクタ 407"/>
        <xdr:cNvCxnSpPr/>
      </xdr:nvCxnSpPr>
      <xdr:spPr>
        <a:xfrm>
          <a:off x="22072600" y="7256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111803</xdr:rowOff>
    </xdr:from>
    <xdr:ext cx="534377" cy="259045"/>
    <xdr:sp macro="" textlink="">
      <xdr:nvSpPr>
        <xdr:cNvPr id="409" name="【一般廃棄物処理施設】&#10;一人当たり有形固定資産（償却資産）額最大値テキスト"/>
        <xdr:cNvSpPr txBox="1"/>
      </xdr:nvSpPr>
      <xdr:spPr>
        <a:xfrm>
          <a:off x="22250400" y="611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76,110</a:t>
          </a:r>
          <a:endParaRPr kumimoji="1" lang="ja-JP" altLang="en-US" sz="1000" b="1">
            <a:latin typeface="ＭＳ Ｐゴシック"/>
          </a:endParaRPr>
        </a:p>
      </xdr:txBody>
    </xdr:sp>
    <xdr:clientData/>
  </xdr:oneCellAnchor>
  <xdr:twoCellAnchor>
    <xdr:from>
      <xdr:col>32</xdr:col>
      <xdr:colOff>98425</xdr:colOff>
      <xdr:row>36</xdr:row>
      <xdr:rowOff>165126</xdr:rowOff>
    </xdr:from>
    <xdr:to>
      <xdr:col>32</xdr:col>
      <xdr:colOff>276225</xdr:colOff>
      <xdr:row>36</xdr:row>
      <xdr:rowOff>165126</xdr:rowOff>
    </xdr:to>
    <xdr:cxnSp macro="">
      <xdr:nvCxnSpPr>
        <xdr:cNvPr id="410" name="直線コネクタ 409"/>
        <xdr:cNvCxnSpPr/>
      </xdr:nvCxnSpPr>
      <xdr:spPr>
        <a:xfrm>
          <a:off x="22072600" y="63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51764</xdr:rowOff>
    </xdr:from>
    <xdr:ext cx="534377" cy="259045"/>
    <xdr:sp macro="" textlink="">
      <xdr:nvSpPr>
        <xdr:cNvPr id="411" name="【一般廃棄物処理施設】&#10;一人当たり有形固定資産（償却資産）額平均値テキスト"/>
        <xdr:cNvSpPr txBox="1"/>
      </xdr:nvSpPr>
      <xdr:spPr>
        <a:xfrm>
          <a:off x="22250400" y="6566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62,903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73337</xdr:rowOff>
    </xdr:from>
    <xdr:to>
      <xdr:col>32</xdr:col>
      <xdr:colOff>238125</xdr:colOff>
      <xdr:row>39</xdr:row>
      <xdr:rowOff>3487</xdr:rowOff>
    </xdr:to>
    <xdr:sp macro="" textlink="">
      <xdr:nvSpPr>
        <xdr:cNvPr id="412" name="フローチャート : 判断 411"/>
        <xdr:cNvSpPr/>
      </xdr:nvSpPr>
      <xdr:spPr>
        <a:xfrm>
          <a:off x="22110700" y="658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41516</xdr:rowOff>
    </xdr:from>
    <xdr:to>
      <xdr:col>31</xdr:col>
      <xdr:colOff>85725</xdr:colOff>
      <xdr:row>38</xdr:row>
      <xdr:rowOff>143116</xdr:rowOff>
    </xdr:to>
    <xdr:sp macro="" textlink="">
      <xdr:nvSpPr>
        <xdr:cNvPr id="413" name="フローチャート : 判断 412"/>
        <xdr:cNvSpPr/>
      </xdr:nvSpPr>
      <xdr:spPr>
        <a:xfrm>
          <a:off x="21272500" y="65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38</xdr:row>
      <xdr:rowOff>134243</xdr:rowOff>
    </xdr:from>
    <xdr:ext cx="534377" cy="259045"/>
    <xdr:sp macro="" textlink="">
      <xdr:nvSpPr>
        <xdr:cNvPr id="414" name="n_1aveValue【一般廃棄物処理施設】&#10;一人当たり有形固定資産（償却資産）額"/>
        <xdr:cNvSpPr txBox="1"/>
      </xdr:nvSpPr>
      <xdr:spPr>
        <a:xfrm>
          <a:off x="21043411" y="664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64,295</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15" name="テキスト ボックス 41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6" name="テキスト ボックス 41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7" name="テキスト ボックス 41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8" name="テキスト ボックス 41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9" name="テキスト ボックス 41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33</xdr:row>
      <xdr:rowOff>28418</xdr:rowOff>
    </xdr:from>
    <xdr:to>
      <xdr:col>31</xdr:col>
      <xdr:colOff>85725</xdr:colOff>
      <xdr:row>33</xdr:row>
      <xdr:rowOff>130018</xdr:rowOff>
    </xdr:to>
    <xdr:sp macro="" textlink="">
      <xdr:nvSpPr>
        <xdr:cNvPr id="420" name="円/楕円 419"/>
        <xdr:cNvSpPr/>
      </xdr:nvSpPr>
      <xdr:spPr>
        <a:xfrm>
          <a:off x="21272500" y="568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31</xdr:row>
      <xdr:rowOff>146545</xdr:rowOff>
    </xdr:from>
    <xdr:ext cx="599010" cy="259045"/>
    <xdr:sp macro="" textlink="">
      <xdr:nvSpPr>
        <xdr:cNvPr id="421" name="n_1mainValue【一般廃棄物処理施設】&#10;一人当たり有形固定資産（償却資産）額"/>
        <xdr:cNvSpPr txBox="1"/>
      </xdr:nvSpPr>
      <xdr:spPr>
        <a:xfrm>
          <a:off x="21011094" y="5461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102,368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2" name="正方形/長方形 42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3" name="正方形/長方形 42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4" name="正方形/長方形 42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5" name="正方形/長方形 42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6" name="正方形/長方形 42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7" name="正方形/長方形 42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8" name="正方形/長方形 42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29" name="正方形/長方形 42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430" name="正方形/長方形 42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1" name="正方形/長方形 43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2" name="正方形/長方形 43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3" name="正方形/長方形 43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4" name="正方形/長方形 43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5" name="正方形/長方形 43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6" name="正方形/長方形 43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7" name="正方形/長方形 43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438" name="正方形/長方形 43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9" name="正方形/長方形 43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0" name="正方形/長方形 43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1" name="正方形/長方形 44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2" name="正方形/長方形 44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3" name="正方形/長方形 44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4" name="正方形/長方形 44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5" name="正方形/長方形 44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6" name="テキスト ボックス 44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7" name="直線コネクタ 44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48" name="直線コネクタ 44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49" name="テキスト ボックス 44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50" name="直線コネクタ 44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51" name="テキスト ボックス 45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52" name="直線コネクタ 45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53" name="テキスト ボックス 45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54" name="直線コネクタ 45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55" name="テキスト ボックス 45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56" name="直線コネクタ 45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57" name="テキスト ボックス 45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58" name="直線コネクタ 45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59" name="テキスト ボックス 45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0" name="直線コネクタ 45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1" name="テキスト ボックス 46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70757</xdr:rowOff>
    </xdr:from>
    <xdr:to>
      <xdr:col>23</xdr:col>
      <xdr:colOff>516889</xdr:colOff>
      <xdr:row>85</xdr:row>
      <xdr:rowOff>100149</xdr:rowOff>
    </xdr:to>
    <xdr:cxnSp macro="">
      <xdr:nvCxnSpPr>
        <xdr:cNvPr id="463" name="直線コネクタ 462"/>
        <xdr:cNvCxnSpPr/>
      </xdr:nvCxnSpPr>
      <xdr:spPr>
        <a:xfrm flipV="1">
          <a:off x="16318864" y="13443857"/>
          <a:ext cx="0" cy="1229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103976</xdr:rowOff>
    </xdr:from>
    <xdr:ext cx="405111" cy="259045"/>
    <xdr:sp macro="" textlink="">
      <xdr:nvSpPr>
        <xdr:cNvPr id="464" name="【消防施設】&#10;有形固定資産減価償却率最小値テキスト"/>
        <xdr:cNvSpPr txBox="1"/>
      </xdr:nvSpPr>
      <xdr:spPr>
        <a:xfrm>
          <a:off x="16408400"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23</xdr:col>
      <xdr:colOff>428625</xdr:colOff>
      <xdr:row>85</xdr:row>
      <xdr:rowOff>100149</xdr:rowOff>
    </xdr:from>
    <xdr:to>
      <xdr:col>23</xdr:col>
      <xdr:colOff>606425</xdr:colOff>
      <xdr:row>85</xdr:row>
      <xdr:rowOff>100149</xdr:rowOff>
    </xdr:to>
    <xdr:cxnSp macro="">
      <xdr:nvCxnSpPr>
        <xdr:cNvPr id="465" name="直線コネクタ 464"/>
        <xdr:cNvCxnSpPr/>
      </xdr:nvCxnSpPr>
      <xdr:spPr>
        <a:xfrm>
          <a:off x="16230600" y="1467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17434</xdr:rowOff>
    </xdr:from>
    <xdr:ext cx="405111" cy="259045"/>
    <xdr:sp macro="" textlink="">
      <xdr:nvSpPr>
        <xdr:cNvPr id="466" name="【消防施設】&#10;有形固定資産減価償却率最大値テキスト"/>
        <xdr:cNvSpPr txBox="1"/>
      </xdr:nvSpPr>
      <xdr:spPr>
        <a:xfrm>
          <a:off x="164084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428625</xdr:colOff>
      <xdr:row>78</xdr:row>
      <xdr:rowOff>70757</xdr:rowOff>
    </xdr:from>
    <xdr:to>
      <xdr:col>23</xdr:col>
      <xdr:colOff>606425</xdr:colOff>
      <xdr:row>78</xdr:row>
      <xdr:rowOff>70757</xdr:rowOff>
    </xdr:to>
    <xdr:cxnSp macro="">
      <xdr:nvCxnSpPr>
        <xdr:cNvPr id="467" name="直線コネクタ 466"/>
        <xdr:cNvCxnSpPr/>
      </xdr:nvCxnSpPr>
      <xdr:spPr>
        <a:xfrm>
          <a:off x="16230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40839</xdr:rowOff>
    </xdr:from>
    <xdr:ext cx="405111" cy="259045"/>
    <xdr:sp macro="" textlink="">
      <xdr:nvSpPr>
        <xdr:cNvPr id="468" name="【消防施設】&#10;有形固定資産減価償却率平均値テキスト"/>
        <xdr:cNvSpPr txBox="1"/>
      </xdr:nvSpPr>
      <xdr:spPr>
        <a:xfrm>
          <a:off x="16408400" y="14271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62412</xdr:rowOff>
    </xdr:from>
    <xdr:to>
      <xdr:col>23</xdr:col>
      <xdr:colOff>568325</xdr:colOff>
      <xdr:row>83</xdr:row>
      <xdr:rowOff>164012</xdr:rowOff>
    </xdr:to>
    <xdr:sp macro="" textlink="">
      <xdr:nvSpPr>
        <xdr:cNvPr id="469" name="フローチャート : 判断 468"/>
        <xdr:cNvSpPr/>
      </xdr:nvSpPr>
      <xdr:spPr>
        <a:xfrm>
          <a:off x="162687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31387</xdr:rowOff>
    </xdr:from>
    <xdr:to>
      <xdr:col>22</xdr:col>
      <xdr:colOff>415925</xdr:colOff>
      <xdr:row>82</xdr:row>
      <xdr:rowOff>132987</xdr:rowOff>
    </xdr:to>
    <xdr:sp macro="" textlink="">
      <xdr:nvSpPr>
        <xdr:cNvPr id="470" name="フローチャート : 判断 469"/>
        <xdr:cNvSpPr/>
      </xdr:nvSpPr>
      <xdr:spPr>
        <a:xfrm>
          <a:off x="15430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124114</xdr:rowOff>
    </xdr:from>
    <xdr:ext cx="405111" cy="259045"/>
    <xdr:sp macro="" textlink="">
      <xdr:nvSpPr>
        <xdr:cNvPr id="471" name="n_1aveValue【消防施設】&#10;有形固定資産減価償却率"/>
        <xdr:cNvSpPr txBox="1"/>
      </xdr:nvSpPr>
      <xdr:spPr>
        <a:xfrm>
          <a:off x="15266043"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72" name="テキスト ボックス 47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3" name="テキスト ボックス 47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4" name="テキスト ボックス 47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5" name="テキスト ボックス 47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6" name="テキスト ボックス 47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137523</xdr:rowOff>
    </xdr:from>
    <xdr:to>
      <xdr:col>22</xdr:col>
      <xdr:colOff>415925</xdr:colOff>
      <xdr:row>82</xdr:row>
      <xdr:rowOff>67673</xdr:rowOff>
    </xdr:to>
    <xdr:sp macro="" textlink="">
      <xdr:nvSpPr>
        <xdr:cNvPr id="477" name="円/楕円 476"/>
        <xdr:cNvSpPr/>
      </xdr:nvSpPr>
      <xdr:spPr>
        <a:xfrm>
          <a:off x="15430500" y="1402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84200</xdr:rowOff>
    </xdr:from>
    <xdr:ext cx="405111" cy="259045"/>
    <xdr:sp macro="" textlink="">
      <xdr:nvSpPr>
        <xdr:cNvPr id="478" name="n_1mainValue【消防施設】&#10;有形固定資産減価償却率"/>
        <xdr:cNvSpPr txBox="1"/>
      </xdr:nvSpPr>
      <xdr:spPr>
        <a:xfrm>
          <a:off x="15266043" y="1380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9" name="正方形/長方形 4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0" name="正方形/長方形 4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1" name="正方形/長方形 4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2" name="正方形/長方形 4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3" name="正方形/長方形 4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4" name="正方形/長方形 4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5" name="正方形/長方形 4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6" name="正方形/長方形 4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7" name="テキスト ボックス 4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8" name="直線コネクタ 4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89" name="直線コネクタ 48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90" name="テキスト ボックス 48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1" name="直線コネクタ 49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2" name="テキスト ボックス 49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3" name="直線コネクタ 49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94" name="テキスト ボックス 49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95" name="直線コネクタ 49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96" name="テキスト ボックス 49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97" name="直線コネクタ 49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98" name="テキスト ボックス 49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9" name="直線コネクタ 4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0" name="テキスト ボックス 4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95250</xdr:rowOff>
    </xdr:from>
    <xdr:to>
      <xdr:col>32</xdr:col>
      <xdr:colOff>186689</xdr:colOff>
      <xdr:row>85</xdr:row>
      <xdr:rowOff>133350</xdr:rowOff>
    </xdr:to>
    <xdr:cxnSp macro="">
      <xdr:nvCxnSpPr>
        <xdr:cNvPr id="502" name="直線コネクタ 501"/>
        <xdr:cNvCxnSpPr/>
      </xdr:nvCxnSpPr>
      <xdr:spPr>
        <a:xfrm flipV="1">
          <a:off x="22160864" y="13296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137177</xdr:rowOff>
    </xdr:from>
    <xdr:ext cx="469744" cy="259045"/>
    <xdr:sp macro="" textlink="">
      <xdr:nvSpPr>
        <xdr:cNvPr id="503" name="【消防施設】&#10;一人当たり面積最小値テキスト"/>
        <xdr:cNvSpPr txBox="1"/>
      </xdr:nvSpPr>
      <xdr:spPr>
        <a:xfrm>
          <a:off x="222504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85</xdr:row>
      <xdr:rowOff>133350</xdr:rowOff>
    </xdr:from>
    <xdr:to>
      <xdr:col>32</xdr:col>
      <xdr:colOff>276225</xdr:colOff>
      <xdr:row>85</xdr:row>
      <xdr:rowOff>133350</xdr:rowOff>
    </xdr:to>
    <xdr:cxnSp macro="">
      <xdr:nvCxnSpPr>
        <xdr:cNvPr id="504" name="直線コネクタ 503"/>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41927</xdr:rowOff>
    </xdr:from>
    <xdr:ext cx="469744" cy="259045"/>
    <xdr:sp macro="" textlink="">
      <xdr:nvSpPr>
        <xdr:cNvPr id="505" name="【消防施設】&#10;一人当たり面積最大値テキスト"/>
        <xdr:cNvSpPr txBox="1"/>
      </xdr:nvSpPr>
      <xdr:spPr>
        <a:xfrm>
          <a:off x="222504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0.123</a:t>
          </a:r>
          <a:endParaRPr kumimoji="1" lang="ja-JP" altLang="en-US" sz="1000" b="1">
            <a:latin typeface="ＭＳ Ｐゴシック"/>
          </a:endParaRPr>
        </a:p>
      </xdr:txBody>
    </xdr:sp>
    <xdr:clientData/>
  </xdr:oneCellAnchor>
  <xdr:twoCellAnchor>
    <xdr:from>
      <xdr:col>32</xdr:col>
      <xdr:colOff>98425</xdr:colOff>
      <xdr:row>77</xdr:row>
      <xdr:rowOff>95250</xdr:rowOff>
    </xdr:from>
    <xdr:to>
      <xdr:col>32</xdr:col>
      <xdr:colOff>276225</xdr:colOff>
      <xdr:row>77</xdr:row>
      <xdr:rowOff>95250</xdr:rowOff>
    </xdr:to>
    <xdr:cxnSp macro="">
      <xdr:nvCxnSpPr>
        <xdr:cNvPr id="506" name="直線コネクタ 505"/>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118127</xdr:rowOff>
    </xdr:from>
    <xdr:ext cx="469744" cy="259045"/>
    <xdr:sp macro="" textlink="">
      <xdr:nvSpPr>
        <xdr:cNvPr id="507" name="【消防施設】&#10;一人当たり面積平均値テキスト"/>
        <xdr:cNvSpPr txBox="1"/>
      </xdr:nvSpPr>
      <xdr:spPr>
        <a:xfrm>
          <a:off x="222504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139700</xdr:rowOff>
    </xdr:from>
    <xdr:to>
      <xdr:col>32</xdr:col>
      <xdr:colOff>238125</xdr:colOff>
      <xdr:row>83</xdr:row>
      <xdr:rowOff>69850</xdr:rowOff>
    </xdr:to>
    <xdr:sp macro="" textlink="">
      <xdr:nvSpPr>
        <xdr:cNvPr id="508" name="フローチャート : 判断 507"/>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69850</xdr:rowOff>
    </xdr:from>
    <xdr:to>
      <xdr:col>31</xdr:col>
      <xdr:colOff>85725</xdr:colOff>
      <xdr:row>82</xdr:row>
      <xdr:rowOff>0</xdr:rowOff>
    </xdr:to>
    <xdr:sp macro="" textlink="">
      <xdr:nvSpPr>
        <xdr:cNvPr id="509" name="フローチャート : 判断 508"/>
        <xdr:cNvSpPr/>
      </xdr:nvSpPr>
      <xdr:spPr>
        <a:xfrm>
          <a:off x="21272500" y="139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162577</xdr:rowOff>
    </xdr:from>
    <xdr:ext cx="469744" cy="259045"/>
    <xdr:sp macro="" textlink="">
      <xdr:nvSpPr>
        <xdr:cNvPr id="510" name="n_1aveValue【消防施設】&#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11" name="テキスト ボックス 5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2" name="テキスト ボックス 5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3" name="テキスト ボックス 5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4" name="テキスト ボックス 5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5" name="テキスト ボックス 5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81</xdr:row>
      <xdr:rowOff>19050</xdr:rowOff>
    </xdr:from>
    <xdr:to>
      <xdr:col>31</xdr:col>
      <xdr:colOff>85725</xdr:colOff>
      <xdr:row>81</xdr:row>
      <xdr:rowOff>120650</xdr:rowOff>
    </xdr:to>
    <xdr:sp macro="" textlink="">
      <xdr:nvSpPr>
        <xdr:cNvPr id="516" name="円/楕円 515"/>
        <xdr:cNvSpPr/>
      </xdr:nvSpPr>
      <xdr:spPr>
        <a:xfrm>
          <a:off x="212725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137177</xdr:rowOff>
    </xdr:from>
    <xdr:ext cx="469744" cy="259045"/>
    <xdr:sp macro="" textlink="">
      <xdr:nvSpPr>
        <xdr:cNvPr id="517" name="n_1mainValue【消防施設】&#10;一人当たり面積"/>
        <xdr:cNvSpPr txBox="1"/>
      </xdr:nvSpPr>
      <xdr:spPr>
        <a:xfrm>
          <a:off x="21075727" y="1368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8" name="正方形/長方形 5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9" name="正方形/長方形 5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0" name="正方形/長方形 5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1" name="正方形/長方形 5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2" name="正方形/長方形 5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3" name="正方形/長方形 5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4" name="正方形/長方形 5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5" name="正方形/長方形 5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6" name="テキスト ボックス 5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7" name="直線コネクタ 5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28" name="直線コネクタ 52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29" name="テキスト ボックス 52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30" name="直線コネクタ 52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31" name="テキスト ボックス 53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32" name="直線コネクタ 53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33" name="テキスト ボックス 53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34" name="直線コネクタ 53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35" name="テキスト ボックス 53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36" name="直線コネクタ 53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37" name="テキスト ボックス 53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38" name="直線コネクタ 53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39" name="テキスト ボックス 53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0" name="直線コネクタ 53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1" name="テキスト ボックス 54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100693</xdr:rowOff>
    </xdr:from>
    <xdr:to>
      <xdr:col>23</xdr:col>
      <xdr:colOff>516889</xdr:colOff>
      <xdr:row>109</xdr:row>
      <xdr:rowOff>35379</xdr:rowOff>
    </xdr:to>
    <xdr:cxnSp macro="">
      <xdr:nvCxnSpPr>
        <xdr:cNvPr id="543" name="直線コネクタ 542"/>
        <xdr:cNvCxnSpPr/>
      </xdr:nvCxnSpPr>
      <xdr:spPr>
        <a:xfrm flipV="1">
          <a:off x="16318864" y="17245693"/>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39206</xdr:rowOff>
    </xdr:from>
    <xdr:ext cx="340478" cy="259045"/>
    <xdr:sp macro="" textlink="">
      <xdr:nvSpPr>
        <xdr:cNvPr id="544" name="【庁舎】&#10;有形固定資産減価償却率最小値テキスト"/>
        <xdr:cNvSpPr txBox="1"/>
      </xdr:nvSpPr>
      <xdr:spPr>
        <a:xfrm>
          <a:off x="164084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428625</xdr:colOff>
      <xdr:row>109</xdr:row>
      <xdr:rowOff>35379</xdr:rowOff>
    </xdr:from>
    <xdr:to>
      <xdr:col>23</xdr:col>
      <xdr:colOff>606425</xdr:colOff>
      <xdr:row>109</xdr:row>
      <xdr:rowOff>35379</xdr:rowOff>
    </xdr:to>
    <xdr:cxnSp macro="">
      <xdr:nvCxnSpPr>
        <xdr:cNvPr id="545" name="直線コネクタ 54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47370</xdr:rowOff>
    </xdr:from>
    <xdr:ext cx="405111" cy="259045"/>
    <xdr:sp macro="" textlink="">
      <xdr:nvSpPr>
        <xdr:cNvPr id="546" name="【庁舎】&#10;有形固定資産減価償却率最大値テキスト"/>
        <xdr:cNvSpPr txBox="1"/>
      </xdr:nvSpPr>
      <xdr:spPr>
        <a:xfrm>
          <a:off x="16408400" y="1702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428625</xdr:colOff>
      <xdr:row>100</xdr:row>
      <xdr:rowOff>100693</xdr:rowOff>
    </xdr:from>
    <xdr:to>
      <xdr:col>23</xdr:col>
      <xdr:colOff>606425</xdr:colOff>
      <xdr:row>100</xdr:row>
      <xdr:rowOff>100693</xdr:rowOff>
    </xdr:to>
    <xdr:cxnSp macro="">
      <xdr:nvCxnSpPr>
        <xdr:cNvPr id="547" name="直線コネクタ 546"/>
        <xdr:cNvCxnSpPr/>
      </xdr:nvCxnSpPr>
      <xdr:spPr>
        <a:xfrm>
          <a:off x="16230600" y="1724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10358</xdr:rowOff>
    </xdr:from>
    <xdr:ext cx="405111" cy="259045"/>
    <xdr:sp macro="" textlink="">
      <xdr:nvSpPr>
        <xdr:cNvPr id="548" name="【庁舎】&#10;有形固定資産減価償却率平均値テキスト"/>
        <xdr:cNvSpPr txBox="1"/>
      </xdr:nvSpPr>
      <xdr:spPr>
        <a:xfrm>
          <a:off x="16408400" y="1766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31931</xdr:rowOff>
    </xdr:from>
    <xdr:to>
      <xdr:col>23</xdr:col>
      <xdr:colOff>568325</xdr:colOff>
      <xdr:row>103</xdr:row>
      <xdr:rowOff>133531</xdr:rowOff>
    </xdr:to>
    <xdr:sp macro="" textlink="">
      <xdr:nvSpPr>
        <xdr:cNvPr id="549" name="フローチャート : 判断 548"/>
        <xdr:cNvSpPr/>
      </xdr:nvSpPr>
      <xdr:spPr>
        <a:xfrm>
          <a:off x="162687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20501</xdr:rowOff>
    </xdr:from>
    <xdr:to>
      <xdr:col>22</xdr:col>
      <xdr:colOff>415925</xdr:colOff>
      <xdr:row>104</xdr:row>
      <xdr:rowOff>122101</xdr:rowOff>
    </xdr:to>
    <xdr:sp macro="" textlink="">
      <xdr:nvSpPr>
        <xdr:cNvPr id="550" name="フローチャート : 判断 549"/>
        <xdr:cNvSpPr/>
      </xdr:nvSpPr>
      <xdr:spPr>
        <a:xfrm>
          <a:off x="15430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113228</xdr:rowOff>
    </xdr:from>
    <xdr:ext cx="405111" cy="259045"/>
    <xdr:sp macro="" textlink="">
      <xdr:nvSpPr>
        <xdr:cNvPr id="551" name="n_1aveValue【庁舎】&#10;有形固定資産減価償却率"/>
        <xdr:cNvSpPr txBox="1"/>
      </xdr:nvSpPr>
      <xdr:spPr>
        <a:xfrm>
          <a:off x="15266043"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52" name="テキスト ボックス 5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3" name="テキスト ボックス 5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4" name="テキスト ボックス 5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5" name="テキスト ボックス 5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6" name="テキスト ボックス 5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17236</xdr:rowOff>
    </xdr:from>
    <xdr:to>
      <xdr:col>22</xdr:col>
      <xdr:colOff>415925</xdr:colOff>
      <xdr:row>103</xdr:row>
      <xdr:rowOff>118836</xdr:rowOff>
    </xdr:to>
    <xdr:sp macro="" textlink="">
      <xdr:nvSpPr>
        <xdr:cNvPr id="557" name="円/楕円 556"/>
        <xdr:cNvSpPr/>
      </xdr:nvSpPr>
      <xdr:spPr>
        <a:xfrm>
          <a:off x="15430500" y="176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135363</xdr:rowOff>
    </xdr:from>
    <xdr:ext cx="405111" cy="259045"/>
    <xdr:sp macro="" textlink="">
      <xdr:nvSpPr>
        <xdr:cNvPr id="558" name="n_1mainValue【庁舎】&#10;有形固定資産減価償却率"/>
        <xdr:cNvSpPr txBox="1"/>
      </xdr:nvSpPr>
      <xdr:spPr>
        <a:xfrm>
          <a:off x="15266043" y="1745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9" name="正方形/長方形 55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0" name="正方形/長方形 55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1" name="正方形/長方形 56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2" name="正方形/長方形 56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3" name="正方形/長方形 56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4" name="正方形/長方形 56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5" name="正方形/長方形 56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6" name="正方形/長方形 56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7" name="テキスト ボックス 56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8" name="直線コネクタ 56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69" name="直線コネクタ 56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70" name="テキスト ボックス 56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71" name="直線コネクタ 57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72" name="テキスト ボックス 57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73" name="直線コネクタ 57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74" name="テキスト ボックス 57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75" name="直線コネクタ 57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76" name="テキスト ボックス 57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7" name="直線コネクタ 57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8" name="テキスト ボックス 57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147065</xdr:rowOff>
    </xdr:from>
    <xdr:to>
      <xdr:col>32</xdr:col>
      <xdr:colOff>186689</xdr:colOff>
      <xdr:row>106</xdr:row>
      <xdr:rowOff>85344</xdr:rowOff>
    </xdr:to>
    <xdr:cxnSp macro="">
      <xdr:nvCxnSpPr>
        <xdr:cNvPr id="580" name="直線コネクタ 579"/>
        <xdr:cNvCxnSpPr/>
      </xdr:nvCxnSpPr>
      <xdr:spPr>
        <a:xfrm flipV="1">
          <a:off x="22160864" y="17120615"/>
          <a:ext cx="0" cy="113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89171</xdr:rowOff>
    </xdr:from>
    <xdr:ext cx="469744" cy="259045"/>
    <xdr:sp macro="" textlink="">
      <xdr:nvSpPr>
        <xdr:cNvPr id="581" name="【庁舎】&#10;一人当たり面積最小値テキスト"/>
        <xdr:cNvSpPr txBox="1"/>
      </xdr:nvSpPr>
      <xdr:spPr>
        <a:xfrm>
          <a:off x="22250400" y="1826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106</xdr:row>
      <xdr:rowOff>85344</xdr:rowOff>
    </xdr:from>
    <xdr:to>
      <xdr:col>32</xdr:col>
      <xdr:colOff>276225</xdr:colOff>
      <xdr:row>106</xdr:row>
      <xdr:rowOff>85344</xdr:rowOff>
    </xdr:to>
    <xdr:cxnSp macro="">
      <xdr:nvCxnSpPr>
        <xdr:cNvPr id="582" name="直線コネクタ 581"/>
        <xdr:cNvCxnSpPr/>
      </xdr:nvCxnSpPr>
      <xdr:spPr>
        <a:xfrm>
          <a:off x="22072600" y="182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93742</xdr:rowOff>
    </xdr:from>
    <xdr:ext cx="469744" cy="259045"/>
    <xdr:sp macro="" textlink="">
      <xdr:nvSpPr>
        <xdr:cNvPr id="583" name="【庁舎】&#10;一人当たり面積最大値テキスト"/>
        <xdr:cNvSpPr txBox="1"/>
      </xdr:nvSpPr>
      <xdr:spPr>
        <a:xfrm>
          <a:off x="22250400" y="1689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0.322</a:t>
          </a:r>
          <a:endParaRPr kumimoji="1" lang="ja-JP" altLang="en-US" sz="1000" b="1">
            <a:latin typeface="ＭＳ Ｐゴシック"/>
          </a:endParaRPr>
        </a:p>
      </xdr:txBody>
    </xdr:sp>
    <xdr:clientData/>
  </xdr:oneCellAnchor>
  <xdr:twoCellAnchor>
    <xdr:from>
      <xdr:col>32</xdr:col>
      <xdr:colOff>98425</xdr:colOff>
      <xdr:row>99</xdr:row>
      <xdr:rowOff>147065</xdr:rowOff>
    </xdr:from>
    <xdr:to>
      <xdr:col>32</xdr:col>
      <xdr:colOff>276225</xdr:colOff>
      <xdr:row>99</xdr:row>
      <xdr:rowOff>147065</xdr:rowOff>
    </xdr:to>
    <xdr:cxnSp macro="">
      <xdr:nvCxnSpPr>
        <xdr:cNvPr id="584" name="直線コネクタ 583"/>
        <xdr:cNvCxnSpPr/>
      </xdr:nvCxnSpPr>
      <xdr:spPr>
        <a:xfrm>
          <a:off x="22072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15257</xdr:rowOff>
    </xdr:from>
    <xdr:ext cx="469744" cy="259045"/>
    <xdr:sp macro="" textlink="">
      <xdr:nvSpPr>
        <xdr:cNvPr id="585" name="【庁舎】&#10;一人当たり面積平均値テキスト"/>
        <xdr:cNvSpPr txBox="1"/>
      </xdr:nvSpPr>
      <xdr:spPr>
        <a:xfrm>
          <a:off x="22250400" y="17674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36830</xdr:rowOff>
    </xdr:from>
    <xdr:to>
      <xdr:col>32</xdr:col>
      <xdr:colOff>238125</xdr:colOff>
      <xdr:row>103</xdr:row>
      <xdr:rowOff>138430</xdr:rowOff>
    </xdr:to>
    <xdr:sp macro="" textlink="">
      <xdr:nvSpPr>
        <xdr:cNvPr id="586" name="フローチャート : 判断 585"/>
        <xdr:cNvSpPr/>
      </xdr:nvSpPr>
      <xdr:spPr>
        <a:xfrm>
          <a:off x="22110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153415</xdr:rowOff>
    </xdr:from>
    <xdr:to>
      <xdr:col>31</xdr:col>
      <xdr:colOff>85725</xdr:colOff>
      <xdr:row>103</xdr:row>
      <xdr:rowOff>83565</xdr:rowOff>
    </xdr:to>
    <xdr:sp macro="" textlink="">
      <xdr:nvSpPr>
        <xdr:cNvPr id="587" name="フローチャート : 判断 586"/>
        <xdr:cNvSpPr/>
      </xdr:nvSpPr>
      <xdr:spPr>
        <a:xfrm>
          <a:off x="21272500" y="1764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101</xdr:row>
      <xdr:rowOff>100092</xdr:rowOff>
    </xdr:from>
    <xdr:ext cx="469744" cy="259045"/>
    <xdr:sp macro="" textlink="">
      <xdr:nvSpPr>
        <xdr:cNvPr id="588" name="n_1aveValue【庁舎】&#10;一人当たり面積"/>
        <xdr:cNvSpPr txBox="1"/>
      </xdr:nvSpPr>
      <xdr:spPr>
        <a:xfrm>
          <a:off x="21075727" y="17416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89" name="テキスト ボックス 58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0" name="テキスト ボックス 58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1" name="テキスト ボックス 59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2" name="テキスト ボックス 59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3" name="テキスト ボックス 59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7113</xdr:rowOff>
    </xdr:from>
    <xdr:to>
      <xdr:col>31</xdr:col>
      <xdr:colOff>85725</xdr:colOff>
      <xdr:row>104</xdr:row>
      <xdr:rowOff>108713</xdr:rowOff>
    </xdr:to>
    <xdr:sp macro="" textlink="">
      <xdr:nvSpPr>
        <xdr:cNvPr id="594" name="円/楕円 593"/>
        <xdr:cNvSpPr/>
      </xdr:nvSpPr>
      <xdr:spPr>
        <a:xfrm>
          <a:off x="21272500" y="1783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99840</xdr:rowOff>
    </xdr:from>
    <xdr:ext cx="469744" cy="259045"/>
    <xdr:sp macro="" textlink="">
      <xdr:nvSpPr>
        <xdr:cNvPr id="595" name="n_1mainValue【庁舎】&#10;一人当たり面積"/>
        <xdr:cNvSpPr txBox="1"/>
      </xdr:nvSpPr>
      <xdr:spPr>
        <a:xfrm>
          <a:off x="21075727" y="1793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6" name="正方形/長方形 5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7" name="正方形/長方形 5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8" name="テキスト ボックス 5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本町</a:t>
          </a:r>
          <a:r>
            <a:rPr kumimoji="1" lang="ja-JP" altLang="en-US" sz="1100">
              <a:solidFill>
                <a:schemeClr val="dk1"/>
              </a:solidFill>
              <a:effectLst/>
              <a:latin typeface="+mn-lt"/>
              <a:ea typeface="+mn-ea"/>
              <a:cs typeface="+mn-cs"/>
            </a:rPr>
            <a:t>は一部事務組合に加入せず、</a:t>
          </a:r>
          <a:r>
            <a:rPr kumimoji="1" lang="ja-JP" altLang="ja-JP" sz="1100">
              <a:solidFill>
                <a:schemeClr val="dk1"/>
              </a:solidFill>
              <a:effectLst/>
              <a:latin typeface="+mn-lt"/>
              <a:ea typeface="+mn-ea"/>
              <a:cs typeface="+mn-cs"/>
            </a:rPr>
            <a:t>清掃工場</a:t>
          </a:r>
          <a:r>
            <a:rPr kumimoji="1" lang="ja-JP" altLang="en-US" sz="1100">
              <a:solidFill>
                <a:schemeClr val="dk1"/>
              </a:solidFill>
              <a:effectLst/>
              <a:latin typeface="+mn-lt"/>
              <a:ea typeface="+mn-ea"/>
              <a:cs typeface="+mn-cs"/>
            </a:rPr>
            <a:t>を単独で所有しているため一般廃棄物処理施設の一人当たり有形固定資産（償却資産）額が大きくなっている。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清掃工場</a:t>
          </a:r>
          <a:r>
            <a:rPr kumimoji="1" lang="ja-JP" altLang="ja-JP" sz="1100">
              <a:solidFill>
                <a:schemeClr val="dk1"/>
              </a:solidFill>
              <a:effectLst/>
              <a:latin typeface="+mn-lt"/>
              <a:ea typeface="+mn-ea"/>
              <a:cs typeface="+mn-cs"/>
            </a:rPr>
            <a:t>は</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3</a:t>
          </a:r>
          <a:r>
            <a:rPr kumimoji="1" lang="ja-JP" altLang="ja-JP" sz="1100">
              <a:solidFill>
                <a:schemeClr val="dk1"/>
              </a:solidFill>
              <a:effectLst/>
              <a:latin typeface="+mn-ea"/>
              <a:ea typeface="+mn-ea"/>
              <a:cs typeface="+mn-cs"/>
            </a:rPr>
            <a:t>年の供用開始から</a:t>
          </a:r>
          <a:r>
            <a:rPr kumimoji="1" lang="en-US" altLang="ja-JP" sz="1100">
              <a:solidFill>
                <a:schemeClr val="dk1"/>
              </a:solidFill>
              <a:effectLst/>
              <a:latin typeface="+mn-ea"/>
              <a:ea typeface="+mn-ea"/>
              <a:cs typeface="+mn-cs"/>
            </a:rPr>
            <a:t>20</a:t>
          </a:r>
          <a:r>
            <a:rPr kumimoji="1" lang="ja-JP" altLang="ja-JP" sz="1100">
              <a:solidFill>
                <a:schemeClr val="dk1"/>
              </a:solidFill>
              <a:effectLst/>
              <a:latin typeface="+mn-ea"/>
              <a:ea typeface="+mn-ea"/>
              <a:cs typeface="+mn-cs"/>
            </a:rPr>
            <a:t>年以上が経過し</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耐用年数を伸ばしながら使用する必要があり、</a:t>
          </a:r>
          <a:r>
            <a:rPr lang="ja-JP" altLang="ja-JP" sz="1100">
              <a:solidFill>
                <a:schemeClr val="dk1"/>
              </a:solidFill>
              <a:effectLst/>
              <a:latin typeface="+mn-lt"/>
              <a:ea typeface="+mn-ea"/>
              <a:cs typeface="+mn-cs"/>
            </a:rPr>
            <a:t>今後も有形固定資産減価償却率が上昇する見込みである。</a:t>
          </a:r>
          <a:endParaRPr lang="en-US" altLang="ja-JP" sz="1100">
            <a:solidFill>
              <a:schemeClr val="dk1"/>
            </a:solidFill>
            <a:effectLst/>
            <a:latin typeface="+mn-lt"/>
            <a:ea typeface="+mn-ea"/>
            <a:cs typeface="+mn-cs"/>
          </a:endParaRPr>
        </a:p>
        <a:p>
          <a:r>
            <a:rPr kumimoji="1" lang="ja-JP" altLang="ja-JP" sz="1100">
              <a:solidFill>
                <a:schemeClr val="dk1"/>
              </a:solidFill>
              <a:effectLst/>
              <a:latin typeface="+mn-ea"/>
              <a:ea typeface="+mn-ea"/>
              <a:cs typeface="+mn-cs"/>
            </a:rPr>
            <a:t>　図書館や市民会館については、複合施設（ふれあいセンター）内の一室として運営しており、類似団体と比べて一人あたり面積が小さくなっている。</a:t>
          </a:r>
          <a:endParaRPr lang="ja-JP" altLang="ja-JP" sz="1400">
            <a:effectLst/>
            <a:latin typeface="+mn-ea"/>
            <a:ea typeface="+mn-ea"/>
          </a:endParaRPr>
        </a:p>
        <a:p>
          <a:r>
            <a:rPr kumimoji="1" lang="ja-JP" altLang="ja-JP" sz="1100">
              <a:solidFill>
                <a:schemeClr val="dk1"/>
              </a:solidFill>
              <a:effectLst/>
              <a:latin typeface="+mn-ea"/>
              <a:ea typeface="+mn-ea"/>
              <a:cs typeface="+mn-cs"/>
            </a:rPr>
            <a:t>　庁舎については耐震基準を満たしておらず、平成</a:t>
          </a:r>
          <a:r>
            <a:rPr kumimoji="1" lang="en-US" altLang="ja-JP" sz="1100">
              <a:solidFill>
                <a:schemeClr val="dk1"/>
              </a:solidFill>
              <a:effectLst/>
              <a:latin typeface="+mn-ea"/>
              <a:ea typeface="+mn-ea"/>
              <a:cs typeface="+mn-cs"/>
            </a:rPr>
            <a:t>32</a:t>
          </a:r>
          <a:r>
            <a:rPr kumimoji="1" lang="ja-JP" altLang="ja-JP" sz="1100">
              <a:solidFill>
                <a:schemeClr val="dk1"/>
              </a:solidFill>
              <a:effectLst/>
              <a:latin typeface="+mn-ea"/>
              <a:ea typeface="+mn-ea"/>
              <a:cs typeface="+mn-cs"/>
            </a:rPr>
            <a:t>年度に建て替えを予定している。</a:t>
          </a:r>
          <a:endParaRPr lang="ja-JP" altLang="ja-JP" sz="1400">
            <a:effectLst/>
            <a:latin typeface="+mn-ea"/>
            <a:ea typeface="+mn-ea"/>
          </a:endParaRPr>
        </a:p>
        <a:p>
          <a:r>
            <a:rPr kumimoji="1" lang="ja-JP" altLang="ja-JP" sz="1100">
              <a:solidFill>
                <a:schemeClr val="dk1"/>
              </a:solidFill>
              <a:effectLst/>
              <a:latin typeface="+mn-ea"/>
              <a:ea typeface="+mn-ea"/>
              <a:cs typeface="+mn-cs"/>
            </a:rPr>
            <a:t>　今後も、島本町公共施設等総合管理計画等に基づき、施設の適切な管理等を行っていく必要がある。</a:t>
          </a:r>
          <a:endParaRPr lang="ja-JP" altLang="ja-JP" sz="1400">
            <a:effectLst/>
            <a:latin typeface="+mn-ea"/>
            <a:ea typeface="+mn-ea"/>
          </a:endParaRPr>
        </a:p>
        <a:p>
          <a:r>
            <a:rPr kumimoji="1" lang="ja-JP" altLang="ja-JP" sz="1100">
              <a:solidFill>
                <a:schemeClr val="dk1"/>
              </a:solidFill>
              <a:effectLst/>
              <a:latin typeface="+mn-ea"/>
              <a:ea typeface="+mn-ea"/>
              <a:cs typeface="+mn-cs"/>
            </a:rPr>
            <a:t>　なお、平成</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年度決算に係る固定資産台帳については、平成</a:t>
          </a:r>
          <a:r>
            <a:rPr kumimoji="1" lang="en-US" altLang="ja-JP" sz="1100">
              <a:solidFill>
                <a:schemeClr val="dk1"/>
              </a:solidFill>
              <a:effectLst/>
              <a:latin typeface="+mn-ea"/>
              <a:ea typeface="+mn-ea"/>
              <a:cs typeface="+mn-cs"/>
            </a:rPr>
            <a:t>30</a:t>
          </a:r>
          <a:r>
            <a:rPr kumimoji="1" lang="ja-JP" altLang="ja-JP" sz="1100">
              <a:solidFill>
                <a:schemeClr val="dk1"/>
              </a:solidFill>
              <a:effectLst/>
              <a:latin typeface="+mn-ea"/>
              <a:ea typeface="+mn-ea"/>
              <a:cs typeface="+mn-cs"/>
            </a:rPr>
            <a:t>年</a:t>
          </a:r>
          <a:r>
            <a:rPr kumimoji="1" lang="en-US" altLang="ja-JP" sz="1100">
              <a:solidFill>
                <a:schemeClr val="dk1"/>
              </a:solidFill>
              <a:effectLst/>
              <a:latin typeface="+mn-ea"/>
              <a:ea typeface="+mn-ea"/>
              <a:cs typeface="+mn-cs"/>
            </a:rPr>
            <a:t>1</a:t>
          </a:r>
          <a:r>
            <a:rPr kumimoji="1" lang="ja-JP" altLang="ja-JP" sz="1100">
              <a:solidFill>
                <a:schemeClr val="dk1"/>
              </a:solidFill>
              <a:effectLst/>
              <a:latin typeface="+mn-ea"/>
              <a:ea typeface="+mn-ea"/>
              <a:cs typeface="+mn-cs"/>
            </a:rPr>
            <a:t>月</a:t>
          </a:r>
          <a:r>
            <a:rPr kumimoji="1" lang="en-US" altLang="ja-JP" sz="1100">
              <a:solidFill>
                <a:schemeClr val="dk1"/>
              </a:solidFill>
              <a:effectLst/>
              <a:latin typeface="+mn-ea"/>
              <a:ea typeface="+mn-ea"/>
              <a:cs typeface="+mn-cs"/>
            </a:rPr>
            <a:t>1</a:t>
          </a:r>
          <a:r>
            <a:rPr kumimoji="1" lang="ja-JP" altLang="ja-JP" sz="1100">
              <a:solidFill>
                <a:schemeClr val="dk1"/>
              </a:solidFill>
              <a:effectLst/>
              <a:latin typeface="+mn-ea"/>
              <a:ea typeface="+mn-ea"/>
              <a:cs typeface="+mn-cs"/>
            </a:rPr>
            <a:t>日時点で整備中のため、平成</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年度の当該団体値等は表示</a:t>
          </a:r>
          <a:r>
            <a:rPr kumimoji="1" lang="ja-JP" altLang="ja-JP" sz="1100">
              <a:solidFill>
                <a:schemeClr val="dk1"/>
              </a:solidFill>
              <a:effectLst/>
              <a:latin typeface="+mn-lt"/>
              <a:ea typeface="+mn-ea"/>
              <a:cs typeface="+mn-cs"/>
            </a:rPr>
            <a:t>されていない。</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大阪府島本町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30,667
30,490
16.81
10,702,678
10,615,944
55,401
6,525,589
10,965,114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23/100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町内に大手企業を有しており、法人税割の収入が類似団体よりも多いことから、基準財政収入額が多く、財政力指数は類似団体内平均値よりも高くなっている。</a:t>
          </a:r>
          <a:endParaRPr lang="ja-JP" altLang="ja-JP" sz="1400">
            <a:effectLst/>
          </a:endParaRPr>
        </a:p>
        <a:p>
          <a:r>
            <a:rPr kumimoji="1" lang="ja-JP" altLang="ja-JP" sz="1100" baseline="0">
              <a:solidFill>
                <a:schemeClr val="dk1"/>
              </a:solidFill>
              <a:effectLst/>
              <a:latin typeface="+mn-lt"/>
              <a:ea typeface="+mn-ea"/>
              <a:cs typeface="+mn-cs"/>
            </a:rPr>
            <a:t>  前年度比では、</a:t>
          </a:r>
          <a:r>
            <a:rPr kumimoji="1" lang="ja-JP" altLang="en-US" sz="1100" baseline="0">
              <a:solidFill>
                <a:schemeClr val="dk1"/>
              </a:solidFill>
              <a:effectLst/>
              <a:latin typeface="+mn-lt"/>
              <a:ea typeface="+mn-ea"/>
              <a:cs typeface="+mn-cs"/>
            </a:rPr>
            <a:t>町民税法人税割</a:t>
          </a:r>
          <a:r>
            <a:rPr kumimoji="1" lang="ja-JP" altLang="ja-JP" sz="1100" baseline="0">
              <a:solidFill>
                <a:schemeClr val="dk1"/>
              </a:solidFill>
              <a:effectLst/>
              <a:latin typeface="+mn-lt"/>
              <a:ea typeface="+mn-ea"/>
              <a:cs typeface="+mn-cs"/>
            </a:rPr>
            <a:t>や地方消費税交付金が増加した結果、財政力指数がやや上昇した。</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45</xdr:row>
      <xdr:rowOff>127705</xdr:rowOff>
    </xdr:to>
    <xdr:cxnSp macro="">
      <xdr:nvCxnSpPr>
        <xdr:cNvPr id="63" name="直線コネクタ 62"/>
        <xdr:cNvCxnSpPr/>
      </xdr:nvCxnSpPr>
      <xdr:spPr>
        <a:xfrm flipV="1">
          <a:off x="4953000" y="615385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103011</xdr:rowOff>
    </xdr:from>
    <xdr:to>
      <xdr:col>7</xdr:col>
      <xdr:colOff>152400</xdr:colOff>
      <xdr:row>41</xdr:row>
      <xdr:rowOff>116417</xdr:rowOff>
    </xdr:to>
    <xdr:cxnSp macro="">
      <xdr:nvCxnSpPr>
        <xdr:cNvPr id="68" name="直線コネクタ 67"/>
        <xdr:cNvCxnSpPr/>
      </xdr:nvCxnSpPr>
      <xdr:spPr>
        <a:xfrm flipV="1">
          <a:off x="4114800" y="713246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40516</xdr:rowOff>
    </xdr:from>
    <xdr:ext cx="762000" cy="259045"/>
    <xdr:sp macro="" textlink="">
      <xdr:nvSpPr>
        <xdr:cNvPr id="69" name="財政力平均値テキスト"/>
        <xdr:cNvSpPr txBox="1"/>
      </xdr:nvSpPr>
      <xdr:spPr>
        <a:xfrm>
          <a:off x="5041900" y="7241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70" name="フローチャート :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116417</xdr:rowOff>
    </xdr:from>
    <xdr:to>
      <xdr:col>6</xdr:col>
      <xdr:colOff>0</xdr:colOff>
      <xdr:row>41</xdr:row>
      <xdr:rowOff>129822</xdr:rowOff>
    </xdr:to>
    <xdr:cxnSp macro="">
      <xdr:nvCxnSpPr>
        <xdr:cNvPr id="71" name="直線コネクタ 70"/>
        <xdr:cNvCxnSpPr/>
      </xdr:nvCxnSpPr>
      <xdr:spPr>
        <a:xfrm flipV="1">
          <a:off x="3225800" y="71458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73" name="テキスト ボックス 72"/>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129822</xdr:rowOff>
    </xdr:from>
    <xdr:to>
      <xdr:col>4</xdr:col>
      <xdr:colOff>482600</xdr:colOff>
      <xdr:row>41</xdr:row>
      <xdr:rowOff>143228</xdr:rowOff>
    </xdr:to>
    <xdr:cxnSp macro="">
      <xdr:nvCxnSpPr>
        <xdr:cNvPr id="74" name="直線コネクタ 73"/>
        <xdr:cNvCxnSpPr/>
      </xdr:nvCxnSpPr>
      <xdr:spPr>
        <a:xfrm flipV="1">
          <a:off x="2336800" y="71592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129822</xdr:rowOff>
    </xdr:from>
    <xdr:to>
      <xdr:col>3</xdr:col>
      <xdr:colOff>279400</xdr:colOff>
      <xdr:row>41</xdr:row>
      <xdr:rowOff>143228</xdr:rowOff>
    </xdr:to>
    <xdr:cxnSp macro="">
      <xdr:nvCxnSpPr>
        <xdr:cNvPr id="77" name="直線コネクタ 76"/>
        <xdr:cNvCxnSpPr/>
      </xdr:nvCxnSpPr>
      <xdr:spPr>
        <a:xfrm>
          <a:off x="1447800" y="71592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52211</xdr:rowOff>
    </xdr:from>
    <xdr:to>
      <xdr:col>7</xdr:col>
      <xdr:colOff>203200</xdr:colOff>
      <xdr:row>41</xdr:row>
      <xdr:rowOff>153811</xdr:rowOff>
    </xdr:to>
    <xdr:sp macro="" textlink="">
      <xdr:nvSpPr>
        <xdr:cNvPr id="87" name="円/楕円 86"/>
        <xdr:cNvSpPr/>
      </xdr:nvSpPr>
      <xdr:spPr>
        <a:xfrm>
          <a:off x="49022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68738</xdr:rowOff>
    </xdr:from>
    <xdr:ext cx="762000" cy="259045"/>
    <xdr:sp macro="" textlink="">
      <xdr:nvSpPr>
        <xdr:cNvPr id="88" name="財政力該当値テキスト"/>
        <xdr:cNvSpPr txBox="1"/>
      </xdr:nvSpPr>
      <xdr:spPr>
        <a:xfrm>
          <a:off x="5041900" y="69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65617</xdr:rowOff>
    </xdr:from>
    <xdr:to>
      <xdr:col>6</xdr:col>
      <xdr:colOff>50800</xdr:colOff>
      <xdr:row>41</xdr:row>
      <xdr:rowOff>167217</xdr:rowOff>
    </xdr:to>
    <xdr:sp macro="" textlink="">
      <xdr:nvSpPr>
        <xdr:cNvPr id="89" name="円/楕円 88"/>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5944</xdr:rowOff>
    </xdr:from>
    <xdr:ext cx="736600" cy="259045"/>
    <xdr:sp macro="" textlink="">
      <xdr:nvSpPr>
        <xdr:cNvPr id="90" name="テキスト ボックス 89"/>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79022</xdr:rowOff>
    </xdr:from>
    <xdr:to>
      <xdr:col>4</xdr:col>
      <xdr:colOff>533400</xdr:colOff>
      <xdr:row>42</xdr:row>
      <xdr:rowOff>9172</xdr:rowOff>
    </xdr:to>
    <xdr:sp macro="" textlink="">
      <xdr:nvSpPr>
        <xdr:cNvPr id="91" name="円/楕円 90"/>
        <xdr:cNvSpPr/>
      </xdr:nvSpPr>
      <xdr:spPr>
        <a:xfrm>
          <a:off x="3175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19349</xdr:rowOff>
    </xdr:from>
    <xdr:ext cx="762000" cy="259045"/>
    <xdr:sp macro="" textlink="">
      <xdr:nvSpPr>
        <xdr:cNvPr id="92" name="テキスト ボックス 91"/>
        <xdr:cNvSpPr txBox="1"/>
      </xdr:nvSpPr>
      <xdr:spPr>
        <a:xfrm>
          <a:off x="2844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92428</xdr:rowOff>
    </xdr:from>
    <xdr:to>
      <xdr:col>3</xdr:col>
      <xdr:colOff>330200</xdr:colOff>
      <xdr:row>42</xdr:row>
      <xdr:rowOff>22578</xdr:rowOff>
    </xdr:to>
    <xdr:sp macro="" textlink="">
      <xdr:nvSpPr>
        <xdr:cNvPr id="93" name="円/楕円 92"/>
        <xdr:cNvSpPr/>
      </xdr:nvSpPr>
      <xdr:spPr>
        <a:xfrm>
          <a:off x="2286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32755</xdr:rowOff>
    </xdr:from>
    <xdr:ext cx="762000" cy="259045"/>
    <xdr:sp macro="" textlink="">
      <xdr:nvSpPr>
        <xdr:cNvPr id="94" name="テキスト ボックス 93"/>
        <xdr:cNvSpPr txBox="1"/>
      </xdr:nvSpPr>
      <xdr:spPr>
        <a:xfrm>
          <a:off x="1955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79022</xdr:rowOff>
    </xdr:from>
    <xdr:to>
      <xdr:col>2</xdr:col>
      <xdr:colOff>127000</xdr:colOff>
      <xdr:row>42</xdr:row>
      <xdr:rowOff>9172</xdr:rowOff>
    </xdr:to>
    <xdr:sp macro="" textlink="">
      <xdr:nvSpPr>
        <xdr:cNvPr id="95" name="円/楕円 94"/>
        <xdr:cNvSpPr/>
      </xdr:nvSpPr>
      <xdr:spPr>
        <a:xfrm>
          <a:off x="1397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19349</xdr:rowOff>
    </xdr:from>
    <xdr:ext cx="762000" cy="259045"/>
    <xdr:sp macro="" textlink="">
      <xdr:nvSpPr>
        <xdr:cNvPr id="96" name="テキスト ボックス 95"/>
        <xdr:cNvSpPr txBox="1"/>
      </xdr:nvSpPr>
      <xdr:spPr>
        <a:xfrm>
          <a:off x="1066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98/100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750">
              <a:solidFill>
                <a:schemeClr val="dk1"/>
              </a:solidFill>
              <a:effectLst/>
              <a:latin typeface="+mn-lt"/>
              <a:ea typeface="+mn-ea"/>
              <a:cs typeface="+mn-cs"/>
            </a:rPr>
            <a:t>　</a:t>
          </a:r>
          <a:r>
            <a:rPr kumimoji="1" lang="ja-JP" altLang="ja-JP" sz="750">
              <a:solidFill>
                <a:schemeClr val="dk1"/>
              </a:solidFill>
              <a:effectLst/>
              <a:latin typeface="+mn-lt"/>
              <a:ea typeface="+mn-ea"/>
              <a:cs typeface="+mn-cs"/>
            </a:rPr>
            <a:t>本町は、清掃工場などの単独保有により人件費、維持管理費等が類似団体よりも多額であること、過去の大事業により公債費の負担が大きいこと、その他、町でありながら福祉事務所を設置しているため、その関連経費が平成</a:t>
          </a:r>
          <a:r>
            <a:rPr kumimoji="1" lang="en-US" altLang="ja-JP" sz="750">
              <a:solidFill>
                <a:schemeClr val="dk1"/>
              </a:solidFill>
              <a:effectLst/>
              <a:latin typeface="+mn-lt"/>
              <a:ea typeface="+mn-ea"/>
              <a:cs typeface="+mn-cs"/>
            </a:rPr>
            <a:t>28</a:t>
          </a:r>
          <a:r>
            <a:rPr kumimoji="1" lang="ja-JP" altLang="ja-JP" sz="750">
              <a:solidFill>
                <a:schemeClr val="dk1"/>
              </a:solidFill>
              <a:effectLst/>
              <a:latin typeface="+mn-lt"/>
              <a:ea typeface="+mn-ea"/>
              <a:cs typeface="+mn-cs"/>
            </a:rPr>
            <a:t>年度まで特別交付税で措置されることとなる結果、経常収支比率を押し上げている。平成</a:t>
          </a:r>
          <a:r>
            <a:rPr kumimoji="1" lang="en-US" altLang="ja-JP" sz="750">
              <a:solidFill>
                <a:schemeClr val="dk1"/>
              </a:solidFill>
              <a:effectLst/>
              <a:latin typeface="+mn-lt"/>
              <a:ea typeface="+mn-ea"/>
              <a:cs typeface="+mn-cs"/>
            </a:rPr>
            <a:t>29</a:t>
          </a:r>
          <a:r>
            <a:rPr kumimoji="1" lang="ja-JP" altLang="ja-JP" sz="750">
              <a:solidFill>
                <a:schemeClr val="dk1"/>
              </a:solidFill>
              <a:effectLst/>
              <a:latin typeface="+mn-lt"/>
              <a:ea typeface="+mn-ea"/>
              <a:cs typeface="+mn-cs"/>
            </a:rPr>
            <a:t>年度以降は普通交付税として措置されるため、一定改善が見込まれる。</a:t>
          </a:r>
          <a:endParaRPr kumimoji="1" lang="en-US" altLang="ja-JP" sz="750">
            <a:solidFill>
              <a:schemeClr val="dk1"/>
            </a:solidFill>
            <a:effectLst/>
            <a:latin typeface="+mn-lt"/>
            <a:ea typeface="+mn-ea"/>
            <a:cs typeface="+mn-cs"/>
          </a:endParaRPr>
        </a:p>
        <a:p>
          <a:r>
            <a:rPr kumimoji="1" lang="ja-JP" altLang="en-US" sz="750">
              <a:solidFill>
                <a:schemeClr val="dk1"/>
              </a:solidFill>
              <a:effectLst/>
              <a:latin typeface="+mn-lt"/>
              <a:ea typeface="+mn-ea"/>
              <a:cs typeface="+mn-cs"/>
            </a:rPr>
            <a:t>　平成</a:t>
          </a:r>
          <a:r>
            <a:rPr kumimoji="1" lang="en-US" altLang="ja-JP" sz="750">
              <a:solidFill>
                <a:schemeClr val="dk1"/>
              </a:solidFill>
              <a:effectLst/>
              <a:latin typeface="+mn-lt"/>
              <a:ea typeface="+mn-ea"/>
              <a:cs typeface="+mn-cs"/>
            </a:rPr>
            <a:t>28</a:t>
          </a:r>
          <a:r>
            <a:rPr kumimoji="1" lang="ja-JP" altLang="en-US" sz="750">
              <a:solidFill>
                <a:schemeClr val="dk1"/>
              </a:solidFill>
              <a:effectLst/>
              <a:latin typeface="+mn-lt"/>
              <a:ea typeface="+mn-ea"/>
              <a:cs typeface="+mn-cs"/>
            </a:rPr>
            <a:t>年度においては、経常一般財源収入では、町民税法人税割分や地方消費税交付金が減額となったことなどにより、前年度比</a:t>
          </a:r>
          <a:r>
            <a:rPr kumimoji="1" lang="en-US" altLang="ja-JP" sz="750">
              <a:solidFill>
                <a:schemeClr val="dk1"/>
              </a:solidFill>
              <a:effectLst/>
              <a:latin typeface="+mn-lt"/>
              <a:ea typeface="+mn-ea"/>
              <a:cs typeface="+mn-cs"/>
            </a:rPr>
            <a:t>2</a:t>
          </a:r>
          <a:r>
            <a:rPr kumimoji="1" lang="ja-JP" altLang="en-US" sz="750">
              <a:solidFill>
                <a:schemeClr val="dk1"/>
              </a:solidFill>
              <a:effectLst/>
              <a:latin typeface="+mn-lt"/>
              <a:ea typeface="+mn-ea"/>
              <a:cs typeface="+mn-cs"/>
            </a:rPr>
            <a:t>億</a:t>
          </a:r>
          <a:r>
            <a:rPr kumimoji="1" lang="en-US" altLang="ja-JP" sz="750">
              <a:solidFill>
                <a:schemeClr val="dk1"/>
              </a:solidFill>
              <a:effectLst/>
              <a:latin typeface="+mn-lt"/>
              <a:ea typeface="+mn-ea"/>
              <a:cs typeface="+mn-cs"/>
            </a:rPr>
            <a:t>5,756</a:t>
          </a:r>
          <a:r>
            <a:rPr kumimoji="1" lang="ja-JP" altLang="en-US" sz="750">
              <a:solidFill>
                <a:schemeClr val="dk1"/>
              </a:solidFill>
              <a:effectLst/>
              <a:latin typeface="+mn-lt"/>
              <a:ea typeface="+mn-ea"/>
              <a:cs typeface="+mn-cs"/>
            </a:rPr>
            <a:t>万</a:t>
          </a:r>
          <a:r>
            <a:rPr kumimoji="1" lang="en-US" altLang="ja-JP" sz="750">
              <a:solidFill>
                <a:schemeClr val="dk1"/>
              </a:solidFill>
              <a:effectLst/>
              <a:latin typeface="+mn-lt"/>
              <a:ea typeface="+mn-ea"/>
              <a:cs typeface="+mn-cs"/>
            </a:rPr>
            <a:t>1</a:t>
          </a:r>
          <a:r>
            <a:rPr kumimoji="1" lang="ja-JP" altLang="en-US" sz="750">
              <a:solidFill>
                <a:schemeClr val="dk1"/>
              </a:solidFill>
              <a:effectLst/>
              <a:latin typeface="+mn-lt"/>
              <a:ea typeface="+mn-ea"/>
              <a:cs typeface="+mn-cs"/>
            </a:rPr>
            <a:t>千円の減額となった。</a:t>
          </a:r>
          <a:endParaRPr kumimoji="1" lang="en-US" altLang="ja-JP" sz="750">
            <a:solidFill>
              <a:schemeClr val="dk1"/>
            </a:solidFill>
            <a:effectLst/>
            <a:latin typeface="+mn-lt"/>
            <a:ea typeface="+mn-ea"/>
            <a:cs typeface="+mn-cs"/>
          </a:endParaRPr>
        </a:p>
        <a:p>
          <a:r>
            <a:rPr lang="ja-JP" altLang="en-US" sz="750">
              <a:effectLst/>
            </a:rPr>
            <a:t>　一方、経常経費充当一般財源では、人件費で退職手当支給対象者が増加したこと、扶助費で子ども医療費助成の対象者拡大の影響が通年となったこと、小規模保育事業所の開設などにより増額となった一方、物件費が</a:t>
          </a:r>
          <a:r>
            <a:rPr lang="en-US" altLang="ja-JP" sz="750">
              <a:effectLst/>
            </a:rPr>
            <a:t>PPS</a:t>
          </a:r>
          <a:r>
            <a:rPr lang="ja-JP" altLang="en-US" sz="750">
              <a:effectLst/>
            </a:rPr>
            <a:t>の導入により電気使用料が減少したことなどにより減額したほか、公債費がふれあいセンターの建設にかかる町債の償還が進んだことなどから減額となり、減額が上回ったことから、前年度比</a:t>
          </a:r>
          <a:r>
            <a:rPr lang="en-US" altLang="ja-JP" sz="750">
              <a:effectLst/>
            </a:rPr>
            <a:t>5,309</a:t>
          </a:r>
          <a:r>
            <a:rPr lang="ja-JP" altLang="en-US" sz="750">
              <a:effectLst/>
            </a:rPr>
            <a:t>万</a:t>
          </a:r>
          <a:r>
            <a:rPr lang="en-US" altLang="ja-JP" sz="750">
              <a:effectLst/>
            </a:rPr>
            <a:t>8</a:t>
          </a:r>
          <a:r>
            <a:rPr lang="ja-JP" altLang="en-US" sz="750">
              <a:effectLst/>
            </a:rPr>
            <a:t>千円の減額となった。</a:t>
          </a:r>
          <a:endParaRPr lang="en-US" altLang="ja-JP" sz="750">
            <a:effectLst/>
          </a:endParaRPr>
        </a:p>
        <a:p>
          <a:r>
            <a:rPr lang="ja-JP" altLang="en-US" sz="750">
              <a:effectLst/>
            </a:rPr>
            <a:t>　以上の結果、経常収支比率は前年度と比べ</a:t>
          </a:r>
          <a:r>
            <a:rPr lang="en-US" altLang="ja-JP" sz="750">
              <a:effectLst/>
            </a:rPr>
            <a:t>3.0</a:t>
          </a:r>
          <a:r>
            <a:rPr lang="ja-JP" altLang="en-US" sz="750">
              <a:effectLst/>
            </a:rPr>
            <a:t>ポイント上昇した。</a:t>
          </a:r>
          <a:endParaRPr lang="en-US" altLang="ja-JP" sz="750">
            <a:effectLst/>
          </a:endParaRPr>
        </a:p>
        <a:p>
          <a:r>
            <a:rPr lang="ja-JP" altLang="en-US" sz="750">
              <a:effectLst/>
            </a:rPr>
            <a:t>　今後も引き続き個人給付の見直しや施設使用料の改定を進めるなど、財政基盤の健全化に取り組むとともに、企業誘致など経常一般財源の確保に努める。また、平成</a:t>
          </a:r>
          <a:r>
            <a:rPr lang="en-US" altLang="ja-JP" sz="750">
              <a:effectLst/>
            </a:rPr>
            <a:t>28</a:t>
          </a:r>
          <a:r>
            <a:rPr lang="ja-JP" altLang="en-US" sz="750">
              <a:effectLst/>
            </a:rPr>
            <a:t>年度からＰＰＳの導入に取り組んでおり、物件費の削減に一定の効果が見られる。今後も引き続き導入の拡大について取り組む。</a:t>
          </a:r>
        </a:p>
        <a:p>
          <a:endParaRPr lang="ja-JP" altLang="ja-JP" sz="8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92964</xdr:rowOff>
    </xdr:from>
    <xdr:to>
      <xdr:col>7</xdr:col>
      <xdr:colOff>152400</xdr:colOff>
      <xdr:row>67</xdr:row>
      <xdr:rowOff>26924</xdr:rowOff>
    </xdr:to>
    <xdr:cxnSp macro="">
      <xdr:nvCxnSpPr>
        <xdr:cNvPr id="124" name="直線コネクタ 123"/>
        <xdr:cNvCxnSpPr/>
      </xdr:nvCxnSpPr>
      <xdr:spPr>
        <a:xfrm flipV="1">
          <a:off x="4953000" y="10379964"/>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5"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6" name="直線コネクタ 125"/>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7891</xdr:rowOff>
    </xdr:from>
    <xdr:ext cx="762000" cy="259045"/>
    <xdr:sp macro="" textlink="">
      <xdr:nvSpPr>
        <xdr:cNvPr id="127"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76.4</a:t>
          </a:r>
          <a:endParaRPr kumimoji="1" lang="ja-JP" altLang="en-US" sz="1000" b="1">
            <a:latin typeface="ＭＳ Ｐゴシック"/>
          </a:endParaRPr>
        </a:p>
      </xdr:txBody>
    </xdr:sp>
    <xdr:clientData/>
  </xdr:oneCellAnchor>
  <xdr:twoCellAnchor>
    <xdr:from>
      <xdr:col>7</xdr:col>
      <xdr:colOff>63500</xdr:colOff>
      <xdr:row>60</xdr:row>
      <xdr:rowOff>92964</xdr:rowOff>
    </xdr:from>
    <xdr:to>
      <xdr:col>7</xdr:col>
      <xdr:colOff>241300</xdr:colOff>
      <xdr:row>60</xdr:row>
      <xdr:rowOff>92964</xdr:rowOff>
    </xdr:to>
    <xdr:cxnSp macro="">
      <xdr:nvCxnSpPr>
        <xdr:cNvPr id="128" name="直線コネクタ 127"/>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5334</xdr:rowOff>
    </xdr:from>
    <xdr:to>
      <xdr:col>7</xdr:col>
      <xdr:colOff>152400</xdr:colOff>
      <xdr:row>66</xdr:row>
      <xdr:rowOff>150114</xdr:rowOff>
    </xdr:to>
    <xdr:cxnSp macro="">
      <xdr:nvCxnSpPr>
        <xdr:cNvPr id="129" name="直線コネクタ 128"/>
        <xdr:cNvCxnSpPr/>
      </xdr:nvCxnSpPr>
      <xdr:spPr>
        <a:xfrm>
          <a:off x="4114800" y="11321034"/>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63009</xdr:rowOff>
    </xdr:from>
    <xdr:ext cx="762000" cy="259045"/>
    <xdr:sp macro="" textlink="">
      <xdr:nvSpPr>
        <xdr:cNvPr id="130" name="財政構造の弾力性平均値テキスト"/>
        <xdr:cNvSpPr txBox="1"/>
      </xdr:nvSpPr>
      <xdr:spPr>
        <a:xfrm>
          <a:off x="5041900" y="10864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31" name="フローチャート : 判断 130"/>
        <xdr:cNvSpPr/>
      </xdr:nvSpPr>
      <xdr:spPr>
        <a:xfrm>
          <a:off x="49022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5334</xdr:rowOff>
    </xdr:from>
    <xdr:to>
      <xdr:col>6</xdr:col>
      <xdr:colOff>0</xdr:colOff>
      <xdr:row>67</xdr:row>
      <xdr:rowOff>12446</xdr:rowOff>
    </xdr:to>
    <xdr:cxnSp macro="">
      <xdr:nvCxnSpPr>
        <xdr:cNvPr id="132" name="直線コネクタ 131"/>
        <xdr:cNvCxnSpPr/>
      </xdr:nvCxnSpPr>
      <xdr:spPr>
        <a:xfrm flipV="1">
          <a:off x="3225800" y="11321034"/>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4" name="テキスト ボックス 133"/>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77724</xdr:rowOff>
    </xdr:from>
    <xdr:to>
      <xdr:col>4</xdr:col>
      <xdr:colOff>482600</xdr:colOff>
      <xdr:row>67</xdr:row>
      <xdr:rowOff>12446</xdr:rowOff>
    </xdr:to>
    <xdr:cxnSp macro="">
      <xdr:nvCxnSpPr>
        <xdr:cNvPr id="135" name="直線コネクタ 134"/>
        <xdr:cNvCxnSpPr/>
      </xdr:nvCxnSpPr>
      <xdr:spPr>
        <a:xfrm>
          <a:off x="2336800" y="1139342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47261</xdr:rowOff>
    </xdr:from>
    <xdr:ext cx="762000" cy="259045"/>
    <xdr:sp macro="" textlink="">
      <xdr:nvSpPr>
        <xdr:cNvPr id="137" name="テキスト ボックス 136"/>
        <xdr:cNvSpPr txBox="1"/>
      </xdr:nvSpPr>
      <xdr:spPr>
        <a:xfrm>
          <a:off x="2844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77724</xdr:rowOff>
    </xdr:from>
    <xdr:to>
      <xdr:col>3</xdr:col>
      <xdr:colOff>279400</xdr:colOff>
      <xdr:row>66</xdr:row>
      <xdr:rowOff>97028</xdr:rowOff>
    </xdr:to>
    <xdr:cxnSp macro="">
      <xdr:nvCxnSpPr>
        <xdr:cNvPr id="138" name="直線コネクタ 137"/>
        <xdr:cNvCxnSpPr/>
      </xdr:nvCxnSpPr>
      <xdr:spPr>
        <a:xfrm flipV="1">
          <a:off x="1447800" y="1139342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160799</xdr:rowOff>
    </xdr:from>
    <xdr:ext cx="762000" cy="259045"/>
    <xdr:sp macro="" textlink="">
      <xdr:nvSpPr>
        <xdr:cNvPr id="142" name="テキスト ボックス 141"/>
        <xdr:cNvSpPr txBox="1"/>
      </xdr:nvSpPr>
      <xdr:spPr>
        <a:xfrm>
          <a:off x="1066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66</xdr:row>
      <xdr:rowOff>99314</xdr:rowOff>
    </xdr:from>
    <xdr:to>
      <xdr:col>7</xdr:col>
      <xdr:colOff>203200</xdr:colOff>
      <xdr:row>67</xdr:row>
      <xdr:rowOff>29464</xdr:rowOff>
    </xdr:to>
    <xdr:sp macro="" textlink="">
      <xdr:nvSpPr>
        <xdr:cNvPr id="148" name="円/楕円 147"/>
        <xdr:cNvSpPr/>
      </xdr:nvSpPr>
      <xdr:spPr>
        <a:xfrm>
          <a:off x="4902200" y="1141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166641</xdr:rowOff>
    </xdr:from>
    <xdr:ext cx="762000" cy="259045"/>
    <xdr:sp macro="" textlink="">
      <xdr:nvSpPr>
        <xdr:cNvPr id="149" name="財政構造の弾力性該当値テキスト"/>
        <xdr:cNvSpPr txBox="1"/>
      </xdr:nvSpPr>
      <xdr:spPr>
        <a:xfrm>
          <a:off x="5041900" y="1131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125984</xdr:rowOff>
    </xdr:from>
    <xdr:to>
      <xdr:col>6</xdr:col>
      <xdr:colOff>50800</xdr:colOff>
      <xdr:row>66</xdr:row>
      <xdr:rowOff>56134</xdr:rowOff>
    </xdr:to>
    <xdr:sp macro="" textlink="">
      <xdr:nvSpPr>
        <xdr:cNvPr id="150" name="円/楕円 149"/>
        <xdr:cNvSpPr/>
      </xdr:nvSpPr>
      <xdr:spPr>
        <a:xfrm>
          <a:off x="4064000" y="1127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40911</xdr:rowOff>
    </xdr:from>
    <xdr:ext cx="736600" cy="259045"/>
    <xdr:sp macro="" textlink="">
      <xdr:nvSpPr>
        <xdr:cNvPr id="151" name="テキスト ボックス 150"/>
        <xdr:cNvSpPr txBox="1"/>
      </xdr:nvSpPr>
      <xdr:spPr>
        <a:xfrm>
          <a:off x="3733800" y="11356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133096</xdr:rowOff>
    </xdr:from>
    <xdr:to>
      <xdr:col>4</xdr:col>
      <xdr:colOff>533400</xdr:colOff>
      <xdr:row>67</xdr:row>
      <xdr:rowOff>63246</xdr:rowOff>
    </xdr:to>
    <xdr:sp macro="" textlink="">
      <xdr:nvSpPr>
        <xdr:cNvPr id="152" name="円/楕円 151"/>
        <xdr:cNvSpPr/>
      </xdr:nvSpPr>
      <xdr:spPr>
        <a:xfrm>
          <a:off x="3175000" y="1144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67</xdr:row>
      <xdr:rowOff>48023</xdr:rowOff>
    </xdr:from>
    <xdr:ext cx="762000" cy="259045"/>
    <xdr:sp macro="" textlink="">
      <xdr:nvSpPr>
        <xdr:cNvPr id="153" name="テキスト ボックス 152"/>
        <xdr:cNvSpPr txBox="1"/>
      </xdr:nvSpPr>
      <xdr:spPr>
        <a:xfrm>
          <a:off x="2844800" y="1153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26924</xdr:rowOff>
    </xdr:from>
    <xdr:to>
      <xdr:col>3</xdr:col>
      <xdr:colOff>330200</xdr:colOff>
      <xdr:row>66</xdr:row>
      <xdr:rowOff>128524</xdr:rowOff>
    </xdr:to>
    <xdr:sp macro="" textlink="">
      <xdr:nvSpPr>
        <xdr:cNvPr id="154" name="円/楕円 153"/>
        <xdr:cNvSpPr/>
      </xdr:nvSpPr>
      <xdr:spPr>
        <a:xfrm>
          <a:off x="2286000" y="1134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113301</xdr:rowOff>
    </xdr:from>
    <xdr:ext cx="762000" cy="259045"/>
    <xdr:sp macro="" textlink="">
      <xdr:nvSpPr>
        <xdr:cNvPr id="155" name="テキスト ボックス 154"/>
        <xdr:cNvSpPr txBox="1"/>
      </xdr:nvSpPr>
      <xdr:spPr>
        <a:xfrm>
          <a:off x="1955800" y="1142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46228</xdr:rowOff>
    </xdr:from>
    <xdr:to>
      <xdr:col>2</xdr:col>
      <xdr:colOff>127000</xdr:colOff>
      <xdr:row>66</xdr:row>
      <xdr:rowOff>147828</xdr:rowOff>
    </xdr:to>
    <xdr:sp macro="" textlink="">
      <xdr:nvSpPr>
        <xdr:cNvPr id="156" name="円/楕円 155"/>
        <xdr:cNvSpPr/>
      </xdr:nvSpPr>
      <xdr:spPr>
        <a:xfrm>
          <a:off x="1397000" y="1136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132605</xdr:rowOff>
    </xdr:from>
    <xdr:ext cx="762000" cy="259045"/>
    <xdr:sp macro="" textlink="">
      <xdr:nvSpPr>
        <xdr:cNvPr id="157" name="テキスト ボックス 156"/>
        <xdr:cNvSpPr txBox="1"/>
      </xdr:nvSpPr>
      <xdr:spPr>
        <a:xfrm>
          <a:off x="1066800" y="114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[125,398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78/100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105,304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清掃工場、消防などを単独で保有しており、これらに係る人件費、物件費が直接決算額として計上されるため、一部事務組合を組織している類似団体に比して多額となる傾向にある。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特別職の退職手当の減少などにより人件費が減少したほか、物件費では、前年度に住民ホールの解体を行ったこと、ＰＰＳの導入により電気使用料が減少したため、人口１人当たりの額が減少している。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今後とも清掃工場等施設の管理運営費の縮減に努める。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48833</xdr:rowOff>
    </xdr:from>
    <xdr:to>
      <xdr:col>7</xdr:col>
      <xdr:colOff>152400</xdr:colOff>
      <xdr:row>87</xdr:row>
      <xdr:rowOff>154409</xdr:rowOff>
    </xdr:to>
    <xdr:cxnSp macro="">
      <xdr:nvCxnSpPr>
        <xdr:cNvPr id="185" name="直線コネクタ 184"/>
        <xdr:cNvCxnSpPr/>
      </xdr:nvCxnSpPr>
      <xdr:spPr>
        <a:xfrm flipV="1">
          <a:off x="4953000" y="13764833"/>
          <a:ext cx="0" cy="1305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126486</xdr:rowOff>
    </xdr:from>
    <xdr:ext cx="762000" cy="259045"/>
    <xdr:sp macro="" textlink="">
      <xdr:nvSpPr>
        <xdr:cNvPr id="186" name="人件費・物件費等の状況最小値テキスト"/>
        <xdr:cNvSpPr txBox="1"/>
      </xdr:nvSpPr>
      <xdr:spPr>
        <a:xfrm>
          <a:off x="5041900" y="150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346,469</a:t>
          </a:r>
          <a:endParaRPr kumimoji="1" lang="ja-JP" altLang="en-US" sz="1000" b="1">
            <a:latin typeface="ＭＳ Ｐゴシック"/>
          </a:endParaRPr>
        </a:p>
      </xdr:txBody>
    </xdr:sp>
    <xdr:clientData/>
  </xdr:oneCellAnchor>
  <xdr:twoCellAnchor>
    <xdr:from>
      <xdr:col>7</xdr:col>
      <xdr:colOff>63500</xdr:colOff>
      <xdr:row>87</xdr:row>
      <xdr:rowOff>154409</xdr:rowOff>
    </xdr:from>
    <xdr:to>
      <xdr:col>7</xdr:col>
      <xdr:colOff>241300</xdr:colOff>
      <xdr:row>87</xdr:row>
      <xdr:rowOff>154409</xdr:rowOff>
    </xdr:to>
    <xdr:cxnSp macro="">
      <xdr:nvCxnSpPr>
        <xdr:cNvPr id="187" name="直線コネクタ 186"/>
        <xdr:cNvCxnSpPr/>
      </xdr:nvCxnSpPr>
      <xdr:spPr>
        <a:xfrm>
          <a:off x="4864100" y="1507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135210</xdr:rowOff>
    </xdr:from>
    <xdr:ext cx="762000" cy="259045"/>
    <xdr:sp macro="" textlink="">
      <xdr:nvSpPr>
        <xdr:cNvPr id="188" name="人件費・物件費等の状況最大値テキスト"/>
        <xdr:cNvSpPr txBox="1"/>
      </xdr:nvSpPr>
      <xdr:spPr>
        <a:xfrm>
          <a:off x="5041900" y="1350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75,908</a:t>
          </a:r>
          <a:endParaRPr kumimoji="1" lang="ja-JP" altLang="en-US" sz="1000" b="1">
            <a:latin typeface="ＭＳ Ｐゴシック"/>
          </a:endParaRPr>
        </a:p>
      </xdr:txBody>
    </xdr:sp>
    <xdr:clientData/>
  </xdr:oneCellAnchor>
  <xdr:twoCellAnchor>
    <xdr:from>
      <xdr:col>7</xdr:col>
      <xdr:colOff>63500</xdr:colOff>
      <xdr:row>80</xdr:row>
      <xdr:rowOff>48833</xdr:rowOff>
    </xdr:from>
    <xdr:to>
      <xdr:col>7</xdr:col>
      <xdr:colOff>241300</xdr:colOff>
      <xdr:row>80</xdr:row>
      <xdr:rowOff>48833</xdr:rowOff>
    </xdr:to>
    <xdr:cxnSp macro="">
      <xdr:nvCxnSpPr>
        <xdr:cNvPr id="189" name="直線コネクタ 188"/>
        <xdr:cNvCxnSpPr/>
      </xdr:nvCxnSpPr>
      <xdr:spPr>
        <a:xfrm>
          <a:off x="4864100" y="1376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116221</xdr:rowOff>
    </xdr:from>
    <xdr:to>
      <xdr:col>7</xdr:col>
      <xdr:colOff>152400</xdr:colOff>
      <xdr:row>81</xdr:row>
      <xdr:rowOff>139198</xdr:rowOff>
    </xdr:to>
    <xdr:cxnSp macro="">
      <xdr:nvCxnSpPr>
        <xdr:cNvPr id="190" name="直線コネクタ 189"/>
        <xdr:cNvCxnSpPr/>
      </xdr:nvCxnSpPr>
      <xdr:spPr>
        <a:xfrm flipV="1">
          <a:off x="4114800" y="14003671"/>
          <a:ext cx="838200" cy="2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25074</xdr:rowOff>
    </xdr:from>
    <xdr:ext cx="762000" cy="259045"/>
    <xdr:sp macro="" textlink="">
      <xdr:nvSpPr>
        <xdr:cNvPr id="191" name="人件費・物件費等の状況平均値テキスト"/>
        <xdr:cNvSpPr txBox="1"/>
      </xdr:nvSpPr>
      <xdr:spPr>
        <a:xfrm>
          <a:off x="5041900" y="13741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113,613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8547</xdr:rowOff>
    </xdr:from>
    <xdr:to>
      <xdr:col>7</xdr:col>
      <xdr:colOff>203200</xdr:colOff>
      <xdr:row>81</xdr:row>
      <xdr:rowOff>110147</xdr:rowOff>
    </xdr:to>
    <xdr:sp macro="" textlink="">
      <xdr:nvSpPr>
        <xdr:cNvPr id="192" name="フローチャート : 判断 191"/>
        <xdr:cNvSpPr/>
      </xdr:nvSpPr>
      <xdr:spPr>
        <a:xfrm>
          <a:off x="4902200" y="1389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134077</xdr:rowOff>
    </xdr:from>
    <xdr:to>
      <xdr:col>6</xdr:col>
      <xdr:colOff>0</xdr:colOff>
      <xdr:row>81</xdr:row>
      <xdr:rowOff>139198</xdr:rowOff>
    </xdr:to>
    <xdr:cxnSp macro="">
      <xdr:nvCxnSpPr>
        <xdr:cNvPr id="193" name="直線コネクタ 192"/>
        <xdr:cNvCxnSpPr/>
      </xdr:nvCxnSpPr>
      <xdr:spPr>
        <a:xfrm>
          <a:off x="3225800" y="14021527"/>
          <a:ext cx="889000" cy="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155663</xdr:rowOff>
    </xdr:from>
    <xdr:to>
      <xdr:col>6</xdr:col>
      <xdr:colOff>50800</xdr:colOff>
      <xdr:row>81</xdr:row>
      <xdr:rowOff>85813</xdr:rowOff>
    </xdr:to>
    <xdr:sp macro="" textlink="">
      <xdr:nvSpPr>
        <xdr:cNvPr id="194" name="フローチャート : 判断 193"/>
        <xdr:cNvSpPr/>
      </xdr:nvSpPr>
      <xdr:spPr>
        <a:xfrm>
          <a:off x="4064000" y="1387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95990</xdr:rowOff>
    </xdr:from>
    <xdr:ext cx="736600" cy="259045"/>
    <xdr:sp macro="" textlink="">
      <xdr:nvSpPr>
        <xdr:cNvPr id="195" name="テキスト ボックス 194"/>
        <xdr:cNvSpPr txBox="1"/>
      </xdr:nvSpPr>
      <xdr:spPr>
        <a:xfrm>
          <a:off x="3733800" y="13640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72179</xdr:rowOff>
    </xdr:from>
    <xdr:to>
      <xdr:col>4</xdr:col>
      <xdr:colOff>482600</xdr:colOff>
      <xdr:row>81</xdr:row>
      <xdr:rowOff>134077</xdr:rowOff>
    </xdr:to>
    <xdr:cxnSp macro="">
      <xdr:nvCxnSpPr>
        <xdr:cNvPr id="196" name="直線コネクタ 195"/>
        <xdr:cNvCxnSpPr/>
      </xdr:nvCxnSpPr>
      <xdr:spPr>
        <a:xfrm>
          <a:off x="2336800" y="13959629"/>
          <a:ext cx="889000" cy="6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5742</xdr:rowOff>
    </xdr:from>
    <xdr:to>
      <xdr:col>4</xdr:col>
      <xdr:colOff>533400</xdr:colOff>
      <xdr:row>81</xdr:row>
      <xdr:rowOff>107342</xdr:rowOff>
    </xdr:to>
    <xdr:sp macro="" textlink="">
      <xdr:nvSpPr>
        <xdr:cNvPr id="197" name="フローチャート : 判断 196"/>
        <xdr:cNvSpPr/>
      </xdr:nvSpPr>
      <xdr:spPr>
        <a:xfrm>
          <a:off x="3175000" y="138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117519</xdr:rowOff>
    </xdr:from>
    <xdr:ext cx="762000" cy="259045"/>
    <xdr:sp macro="" textlink="">
      <xdr:nvSpPr>
        <xdr:cNvPr id="198" name="テキスト ボックス 197"/>
        <xdr:cNvSpPr txBox="1"/>
      </xdr:nvSpPr>
      <xdr:spPr>
        <a:xfrm>
          <a:off x="2844800" y="1366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62247</xdr:rowOff>
    </xdr:from>
    <xdr:to>
      <xdr:col>3</xdr:col>
      <xdr:colOff>279400</xdr:colOff>
      <xdr:row>81</xdr:row>
      <xdr:rowOff>72179</xdr:rowOff>
    </xdr:to>
    <xdr:cxnSp macro="">
      <xdr:nvCxnSpPr>
        <xdr:cNvPr id="199" name="直線コネクタ 198"/>
        <xdr:cNvCxnSpPr/>
      </xdr:nvCxnSpPr>
      <xdr:spPr>
        <a:xfrm>
          <a:off x="1447800" y="13949697"/>
          <a:ext cx="889000" cy="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155707</xdr:rowOff>
    </xdr:from>
    <xdr:to>
      <xdr:col>3</xdr:col>
      <xdr:colOff>330200</xdr:colOff>
      <xdr:row>81</xdr:row>
      <xdr:rowOff>85857</xdr:rowOff>
    </xdr:to>
    <xdr:sp macro="" textlink="">
      <xdr:nvSpPr>
        <xdr:cNvPr id="200" name="フローチャート : 判断 199"/>
        <xdr:cNvSpPr/>
      </xdr:nvSpPr>
      <xdr:spPr>
        <a:xfrm>
          <a:off x="2286000" y="1387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96034</xdr:rowOff>
    </xdr:from>
    <xdr:ext cx="762000" cy="259045"/>
    <xdr:sp macro="" textlink="">
      <xdr:nvSpPr>
        <xdr:cNvPr id="201" name="テキスト ボックス 200"/>
        <xdr:cNvSpPr txBox="1"/>
      </xdr:nvSpPr>
      <xdr:spPr>
        <a:xfrm>
          <a:off x="1955800" y="1364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157744</xdr:rowOff>
    </xdr:from>
    <xdr:to>
      <xdr:col>2</xdr:col>
      <xdr:colOff>127000</xdr:colOff>
      <xdr:row>81</xdr:row>
      <xdr:rowOff>87894</xdr:rowOff>
    </xdr:to>
    <xdr:sp macro="" textlink="">
      <xdr:nvSpPr>
        <xdr:cNvPr id="202" name="フローチャート : 判断 201"/>
        <xdr:cNvSpPr/>
      </xdr:nvSpPr>
      <xdr:spPr>
        <a:xfrm>
          <a:off x="1397000" y="1387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98071</xdr:rowOff>
    </xdr:from>
    <xdr:ext cx="762000" cy="259045"/>
    <xdr:sp macro="" textlink="">
      <xdr:nvSpPr>
        <xdr:cNvPr id="203" name="テキスト ボックス 202"/>
        <xdr:cNvSpPr txBox="1"/>
      </xdr:nvSpPr>
      <xdr:spPr>
        <a:xfrm>
          <a:off x="1066800" y="1364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65421</xdr:rowOff>
    </xdr:from>
    <xdr:to>
      <xdr:col>7</xdr:col>
      <xdr:colOff>203200</xdr:colOff>
      <xdr:row>81</xdr:row>
      <xdr:rowOff>167021</xdr:rowOff>
    </xdr:to>
    <xdr:sp macro="" textlink="">
      <xdr:nvSpPr>
        <xdr:cNvPr id="209" name="円/楕円 208"/>
        <xdr:cNvSpPr/>
      </xdr:nvSpPr>
      <xdr:spPr>
        <a:xfrm>
          <a:off x="4902200" y="1395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37498</xdr:rowOff>
    </xdr:from>
    <xdr:ext cx="762000" cy="259045"/>
    <xdr:sp macro="" textlink="">
      <xdr:nvSpPr>
        <xdr:cNvPr id="210" name="人件費・物件費等の状況該当値テキスト"/>
        <xdr:cNvSpPr txBox="1"/>
      </xdr:nvSpPr>
      <xdr:spPr>
        <a:xfrm>
          <a:off x="5041900" y="1392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125,398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88398</xdr:rowOff>
    </xdr:from>
    <xdr:to>
      <xdr:col>6</xdr:col>
      <xdr:colOff>50800</xdr:colOff>
      <xdr:row>82</xdr:row>
      <xdr:rowOff>18548</xdr:rowOff>
    </xdr:to>
    <xdr:sp macro="" textlink="">
      <xdr:nvSpPr>
        <xdr:cNvPr id="211" name="円/楕円 210"/>
        <xdr:cNvSpPr/>
      </xdr:nvSpPr>
      <xdr:spPr>
        <a:xfrm>
          <a:off x="4064000" y="13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3325</xdr:rowOff>
    </xdr:from>
    <xdr:ext cx="736600" cy="259045"/>
    <xdr:sp macro="" textlink="">
      <xdr:nvSpPr>
        <xdr:cNvPr id="212" name="テキスト ボックス 211"/>
        <xdr:cNvSpPr txBox="1"/>
      </xdr:nvSpPr>
      <xdr:spPr>
        <a:xfrm>
          <a:off x="3733800" y="1406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130,159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83277</xdr:rowOff>
    </xdr:from>
    <xdr:to>
      <xdr:col>4</xdr:col>
      <xdr:colOff>533400</xdr:colOff>
      <xdr:row>82</xdr:row>
      <xdr:rowOff>13427</xdr:rowOff>
    </xdr:to>
    <xdr:sp macro="" textlink="">
      <xdr:nvSpPr>
        <xdr:cNvPr id="213" name="円/楕円 212"/>
        <xdr:cNvSpPr/>
      </xdr:nvSpPr>
      <xdr:spPr>
        <a:xfrm>
          <a:off x="3175000" y="139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169654</xdr:rowOff>
    </xdr:from>
    <xdr:ext cx="762000" cy="259045"/>
    <xdr:sp macro="" textlink="">
      <xdr:nvSpPr>
        <xdr:cNvPr id="214" name="テキスト ボックス 213"/>
        <xdr:cNvSpPr txBox="1"/>
      </xdr:nvSpPr>
      <xdr:spPr>
        <a:xfrm>
          <a:off x="2844800" y="140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129,098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21379</xdr:rowOff>
    </xdr:from>
    <xdr:to>
      <xdr:col>3</xdr:col>
      <xdr:colOff>330200</xdr:colOff>
      <xdr:row>81</xdr:row>
      <xdr:rowOff>122979</xdr:rowOff>
    </xdr:to>
    <xdr:sp macro="" textlink="">
      <xdr:nvSpPr>
        <xdr:cNvPr id="215" name="円/楕円 214"/>
        <xdr:cNvSpPr/>
      </xdr:nvSpPr>
      <xdr:spPr>
        <a:xfrm>
          <a:off x="2286000" y="1390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107756</xdr:rowOff>
    </xdr:from>
    <xdr:ext cx="762000" cy="259045"/>
    <xdr:sp macro="" textlink="">
      <xdr:nvSpPr>
        <xdr:cNvPr id="216" name="テキスト ボックス 215"/>
        <xdr:cNvSpPr txBox="1"/>
      </xdr:nvSpPr>
      <xdr:spPr>
        <a:xfrm>
          <a:off x="1955800" y="13995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116,272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11447</xdr:rowOff>
    </xdr:from>
    <xdr:to>
      <xdr:col>2</xdr:col>
      <xdr:colOff>127000</xdr:colOff>
      <xdr:row>81</xdr:row>
      <xdr:rowOff>113047</xdr:rowOff>
    </xdr:to>
    <xdr:sp macro="" textlink="">
      <xdr:nvSpPr>
        <xdr:cNvPr id="217" name="円/楕円 216"/>
        <xdr:cNvSpPr/>
      </xdr:nvSpPr>
      <xdr:spPr>
        <a:xfrm>
          <a:off x="1397000" y="1389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97824</xdr:rowOff>
    </xdr:from>
    <xdr:ext cx="762000" cy="259045"/>
    <xdr:sp macro="" textlink="">
      <xdr:nvSpPr>
        <xdr:cNvPr id="218" name="テキスト ボックス 217"/>
        <xdr:cNvSpPr txBox="1"/>
      </xdr:nvSpPr>
      <xdr:spPr>
        <a:xfrm>
          <a:off x="1066800" y="1398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114,214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95/100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験年数の浅い職員や、学卒区分においても大学卒など高学歴が優遇されることはなく、短大、高校卒業区分の職員でも、能力が高い職員については、積極的に管理職へ登用しており、ラスパイレス指数が高くなる傾向にある。</a:t>
          </a:r>
          <a:endParaRPr lang="ja-JP" altLang="ja-JP" sz="1400">
            <a:effectLst/>
          </a:endParaRPr>
        </a:p>
        <a:p>
          <a:r>
            <a:rPr kumimoji="1" lang="ja-JP" altLang="ja-JP" sz="1100">
              <a:solidFill>
                <a:schemeClr val="dk1"/>
              </a:solidFill>
              <a:effectLst/>
              <a:latin typeface="+mn-lt"/>
              <a:ea typeface="+mn-ea"/>
              <a:cs typeface="+mn-cs"/>
            </a:rPr>
            <a:t>　今後も能力主義を念頭におきつつ、給与の適正化に努める。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92711</xdr:rowOff>
    </xdr:from>
    <xdr:to>
      <xdr:col>24</xdr:col>
      <xdr:colOff>558800</xdr:colOff>
      <xdr:row>86</xdr:row>
      <xdr:rowOff>77470</xdr:rowOff>
    </xdr:to>
    <xdr:cxnSp macro="">
      <xdr:nvCxnSpPr>
        <xdr:cNvPr id="247" name="直線コネクタ 246"/>
        <xdr:cNvCxnSpPr/>
      </xdr:nvCxnSpPr>
      <xdr:spPr>
        <a:xfrm flipV="1">
          <a:off x="17018000" y="13808711"/>
          <a:ext cx="0" cy="10134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49547</xdr:rowOff>
    </xdr:from>
    <xdr:ext cx="762000" cy="259045"/>
    <xdr:sp macro="" textlink="">
      <xdr:nvSpPr>
        <xdr:cNvPr id="248" name="給与水準   （国との比較）最小値テキスト"/>
        <xdr:cNvSpPr txBox="1"/>
      </xdr:nvSpPr>
      <xdr:spPr>
        <a:xfrm>
          <a:off x="17106900" y="1479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102.7</a:t>
          </a:r>
          <a:endParaRPr kumimoji="1" lang="ja-JP" altLang="en-US" sz="1000" b="1">
            <a:latin typeface="ＭＳ Ｐゴシック"/>
          </a:endParaRPr>
        </a:p>
      </xdr:txBody>
    </xdr:sp>
    <xdr:clientData/>
  </xdr:oneCellAnchor>
  <xdr:twoCellAnchor>
    <xdr:from>
      <xdr:col>24</xdr:col>
      <xdr:colOff>469900</xdr:colOff>
      <xdr:row>86</xdr:row>
      <xdr:rowOff>77470</xdr:rowOff>
    </xdr:from>
    <xdr:to>
      <xdr:col>24</xdr:col>
      <xdr:colOff>647700</xdr:colOff>
      <xdr:row>86</xdr:row>
      <xdr:rowOff>77470</xdr:rowOff>
    </xdr:to>
    <xdr:cxnSp macro="">
      <xdr:nvCxnSpPr>
        <xdr:cNvPr id="249" name="直線コネクタ 248"/>
        <xdr:cNvCxnSpPr/>
      </xdr:nvCxnSpPr>
      <xdr:spPr>
        <a:xfrm>
          <a:off x="16929100" y="1482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7638</xdr:rowOff>
    </xdr:from>
    <xdr:ext cx="762000" cy="259045"/>
    <xdr:sp macro="" textlink="">
      <xdr:nvSpPr>
        <xdr:cNvPr id="250" name="給与水準   （国との比較）最大値テキスト"/>
        <xdr:cNvSpPr txBox="1"/>
      </xdr:nvSpPr>
      <xdr:spPr>
        <a:xfrm>
          <a:off x="17106900" y="1355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80</xdr:row>
      <xdr:rowOff>92711</xdr:rowOff>
    </xdr:from>
    <xdr:to>
      <xdr:col>24</xdr:col>
      <xdr:colOff>647700</xdr:colOff>
      <xdr:row>80</xdr:row>
      <xdr:rowOff>92711</xdr:rowOff>
    </xdr:to>
    <xdr:cxnSp macro="">
      <xdr:nvCxnSpPr>
        <xdr:cNvPr id="251" name="直線コネクタ 250"/>
        <xdr:cNvCxnSpPr/>
      </xdr:nvCxnSpPr>
      <xdr:spPr>
        <a:xfrm>
          <a:off x="16929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146896</xdr:rowOff>
    </xdr:from>
    <xdr:to>
      <xdr:col>24</xdr:col>
      <xdr:colOff>558800</xdr:colOff>
      <xdr:row>85</xdr:row>
      <xdr:rowOff>112184</xdr:rowOff>
    </xdr:to>
    <xdr:cxnSp macro="">
      <xdr:nvCxnSpPr>
        <xdr:cNvPr id="252" name="直線コネクタ 251"/>
        <xdr:cNvCxnSpPr/>
      </xdr:nvCxnSpPr>
      <xdr:spPr>
        <a:xfrm>
          <a:off x="16179800" y="14548696"/>
          <a:ext cx="838200" cy="13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123207</xdr:rowOff>
    </xdr:from>
    <xdr:ext cx="762000" cy="259045"/>
    <xdr:sp macro="" textlink="">
      <xdr:nvSpPr>
        <xdr:cNvPr id="253" name="給与水準   （国との比較）平均値テキスト"/>
        <xdr:cNvSpPr txBox="1"/>
      </xdr:nvSpPr>
      <xdr:spPr>
        <a:xfrm>
          <a:off x="17106900" y="1418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106680</xdr:rowOff>
    </xdr:from>
    <xdr:to>
      <xdr:col>24</xdr:col>
      <xdr:colOff>609600</xdr:colOff>
      <xdr:row>84</xdr:row>
      <xdr:rowOff>36830</xdr:rowOff>
    </xdr:to>
    <xdr:sp macro="" textlink="">
      <xdr:nvSpPr>
        <xdr:cNvPr id="254" name="フローチャート : 判断 253"/>
        <xdr:cNvSpPr/>
      </xdr:nvSpPr>
      <xdr:spPr>
        <a:xfrm>
          <a:off x="169672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146896</xdr:rowOff>
    </xdr:from>
    <xdr:to>
      <xdr:col>23</xdr:col>
      <xdr:colOff>406400</xdr:colOff>
      <xdr:row>85</xdr:row>
      <xdr:rowOff>88054</xdr:rowOff>
    </xdr:to>
    <xdr:cxnSp macro="">
      <xdr:nvCxnSpPr>
        <xdr:cNvPr id="255" name="直線コネクタ 254"/>
        <xdr:cNvCxnSpPr/>
      </xdr:nvCxnSpPr>
      <xdr:spPr>
        <a:xfrm flipV="1">
          <a:off x="15290800" y="14548696"/>
          <a:ext cx="889000" cy="11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98637</xdr:rowOff>
    </xdr:from>
    <xdr:to>
      <xdr:col>23</xdr:col>
      <xdr:colOff>457200</xdr:colOff>
      <xdr:row>84</xdr:row>
      <xdr:rowOff>28787</xdr:rowOff>
    </xdr:to>
    <xdr:sp macro="" textlink="">
      <xdr:nvSpPr>
        <xdr:cNvPr id="256" name="フローチャート : 判断 255"/>
        <xdr:cNvSpPr/>
      </xdr:nvSpPr>
      <xdr:spPr>
        <a:xfrm>
          <a:off x="16129000" y="143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38964</xdr:rowOff>
    </xdr:from>
    <xdr:ext cx="736600" cy="259045"/>
    <xdr:sp macro="" textlink="">
      <xdr:nvSpPr>
        <xdr:cNvPr id="257" name="テキスト ボックス 256"/>
        <xdr:cNvSpPr txBox="1"/>
      </xdr:nvSpPr>
      <xdr:spPr>
        <a:xfrm>
          <a:off x="15798800" y="1409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47837</xdr:rowOff>
    </xdr:from>
    <xdr:to>
      <xdr:col>22</xdr:col>
      <xdr:colOff>203200</xdr:colOff>
      <xdr:row>85</xdr:row>
      <xdr:rowOff>88054</xdr:rowOff>
    </xdr:to>
    <xdr:cxnSp macro="">
      <xdr:nvCxnSpPr>
        <xdr:cNvPr id="258" name="直線コネクタ 257"/>
        <xdr:cNvCxnSpPr/>
      </xdr:nvCxnSpPr>
      <xdr:spPr>
        <a:xfrm>
          <a:off x="14401800" y="1462108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66463</xdr:rowOff>
    </xdr:from>
    <xdr:to>
      <xdr:col>22</xdr:col>
      <xdr:colOff>254000</xdr:colOff>
      <xdr:row>83</xdr:row>
      <xdr:rowOff>168063</xdr:rowOff>
    </xdr:to>
    <xdr:sp macro="" textlink="">
      <xdr:nvSpPr>
        <xdr:cNvPr id="259" name="フローチャート : 判断 258"/>
        <xdr:cNvSpPr/>
      </xdr:nvSpPr>
      <xdr:spPr>
        <a:xfrm>
          <a:off x="15240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6790</xdr:rowOff>
    </xdr:from>
    <xdr:ext cx="762000" cy="259045"/>
    <xdr:sp macro="" textlink="">
      <xdr:nvSpPr>
        <xdr:cNvPr id="260" name="テキスト ボックス 259"/>
        <xdr:cNvSpPr txBox="1"/>
      </xdr:nvSpPr>
      <xdr:spPr>
        <a:xfrm>
          <a:off x="14909800" y="1406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47837</xdr:rowOff>
    </xdr:from>
    <xdr:to>
      <xdr:col>21</xdr:col>
      <xdr:colOff>0</xdr:colOff>
      <xdr:row>88</xdr:row>
      <xdr:rowOff>160866</xdr:rowOff>
    </xdr:to>
    <xdr:cxnSp macro="">
      <xdr:nvCxnSpPr>
        <xdr:cNvPr id="261" name="直線コネクタ 260"/>
        <xdr:cNvCxnSpPr/>
      </xdr:nvCxnSpPr>
      <xdr:spPr>
        <a:xfrm flipV="1">
          <a:off x="13512800" y="14621087"/>
          <a:ext cx="889000" cy="62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58420</xdr:rowOff>
    </xdr:from>
    <xdr:to>
      <xdr:col>21</xdr:col>
      <xdr:colOff>50800</xdr:colOff>
      <xdr:row>83</xdr:row>
      <xdr:rowOff>160020</xdr:rowOff>
    </xdr:to>
    <xdr:sp macro="" textlink="">
      <xdr:nvSpPr>
        <xdr:cNvPr id="262" name="フローチャート : 判断 261"/>
        <xdr:cNvSpPr/>
      </xdr:nvSpPr>
      <xdr:spPr>
        <a:xfrm>
          <a:off x="14351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170197</xdr:rowOff>
    </xdr:from>
    <xdr:ext cx="762000" cy="259045"/>
    <xdr:sp macro="" textlink="">
      <xdr:nvSpPr>
        <xdr:cNvPr id="263" name="テキスト ボックス 262"/>
        <xdr:cNvSpPr txBox="1"/>
      </xdr:nvSpPr>
      <xdr:spPr>
        <a:xfrm>
          <a:off x="14020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0</xdr:rowOff>
    </xdr:from>
    <xdr:to>
      <xdr:col>19</xdr:col>
      <xdr:colOff>533400</xdr:colOff>
      <xdr:row>87</xdr:row>
      <xdr:rowOff>101600</xdr:rowOff>
    </xdr:to>
    <xdr:sp macro="" textlink="">
      <xdr:nvSpPr>
        <xdr:cNvPr id="264" name="フローチャート : 判断 263"/>
        <xdr:cNvSpPr/>
      </xdr:nvSpPr>
      <xdr:spPr>
        <a:xfrm>
          <a:off x="13462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111777</xdr:rowOff>
    </xdr:from>
    <xdr:ext cx="762000" cy="259045"/>
    <xdr:sp macro="" textlink="">
      <xdr:nvSpPr>
        <xdr:cNvPr id="265" name="テキスト ボックス 264"/>
        <xdr:cNvSpPr txBox="1"/>
      </xdr:nvSpPr>
      <xdr:spPr>
        <a:xfrm>
          <a:off x="13131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61384</xdr:rowOff>
    </xdr:from>
    <xdr:to>
      <xdr:col>24</xdr:col>
      <xdr:colOff>609600</xdr:colOff>
      <xdr:row>85</xdr:row>
      <xdr:rowOff>162984</xdr:rowOff>
    </xdr:to>
    <xdr:sp macro="" textlink="">
      <xdr:nvSpPr>
        <xdr:cNvPr id="271" name="円/楕円 270"/>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33461</xdr:rowOff>
    </xdr:from>
    <xdr:ext cx="762000" cy="259045"/>
    <xdr:sp macro="" textlink="">
      <xdr:nvSpPr>
        <xdr:cNvPr id="272" name="給与水準   （国との比較）該当値テキスト"/>
        <xdr:cNvSpPr txBox="1"/>
      </xdr:nvSpPr>
      <xdr:spPr>
        <a:xfrm>
          <a:off x="17106900" y="1460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96096</xdr:rowOff>
    </xdr:from>
    <xdr:to>
      <xdr:col>23</xdr:col>
      <xdr:colOff>457200</xdr:colOff>
      <xdr:row>85</xdr:row>
      <xdr:rowOff>26246</xdr:rowOff>
    </xdr:to>
    <xdr:sp macro="" textlink="">
      <xdr:nvSpPr>
        <xdr:cNvPr id="273" name="円/楕円 272"/>
        <xdr:cNvSpPr/>
      </xdr:nvSpPr>
      <xdr:spPr>
        <a:xfrm>
          <a:off x="161290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11023</xdr:rowOff>
    </xdr:from>
    <xdr:ext cx="736600" cy="259045"/>
    <xdr:sp macro="" textlink="">
      <xdr:nvSpPr>
        <xdr:cNvPr id="274" name="テキスト ボックス 273"/>
        <xdr:cNvSpPr txBox="1"/>
      </xdr:nvSpPr>
      <xdr:spPr>
        <a:xfrm>
          <a:off x="15798800" y="1458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37254</xdr:rowOff>
    </xdr:from>
    <xdr:to>
      <xdr:col>22</xdr:col>
      <xdr:colOff>254000</xdr:colOff>
      <xdr:row>85</xdr:row>
      <xdr:rowOff>138854</xdr:rowOff>
    </xdr:to>
    <xdr:sp macro="" textlink="">
      <xdr:nvSpPr>
        <xdr:cNvPr id="275" name="円/楕円 274"/>
        <xdr:cNvSpPr/>
      </xdr:nvSpPr>
      <xdr:spPr>
        <a:xfrm>
          <a:off x="15240000" y="14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123631</xdr:rowOff>
    </xdr:from>
    <xdr:ext cx="762000" cy="259045"/>
    <xdr:sp macro="" textlink="">
      <xdr:nvSpPr>
        <xdr:cNvPr id="276" name="テキスト ボックス 275"/>
        <xdr:cNvSpPr txBox="1"/>
      </xdr:nvSpPr>
      <xdr:spPr>
        <a:xfrm>
          <a:off x="14909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168487</xdr:rowOff>
    </xdr:from>
    <xdr:to>
      <xdr:col>21</xdr:col>
      <xdr:colOff>50800</xdr:colOff>
      <xdr:row>85</xdr:row>
      <xdr:rowOff>98637</xdr:rowOff>
    </xdr:to>
    <xdr:sp macro="" textlink="">
      <xdr:nvSpPr>
        <xdr:cNvPr id="277" name="円/楕円 276"/>
        <xdr:cNvSpPr/>
      </xdr:nvSpPr>
      <xdr:spPr>
        <a:xfrm>
          <a:off x="143510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83414</xdr:rowOff>
    </xdr:from>
    <xdr:ext cx="762000" cy="259045"/>
    <xdr:sp macro="" textlink="">
      <xdr:nvSpPr>
        <xdr:cNvPr id="278" name="テキスト ボックス 277"/>
        <xdr:cNvSpPr txBox="1"/>
      </xdr:nvSpPr>
      <xdr:spPr>
        <a:xfrm>
          <a:off x="14020800" y="1465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79" name="円/楕円 278"/>
        <xdr:cNvSpPr/>
      </xdr:nvSpPr>
      <xdr:spPr>
        <a:xfrm>
          <a:off x="13462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24993</xdr:rowOff>
    </xdr:from>
    <xdr:ext cx="762000" cy="259045"/>
    <xdr:sp macro="" textlink="">
      <xdr:nvSpPr>
        <xdr:cNvPr id="280" name="テキスト ボックス 279"/>
        <xdr:cNvSpPr txBox="1"/>
      </xdr:nvSpPr>
      <xdr:spPr>
        <a:xfrm>
          <a:off x="13131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80/100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清掃工場、消防本部などを単独で保有しており、一部事務組合を組織している類似団体に比して人口千人当たりの職員数が増える傾向にある。</a:t>
          </a:r>
          <a:endParaRPr lang="ja-JP" altLang="ja-JP" sz="1400">
            <a:effectLst/>
          </a:endParaRPr>
        </a:p>
        <a:p>
          <a:r>
            <a:rPr kumimoji="1" lang="ja-JP" altLang="ja-JP" sz="1100">
              <a:solidFill>
                <a:schemeClr val="dk1"/>
              </a:solidFill>
              <a:effectLst/>
              <a:latin typeface="+mn-lt"/>
              <a:ea typeface="+mn-ea"/>
              <a:cs typeface="+mn-cs"/>
            </a:rPr>
            <a:t>　また、技能労務職は不補充としているものの、事務停滞の回避、防災・減災のための対策強化のため、職員数は若干増加している。</a:t>
          </a:r>
          <a:endParaRPr lang="ja-JP" altLang="ja-JP" sz="1400">
            <a:effectLst/>
          </a:endParaRPr>
        </a:p>
        <a:p>
          <a:r>
            <a:rPr kumimoji="1" lang="ja-JP" altLang="ja-JP" sz="1100">
              <a:solidFill>
                <a:schemeClr val="dk1"/>
              </a:solidFill>
              <a:effectLst/>
              <a:latin typeface="+mn-lt"/>
              <a:ea typeface="+mn-ea"/>
              <a:cs typeface="+mn-cs"/>
            </a:rPr>
            <a:t>　今後も計画的な採用を行うとともに、再任用職員、任期付職員、臨時的任用職員、非常勤嘱託員等の多種多様な人材確保策を講じつつ、適正な定員管理に努める。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134710</xdr:rowOff>
    </xdr:from>
    <xdr:to>
      <xdr:col>24</xdr:col>
      <xdr:colOff>558800</xdr:colOff>
      <xdr:row>67</xdr:row>
      <xdr:rowOff>121376</xdr:rowOff>
    </xdr:to>
    <xdr:cxnSp macro="">
      <xdr:nvCxnSpPr>
        <xdr:cNvPr id="312" name="直線コネクタ 311"/>
        <xdr:cNvCxnSpPr/>
      </xdr:nvCxnSpPr>
      <xdr:spPr>
        <a:xfrm flipV="1">
          <a:off x="17018000" y="9907360"/>
          <a:ext cx="0" cy="17011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93453</xdr:rowOff>
    </xdr:from>
    <xdr:ext cx="762000" cy="259045"/>
    <xdr:sp macro="" textlink="">
      <xdr:nvSpPr>
        <xdr:cNvPr id="313" name="定員管理の状況最小値テキスト"/>
        <xdr:cNvSpPr txBox="1"/>
      </xdr:nvSpPr>
      <xdr:spPr>
        <a:xfrm>
          <a:off x="17106900" y="1158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67</xdr:row>
      <xdr:rowOff>121376</xdr:rowOff>
    </xdr:from>
    <xdr:to>
      <xdr:col>24</xdr:col>
      <xdr:colOff>647700</xdr:colOff>
      <xdr:row>67</xdr:row>
      <xdr:rowOff>121376</xdr:rowOff>
    </xdr:to>
    <xdr:cxnSp macro="">
      <xdr:nvCxnSpPr>
        <xdr:cNvPr id="314" name="直線コネクタ 313"/>
        <xdr:cNvCxnSpPr/>
      </xdr:nvCxnSpPr>
      <xdr:spPr>
        <a:xfrm>
          <a:off x="16929100" y="1160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49637</xdr:rowOff>
    </xdr:from>
    <xdr:ext cx="762000" cy="259045"/>
    <xdr:sp macro="" textlink="">
      <xdr:nvSpPr>
        <xdr:cNvPr id="315" name="定員管理の状況最大値テキスト"/>
        <xdr:cNvSpPr txBox="1"/>
      </xdr:nvSpPr>
      <xdr:spPr>
        <a:xfrm>
          <a:off x="17106900" y="96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57</xdr:row>
      <xdr:rowOff>134710</xdr:rowOff>
    </xdr:from>
    <xdr:to>
      <xdr:col>24</xdr:col>
      <xdr:colOff>647700</xdr:colOff>
      <xdr:row>57</xdr:row>
      <xdr:rowOff>134710</xdr:rowOff>
    </xdr:to>
    <xdr:cxnSp macro="">
      <xdr:nvCxnSpPr>
        <xdr:cNvPr id="316" name="直線コネクタ 315"/>
        <xdr:cNvCxnSpPr/>
      </xdr:nvCxnSpPr>
      <xdr:spPr>
        <a:xfrm>
          <a:off x="16929100" y="990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122827</xdr:rowOff>
    </xdr:from>
    <xdr:to>
      <xdr:col>24</xdr:col>
      <xdr:colOff>558800</xdr:colOff>
      <xdr:row>61</xdr:row>
      <xdr:rowOff>122827</xdr:rowOff>
    </xdr:to>
    <xdr:cxnSp macro="">
      <xdr:nvCxnSpPr>
        <xdr:cNvPr id="317" name="直線コネクタ 316"/>
        <xdr:cNvCxnSpPr/>
      </xdr:nvCxnSpPr>
      <xdr:spPr>
        <a:xfrm>
          <a:off x="16179800" y="105812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29046</xdr:rowOff>
    </xdr:from>
    <xdr:ext cx="762000" cy="259045"/>
    <xdr:sp macro="" textlink="">
      <xdr:nvSpPr>
        <xdr:cNvPr id="318" name="定員管理の状況平均値テキスト"/>
        <xdr:cNvSpPr txBox="1"/>
      </xdr:nvSpPr>
      <xdr:spPr>
        <a:xfrm>
          <a:off x="17106900" y="10144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12519</xdr:rowOff>
    </xdr:from>
    <xdr:to>
      <xdr:col>24</xdr:col>
      <xdr:colOff>609600</xdr:colOff>
      <xdr:row>60</xdr:row>
      <xdr:rowOff>114119</xdr:rowOff>
    </xdr:to>
    <xdr:sp macro="" textlink="">
      <xdr:nvSpPr>
        <xdr:cNvPr id="319" name="フローチャート : 判断 318"/>
        <xdr:cNvSpPr/>
      </xdr:nvSpPr>
      <xdr:spPr>
        <a:xfrm>
          <a:off x="169672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110762</xdr:rowOff>
    </xdr:from>
    <xdr:to>
      <xdr:col>23</xdr:col>
      <xdr:colOff>406400</xdr:colOff>
      <xdr:row>61</xdr:row>
      <xdr:rowOff>122827</xdr:rowOff>
    </xdr:to>
    <xdr:cxnSp macro="">
      <xdr:nvCxnSpPr>
        <xdr:cNvPr id="320" name="直線コネクタ 319"/>
        <xdr:cNvCxnSpPr/>
      </xdr:nvCxnSpPr>
      <xdr:spPr>
        <a:xfrm>
          <a:off x="15290800" y="1056921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158115</xdr:rowOff>
    </xdr:from>
    <xdr:to>
      <xdr:col>23</xdr:col>
      <xdr:colOff>457200</xdr:colOff>
      <xdr:row>60</xdr:row>
      <xdr:rowOff>88265</xdr:rowOff>
    </xdr:to>
    <xdr:sp macro="" textlink="">
      <xdr:nvSpPr>
        <xdr:cNvPr id="321" name="フローチャート : 判断 320"/>
        <xdr:cNvSpPr/>
      </xdr:nvSpPr>
      <xdr:spPr>
        <a:xfrm>
          <a:off x="16129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98442</xdr:rowOff>
    </xdr:from>
    <xdr:ext cx="736600" cy="259045"/>
    <xdr:sp macro="" textlink="">
      <xdr:nvSpPr>
        <xdr:cNvPr id="322" name="テキスト ボックス 321"/>
        <xdr:cNvSpPr txBox="1"/>
      </xdr:nvSpPr>
      <xdr:spPr>
        <a:xfrm>
          <a:off x="15798800" y="10042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86632</xdr:rowOff>
    </xdr:from>
    <xdr:to>
      <xdr:col>22</xdr:col>
      <xdr:colOff>203200</xdr:colOff>
      <xdr:row>61</xdr:row>
      <xdr:rowOff>110762</xdr:rowOff>
    </xdr:to>
    <xdr:cxnSp macro="">
      <xdr:nvCxnSpPr>
        <xdr:cNvPr id="323" name="直線コネクタ 322"/>
        <xdr:cNvCxnSpPr/>
      </xdr:nvCxnSpPr>
      <xdr:spPr>
        <a:xfrm>
          <a:off x="14401800" y="1054508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4" name="フローチャート : 判断 323"/>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6276</xdr:rowOff>
    </xdr:from>
    <xdr:ext cx="762000" cy="259045"/>
    <xdr:sp macro="" textlink="">
      <xdr:nvSpPr>
        <xdr:cNvPr id="325" name="テキスト ボックス 324"/>
        <xdr:cNvSpPr txBox="1"/>
      </xdr:nvSpPr>
      <xdr:spPr>
        <a:xfrm>
          <a:off x="14909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40096</xdr:rowOff>
    </xdr:from>
    <xdr:to>
      <xdr:col>21</xdr:col>
      <xdr:colOff>0</xdr:colOff>
      <xdr:row>61</xdr:row>
      <xdr:rowOff>86632</xdr:rowOff>
    </xdr:to>
    <xdr:cxnSp macro="">
      <xdr:nvCxnSpPr>
        <xdr:cNvPr id="326" name="直線コネクタ 325"/>
        <xdr:cNvCxnSpPr/>
      </xdr:nvCxnSpPr>
      <xdr:spPr>
        <a:xfrm>
          <a:off x="13512800" y="10498546"/>
          <a:ext cx="8890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7" name="フローチャート : 判断 326"/>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28" name="テキスト ボックス 327"/>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29" name="フローチャート : 判断 328"/>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8000</xdr:rowOff>
    </xdr:from>
    <xdr:ext cx="762000" cy="259045"/>
    <xdr:sp macro="" textlink="">
      <xdr:nvSpPr>
        <xdr:cNvPr id="330" name="テキスト ボックス 329"/>
        <xdr:cNvSpPr txBox="1"/>
      </xdr:nvSpPr>
      <xdr:spPr>
        <a:xfrm>
          <a:off x="13131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72027</xdr:rowOff>
    </xdr:from>
    <xdr:to>
      <xdr:col>24</xdr:col>
      <xdr:colOff>609600</xdr:colOff>
      <xdr:row>62</xdr:row>
      <xdr:rowOff>2177</xdr:rowOff>
    </xdr:to>
    <xdr:sp macro="" textlink="">
      <xdr:nvSpPr>
        <xdr:cNvPr id="336" name="円/楕円 335"/>
        <xdr:cNvSpPr/>
      </xdr:nvSpPr>
      <xdr:spPr>
        <a:xfrm>
          <a:off x="16967200" y="105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44104</xdr:rowOff>
    </xdr:from>
    <xdr:ext cx="762000" cy="259045"/>
    <xdr:sp macro="" textlink="">
      <xdr:nvSpPr>
        <xdr:cNvPr id="337" name="定員管理の状況該当値テキスト"/>
        <xdr:cNvSpPr txBox="1"/>
      </xdr:nvSpPr>
      <xdr:spPr>
        <a:xfrm>
          <a:off x="17106900" y="1050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72027</xdr:rowOff>
    </xdr:from>
    <xdr:to>
      <xdr:col>23</xdr:col>
      <xdr:colOff>457200</xdr:colOff>
      <xdr:row>62</xdr:row>
      <xdr:rowOff>2177</xdr:rowOff>
    </xdr:to>
    <xdr:sp macro="" textlink="">
      <xdr:nvSpPr>
        <xdr:cNvPr id="338" name="円/楕円 337"/>
        <xdr:cNvSpPr/>
      </xdr:nvSpPr>
      <xdr:spPr>
        <a:xfrm>
          <a:off x="16129000" y="105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158404</xdr:rowOff>
    </xdr:from>
    <xdr:ext cx="736600" cy="259045"/>
    <xdr:sp macro="" textlink="">
      <xdr:nvSpPr>
        <xdr:cNvPr id="339" name="テキスト ボックス 338"/>
        <xdr:cNvSpPr txBox="1"/>
      </xdr:nvSpPr>
      <xdr:spPr>
        <a:xfrm>
          <a:off x="15798800" y="10616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59962</xdr:rowOff>
    </xdr:from>
    <xdr:to>
      <xdr:col>22</xdr:col>
      <xdr:colOff>254000</xdr:colOff>
      <xdr:row>61</xdr:row>
      <xdr:rowOff>161562</xdr:rowOff>
    </xdr:to>
    <xdr:sp macro="" textlink="">
      <xdr:nvSpPr>
        <xdr:cNvPr id="340" name="円/楕円 339"/>
        <xdr:cNvSpPr/>
      </xdr:nvSpPr>
      <xdr:spPr>
        <a:xfrm>
          <a:off x="15240000" y="1051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146339</xdr:rowOff>
    </xdr:from>
    <xdr:ext cx="762000" cy="259045"/>
    <xdr:sp macro="" textlink="">
      <xdr:nvSpPr>
        <xdr:cNvPr id="341" name="テキスト ボックス 340"/>
        <xdr:cNvSpPr txBox="1"/>
      </xdr:nvSpPr>
      <xdr:spPr>
        <a:xfrm>
          <a:off x="14909800" y="10604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35832</xdr:rowOff>
    </xdr:from>
    <xdr:to>
      <xdr:col>21</xdr:col>
      <xdr:colOff>50800</xdr:colOff>
      <xdr:row>61</xdr:row>
      <xdr:rowOff>137432</xdr:rowOff>
    </xdr:to>
    <xdr:sp macro="" textlink="">
      <xdr:nvSpPr>
        <xdr:cNvPr id="342" name="円/楕円 341"/>
        <xdr:cNvSpPr/>
      </xdr:nvSpPr>
      <xdr:spPr>
        <a:xfrm>
          <a:off x="14351000" y="1049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122209</xdr:rowOff>
    </xdr:from>
    <xdr:ext cx="762000" cy="259045"/>
    <xdr:sp macro="" textlink="">
      <xdr:nvSpPr>
        <xdr:cNvPr id="343" name="テキスト ボックス 342"/>
        <xdr:cNvSpPr txBox="1"/>
      </xdr:nvSpPr>
      <xdr:spPr>
        <a:xfrm>
          <a:off x="14020800" y="10580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160746</xdr:rowOff>
    </xdr:from>
    <xdr:to>
      <xdr:col>19</xdr:col>
      <xdr:colOff>533400</xdr:colOff>
      <xdr:row>61</xdr:row>
      <xdr:rowOff>90896</xdr:rowOff>
    </xdr:to>
    <xdr:sp macro="" textlink="">
      <xdr:nvSpPr>
        <xdr:cNvPr id="344" name="円/楕円 343"/>
        <xdr:cNvSpPr/>
      </xdr:nvSpPr>
      <xdr:spPr>
        <a:xfrm>
          <a:off x="134620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75673</xdr:rowOff>
    </xdr:from>
    <xdr:ext cx="762000" cy="259045"/>
    <xdr:sp macro="" textlink="">
      <xdr:nvSpPr>
        <xdr:cNvPr id="345" name="テキスト ボックス 344"/>
        <xdr:cNvSpPr txBox="1"/>
      </xdr:nvSpPr>
      <xdr:spPr>
        <a:xfrm>
          <a:off x="13131800" y="1053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ふれあいセンター建設に係る町債の償還や</a:t>
          </a:r>
          <a:r>
            <a:rPr kumimoji="1" lang="ja-JP" altLang="ja-JP" sz="1100">
              <a:solidFill>
                <a:schemeClr val="dk1"/>
              </a:solidFill>
              <a:effectLst/>
              <a:latin typeface="+mn-lt"/>
              <a:ea typeface="+mn-ea"/>
              <a:cs typeface="+mn-cs"/>
            </a:rPr>
            <a:t>公共下水道事業特別会計の</a:t>
          </a:r>
          <a:r>
            <a:rPr kumimoji="1" lang="ja-JP" altLang="en-US" sz="1100">
              <a:solidFill>
                <a:schemeClr val="dk1"/>
              </a:solidFill>
              <a:effectLst/>
              <a:latin typeface="+mn-lt"/>
              <a:ea typeface="+mn-ea"/>
              <a:cs typeface="+mn-cs"/>
            </a:rPr>
            <a:t>企業債の</a:t>
          </a:r>
          <a:r>
            <a:rPr kumimoji="1" lang="ja-JP" altLang="ja-JP" sz="1100">
              <a:solidFill>
                <a:schemeClr val="dk1"/>
              </a:solidFill>
              <a:effectLst/>
              <a:latin typeface="+mn-lt"/>
              <a:ea typeface="+mn-ea"/>
              <a:cs typeface="+mn-cs"/>
            </a:rPr>
            <a:t>償還が進んでおり、</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を下回った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年度と比較して実質公債費比率の算定の対象となる元利償還金の額が減額となったこと等から、</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か年平均では</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ポイント改善した。</a:t>
          </a:r>
          <a:endParaRPr lang="ja-JP" altLang="ja-JP" sz="1400">
            <a:effectLst/>
          </a:endParaRPr>
        </a:p>
        <a:p>
          <a:r>
            <a:rPr kumimoji="1" lang="ja-JP" altLang="ja-JP" sz="1100">
              <a:solidFill>
                <a:schemeClr val="dk1"/>
              </a:solidFill>
              <a:effectLst/>
              <a:latin typeface="+mn-lt"/>
              <a:ea typeface="+mn-ea"/>
              <a:cs typeface="+mn-cs"/>
            </a:rPr>
            <a:t>　今後は学校耐震化事業などの町債にかかる公債費の増加が見込まれるが、利率の状況を勘案し、基金の取り崩しと起債の抑制のバランスを見極めつつ、公債費負担の軽減に努める。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44</xdr:row>
      <xdr:rowOff>155448</xdr:rowOff>
    </xdr:to>
    <xdr:cxnSp macro="">
      <xdr:nvCxnSpPr>
        <xdr:cNvPr id="372" name="直線コネクタ 371"/>
        <xdr:cNvCxnSpPr/>
      </xdr:nvCxnSpPr>
      <xdr:spPr>
        <a:xfrm flipV="1">
          <a:off x="17018000" y="6193536"/>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3"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4" name="直線コネクタ 373"/>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5"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6" name="直線コネクタ 375"/>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115062</xdr:rowOff>
    </xdr:from>
    <xdr:to>
      <xdr:col>24</xdr:col>
      <xdr:colOff>558800</xdr:colOff>
      <xdr:row>40</xdr:row>
      <xdr:rowOff>69088</xdr:rowOff>
    </xdr:to>
    <xdr:cxnSp macro="">
      <xdr:nvCxnSpPr>
        <xdr:cNvPr id="377" name="直線コネクタ 376"/>
        <xdr:cNvCxnSpPr/>
      </xdr:nvCxnSpPr>
      <xdr:spPr>
        <a:xfrm flipV="1">
          <a:off x="16179800" y="6801612"/>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152163</xdr:rowOff>
    </xdr:from>
    <xdr:ext cx="762000" cy="259045"/>
    <xdr:sp macro="" textlink="">
      <xdr:nvSpPr>
        <xdr:cNvPr id="378"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8636</xdr:rowOff>
    </xdr:from>
    <xdr:to>
      <xdr:col>24</xdr:col>
      <xdr:colOff>609600</xdr:colOff>
      <xdr:row>40</xdr:row>
      <xdr:rowOff>110236</xdr:rowOff>
    </xdr:to>
    <xdr:sp macro="" textlink="">
      <xdr:nvSpPr>
        <xdr:cNvPr id="379" name="フローチャート : 判断 378"/>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69088</xdr:rowOff>
    </xdr:from>
    <xdr:to>
      <xdr:col>23</xdr:col>
      <xdr:colOff>406400</xdr:colOff>
      <xdr:row>40</xdr:row>
      <xdr:rowOff>165608</xdr:rowOff>
    </xdr:to>
    <xdr:cxnSp macro="">
      <xdr:nvCxnSpPr>
        <xdr:cNvPr id="380" name="直線コネクタ 379"/>
        <xdr:cNvCxnSpPr/>
      </xdr:nvCxnSpPr>
      <xdr:spPr>
        <a:xfrm flipV="1">
          <a:off x="15290800" y="692708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8636</xdr:rowOff>
    </xdr:from>
    <xdr:to>
      <xdr:col>23</xdr:col>
      <xdr:colOff>457200</xdr:colOff>
      <xdr:row>40</xdr:row>
      <xdr:rowOff>110236</xdr:rowOff>
    </xdr:to>
    <xdr:sp macro="" textlink="">
      <xdr:nvSpPr>
        <xdr:cNvPr id="381" name="フローチャート : 判断 380"/>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120413</xdr:rowOff>
    </xdr:from>
    <xdr:ext cx="736600" cy="259045"/>
    <xdr:sp macro="" textlink="">
      <xdr:nvSpPr>
        <xdr:cNvPr id="382" name="テキスト ボックス 381"/>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165608</xdr:rowOff>
    </xdr:from>
    <xdr:to>
      <xdr:col>22</xdr:col>
      <xdr:colOff>203200</xdr:colOff>
      <xdr:row>41</xdr:row>
      <xdr:rowOff>129286</xdr:rowOff>
    </xdr:to>
    <xdr:cxnSp macro="">
      <xdr:nvCxnSpPr>
        <xdr:cNvPr id="383" name="直線コネクタ 382"/>
        <xdr:cNvCxnSpPr/>
      </xdr:nvCxnSpPr>
      <xdr:spPr>
        <a:xfrm flipV="1">
          <a:off x="14401800" y="7023608"/>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95504</xdr:rowOff>
    </xdr:from>
    <xdr:to>
      <xdr:col>22</xdr:col>
      <xdr:colOff>254000</xdr:colOff>
      <xdr:row>41</xdr:row>
      <xdr:rowOff>25654</xdr:rowOff>
    </xdr:to>
    <xdr:sp macro="" textlink="">
      <xdr:nvSpPr>
        <xdr:cNvPr id="384" name="フローチャート : 判断 383"/>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35831</xdr:rowOff>
    </xdr:from>
    <xdr:ext cx="762000" cy="259045"/>
    <xdr:sp macro="" textlink="">
      <xdr:nvSpPr>
        <xdr:cNvPr id="385" name="テキスト ボックス 384"/>
        <xdr:cNvSpPr txBox="1"/>
      </xdr:nvSpPr>
      <xdr:spPr>
        <a:xfrm>
          <a:off x="14909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129286</xdr:rowOff>
    </xdr:from>
    <xdr:to>
      <xdr:col>21</xdr:col>
      <xdr:colOff>0</xdr:colOff>
      <xdr:row>42</xdr:row>
      <xdr:rowOff>73660</xdr:rowOff>
    </xdr:to>
    <xdr:cxnSp macro="">
      <xdr:nvCxnSpPr>
        <xdr:cNvPr id="386" name="直線コネクタ 385"/>
        <xdr:cNvCxnSpPr/>
      </xdr:nvCxnSpPr>
      <xdr:spPr>
        <a:xfrm flipV="1">
          <a:off x="13512800" y="715873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7" name="フローチャート : 判断 386"/>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113047</xdr:rowOff>
    </xdr:from>
    <xdr:ext cx="762000" cy="259045"/>
    <xdr:sp macro="" textlink="">
      <xdr:nvSpPr>
        <xdr:cNvPr id="388" name="テキスト ボックス 387"/>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89" name="フローチャート : 判断 388"/>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9161</xdr:rowOff>
    </xdr:from>
    <xdr:ext cx="762000" cy="259045"/>
    <xdr:sp macro="" textlink="">
      <xdr:nvSpPr>
        <xdr:cNvPr id="390" name="テキスト ボックス 389"/>
        <xdr:cNvSpPr txBox="1"/>
      </xdr:nvSpPr>
      <xdr:spPr>
        <a:xfrm>
          <a:off x="13131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64262</xdr:rowOff>
    </xdr:from>
    <xdr:to>
      <xdr:col>24</xdr:col>
      <xdr:colOff>609600</xdr:colOff>
      <xdr:row>39</xdr:row>
      <xdr:rowOff>165862</xdr:rowOff>
    </xdr:to>
    <xdr:sp macro="" textlink="">
      <xdr:nvSpPr>
        <xdr:cNvPr id="396" name="円/楕円 395"/>
        <xdr:cNvSpPr/>
      </xdr:nvSpPr>
      <xdr:spPr>
        <a:xfrm>
          <a:off x="169672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80789</xdr:rowOff>
    </xdr:from>
    <xdr:ext cx="762000" cy="259045"/>
    <xdr:sp macro="" textlink="">
      <xdr:nvSpPr>
        <xdr:cNvPr id="397" name="公債費負担の状況該当値テキスト"/>
        <xdr:cNvSpPr txBox="1"/>
      </xdr:nvSpPr>
      <xdr:spPr>
        <a:xfrm>
          <a:off x="17106900" y="659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18288</xdr:rowOff>
    </xdr:from>
    <xdr:to>
      <xdr:col>23</xdr:col>
      <xdr:colOff>457200</xdr:colOff>
      <xdr:row>40</xdr:row>
      <xdr:rowOff>119888</xdr:rowOff>
    </xdr:to>
    <xdr:sp macro="" textlink="">
      <xdr:nvSpPr>
        <xdr:cNvPr id="398" name="円/楕円 397"/>
        <xdr:cNvSpPr/>
      </xdr:nvSpPr>
      <xdr:spPr>
        <a:xfrm>
          <a:off x="16129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104665</xdr:rowOff>
    </xdr:from>
    <xdr:ext cx="736600" cy="259045"/>
    <xdr:sp macro="" textlink="">
      <xdr:nvSpPr>
        <xdr:cNvPr id="399" name="テキスト ボックス 398"/>
        <xdr:cNvSpPr txBox="1"/>
      </xdr:nvSpPr>
      <xdr:spPr>
        <a:xfrm>
          <a:off x="15798800" y="696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114808</xdr:rowOff>
    </xdr:from>
    <xdr:to>
      <xdr:col>22</xdr:col>
      <xdr:colOff>254000</xdr:colOff>
      <xdr:row>41</xdr:row>
      <xdr:rowOff>44958</xdr:rowOff>
    </xdr:to>
    <xdr:sp macro="" textlink="">
      <xdr:nvSpPr>
        <xdr:cNvPr id="400" name="円/楕円 399"/>
        <xdr:cNvSpPr/>
      </xdr:nvSpPr>
      <xdr:spPr>
        <a:xfrm>
          <a:off x="15240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29735</xdr:rowOff>
    </xdr:from>
    <xdr:ext cx="762000" cy="259045"/>
    <xdr:sp macro="" textlink="">
      <xdr:nvSpPr>
        <xdr:cNvPr id="401" name="テキスト ボックス 400"/>
        <xdr:cNvSpPr txBox="1"/>
      </xdr:nvSpPr>
      <xdr:spPr>
        <a:xfrm>
          <a:off x="14909800" y="705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78486</xdr:rowOff>
    </xdr:from>
    <xdr:to>
      <xdr:col>21</xdr:col>
      <xdr:colOff>50800</xdr:colOff>
      <xdr:row>42</xdr:row>
      <xdr:rowOff>8636</xdr:rowOff>
    </xdr:to>
    <xdr:sp macro="" textlink="">
      <xdr:nvSpPr>
        <xdr:cNvPr id="402" name="円/楕円 401"/>
        <xdr:cNvSpPr/>
      </xdr:nvSpPr>
      <xdr:spPr>
        <a:xfrm>
          <a:off x="14351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164863</xdr:rowOff>
    </xdr:from>
    <xdr:ext cx="762000" cy="259045"/>
    <xdr:sp macro="" textlink="">
      <xdr:nvSpPr>
        <xdr:cNvPr id="403" name="テキスト ボックス 402"/>
        <xdr:cNvSpPr txBox="1"/>
      </xdr:nvSpPr>
      <xdr:spPr>
        <a:xfrm>
          <a:off x="14020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22860</xdr:rowOff>
    </xdr:from>
    <xdr:to>
      <xdr:col>19</xdr:col>
      <xdr:colOff>533400</xdr:colOff>
      <xdr:row>42</xdr:row>
      <xdr:rowOff>124460</xdr:rowOff>
    </xdr:to>
    <xdr:sp macro="" textlink="">
      <xdr:nvSpPr>
        <xdr:cNvPr id="404" name="円/楕円 403"/>
        <xdr:cNvSpPr/>
      </xdr:nvSpPr>
      <xdr:spPr>
        <a:xfrm>
          <a:off x="13462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109237</xdr:rowOff>
    </xdr:from>
    <xdr:ext cx="762000" cy="259045"/>
    <xdr:sp macro="" textlink="">
      <xdr:nvSpPr>
        <xdr:cNvPr id="405" name="テキスト ボックス 404"/>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地方債現在高や公営企業債等繰入見込額などは多いものの、基準財政需要額に算入されるものが多いこと、また、都市計画税を課税していることや、基金残高が比較的多いことなどから、将来負担額に対する財源が多く、類似団体に比して低い数値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年度は、公営企業債現在高が減少、</a:t>
          </a:r>
          <a:r>
            <a:rPr kumimoji="1" lang="ja-JP" altLang="ja-JP" sz="1100">
              <a:solidFill>
                <a:schemeClr val="dk1"/>
              </a:solidFill>
              <a:effectLst/>
              <a:latin typeface="+mn-lt"/>
              <a:ea typeface="+mn-ea"/>
              <a:cs typeface="+mn-cs"/>
            </a:rPr>
            <a:t>退職手当負担見込額</a:t>
          </a:r>
          <a:r>
            <a:rPr kumimoji="1" lang="ja-JP" altLang="en-US" sz="1100">
              <a:solidFill>
                <a:schemeClr val="dk1"/>
              </a:solidFill>
              <a:effectLst/>
              <a:latin typeface="+mn-lt"/>
              <a:ea typeface="+mn-ea"/>
              <a:cs typeface="+mn-cs"/>
            </a:rPr>
            <a:t>が増加し、将来負担額がほぼ同額となり、将来負担額から控除される充当可能基金、基準財政需要額算入見込額が増加したことから</a:t>
          </a:r>
          <a:r>
            <a:rPr kumimoji="1" lang="ja-JP" altLang="ja-JP" sz="1100">
              <a:solidFill>
                <a:schemeClr val="dk1"/>
              </a:solidFill>
              <a:effectLst/>
              <a:latin typeface="+mn-lt"/>
              <a:ea typeface="+mn-ea"/>
              <a:cs typeface="+mn-cs"/>
            </a:rPr>
            <a:t>分子</a:t>
          </a:r>
          <a:r>
            <a:rPr kumimoji="1" lang="ja-JP" altLang="en-US" sz="1100">
              <a:solidFill>
                <a:schemeClr val="dk1"/>
              </a:solidFill>
              <a:effectLst/>
              <a:latin typeface="+mn-lt"/>
              <a:ea typeface="+mn-ea"/>
              <a:cs typeface="+mn-cs"/>
            </a:rPr>
            <a:t>は減少した。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一方、分母では、標準財政規模が増加し、分母の増加が上回ったことから前年度に比べ</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ポイント上昇したが、前年度に引き続き将来負担比率の該当はなしとなった。</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169469</xdr:rowOff>
    </xdr:to>
    <xdr:cxnSp macro="">
      <xdr:nvCxnSpPr>
        <xdr:cNvPr id="432" name="直線コネクタ 431"/>
        <xdr:cNvCxnSpPr/>
      </xdr:nvCxnSpPr>
      <xdr:spPr>
        <a:xfrm flipV="1">
          <a:off x="17018000" y="2451100"/>
          <a:ext cx="0" cy="1490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141546</xdr:rowOff>
    </xdr:from>
    <xdr:ext cx="762000" cy="259045"/>
    <xdr:sp macro="" textlink="">
      <xdr:nvSpPr>
        <xdr:cNvPr id="433" name="将来負担の状況最小値テキスト"/>
        <xdr:cNvSpPr txBox="1"/>
      </xdr:nvSpPr>
      <xdr:spPr>
        <a:xfrm>
          <a:off x="17106900" y="391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154.4</a:t>
          </a:r>
          <a:endParaRPr kumimoji="1" lang="ja-JP" altLang="en-US" sz="1000" b="1">
            <a:latin typeface="ＭＳ Ｐゴシック"/>
          </a:endParaRPr>
        </a:p>
      </xdr:txBody>
    </xdr:sp>
    <xdr:clientData/>
  </xdr:oneCellAnchor>
  <xdr:twoCellAnchor>
    <xdr:from>
      <xdr:col>24</xdr:col>
      <xdr:colOff>469900</xdr:colOff>
      <xdr:row>22</xdr:row>
      <xdr:rowOff>169469</xdr:rowOff>
    </xdr:from>
    <xdr:to>
      <xdr:col>24</xdr:col>
      <xdr:colOff>647700</xdr:colOff>
      <xdr:row>22</xdr:row>
      <xdr:rowOff>169469</xdr:rowOff>
    </xdr:to>
    <xdr:cxnSp macro="">
      <xdr:nvCxnSpPr>
        <xdr:cNvPr id="434" name="直線コネクタ 433"/>
        <xdr:cNvCxnSpPr/>
      </xdr:nvCxnSpPr>
      <xdr:spPr>
        <a:xfrm>
          <a:off x="16929100" y="3941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3319</xdr:rowOff>
    </xdr:from>
    <xdr:ext cx="762000" cy="259045"/>
    <xdr:sp macro="" textlink="">
      <xdr:nvSpPr>
        <xdr:cNvPr id="437" name="将来負担の状況平均値テキスト"/>
        <xdr:cNvSpPr txBox="1"/>
      </xdr:nvSpPr>
      <xdr:spPr>
        <a:xfrm>
          <a:off x="17106900" y="2575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31242</xdr:rowOff>
    </xdr:from>
    <xdr:to>
      <xdr:col>24</xdr:col>
      <xdr:colOff>609600</xdr:colOff>
      <xdr:row>15</xdr:row>
      <xdr:rowOff>132842</xdr:rowOff>
    </xdr:to>
    <xdr:sp macro="" textlink="">
      <xdr:nvSpPr>
        <xdr:cNvPr id="438" name="フローチャート : 判断 437"/>
        <xdr:cNvSpPr/>
      </xdr:nvSpPr>
      <xdr:spPr>
        <a:xfrm>
          <a:off x="169672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125476</xdr:rowOff>
    </xdr:from>
    <xdr:to>
      <xdr:col>23</xdr:col>
      <xdr:colOff>457200</xdr:colOff>
      <xdr:row>15</xdr:row>
      <xdr:rowOff>55626</xdr:rowOff>
    </xdr:to>
    <xdr:sp macro="" textlink="">
      <xdr:nvSpPr>
        <xdr:cNvPr id="439" name="フローチャート : 判断 438"/>
        <xdr:cNvSpPr/>
      </xdr:nvSpPr>
      <xdr:spPr>
        <a:xfrm>
          <a:off x="16129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65803</xdr:rowOff>
    </xdr:from>
    <xdr:ext cx="736600" cy="259045"/>
    <xdr:sp macro="" textlink="">
      <xdr:nvSpPr>
        <xdr:cNvPr id="440" name="テキスト ボックス 439"/>
        <xdr:cNvSpPr txBox="1"/>
      </xdr:nvSpPr>
      <xdr:spPr>
        <a:xfrm>
          <a:off x="15798800" y="229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24486</xdr:rowOff>
    </xdr:from>
    <xdr:to>
      <xdr:col>22</xdr:col>
      <xdr:colOff>254000</xdr:colOff>
      <xdr:row>15</xdr:row>
      <xdr:rowOff>126086</xdr:rowOff>
    </xdr:to>
    <xdr:sp macro="" textlink="">
      <xdr:nvSpPr>
        <xdr:cNvPr id="441" name="フローチャート : 判断 440"/>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2" name="テキスト ボックス 441"/>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43790</xdr:rowOff>
    </xdr:from>
    <xdr:to>
      <xdr:col>21</xdr:col>
      <xdr:colOff>50800</xdr:colOff>
      <xdr:row>15</xdr:row>
      <xdr:rowOff>145390</xdr:rowOff>
    </xdr:to>
    <xdr:sp macro="" textlink="">
      <xdr:nvSpPr>
        <xdr:cNvPr id="443" name="フローチャート : 判断 442"/>
        <xdr:cNvSpPr/>
      </xdr:nvSpPr>
      <xdr:spPr>
        <a:xfrm>
          <a:off x="14351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155567</xdr:rowOff>
    </xdr:from>
    <xdr:ext cx="762000" cy="259045"/>
    <xdr:sp macro="" textlink="">
      <xdr:nvSpPr>
        <xdr:cNvPr id="444" name="テキスト ボックス 443"/>
        <xdr:cNvSpPr txBox="1"/>
      </xdr:nvSpPr>
      <xdr:spPr>
        <a:xfrm>
          <a:off x="14020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124866</xdr:rowOff>
    </xdr:from>
    <xdr:to>
      <xdr:col>19</xdr:col>
      <xdr:colOff>533400</xdr:colOff>
      <xdr:row>16</xdr:row>
      <xdr:rowOff>55016</xdr:rowOff>
    </xdr:to>
    <xdr:sp macro="" textlink="">
      <xdr:nvSpPr>
        <xdr:cNvPr id="445" name="フローチャート : 判断 444"/>
        <xdr:cNvSpPr/>
      </xdr:nvSpPr>
      <xdr:spPr>
        <a:xfrm>
          <a:off x="13462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65193</xdr:rowOff>
    </xdr:from>
    <xdr:ext cx="762000" cy="259045"/>
    <xdr:sp macro="" textlink="">
      <xdr:nvSpPr>
        <xdr:cNvPr id="446" name="テキスト ボックス 445"/>
        <xdr:cNvSpPr txBox="1"/>
      </xdr:nvSpPr>
      <xdr:spPr>
        <a:xfrm>
          <a:off x="13131800" y="24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大阪府島本町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30,667
30,490
16.81
10,702,678
10,615,944
55,401
6,525,589
10,965,114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80/100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清掃工場、消防などを単独で保有しているため、それら施設に係る人件費が直接決算額として計上されることから、一部事務組合を組織している類似団体と比べて比率が高くなる傾向にある。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年度は、職員数の減により職員給が減少した一方、退職手当支給対象者数の増などにより、経常経費が増加したことから、人件費に係る経常収支比率が上昇した。</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今後も引き続き適正な定員管理に努める。</a:t>
          </a:r>
          <a:endParaRPr lang="ja-JP" altLang="ja-JP" sz="1400">
            <a:effectLst/>
          </a:endParaRPr>
        </a:p>
        <a:p>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163576</xdr:rowOff>
    </xdr:from>
    <xdr:to>
      <xdr:col>7</xdr:col>
      <xdr:colOff>15875</xdr:colOff>
      <xdr:row>40</xdr:row>
      <xdr:rowOff>149860</xdr:rowOff>
    </xdr:to>
    <xdr:cxnSp macro="">
      <xdr:nvCxnSpPr>
        <xdr:cNvPr id="59" name="直線コネクタ 58"/>
        <xdr:cNvCxnSpPr/>
      </xdr:nvCxnSpPr>
      <xdr:spPr>
        <a:xfrm flipV="1">
          <a:off x="4826000" y="599287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34</xdr:row>
      <xdr:rowOff>163576</xdr:rowOff>
    </xdr:from>
    <xdr:to>
      <xdr:col>7</xdr:col>
      <xdr:colOff>104775</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88138</xdr:rowOff>
    </xdr:from>
    <xdr:to>
      <xdr:col>7</xdr:col>
      <xdr:colOff>15875</xdr:colOff>
      <xdr:row>37</xdr:row>
      <xdr:rowOff>156718</xdr:rowOff>
    </xdr:to>
    <xdr:cxnSp macro="">
      <xdr:nvCxnSpPr>
        <xdr:cNvPr id="64" name="直線コネクタ 63"/>
        <xdr:cNvCxnSpPr/>
      </xdr:nvCxnSpPr>
      <xdr:spPr>
        <a:xfrm>
          <a:off x="3987800" y="643178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115587</xdr:rowOff>
    </xdr:from>
    <xdr:ext cx="762000" cy="259045"/>
    <xdr:sp macro="" textlink="">
      <xdr:nvSpPr>
        <xdr:cNvPr id="65"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88138</xdr:rowOff>
    </xdr:from>
    <xdr:to>
      <xdr:col>5</xdr:col>
      <xdr:colOff>549275</xdr:colOff>
      <xdr:row>38</xdr:row>
      <xdr:rowOff>30988</xdr:rowOff>
    </xdr:to>
    <xdr:cxnSp macro="">
      <xdr:nvCxnSpPr>
        <xdr:cNvPr id="67" name="直線コネクタ 66"/>
        <xdr:cNvCxnSpPr/>
      </xdr:nvCxnSpPr>
      <xdr:spPr>
        <a:xfrm flipV="1">
          <a:off x="3098800" y="643178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76200</xdr:rowOff>
    </xdr:from>
    <xdr:to>
      <xdr:col>5</xdr:col>
      <xdr:colOff>600075</xdr:colOff>
      <xdr:row>37</xdr:row>
      <xdr:rowOff>6350</xdr:rowOff>
    </xdr:to>
    <xdr:sp macro="" textlink="">
      <xdr:nvSpPr>
        <xdr:cNvPr id="68" name="フローチャート : 判断 67"/>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16527</xdr:rowOff>
    </xdr:from>
    <xdr:ext cx="736600" cy="259045"/>
    <xdr:sp macro="" textlink="">
      <xdr:nvSpPr>
        <xdr:cNvPr id="69" name="テキスト ボックス 68"/>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8128</xdr:rowOff>
    </xdr:from>
    <xdr:to>
      <xdr:col>4</xdr:col>
      <xdr:colOff>346075</xdr:colOff>
      <xdr:row>38</xdr:row>
      <xdr:rowOff>30988</xdr:rowOff>
    </xdr:to>
    <xdr:cxnSp macro="">
      <xdr:nvCxnSpPr>
        <xdr:cNvPr id="70" name="直線コネクタ 69"/>
        <xdr:cNvCxnSpPr/>
      </xdr:nvCxnSpPr>
      <xdr:spPr>
        <a:xfrm>
          <a:off x="2209800" y="65232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8128</xdr:rowOff>
    </xdr:from>
    <xdr:to>
      <xdr:col>3</xdr:col>
      <xdr:colOff>142875</xdr:colOff>
      <xdr:row>38</xdr:row>
      <xdr:rowOff>62992</xdr:rowOff>
    </xdr:to>
    <xdr:cxnSp macro="">
      <xdr:nvCxnSpPr>
        <xdr:cNvPr id="73" name="直線コネクタ 72"/>
        <xdr:cNvCxnSpPr/>
      </xdr:nvCxnSpPr>
      <xdr:spPr>
        <a:xfrm flipV="1">
          <a:off x="1320800" y="65232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126492</xdr:rowOff>
    </xdr:from>
    <xdr:to>
      <xdr:col>3</xdr:col>
      <xdr:colOff>193675</xdr:colOff>
      <xdr:row>37</xdr:row>
      <xdr:rowOff>56642</xdr:rowOff>
    </xdr:to>
    <xdr:sp macro="" textlink="">
      <xdr:nvSpPr>
        <xdr:cNvPr id="74" name="フローチャート :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6" name="フローチャート :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94251</xdr:rowOff>
    </xdr:from>
    <xdr:ext cx="762000" cy="259045"/>
    <xdr:sp macro="" textlink="">
      <xdr:nvSpPr>
        <xdr:cNvPr id="77" name="テキスト ボックス 76"/>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105918</xdr:rowOff>
    </xdr:from>
    <xdr:to>
      <xdr:col>7</xdr:col>
      <xdr:colOff>66675</xdr:colOff>
      <xdr:row>38</xdr:row>
      <xdr:rowOff>36068</xdr:rowOff>
    </xdr:to>
    <xdr:sp macro="" textlink="">
      <xdr:nvSpPr>
        <xdr:cNvPr id="83" name="円/楕円 82"/>
        <xdr:cNvSpPr/>
      </xdr:nvSpPr>
      <xdr:spPr>
        <a:xfrm>
          <a:off x="47752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77995</xdr:rowOff>
    </xdr:from>
    <xdr:ext cx="762000" cy="259045"/>
    <xdr:sp macro="" textlink="">
      <xdr:nvSpPr>
        <xdr:cNvPr id="84" name="人件費該当値テキスト"/>
        <xdr:cNvSpPr txBox="1"/>
      </xdr:nvSpPr>
      <xdr:spPr>
        <a:xfrm>
          <a:off x="49149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37338</xdr:rowOff>
    </xdr:from>
    <xdr:to>
      <xdr:col>5</xdr:col>
      <xdr:colOff>600075</xdr:colOff>
      <xdr:row>37</xdr:row>
      <xdr:rowOff>138938</xdr:rowOff>
    </xdr:to>
    <xdr:sp macro="" textlink="">
      <xdr:nvSpPr>
        <xdr:cNvPr id="85" name="円/楕円 84"/>
        <xdr:cNvSpPr/>
      </xdr:nvSpPr>
      <xdr:spPr>
        <a:xfrm>
          <a:off x="3937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123715</xdr:rowOff>
    </xdr:from>
    <xdr:ext cx="736600" cy="259045"/>
    <xdr:sp macro="" textlink="">
      <xdr:nvSpPr>
        <xdr:cNvPr id="86" name="テキスト ボックス 85"/>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151638</xdr:rowOff>
    </xdr:from>
    <xdr:to>
      <xdr:col>4</xdr:col>
      <xdr:colOff>396875</xdr:colOff>
      <xdr:row>38</xdr:row>
      <xdr:rowOff>81788</xdr:rowOff>
    </xdr:to>
    <xdr:sp macro="" textlink="">
      <xdr:nvSpPr>
        <xdr:cNvPr id="87" name="円/楕円 86"/>
        <xdr:cNvSpPr/>
      </xdr:nvSpPr>
      <xdr:spPr>
        <a:xfrm>
          <a:off x="3048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66565</xdr:rowOff>
    </xdr:from>
    <xdr:ext cx="762000" cy="259045"/>
    <xdr:sp macro="" textlink="">
      <xdr:nvSpPr>
        <xdr:cNvPr id="88" name="テキスト ボックス 87"/>
        <xdr:cNvSpPr txBox="1"/>
      </xdr:nvSpPr>
      <xdr:spPr>
        <a:xfrm>
          <a:off x="2717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128778</xdr:rowOff>
    </xdr:from>
    <xdr:to>
      <xdr:col>3</xdr:col>
      <xdr:colOff>193675</xdr:colOff>
      <xdr:row>38</xdr:row>
      <xdr:rowOff>58928</xdr:rowOff>
    </xdr:to>
    <xdr:sp macro="" textlink="">
      <xdr:nvSpPr>
        <xdr:cNvPr id="89" name="円/楕円 88"/>
        <xdr:cNvSpPr/>
      </xdr:nvSpPr>
      <xdr:spPr>
        <a:xfrm>
          <a:off x="2159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43705</xdr:rowOff>
    </xdr:from>
    <xdr:ext cx="762000" cy="259045"/>
    <xdr:sp macro="" textlink="">
      <xdr:nvSpPr>
        <xdr:cNvPr id="90" name="テキスト ボックス 89"/>
        <xdr:cNvSpPr txBox="1"/>
      </xdr:nvSpPr>
      <xdr:spPr>
        <a:xfrm>
          <a:off x="1828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12192</xdr:rowOff>
    </xdr:from>
    <xdr:to>
      <xdr:col>1</xdr:col>
      <xdr:colOff>676275</xdr:colOff>
      <xdr:row>38</xdr:row>
      <xdr:rowOff>113792</xdr:rowOff>
    </xdr:to>
    <xdr:sp macro="" textlink="">
      <xdr:nvSpPr>
        <xdr:cNvPr id="91" name="円/楕円 90"/>
        <xdr:cNvSpPr/>
      </xdr:nvSpPr>
      <xdr:spPr>
        <a:xfrm>
          <a:off x="1270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98569</xdr:rowOff>
    </xdr:from>
    <xdr:ext cx="762000" cy="259045"/>
    <xdr:sp macro="" textlink="">
      <xdr:nvSpPr>
        <xdr:cNvPr id="92" name="テキスト ボックス 91"/>
        <xdr:cNvSpPr txBox="1"/>
      </xdr:nvSpPr>
      <xdr:spPr>
        <a:xfrm>
          <a:off x="939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93/100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清掃工場、し尿処理場、消防などの各施設を単独で保有していることから、その施設の維持管理に係る経費が直接決算額に反映されるため、一部事務組合を組織している類似団体と比べて高い水準で推移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年度は、ＰＰＳの導入により電気使用料が減少したことなどにより物件費は減少したものの、算定の分母である経常一般財源収入が減少したことから、物件費に係る経常収支比率は上昇した。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今後も、ＰＰＳの導入の拡大など、物件費の抑制に努める。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21</xdr:row>
      <xdr:rowOff>39370</xdr:rowOff>
    </xdr:to>
    <xdr:cxnSp macro="">
      <xdr:nvCxnSpPr>
        <xdr:cNvPr id="120" name="直線コネクタ 119"/>
        <xdr:cNvCxnSpPr/>
      </xdr:nvCxnSpPr>
      <xdr:spPr>
        <a:xfrm flipV="1">
          <a:off x="16510000" y="21844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39370</xdr:rowOff>
    </xdr:from>
    <xdr:to>
      <xdr:col>24</xdr:col>
      <xdr:colOff>120650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5080</xdr:rowOff>
    </xdr:from>
    <xdr:to>
      <xdr:col>24</xdr:col>
      <xdr:colOff>31750</xdr:colOff>
      <xdr:row>18</xdr:row>
      <xdr:rowOff>58420</xdr:rowOff>
    </xdr:to>
    <xdr:cxnSp macro="">
      <xdr:nvCxnSpPr>
        <xdr:cNvPr id="125" name="直線コネクタ 124"/>
        <xdr:cNvCxnSpPr/>
      </xdr:nvCxnSpPr>
      <xdr:spPr>
        <a:xfrm>
          <a:off x="15671800" y="30911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134637</xdr:rowOff>
    </xdr:from>
    <xdr:ext cx="762000" cy="259045"/>
    <xdr:sp macro="" textlink="">
      <xdr:nvSpPr>
        <xdr:cNvPr id="126" name="物件費平均値テキスト"/>
        <xdr:cNvSpPr txBox="1"/>
      </xdr:nvSpPr>
      <xdr:spPr>
        <a:xfrm>
          <a:off x="16598900" y="253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27" name="フローチャート :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5080</xdr:rowOff>
    </xdr:from>
    <xdr:to>
      <xdr:col>22</xdr:col>
      <xdr:colOff>565150</xdr:colOff>
      <xdr:row>18</xdr:row>
      <xdr:rowOff>43180</xdr:rowOff>
    </xdr:to>
    <xdr:cxnSp macro="">
      <xdr:nvCxnSpPr>
        <xdr:cNvPr id="128" name="直線コネクタ 127"/>
        <xdr:cNvCxnSpPr/>
      </xdr:nvCxnSpPr>
      <xdr:spPr>
        <a:xfrm flipV="1">
          <a:off x="14782800" y="3091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72390</xdr:rowOff>
    </xdr:from>
    <xdr:to>
      <xdr:col>22</xdr:col>
      <xdr:colOff>615950</xdr:colOff>
      <xdr:row>16</xdr:row>
      <xdr:rowOff>2540</xdr:rowOff>
    </xdr:to>
    <xdr:sp macro="" textlink="">
      <xdr:nvSpPr>
        <xdr:cNvPr id="129" name="フローチャート : 判断 128"/>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12717</xdr:rowOff>
    </xdr:from>
    <xdr:ext cx="736600" cy="259045"/>
    <xdr:sp macro="" textlink="">
      <xdr:nvSpPr>
        <xdr:cNvPr id="130" name="テキスト ボックス 129"/>
        <xdr:cNvSpPr txBox="1"/>
      </xdr:nvSpPr>
      <xdr:spPr>
        <a:xfrm>
          <a:off x="1529080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115570</xdr:rowOff>
    </xdr:from>
    <xdr:to>
      <xdr:col>21</xdr:col>
      <xdr:colOff>361950</xdr:colOff>
      <xdr:row>18</xdr:row>
      <xdr:rowOff>43180</xdr:rowOff>
    </xdr:to>
    <xdr:cxnSp macro="">
      <xdr:nvCxnSpPr>
        <xdr:cNvPr id="131" name="直線コネクタ 130"/>
        <xdr:cNvCxnSpPr/>
      </xdr:nvCxnSpPr>
      <xdr:spPr>
        <a:xfrm>
          <a:off x="13893800" y="30302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49530</xdr:rowOff>
    </xdr:from>
    <xdr:to>
      <xdr:col>21</xdr:col>
      <xdr:colOff>412750</xdr:colOff>
      <xdr:row>15</xdr:row>
      <xdr:rowOff>151130</xdr:rowOff>
    </xdr:to>
    <xdr:sp macro="" textlink="">
      <xdr:nvSpPr>
        <xdr:cNvPr id="132" name="フローチャート : 判断 131"/>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161307</xdr:rowOff>
    </xdr:from>
    <xdr:ext cx="762000" cy="259045"/>
    <xdr:sp macro="" textlink="">
      <xdr:nvSpPr>
        <xdr:cNvPr id="133" name="テキスト ボックス 132"/>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46990</xdr:rowOff>
    </xdr:from>
    <xdr:to>
      <xdr:col>20</xdr:col>
      <xdr:colOff>158750</xdr:colOff>
      <xdr:row>17</xdr:row>
      <xdr:rowOff>115570</xdr:rowOff>
    </xdr:to>
    <xdr:cxnSp macro="">
      <xdr:nvCxnSpPr>
        <xdr:cNvPr id="134" name="直線コネクタ 133"/>
        <xdr:cNvCxnSpPr/>
      </xdr:nvCxnSpPr>
      <xdr:spPr>
        <a:xfrm>
          <a:off x="13004800" y="29616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3810</xdr:rowOff>
    </xdr:from>
    <xdr:to>
      <xdr:col>20</xdr:col>
      <xdr:colOff>209550</xdr:colOff>
      <xdr:row>15</xdr:row>
      <xdr:rowOff>105410</xdr:rowOff>
    </xdr:to>
    <xdr:sp macro="" textlink="">
      <xdr:nvSpPr>
        <xdr:cNvPr id="135" name="フローチャート : 判断 134"/>
        <xdr:cNvSpPr/>
      </xdr:nvSpPr>
      <xdr:spPr>
        <a:xfrm>
          <a:off x="13843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115587</xdr:rowOff>
    </xdr:from>
    <xdr:ext cx="762000" cy="259045"/>
    <xdr:sp macro="" textlink="">
      <xdr:nvSpPr>
        <xdr:cNvPr id="136" name="テキスト ボックス 135"/>
        <xdr:cNvSpPr txBox="1"/>
      </xdr:nvSpPr>
      <xdr:spPr>
        <a:xfrm>
          <a:off x="13512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137160</xdr:rowOff>
    </xdr:from>
    <xdr:to>
      <xdr:col>19</xdr:col>
      <xdr:colOff>6350</xdr:colOff>
      <xdr:row>15</xdr:row>
      <xdr:rowOff>67310</xdr:rowOff>
    </xdr:to>
    <xdr:sp macro="" textlink="">
      <xdr:nvSpPr>
        <xdr:cNvPr id="137" name="フローチャート : 判断 136"/>
        <xdr:cNvSpPr/>
      </xdr:nvSpPr>
      <xdr:spPr>
        <a:xfrm>
          <a:off x="12954000" y="253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77487</xdr:rowOff>
    </xdr:from>
    <xdr:ext cx="762000" cy="259045"/>
    <xdr:sp macro="" textlink="">
      <xdr:nvSpPr>
        <xdr:cNvPr id="138" name="テキスト ボックス 137"/>
        <xdr:cNvSpPr txBox="1"/>
      </xdr:nvSpPr>
      <xdr:spPr>
        <a:xfrm>
          <a:off x="12623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7620</xdr:rowOff>
    </xdr:from>
    <xdr:to>
      <xdr:col>24</xdr:col>
      <xdr:colOff>82550</xdr:colOff>
      <xdr:row>18</xdr:row>
      <xdr:rowOff>109220</xdr:rowOff>
    </xdr:to>
    <xdr:sp macro="" textlink="">
      <xdr:nvSpPr>
        <xdr:cNvPr id="144" name="円/楕円 143"/>
        <xdr:cNvSpPr/>
      </xdr:nvSpPr>
      <xdr:spPr>
        <a:xfrm>
          <a:off x="164592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151147</xdr:rowOff>
    </xdr:from>
    <xdr:ext cx="762000" cy="259045"/>
    <xdr:sp macro="" textlink="">
      <xdr:nvSpPr>
        <xdr:cNvPr id="145" name="物件費該当値テキスト"/>
        <xdr:cNvSpPr txBox="1"/>
      </xdr:nvSpPr>
      <xdr:spPr>
        <a:xfrm>
          <a:off x="165989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125730</xdr:rowOff>
    </xdr:from>
    <xdr:to>
      <xdr:col>22</xdr:col>
      <xdr:colOff>615950</xdr:colOff>
      <xdr:row>18</xdr:row>
      <xdr:rowOff>55880</xdr:rowOff>
    </xdr:to>
    <xdr:sp macro="" textlink="">
      <xdr:nvSpPr>
        <xdr:cNvPr id="146" name="円/楕円 145"/>
        <xdr:cNvSpPr/>
      </xdr:nvSpPr>
      <xdr:spPr>
        <a:xfrm>
          <a:off x="15621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40657</xdr:rowOff>
    </xdr:from>
    <xdr:ext cx="736600" cy="259045"/>
    <xdr:sp macro="" textlink="">
      <xdr:nvSpPr>
        <xdr:cNvPr id="147" name="テキスト ボックス 146"/>
        <xdr:cNvSpPr txBox="1"/>
      </xdr:nvSpPr>
      <xdr:spPr>
        <a:xfrm>
          <a:off x="15290800" y="312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163830</xdr:rowOff>
    </xdr:from>
    <xdr:to>
      <xdr:col>21</xdr:col>
      <xdr:colOff>412750</xdr:colOff>
      <xdr:row>18</xdr:row>
      <xdr:rowOff>93980</xdr:rowOff>
    </xdr:to>
    <xdr:sp macro="" textlink="">
      <xdr:nvSpPr>
        <xdr:cNvPr id="148" name="円/楕円 147"/>
        <xdr:cNvSpPr/>
      </xdr:nvSpPr>
      <xdr:spPr>
        <a:xfrm>
          <a:off x="14732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78757</xdr:rowOff>
    </xdr:from>
    <xdr:ext cx="762000" cy="259045"/>
    <xdr:sp macro="" textlink="">
      <xdr:nvSpPr>
        <xdr:cNvPr id="149" name="テキスト ボックス 148"/>
        <xdr:cNvSpPr txBox="1"/>
      </xdr:nvSpPr>
      <xdr:spPr>
        <a:xfrm>
          <a:off x="144018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64770</xdr:rowOff>
    </xdr:from>
    <xdr:to>
      <xdr:col>20</xdr:col>
      <xdr:colOff>209550</xdr:colOff>
      <xdr:row>17</xdr:row>
      <xdr:rowOff>166370</xdr:rowOff>
    </xdr:to>
    <xdr:sp macro="" textlink="">
      <xdr:nvSpPr>
        <xdr:cNvPr id="150" name="円/楕円 149"/>
        <xdr:cNvSpPr/>
      </xdr:nvSpPr>
      <xdr:spPr>
        <a:xfrm>
          <a:off x="13843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151147</xdr:rowOff>
    </xdr:from>
    <xdr:ext cx="762000" cy="259045"/>
    <xdr:sp macro="" textlink="">
      <xdr:nvSpPr>
        <xdr:cNvPr id="151" name="テキスト ボックス 150"/>
        <xdr:cNvSpPr txBox="1"/>
      </xdr:nvSpPr>
      <xdr:spPr>
        <a:xfrm>
          <a:off x="13512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167640</xdr:rowOff>
    </xdr:from>
    <xdr:to>
      <xdr:col>19</xdr:col>
      <xdr:colOff>6350</xdr:colOff>
      <xdr:row>17</xdr:row>
      <xdr:rowOff>97790</xdr:rowOff>
    </xdr:to>
    <xdr:sp macro="" textlink="">
      <xdr:nvSpPr>
        <xdr:cNvPr id="152" name="円/楕円 151"/>
        <xdr:cNvSpPr/>
      </xdr:nvSpPr>
      <xdr:spPr>
        <a:xfrm>
          <a:off x="12954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82567</xdr:rowOff>
    </xdr:from>
    <xdr:ext cx="762000" cy="259045"/>
    <xdr:sp macro="" textlink="">
      <xdr:nvSpPr>
        <xdr:cNvPr id="153" name="テキスト ボックス 152"/>
        <xdr:cNvSpPr txBox="1"/>
      </xdr:nvSpPr>
      <xdr:spPr>
        <a:xfrm>
          <a:off x="12623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97/100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本町は福祉事務所を有しており、市並みの福祉施策を実施していること、町単独扶助費が多いことから、類似団体と比べて比率が高くなっている。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年度は、子ども医療費助成の対象者拡大の影響が通年となったことから、</a:t>
          </a:r>
          <a:r>
            <a:rPr kumimoji="1" lang="ja-JP" altLang="ja-JP" sz="1100">
              <a:solidFill>
                <a:schemeClr val="dk1"/>
              </a:solidFill>
              <a:effectLst/>
              <a:latin typeface="+mn-lt"/>
              <a:ea typeface="+mn-ea"/>
              <a:cs typeface="+mn-cs"/>
            </a:rPr>
            <a:t>扶助費が増加した。</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今後も引き続き住民ニーズを的確に捉え、見直しを行っていく。</a:t>
          </a:r>
          <a:endParaRPr lang="ja-JP" altLang="ja-JP" sz="1400">
            <a:effectLst/>
          </a:endParaRPr>
        </a:p>
        <a:p>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44450</xdr:rowOff>
    </xdr:from>
    <xdr:to>
      <xdr:col>7</xdr:col>
      <xdr:colOff>15875</xdr:colOff>
      <xdr:row>62</xdr:row>
      <xdr:rowOff>12700</xdr:rowOff>
    </xdr:to>
    <xdr:cxnSp macro="">
      <xdr:nvCxnSpPr>
        <xdr:cNvPr id="181" name="直線コネクタ 180"/>
        <xdr:cNvCxnSpPr/>
      </xdr:nvCxnSpPr>
      <xdr:spPr>
        <a:xfrm flipV="1">
          <a:off x="4826000" y="9131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130827</xdr:rowOff>
    </xdr:from>
    <xdr:ext cx="762000" cy="259045"/>
    <xdr:sp macro="" textlink="">
      <xdr:nvSpPr>
        <xdr:cNvPr id="184"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53</xdr:row>
      <xdr:rowOff>44450</xdr:rowOff>
    </xdr:from>
    <xdr:to>
      <xdr:col>7</xdr:col>
      <xdr:colOff>104775</xdr:colOff>
      <xdr:row>53</xdr:row>
      <xdr:rowOff>44450</xdr:rowOff>
    </xdr:to>
    <xdr:cxnSp macro="">
      <xdr:nvCxnSpPr>
        <xdr:cNvPr id="185" name="直線コネクタ 184"/>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0</xdr:rowOff>
    </xdr:from>
    <xdr:to>
      <xdr:col>7</xdr:col>
      <xdr:colOff>15875</xdr:colOff>
      <xdr:row>60</xdr:row>
      <xdr:rowOff>101600</xdr:rowOff>
    </xdr:to>
    <xdr:cxnSp macro="">
      <xdr:nvCxnSpPr>
        <xdr:cNvPr id="186" name="直線コネクタ 185"/>
        <xdr:cNvCxnSpPr/>
      </xdr:nvCxnSpPr>
      <xdr:spPr>
        <a:xfrm>
          <a:off x="3987800" y="102870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7"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107950</xdr:rowOff>
    </xdr:from>
    <xdr:to>
      <xdr:col>5</xdr:col>
      <xdr:colOff>549275</xdr:colOff>
      <xdr:row>60</xdr:row>
      <xdr:rowOff>0</xdr:rowOff>
    </xdr:to>
    <xdr:cxnSp macro="">
      <xdr:nvCxnSpPr>
        <xdr:cNvPr id="189" name="直線コネクタ 188"/>
        <xdr:cNvCxnSpPr/>
      </xdr:nvCxnSpPr>
      <xdr:spPr>
        <a:xfrm>
          <a:off x="3098800" y="10223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29227</xdr:rowOff>
    </xdr:from>
    <xdr:ext cx="736600" cy="259045"/>
    <xdr:sp macro="" textlink="">
      <xdr:nvSpPr>
        <xdr:cNvPr id="191" name="テキスト ボックス 190"/>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69850</xdr:rowOff>
    </xdr:from>
    <xdr:to>
      <xdr:col>4</xdr:col>
      <xdr:colOff>346075</xdr:colOff>
      <xdr:row>59</xdr:row>
      <xdr:rowOff>107950</xdr:rowOff>
    </xdr:to>
    <xdr:cxnSp macro="">
      <xdr:nvCxnSpPr>
        <xdr:cNvPr id="192" name="直線コネクタ 191"/>
        <xdr:cNvCxnSpPr/>
      </xdr:nvCxnSpPr>
      <xdr:spPr>
        <a:xfrm>
          <a:off x="2209800" y="10185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3" name="フローチャート : 判断 192"/>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4" name="テキスト ボックス 193"/>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31750</xdr:rowOff>
    </xdr:from>
    <xdr:to>
      <xdr:col>3</xdr:col>
      <xdr:colOff>142875</xdr:colOff>
      <xdr:row>59</xdr:row>
      <xdr:rowOff>69850</xdr:rowOff>
    </xdr:to>
    <xdr:cxnSp macro="">
      <xdr:nvCxnSpPr>
        <xdr:cNvPr id="195" name="直線コネクタ 194"/>
        <xdr:cNvCxnSpPr/>
      </xdr:nvCxnSpPr>
      <xdr:spPr>
        <a:xfrm>
          <a:off x="1320800" y="10147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107950</xdr:rowOff>
    </xdr:from>
    <xdr:to>
      <xdr:col>3</xdr:col>
      <xdr:colOff>193675</xdr:colOff>
      <xdr:row>56</xdr:row>
      <xdr:rowOff>38100</xdr:rowOff>
    </xdr:to>
    <xdr:sp macro="" textlink="">
      <xdr:nvSpPr>
        <xdr:cNvPr id="196" name="フローチャート : 判断 195"/>
        <xdr:cNvSpPr/>
      </xdr:nvSpPr>
      <xdr:spPr>
        <a:xfrm>
          <a:off x="2159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48277</xdr:rowOff>
    </xdr:from>
    <xdr:ext cx="762000" cy="259045"/>
    <xdr:sp macro="" textlink="">
      <xdr:nvSpPr>
        <xdr:cNvPr id="197" name="テキスト ボックス 196"/>
        <xdr:cNvSpPr txBox="1"/>
      </xdr:nvSpPr>
      <xdr:spPr>
        <a:xfrm>
          <a:off x="1828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198" name="フローチャート : 判断 197"/>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22877</xdr:rowOff>
    </xdr:from>
    <xdr:ext cx="762000" cy="259045"/>
    <xdr:sp macro="" textlink="">
      <xdr:nvSpPr>
        <xdr:cNvPr id="199" name="テキスト ボックス 198"/>
        <xdr:cNvSpPr txBox="1"/>
      </xdr:nvSpPr>
      <xdr:spPr>
        <a:xfrm>
          <a:off x="939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60</xdr:row>
      <xdr:rowOff>50800</xdr:rowOff>
    </xdr:from>
    <xdr:to>
      <xdr:col>7</xdr:col>
      <xdr:colOff>66675</xdr:colOff>
      <xdr:row>60</xdr:row>
      <xdr:rowOff>152400</xdr:rowOff>
    </xdr:to>
    <xdr:sp macro="" textlink="">
      <xdr:nvSpPr>
        <xdr:cNvPr id="205" name="円/楕円 204"/>
        <xdr:cNvSpPr/>
      </xdr:nvSpPr>
      <xdr:spPr>
        <a:xfrm>
          <a:off x="4775200" y="10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22877</xdr:rowOff>
    </xdr:from>
    <xdr:ext cx="762000" cy="259045"/>
    <xdr:sp macro="" textlink="">
      <xdr:nvSpPr>
        <xdr:cNvPr id="206" name="扶助費該当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120650</xdr:rowOff>
    </xdr:from>
    <xdr:to>
      <xdr:col>5</xdr:col>
      <xdr:colOff>600075</xdr:colOff>
      <xdr:row>60</xdr:row>
      <xdr:rowOff>50800</xdr:rowOff>
    </xdr:to>
    <xdr:sp macro="" textlink="">
      <xdr:nvSpPr>
        <xdr:cNvPr id="207" name="円/楕円 206"/>
        <xdr:cNvSpPr/>
      </xdr:nvSpPr>
      <xdr:spPr>
        <a:xfrm>
          <a:off x="39370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35577</xdr:rowOff>
    </xdr:from>
    <xdr:ext cx="736600" cy="259045"/>
    <xdr:sp macro="" textlink="">
      <xdr:nvSpPr>
        <xdr:cNvPr id="208" name="テキスト ボックス 207"/>
        <xdr:cNvSpPr txBox="1"/>
      </xdr:nvSpPr>
      <xdr:spPr>
        <a:xfrm>
          <a:off x="3606800" y="1032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57150</xdr:rowOff>
    </xdr:from>
    <xdr:to>
      <xdr:col>4</xdr:col>
      <xdr:colOff>396875</xdr:colOff>
      <xdr:row>59</xdr:row>
      <xdr:rowOff>158750</xdr:rowOff>
    </xdr:to>
    <xdr:sp macro="" textlink="">
      <xdr:nvSpPr>
        <xdr:cNvPr id="209" name="円/楕円 208"/>
        <xdr:cNvSpPr/>
      </xdr:nvSpPr>
      <xdr:spPr>
        <a:xfrm>
          <a:off x="3048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143527</xdr:rowOff>
    </xdr:from>
    <xdr:ext cx="762000" cy="259045"/>
    <xdr:sp macro="" textlink="">
      <xdr:nvSpPr>
        <xdr:cNvPr id="210" name="テキスト ボックス 209"/>
        <xdr:cNvSpPr txBox="1"/>
      </xdr:nvSpPr>
      <xdr:spPr>
        <a:xfrm>
          <a:off x="2717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19050</xdr:rowOff>
    </xdr:from>
    <xdr:to>
      <xdr:col>3</xdr:col>
      <xdr:colOff>193675</xdr:colOff>
      <xdr:row>59</xdr:row>
      <xdr:rowOff>120650</xdr:rowOff>
    </xdr:to>
    <xdr:sp macro="" textlink="">
      <xdr:nvSpPr>
        <xdr:cNvPr id="211" name="円/楕円 210"/>
        <xdr:cNvSpPr/>
      </xdr:nvSpPr>
      <xdr:spPr>
        <a:xfrm>
          <a:off x="2159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105427</xdr:rowOff>
    </xdr:from>
    <xdr:ext cx="762000" cy="259045"/>
    <xdr:sp macro="" textlink="">
      <xdr:nvSpPr>
        <xdr:cNvPr id="212" name="テキスト ボックス 211"/>
        <xdr:cNvSpPr txBox="1"/>
      </xdr:nvSpPr>
      <xdr:spPr>
        <a:xfrm>
          <a:off x="1828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152400</xdr:rowOff>
    </xdr:from>
    <xdr:to>
      <xdr:col>1</xdr:col>
      <xdr:colOff>676275</xdr:colOff>
      <xdr:row>59</xdr:row>
      <xdr:rowOff>82550</xdr:rowOff>
    </xdr:to>
    <xdr:sp macro="" textlink="">
      <xdr:nvSpPr>
        <xdr:cNvPr id="213" name="円/楕円 212"/>
        <xdr:cNvSpPr/>
      </xdr:nvSpPr>
      <xdr:spPr>
        <a:xfrm>
          <a:off x="1270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67327</xdr:rowOff>
    </xdr:from>
    <xdr:ext cx="762000" cy="259045"/>
    <xdr:sp macro="" textlink="">
      <xdr:nvSpPr>
        <xdr:cNvPr id="214" name="テキスト ボックス 213"/>
        <xdr:cNvSpPr txBox="1"/>
      </xdr:nvSpPr>
      <xdr:spPr>
        <a:xfrm>
          <a:off x="939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74/100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、維持補修費や大阪府後期高齢者広域連合への繰出金が減少したものの、</a:t>
          </a:r>
          <a:r>
            <a:rPr kumimoji="1" lang="ja-JP" altLang="ja-JP" sz="1100">
              <a:solidFill>
                <a:schemeClr val="dk1"/>
              </a:solidFill>
              <a:effectLst/>
              <a:latin typeface="+mn-lt"/>
              <a:ea typeface="+mn-ea"/>
              <a:cs typeface="+mn-cs"/>
            </a:rPr>
            <a:t>算定の分母である経常一般財源収入が減少したことから、</a:t>
          </a:r>
          <a:r>
            <a:rPr kumimoji="1" lang="ja-JP" altLang="en-US" sz="1100">
              <a:solidFill>
                <a:schemeClr val="dk1"/>
              </a:solidFill>
              <a:effectLst/>
              <a:latin typeface="+mn-lt"/>
              <a:ea typeface="+mn-ea"/>
              <a:cs typeface="+mn-cs"/>
            </a:rPr>
            <a:t>その他の経費に係る</a:t>
          </a:r>
          <a:r>
            <a:rPr kumimoji="1" lang="ja-JP" altLang="ja-JP" sz="1100">
              <a:solidFill>
                <a:schemeClr val="dk1"/>
              </a:solidFill>
              <a:effectLst/>
              <a:latin typeface="+mn-lt"/>
              <a:ea typeface="+mn-ea"/>
              <a:cs typeface="+mn-cs"/>
            </a:rPr>
            <a:t>経常収支比率は上昇した。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繰出金については、</a:t>
          </a:r>
          <a:r>
            <a:rPr kumimoji="1" lang="ja-JP" altLang="ja-JP" sz="1100">
              <a:solidFill>
                <a:schemeClr val="dk1"/>
              </a:solidFill>
              <a:effectLst/>
              <a:latin typeface="+mn-lt"/>
              <a:ea typeface="+mn-ea"/>
              <a:cs typeface="+mn-cs"/>
            </a:rPr>
            <a:t>従来から公共下水道事業特別会計への公債費繰出しが多額にのぼっている。</a:t>
          </a:r>
          <a:endParaRPr lang="ja-JP" altLang="ja-JP" sz="1400">
            <a:effectLst/>
          </a:endParaRPr>
        </a:p>
        <a:p>
          <a:r>
            <a:rPr kumimoji="1" lang="ja-JP" altLang="ja-JP" sz="1100">
              <a:solidFill>
                <a:schemeClr val="dk1"/>
              </a:solidFill>
              <a:effectLst/>
              <a:latin typeface="+mn-lt"/>
              <a:ea typeface="+mn-ea"/>
              <a:cs typeface="+mn-cs"/>
            </a:rPr>
            <a:t>　今後も公共下水道事業の経営健全化を進めるとともに、基準外繰出しの見直しに努める。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r>
            <a:rPr kumimoji="1" lang="ja-JP" altLang="en-US" sz="1300">
              <a:latin typeface="ＭＳ Ｐゴシック"/>
            </a:rPr>
            <a:t>　</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8890</xdr:rowOff>
    </xdr:to>
    <xdr:cxnSp macro="">
      <xdr:nvCxnSpPr>
        <xdr:cNvPr id="242" name="直線コネクタ 241"/>
        <xdr:cNvCxnSpPr/>
      </xdr:nvCxnSpPr>
      <xdr:spPr>
        <a:xfrm flipV="1">
          <a:off x="16510000" y="924052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61</xdr:row>
      <xdr:rowOff>8890</xdr:rowOff>
    </xdr:from>
    <xdr:to>
      <xdr:col>24</xdr:col>
      <xdr:colOff>120650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5"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6" name="直線コネクタ 245"/>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20320</xdr:rowOff>
    </xdr:from>
    <xdr:to>
      <xdr:col>24</xdr:col>
      <xdr:colOff>31750</xdr:colOff>
      <xdr:row>58</xdr:row>
      <xdr:rowOff>58420</xdr:rowOff>
    </xdr:to>
    <xdr:cxnSp macro="">
      <xdr:nvCxnSpPr>
        <xdr:cNvPr id="247" name="直線コネクタ 246"/>
        <xdr:cNvCxnSpPr/>
      </xdr:nvCxnSpPr>
      <xdr:spPr>
        <a:xfrm>
          <a:off x="15671800" y="99644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48"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49" name="フローチャート : 判断 248"/>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12700</xdr:rowOff>
    </xdr:from>
    <xdr:to>
      <xdr:col>22</xdr:col>
      <xdr:colOff>565150</xdr:colOff>
      <xdr:row>58</xdr:row>
      <xdr:rowOff>20320</xdr:rowOff>
    </xdr:to>
    <xdr:cxnSp macro="">
      <xdr:nvCxnSpPr>
        <xdr:cNvPr id="250" name="直線コネクタ 249"/>
        <xdr:cNvCxnSpPr/>
      </xdr:nvCxnSpPr>
      <xdr:spPr>
        <a:xfrm>
          <a:off x="14782800" y="9956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1" name="フローチャート : 判断 250"/>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2" name="テキスト ボックス 251"/>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123190</xdr:rowOff>
    </xdr:from>
    <xdr:to>
      <xdr:col>21</xdr:col>
      <xdr:colOff>361950</xdr:colOff>
      <xdr:row>58</xdr:row>
      <xdr:rowOff>12700</xdr:rowOff>
    </xdr:to>
    <xdr:cxnSp macro="">
      <xdr:nvCxnSpPr>
        <xdr:cNvPr id="253" name="直線コネクタ 252"/>
        <xdr:cNvCxnSpPr/>
      </xdr:nvCxnSpPr>
      <xdr:spPr>
        <a:xfrm>
          <a:off x="13893800" y="98958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4" name="フローチャート : 判断 253"/>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5" name="テキスト ボックス 254"/>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54610</xdr:rowOff>
    </xdr:from>
    <xdr:to>
      <xdr:col>20</xdr:col>
      <xdr:colOff>158750</xdr:colOff>
      <xdr:row>57</xdr:row>
      <xdr:rowOff>123190</xdr:rowOff>
    </xdr:to>
    <xdr:cxnSp macro="">
      <xdr:nvCxnSpPr>
        <xdr:cNvPr id="256" name="直線コネクタ 255"/>
        <xdr:cNvCxnSpPr/>
      </xdr:nvCxnSpPr>
      <xdr:spPr>
        <a:xfrm>
          <a:off x="13004800" y="98272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58" name="テキスト ボックス 257"/>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59" name="フローチャート : 判断 258"/>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0" name="テキスト ボックス 259"/>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7620</xdr:rowOff>
    </xdr:from>
    <xdr:to>
      <xdr:col>24</xdr:col>
      <xdr:colOff>82550</xdr:colOff>
      <xdr:row>58</xdr:row>
      <xdr:rowOff>109220</xdr:rowOff>
    </xdr:to>
    <xdr:sp macro="" textlink="">
      <xdr:nvSpPr>
        <xdr:cNvPr id="266" name="円/楕円 265"/>
        <xdr:cNvSpPr/>
      </xdr:nvSpPr>
      <xdr:spPr>
        <a:xfrm>
          <a:off x="164592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151147</xdr:rowOff>
    </xdr:from>
    <xdr:ext cx="762000" cy="259045"/>
    <xdr:sp macro="" textlink="">
      <xdr:nvSpPr>
        <xdr:cNvPr id="267" name="その他該当値テキスト"/>
        <xdr:cNvSpPr txBox="1"/>
      </xdr:nvSpPr>
      <xdr:spPr>
        <a:xfrm>
          <a:off x="165989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140970</xdr:rowOff>
    </xdr:from>
    <xdr:to>
      <xdr:col>22</xdr:col>
      <xdr:colOff>615950</xdr:colOff>
      <xdr:row>58</xdr:row>
      <xdr:rowOff>71120</xdr:rowOff>
    </xdr:to>
    <xdr:sp macro="" textlink="">
      <xdr:nvSpPr>
        <xdr:cNvPr id="268" name="円/楕円 267"/>
        <xdr:cNvSpPr/>
      </xdr:nvSpPr>
      <xdr:spPr>
        <a:xfrm>
          <a:off x="15621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55897</xdr:rowOff>
    </xdr:from>
    <xdr:ext cx="736600" cy="259045"/>
    <xdr:sp macro="" textlink="">
      <xdr:nvSpPr>
        <xdr:cNvPr id="269" name="テキスト ボックス 268"/>
        <xdr:cNvSpPr txBox="1"/>
      </xdr:nvSpPr>
      <xdr:spPr>
        <a:xfrm>
          <a:off x="15290800" y="999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133350</xdr:rowOff>
    </xdr:from>
    <xdr:to>
      <xdr:col>21</xdr:col>
      <xdr:colOff>412750</xdr:colOff>
      <xdr:row>58</xdr:row>
      <xdr:rowOff>63500</xdr:rowOff>
    </xdr:to>
    <xdr:sp macro="" textlink="">
      <xdr:nvSpPr>
        <xdr:cNvPr id="270" name="円/楕円 269"/>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48277</xdr:rowOff>
    </xdr:from>
    <xdr:ext cx="762000" cy="259045"/>
    <xdr:sp macro="" textlink="">
      <xdr:nvSpPr>
        <xdr:cNvPr id="271" name="テキスト ボックス 270"/>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72390</xdr:rowOff>
    </xdr:from>
    <xdr:to>
      <xdr:col>20</xdr:col>
      <xdr:colOff>209550</xdr:colOff>
      <xdr:row>58</xdr:row>
      <xdr:rowOff>2540</xdr:rowOff>
    </xdr:to>
    <xdr:sp macro="" textlink="">
      <xdr:nvSpPr>
        <xdr:cNvPr id="272" name="円/楕円 271"/>
        <xdr:cNvSpPr/>
      </xdr:nvSpPr>
      <xdr:spPr>
        <a:xfrm>
          <a:off x="13843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158767</xdr:rowOff>
    </xdr:from>
    <xdr:ext cx="762000" cy="259045"/>
    <xdr:sp macro="" textlink="">
      <xdr:nvSpPr>
        <xdr:cNvPr id="273" name="テキスト ボックス 272"/>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3810</xdr:rowOff>
    </xdr:from>
    <xdr:to>
      <xdr:col>19</xdr:col>
      <xdr:colOff>6350</xdr:colOff>
      <xdr:row>57</xdr:row>
      <xdr:rowOff>105410</xdr:rowOff>
    </xdr:to>
    <xdr:sp macro="" textlink="">
      <xdr:nvSpPr>
        <xdr:cNvPr id="274" name="円/楕円 273"/>
        <xdr:cNvSpPr/>
      </xdr:nvSpPr>
      <xdr:spPr>
        <a:xfrm>
          <a:off x="12954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90187</xdr:rowOff>
    </xdr:from>
    <xdr:ext cx="762000" cy="259045"/>
    <xdr:sp macro="" textlink="">
      <xdr:nvSpPr>
        <xdr:cNvPr id="275" name="テキスト ボックス 274"/>
        <xdr:cNvSpPr txBox="1"/>
      </xdr:nvSpPr>
      <xdr:spPr>
        <a:xfrm>
          <a:off x="12623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清掃工場、消防などの各施設を単独で保有していることから、一部事務組合を組織している類似団体と比べて、一部事務組合に対する負担金が極めて少なくなっている。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年度は、玉子排水機場修繕事業に係る補助が発生したため、補助費等が増加した。</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81280</xdr:rowOff>
    </xdr:from>
    <xdr:to>
      <xdr:col>24</xdr:col>
      <xdr:colOff>31750</xdr:colOff>
      <xdr:row>40</xdr:row>
      <xdr:rowOff>58420</xdr:rowOff>
    </xdr:to>
    <xdr:cxnSp macro="">
      <xdr:nvCxnSpPr>
        <xdr:cNvPr id="300" name="直線コネクタ 299"/>
        <xdr:cNvCxnSpPr/>
      </xdr:nvCxnSpPr>
      <xdr:spPr>
        <a:xfrm flipV="1">
          <a:off x="16510000" y="5910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1"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2" name="直線コネクタ 301"/>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167657</xdr:rowOff>
    </xdr:from>
    <xdr:ext cx="762000" cy="259045"/>
    <xdr:sp macro="" textlink="">
      <xdr:nvSpPr>
        <xdr:cNvPr id="303"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34</xdr:row>
      <xdr:rowOff>81280</xdr:rowOff>
    </xdr:from>
    <xdr:to>
      <xdr:col>24</xdr:col>
      <xdr:colOff>120650</xdr:colOff>
      <xdr:row>34</xdr:row>
      <xdr:rowOff>81280</xdr:rowOff>
    </xdr:to>
    <xdr:cxnSp macro="">
      <xdr:nvCxnSpPr>
        <xdr:cNvPr id="304" name="直線コネクタ 303"/>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58420</xdr:rowOff>
    </xdr:from>
    <xdr:to>
      <xdr:col>24</xdr:col>
      <xdr:colOff>31750</xdr:colOff>
      <xdr:row>34</xdr:row>
      <xdr:rowOff>81280</xdr:rowOff>
    </xdr:to>
    <xdr:cxnSp macro="">
      <xdr:nvCxnSpPr>
        <xdr:cNvPr id="305" name="直線コネクタ 304"/>
        <xdr:cNvCxnSpPr/>
      </xdr:nvCxnSpPr>
      <xdr:spPr>
        <a:xfrm>
          <a:off x="15671800" y="58877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98569</xdr:rowOff>
    </xdr:from>
    <xdr:ext cx="762000" cy="259045"/>
    <xdr:sp macro="" textlink="">
      <xdr:nvSpPr>
        <xdr:cNvPr id="306" name="補助費等平均値テキスト"/>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7" name="フローチャート : 判断 306"/>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58420</xdr:rowOff>
    </xdr:from>
    <xdr:to>
      <xdr:col>22</xdr:col>
      <xdr:colOff>565150</xdr:colOff>
      <xdr:row>34</xdr:row>
      <xdr:rowOff>72136</xdr:rowOff>
    </xdr:to>
    <xdr:cxnSp macro="">
      <xdr:nvCxnSpPr>
        <xdr:cNvPr id="308" name="直線コネクタ 307"/>
        <xdr:cNvCxnSpPr/>
      </xdr:nvCxnSpPr>
      <xdr:spPr>
        <a:xfrm flipV="1">
          <a:off x="14782800" y="58877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103632</xdr:rowOff>
    </xdr:from>
    <xdr:to>
      <xdr:col>22</xdr:col>
      <xdr:colOff>615950</xdr:colOff>
      <xdr:row>37</xdr:row>
      <xdr:rowOff>33782</xdr:rowOff>
    </xdr:to>
    <xdr:sp macro="" textlink="">
      <xdr:nvSpPr>
        <xdr:cNvPr id="309" name="フローチャート : 判断 308"/>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18559</xdr:rowOff>
    </xdr:from>
    <xdr:ext cx="736600" cy="259045"/>
    <xdr:sp macro="" textlink="">
      <xdr:nvSpPr>
        <xdr:cNvPr id="310" name="テキスト ボックス 309"/>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67564</xdr:rowOff>
    </xdr:from>
    <xdr:to>
      <xdr:col>21</xdr:col>
      <xdr:colOff>361950</xdr:colOff>
      <xdr:row>34</xdr:row>
      <xdr:rowOff>72136</xdr:rowOff>
    </xdr:to>
    <xdr:cxnSp macro="">
      <xdr:nvCxnSpPr>
        <xdr:cNvPr id="311" name="直線コネクタ 310"/>
        <xdr:cNvCxnSpPr/>
      </xdr:nvCxnSpPr>
      <xdr:spPr>
        <a:xfrm>
          <a:off x="13893800" y="58968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2" name="フローチャート : 判断 311"/>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13" name="テキスト ボックス 312"/>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67564</xdr:rowOff>
    </xdr:from>
    <xdr:to>
      <xdr:col>20</xdr:col>
      <xdr:colOff>158750</xdr:colOff>
      <xdr:row>34</xdr:row>
      <xdr:rowOff>72136</xdr:rowOff>
    </xdr:to>
    <xdr:cxnSp macro="">
      <xdr:nvCxnSpPr>
        <xdr:cNvPr id="314" name="直線コネクタ 313"/>
        <xdr:cNvCxnSpPr/>
      </xdr:nvCxnSpPr>
      <xdr:spPr>
        <a:xfrm flipV="1">
          <a:off x="13004800" y="58968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15" name="フローチャート : 判断 314"/>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271</xdr:rowOff>
    </xdr:from>
    <xdr:ext cx="762000" cy="259045"/>
    <xdr:sp macro="" textlink="">
      <xdr:nvSpPr>
        <xdr:cNvPr id="316" name="テキスト ボックス 315"/>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7" name="フローチャート : 判断 316"/>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18" name="テキスト ボックス 317"/>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30480</xdr:rowOff>
    </xdr:from>
    <xdr:to>
      <xdr:col>24</xdr:col>
      <xdr:colOff>82550</xdr:colOff>
      <xdr:row>34</xdr:row>
      <xdr:rowOff>132080</xdr:rowOff>
    </xdr:to>
    <xdr:sp macro="" textlink="">
      <xdr:nvSpPr>
        <xdr:cNvPr id="324" name="円/楕円 323"/>
        <xdr:cNvSpPr/>
      </xdr:nvSpPr>
      <xdr:spPr>
        <a:xfrm>
          <a:off x="164592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110507</xdr:rowOff>
    </xdr:from>
    <xdr:ext cx="762000" cy="259045"/>
    <xdr:sp macro="" textlink="">
      <xdr:nvSpPr>
        <xdr:cNvPr id="325" name="補助費等該当値テキスト"/>
        <xdr:cNvSpPr txBox="1"/>
      </xdr:nvSpPr>
      <xdr:spPr>
        <a:xfrm>
          <a:off x="16598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7620</xdr:rowOff>
    </xdr:from>
    <xdr:to>
      <xdr:col>22</xdr:col>
      <xdr:colOff>615950</xdr:colOff>
      <xdr:row>34</xdr:row>
      <xdr:rowOff>109220</xdr:rowOff>
    </xdr:to>
    <xdr:sp macro="" textlink="">
      <xdr:nvSpPr>
        <xdr:cNvPr id="326" name="円/楕円 325"/>
        <xdr:cNvSpPr/>
      </xdr:nvSpPr>
      <xdr:spPr>
        <a:xfrm>
          <a:off x="15621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119397</xdr:rowOff>
    </xdr:from>
    <xdr:ext cx="736600" cy="259045"/>
    <xdr:sp macro="" textlink="">
      <xdr:nvSpPr>
        <xdr:cNvPr id="327" name="テキスト ボックス 326"/>
        <xdr:cNvSpPr txBox="1"/>
      </xdr:nvSpPr>
      <xdr:spPr>
        <a:xfrm>
          <a:off x="15290800" y="560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21336</xdr:rowOff>
    </xdr:from>
    <xdr:to>
      <xdr:col>21</xdr:col>
      <xdr:colOff>412750</xdr:colOff>
      <xdr:row>34</xdr:row>
      <xdr:rowOff>122936</xdr:rowOff>
    </xdr:to>
    <xdr:sp macro="" textlink="">
      <xdr:nvSpPr>
        <xdr:cNvPr id="328" name="円/楕円 327"/>
        <xdr:cNvSpPr/>
      </xdr:nvSpPr>
      <xdr:spPr>
        <a:xfrm>
          <a:off x="14732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133113</xdr:rowOff>
    </xdr:from>
    <xdr:ext cx="762000" cy="259045"/>
    <xdr:sp macro="" textlink="">
      <xdr:nvSpPr>
        <xdr:cNvPr id="329" name="テキスト ボックス 328"/>
        <xdr:cNvSpPr txBox="1"/>
      </xdr:nvSpPr>
      <xdr:spPr>
        <a:xfrm>
          <a:off x="14401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16764</xdr:rowOff>
    </xdr:from>
    <xdr:to>
      <xdr:col>20</xdr:col>
      <xdr:colOff>209550</xdr:colOff>
      <xdr:row>34</xdr:row>
      <xdr:rowOff>118364</xdr:rowOff>
    </xdr:to>
    <xdr:sp macro="" textlink="">
      <xdr:nvSpPr>
        <xdr:cNvPr id="330" name="円/楕円 329"/>
        <xdr:cNvSpPr/>
      </xdr:nvSpPr>
      <xdr:spPr>
        <a:xfrm>
          <a:off x="13843000" y="58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128541</xdr:rowOff>
    </xdr:from>
    <xdr:ext cx="762000" cy="259045"/>
    <xdr:sp macro="" textlink="">
      <xdr:nvSpPr>
        <xdr:cNvPr id="331" name="テキスト ボックス 330"/>
        <xdr:cNvSpPr txBox="1"/>
      </xdr:nvSpPr>
      <xdr:spPr>
        <a:xfrm>
          <a:off x="13512800" y="561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21336</xdr:rowOff>
    </xdr:from>
    <xdr:to>
      <xdr:col>19</xdr:col>
      <xdr:colOff>6350</xdr:colOff>
      <xdr:row>34</xdr:row>
      <xdr:rowOff>122936</xdr:rowOff>
    </xdr:to>
    <xdr:sp macro="" textlink="">
      <xdr:nvSpPr>
        <xdr:cNvPr id="332" name="円/楕円 331"/>
        <xdr:cNvSpPr/>
      </xdr:nvSpPr>
      <xdr:spPr>
        <a:xfrm>
          <a:off x="12954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133113</xdr:rowOff>
    </xdr:from>
    <xdr:ext cx="762000" cy="259045"/>
    <xdr:sp macro="" textlink="">
      <xdr:nvSpPr>
        <xdr:cNvPr id="333" name="テキスト ボックス 332"/>
        <xdr:cNvSpPr txBox="1"/>
      </xdr:nvSpPr>
      <xdr:spPr>
        <a:xfrm>
          <a:off x="12623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72/100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過去にふれあいセンター建設や水無瀬川緑地公園の整備など、公共施設の整備を積極的に進めてきたことにより、これらに伴う町債の償還金が多額に上り、類似団体と比べて公債費は高い水準で推移している。ここ数年はふれあいセンター建設にかかる町債の償還が進んでおり、公債費は減少傾向にあるが、臨時財政対策債の元金償還が増加していることや、学校耐震化事業などの町債にかかる公債費の増加が見込まれるため、今後も利率の状況を勘案し、基金の取り崩しと起債の抑制のバランスを見極めつつ公債費負担の軽減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62230</xdr:rowOff>
    </xdr:from>
    <xdr:to>
      <xdr:col>7</xdr:col>
      <xdr:colOff>15875</xdr:colOff>
      <xdr:row>81</xdr:row>
      <xdr:rowOff>123189</xdr:rowOff>
    </xdr:to>
    <xdr:cxnSp macro="">
      <xdr:nvCxnSpPr>
        <xdr:cNvPr id="361" name="直線コネクタ 360"/>
        <xdr:cNvCxnSpPr/>
      </xdr:nvCxnSpPr>
      <xdr:spPr>
        <a:xfrm flipV="1">
          <a:off x="4826000" y="12578080"/>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95266</xdr:rowOff>
    </xdr:from>
    <xdr:ext cx="762000" cy="259045"/>
    <xdr:sp macro="" textlink="">
      <xdr:nvSpPr>
        <xdr:cNvPr id="362"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81</xdr:row>
      <xdr:rowOff>123189</xdr:rowOff>
    </xdr:from>
    <xdr:to>
      <xdr:col>7</xdr:col>
      <xdr:colOff>104775</xdr:colOff>
      <xdr:row>81</xdr:row>
      <xdr:rowOff>123189</xdr:rowOff>
    </xdr:to>
    <xdr:cxnSp macro="">
      <xdr:nvCxnSpPr>
        <xdr:cNvPr id="363" name="直線コネクタ 362"/>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148607</xdr:rowOff>
    </xdr:from>
    <xdr:ext cx="762000" cy="259045"/>
    <xdr:sp macro="" textlink="">
      <xdr:nvSpPr>
        <xdr:cNvPr id="364" name="公債費最大値テキスト"/>
        <xdr:cNvSpPr txBox="1"/>
      </xdr:nvSpPr>
      <xdr:spPr>
        <a:xfrm>
          <a:off x="4914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6</xdr:col>
      <xdr:colOff>612775</xdr:colOff>
      <xdr:row>73</xdr:row>
      <xdr:rowOff>62230</xdr:rowOff>
    </xdr:from>
    <xdr:to>
      <xdr:col>7</xdr:col>
      <xdr:colOff>104775</xdr:colOff>
      <xdr:row>73</xdr:row>
      <xdr:rowOff>62230</xdr:rowOff>
    </xdr:to>
    <xdr:cxnSp macro="">
      <xdr:nvCxnSpPr>
        <xdr:cNvPr id="365" name="直線コネクタ 364"/>
        <xdr:cNvCxnSpPr/>
      </xdr:nvCxnSpPr>
      <xdr:spPr>
        <a:xfrm>
          <a:off x="4737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107950</xdr:rowOff>
    </xdr:from>
    <xdr:to>
      <xdr:col>7</xdr:col>
      <xdr:colOff>15875</xdr:colOff>
      <xdr:row>78</xdr:row>
      <xdr:rowOff>12700</xdr:rowOff>
    </xdr:to>
    <xdr:cxnSp macro="">
      <xdr:nvCxnSpPr>
        <xdr:cNvPr id="366" name="直線コネクタ 365"/>
        <xdr:cNvCxnSpPr/>
      </xdr:nvCxnSpPr>
      <xdr:spPr>
        <a:xfrm flipV="1">
          <a:off x="3987800" y="13309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115588</xdr:rowOff>
    </xdr:from>
    <xdr:ext cx="762000" cy="259045"/>
    <xdr:sp macro="" textlink="">
      <xdr:nvSpPr>
        <xdr:cNvPr id="367" name="公債費平均値テキスト"/>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68" name="フローチャート :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12700</xdr:rowOff>
    </xdr:from>
    <xdr:to>
      <xdr:col>5</xdr:col>
      <xdr:colOff>549275</xdr:colOff>
      <xdr:row>78</xdr:row>
      <xdr:rowOff>88900</xdr:rowOff>
    </xdr:to>
    <xdr:cxnSp macro="">
      <xdr:nvCxnSpPr>
        <xdr:cNvPr id="369" name="直線コネクタ 368"/>
        <xdr:cNvCxnSpPr/>
      </xdr:nvCxnSpPr>
      <xdr:spPr>
        <a:xfrm flipV="1">
          <a:off x="3098800" y="13385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30480</xdr:rowOff>
    </xdr:from>
    <xdr:to>
      <xdr:col>5</xdr:col>
      <xdr:colOff>600075</xdr:colOff>
      <xdr:row>76</xdr:row>
      <xdr:rowOff>132080</xdr:rowOff>
    </xdr:to>
    <xdr:sp macro="" textlink="">
      <xdr:nvSpPr>
        <xdr:cNvPr id="370" name="フローチャート : 判断 369"/>
        <xdr:cNvSpPr/>
      </xdr:nvSpPr>
      <xdr:spPr>
        <a:xfrm>
          <a:off x="3937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142257</xdr:rowOff>
    </xdr:from>
    <xdr:ext cx="736600" cy="259045"/>
    <xdr:sp macro="" textlink="">
      <xdr:nvSpPr>
        <xdr:cNvPr id="371" name="テキスト ボックス 370"/>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88900</xdr:rowOff>
    </xdr:from>
    <xdr:to>
      <xdr:col>4</xdr:col>
      <xdr:colOff>346075</xdr:colOff>
      <xdr:row>78</xdr:row>
      <xdr:rowOff>149861</xdr:rowOff>
    </xdr:to>
    <xdr:cxnSp macro="">
      <xdr:nvCxnSpPr>
        <xdr:cNvPr id="372" name="直線コネクタ 371"/>
        <xdr:cNvCxnSpPr/>
      </xdr:nvCxnSpPr>
      <xdr:spPr>
        <a:xfrm flipV="1">
          <a:off x="2209800" y="134620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3" name="フローチャート : 判断 372"/>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74" name="テキスト ボックス 373"/>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149861</xdr:rowOff>
    </xdr:from>
    <xdr:to>
      <xdr:col>3</xdr:col>
      <xdr:colOff>142875</xdr:colOff>
      <xdr:row>79</xdr:row>
      <xdr:rowOff>69850</xdr:rowOff>
    </xdr:to>
    <xdr:cxnSp macro="">
      <xdr:nvCxnSpPr>
        <xdr:cNvPr id="375" name="直線コネクタ 374"/>
        <xdr:cNvCxnSpPr/>
      </xdr:nvCxnSpPr>
      <xdr:spPr>
        <a:xfrm flipV="1">
          <a:off x="1320800" y="135229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76" name="フローチャート : 判断 375"/>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100347</xdr:rowOff>
    </xdr:from>
    <xdr:ext cx="762000" cy="259045"/>
    <xdr:sp macro="" textlink="">
      <xdr:nvSpPr>
        <xdr:cNvPr id="377" name="テキスト ボックス 376"/>
        <xdr:cNvSpPr txBox="1"/>
      </xdr:nvSpPr>
      <xdr:spPr>
        <a:xfrm>
          <a:off x="1828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8" name="フローチャート : 判断 377"/>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79" name="テキスト ボックス 378"/>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57150</xdr:rowOff>
    </xdr:from>
    <xdr:to>
      <xdr:col>7</xdr:col>
      <xdr:colOff>66675</xdr:colOff>
      <xdr:row>77</xdr:row>
      <xdr:rowOff>158750</xdr:rowOff>
    </xdr:to>
    <xdr:sp macro="" textlink="">
      <xdr:nvSpPr>
        <xdr:cNvPr id="385" name="円/楕円 384"/>
        <xdr:cNvSpPr/>
      </xdr:nvSpPr>
      <xdr:spPr>
        <a:xfrm>
          <a:off x="47752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29227</xdr:rowOff>
    </xdr:from>
    <xdr:ext cx="762000" cy="259045"/>
    <xdr:sp macro="" textlink="">
      <xdr:nvSpPr>
        <xdr:cNvPr id="386" name="公債費該当値テキスト"/>
        <xdr:cNvSpPr txBox="1"/>
      </xdr:nvSpPr>
      <xdr:spPr>
        <a:xfrm>
          <a:off x="49149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133350</xdr:rowOff>
    </xdr:from>
    <xdr:to>
      <xdr:col>5</xdr:col>
      <xdr:colOff>600075</xdr:colOff>
      <xdr:row>78</xdr:row>
      <xdr:rowOff>63500</xdr:rowOff>
    </xdr:to>
    <xdr:sp macro="" textlink="">
      <xdr:nvSpPr>
        <xdr:cNvPr id="387" name="円/楕円 386"/>
        <xdr:cNvSpPr/>
      </xdr:nvSpPr>
      <xdr:spPr>
        <a:xfrm>
          <a:off x="3937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48277</xdr:rowOff>
    </xdr:from>
    <xdr:ext cx="736600" cy="259045"/>
    <xdr:sp macro="" textlink="">
      <xdr:nvSpPr>
        <xdr:cNvPr id="388" name="テキスト ボックス 387"/>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38100</xdr:rowOff>
    </xdr:from>
    <xdr:to>
      <xdr:col>4</xdr:col>
      <xdr:colOff>396875</xdr:colOff>
      <xdr:row>78</xdr:row>
      <xdr:rowOff>139700</xdr:rowOff>
    </xdr:to>
    <xdr:sp macro="" textlink="">
      <xdr:nvSpPr>
        <xdr:cNvPr id="389" name="円/楕円 388"/>
        <xdr:cNvSpPr/>
      </xdr:nvSpPr>
      <xdr:spPr>
        <a:xfrm>
          <a:off x="3048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124477</xdr:rowOff>
    </xdr:from>
    <xdr:ext cx="762000" cy="259045"/>
    <xdr:sp macro="" textlink="">
      <xdr:nvSpPr>
        <xdr:cNvPr id="390" name="テキスト ボックス 389"/>
        <xdr:cNvSpPr txBox="1"/>
      </xdr:nvSpPr>
      <xdr:spPr>
        <a:xfrm>
          <a:off x="2717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99061</xdr:rowOff>
    </xdr:from>
    <xdr:to>
      <xdr:col>3</xdr:col>
      <xdr:colOff>193675</xdr:colOff>
      <xdr:row>79</xdr:row>
      <xdr:rowOff>29211</xdr:rowOff>
    </xdr:to>
    <xdr:sp macro="" textlink="">
      <xdr:nvSpPr>
        <xdr:cNvPr id="391" name="円/楕円 390"/>
        <xdr:cNvSpPr/>
      </xdr:nvSpPr>
      <xdr:spPr>
        <a:xfrm>
          <a:off x="2159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13988</xdr:rowOff>
    </xdr:from>
    <xdr:ext cx="762000" cy="259045"/>
    <xdr:sp macro="" textlink="">
      <xdr:nvSpPr>
        <xdr:cNvPr id="392" name="テキスト ボックス 391"/>
        <xdr:cNvSpPr txBox="1"/>
      </xdr:nvSpPr>
      <xdr:spPr>
        <a:xfrm>
          <a:off x="1828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19050</xdr:rowOff>
    </xdr:from>
    <xdr:to>
      <xdr:col>1</xdr:col>
      <xdr:colOff>676275</xdr:colOff>
      <xdr:row>79</xdr:row>
      <xdr:rowOff>120650</xdr:rowOff>
    </xdr:to>
    <xdr:sp macro="" textlink="">
      <xdr:nvSpPr>
        <xdr:cNvPr id="393" name="円/楕円 392"/>
        <xdr:cNvSpPr/>
      </xdr:nvSpPr>
      <xdr:spPr>
        <a:xfrm>
          <a:off x="1270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105427</xdr:rowOff>
    </xdr:from>
    <xdr:ext cx="762000" cy="259045"/>
    <xdr:sp macro="" textlink="">
      <xdr:nvSpPr>
        <xdr:cNvPr id="394" name="テキスト ボックス 393"/>
        <xdr:cNvSpPr txBox="1"/>
      </xdr:nvSpPr>
      <xdr:spPr>
        <a:xfrm>
          <a:off x="939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88/100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本町は、清掃工場、消防などを単独で保有しており、これらの人件費、</a:t>
          </a:r>
          <a:r>
            <a:rPr kumimoji="1" lang="ja-JP" altLang="en-US" sz="1100">
              <a:solidFill>
                <a:schemeClr val="dk1"/>
              </a:solidFill>
              <a:effectLst/>
              <a:latin typeface="+mn-lt"/>
              <a:ea typeface="+mn-ea"/>
              <a:cs typeface="+mn-cs"/>
            </a:rPr>
            <a:t>物件費、</a:t>
          </a:r>
          <a:r>
            <a:rPr kumimoji="1" lang="ja-JP" altLang="ja-JP" sz="1100">
              <a:solidFill>
                <a:schemeClr val="dk1"/>
              </a:solidFill>
              <a:effectLst/>
              <a:latin typeface="+mn-lt"/>
              <a:ea typeface="+mn-ea"/>
              <a:cs typeface="+mn-cs"/>
            </a:rPr>
            <a:t>維持補修費が類似団体と比べて多額に上っている。また、福祉事務所を設置しているため、生活保護費等の財政需要が臨時一般財源である特別交付税で措置される点も、類似団体と比べて経常収支比率が高くなる要因となっている。</a:t>
          </a:r>
          <a:r>
            <a:rPr kumimoji="1" lang="ja-JP" altLang="en-US" sz="1100">
              <a:solidFill>
                <a:schemeClr val="dk1"/>
              </a:solidFill>
              <a:effectLst/>
              <a:latin typeface="+mn-lt"/>
              <a:ea typeface="+mn-ea"/>
              <a:cs typeface="+mn-cs"/>
            </a:rPr>
            <a:t>なお、平成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年度からは、経常一般財源である普通交付税で措置されるため、一定改善が見込まれる。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年度は、人件費、扶助費、補助費等が増加した。</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24130</xdr:rowOff>
    </xdr:from>
    <xdr:to>
      <xdr:col>24</xdr:col>
      <xdr:colOff>31750</xdr:colOff>
      <xdr:row>81</xdr:row>
      <xdr:rowOff>69850</xdr:rowOff>
    </xdr:to>
    <xdr:cxnSp macro="">
      <xdr:nvCxnSpPr>
        <xdr:cNvPr id="420" name="直線コネクタ 419"/>
        <xdr:cNvCxnSpPr/>
      </xdr:nvCxnSpPr>
      <xdr:spPr>
        <a:xfrm flipV="1">
          <a:off x="16510000" y="125399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21"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22" name="直線コネクタ 421"/>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23</xdr:col>
      <xdr:colOff>628650</xdr:colOff>
      <xdr:row>73</xdr:row>
      <xdr:rowOff>24130</xdr:rowOff>
    </xdr:from>
    <xdr:to>
      <xdr:col>24</xdr:col>
      <xdr:colOff>120650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99568</xdr:rowOff>
    </xdr:from>
    <xdr:to>
      <xdr:col>24</xdr:col>
      <xdr:colOff>31750</xdr:colOff>
      <xdr:row>79</xdr:row>
      <xdr:rowOff>110998</xdr:rowOff>
    </xdr:to>
    <xdr:cxnSp macro="">
      <xdr:nvCxnSpPr>
        <xdr:cNvPr id="425" name="直線コネクタ 424"/>
        <xdr:cNvCxnSpPr/>
      </xdr:nvCxnSpPr>
      <xdr:spPr>
        <a:xfrm>
          <a:off x="15671800" y="13472668"/>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122445</xdr:rowOff>
    </xdr:from>
    <xdr:ext cx="762000" cy="259045"/>
    <xdr:sp macro="" textlink="">
      <xdr:nvSpPr>
        <xdr:cNvPr id="426" name="公債費以外平均値テキスト"/>
        <xdr:cNvSpPr txBox="1"/>
      </xdr:nvSpPr>
      <xdr:spPr>
        <a:xfrm>
          <a:off x="16598900" y="13152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27" name="フローチャート : 判断 426"/>
        <xdr:cNvSpPr/>
      </xdr:nvSpPr>
      <xdr:spPr>
        <a:xfrm>
          <a:off x="16459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99568</xdr:rowOff>
    </xdr:from>
    <xdr:to>
      <xdr:col>22</xdr:col>
      <xdr:colOff>565150</xdr:colOff>
      <xdr:row>79</xdr:row>
      <xdr:rowOff>51563</xdr:rowOff>
    </xdr:to>
    <xdr:cxnSp macro="">
      <xdr:nvCxnSpPr>
        <xdr:cNvPr id="428" name="直線コネクタ 427"/>
        <xdr:cNvCxnSpPr/>
      </xdr:nvCxnSpPr>
      <xdr:spPr>
        <a:xfrm flipV="1">
          <a:off x="14782800" y="13472668"/>
          <a:ext cx="889000" cy="1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158496</xdr:rowOff>
    </xdr:from>
    <xdr:to>
      <xdr:col>22</xdr:col>
      <xdr:colOff>615950</xdr:colOff>
      <xdr:row>77</xdr:row>
      <xdr:rowOff>88646</xdr:rowOff>
    </xdr:to>
    <xdr:sp macro="" textlink="">
      <xdr:nvSpPr>
        <xdr:cNvPr id="429" name="フローチャート : 判断 428"/>
        <xdr:cNvSpPr/>
      </xdr:nvSpPr>
      <xdr:spPr>
        <a:xfrm>
          <a:off x="15621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98823</xdr:rowOff>
    </xdr:from>
    <xdr:ext cx="736600" cy="259045"/>
    <xdr:sp macro="" textlink="">
      <xdr:nvSpPr>
        <xdr:cNvPr id="430" name="テキスト ボックス 429"/>
        <xdr:cNvSpPr txBox="1"/>
      </xdr:nvSpPr>
      <xdr:spPr>
        <a:xfrm>
          <a:off x="15290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85852</xdr:rowOff>
    </xdr:from>
    <xdr:to>
      <xdr:col>21</xdr:col>
      <xdr:colOff>361950</xdr:colOff>
      <xdr:row>79</xdr:row>
      <xdr:rowOff>51563</xdr:rowOff>
    </xdr:to>
    <xdr:cxnSp macro="">
      <xdr:nvCxnSpPr>
        <xdr:cNvPr id="431" name="直線コネクタ 430"/>
        <xdr:cNvCxnSpPr/>
      </xdr:nvCxnSpPr>
      <xdr:spPr>
        <a:xfrm>
          <a:off x="13893800" y="13458952"/>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2" name="フローチャート : 判断 43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33" name="テキスト ボックス 432"/>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49276</xdr:rowOff>
    </xdr:from>
    <xdr:to>
      <xdr:col>20</xdr:col>
      <xdr:colOff>158750</xdr:colOff>
      <xdr:row>78</xdr:row>
      <xdr:rowOff>85852</xdr:rowOff>
    </xdr:to>
    <xdr:cxnSp macro="">
      <xdr:nvCxnSpPr>
        <xdr:cNvPr id="434" name="直線コネクタ 433"/>
        <xdr:cNvCxnSpPr/>
      </xdr:nvCxnSpPr>
      <xdr:spPr>
        <a:xfrm>
          <a:off x="13004800" y="134223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21099</xdr:rowOff>
    </xdr:from>
    <xdr:ext cx="762000" cy="259045"/>
    <xdr:sp macro="" textlink="">
      <xdr:nvSpPr>
        <xdr:cNvPr id="436" name="テキスト ボックス 435"/>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7" name="フローチャート : 判断 436"/>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38" name="テキスト ボックス 437"/>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60198</xdr:rowOff>
    </xdr:from>
    <xdr:to>
      <xdr:col>24</xdr:col>
      <xdr:colOff>82550</xdr:colOff>
      <xdr:row>79</xdr:row>
      <xdr:rowOff>161798</xdr:rowOff>
    </xdr:to>
    <xdr:sp macro="" textlink="">
      <xdr:nvSpPr>
        <xdr:cNvPr id="444" name="円/楕円 443"/>
        <xdr:cNvSpPr/>
      </xdr:nvSpPr>
      <xdr:spPr>
        <a:xfrm>
          <a:off x="164592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32275</xdr:rowOff>
    </xdr:from>
    <xdr:ext cx="762000" cy="259045"/>
    <xdr:sp macro="" textlink="">
      <xdr:nvSpPr>
        <xdr:cNvPr id="445" name="公債費以外該当値テキスト"/>
        <xdr:cNvSpPr txBox="1"/>
      </xdr:nvSpPr>
      <xdr:spPr>
        <a:xfrm>
          <a:off x="165989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48768</xdr:rowOff>
    </xdr:from>
    <xdr:to>
      <xdr:col>22</xdr:col>
      <xdr:colOff>615950</xdr:colOff>
      <xdr:row>78</xdr:row>
      <xdr:rowOff>150368</xdr:rowOff>
    </xdr:to>
    <xdr:sp macro="" textlink="">
      <xdr:nvSpPr>
        <xdr:cNvPr id="446" name="円/楕円 445"/>
        <xdr:cNvSpPr/>
      </xdr:nvSpPr>
      <xdr:spPr>
        <a:xfrm>
          <a:off x="15621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135145</xdr:rowOff>
    </xdr:from>
    <xdr:ext cx="736600" cy="259045"/>
    <xdr:sp macro="" textlink="">
      <xdr:nvSpPr>
        <xdr:cNvPr id="447" name="テキスト ボックス 446"/>
        <xdr:cNvSpPr txBox="1"/>
      </xdr:nvSpPr>
      <xdr:spPr>
        <a:xfrm>
          <a:off x="15290800" y="13508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763</xdr:rowOff>
    </xdr:from>
    <xdr:to>
      <xdr:col>21</xdr:col>
      <xdr:colOff>412750</xdr:colOff>
      <xdr:row>79</xdr:row>
      <xdr:rowOff>102363</xdr:rowOff>
    </xdr:to>
    <xdr:sp macro="" textlink="">
      <xdr:nvSpPr>
        <xdr:cNvPr id="448" name="円/楕円 447"/>
        <xdr:cNvSpPr/>
      </xdr:nvSpPr>
      <xdr:spPr>
        <a:xfrm>
          <a:off x="14732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87140</xdr:rowOff>
    </xdr:from>
    <xdr:ext cx="762000" cy="259045"/>
    <xdr:sp macro="" textlink="">
      <xdr:nvSpPr>
        <xdr:cNvPr id="449" name="テキスト ボックス 448"/>
        <xdr:cNvSpPr txBox="1"/>
      </xdr:nvSpPr>
      <xdr:spPr>
        <a:xfrm>
          <a:off x="14401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35052</xdr:rowOff>
    </xdr:from>
    <xdr:to>
      <xdr:col>20</xdr:col>
      <xdr:colOff>209550</xdr:colOff>
      <xdr:row>78</xdr:row>
      <xdr:rowOff>136652</xdr:rowOff>
    </xdr:to>
    <xdr:sp macro="" textlink="">
      <xdr:nvSpPr>
        <xdr:cNvPr id="450" name="円/楕円 449"/>
        <xdr:cNvSpPr/>
      </xdr:nvSpPr>
      <xdr:spPr>
        <a:xfrm>
          <a:off x="13843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121429</xdr:rowOff>
    </xdr:from>
    <xdr:ext cx="762000" cy="259045"/>
    <xdr:sp macro="" textlink="">
      <xdr:nvSpPr>
        <xdr:cNvPr id="451" name="テキスト ボックス 450"/>
        <xdr:cNvSpPr txBox="1"/>
      </xdr:nvSpPr>
      <xdr:spPr>
        <a:xfrm>
          <a:off x="13512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169926</xdr:rowOff>
    </xdr:from>
    <xdr:to>
      <xdr:col>19</xdr:col>
      <xdr:colOff>6350</xdr:colOff>
      <xdr:row>78</xdr:row>
      <xdr:rowOff>100076</xdr:rowOff>
    </xdr:to>
    <xdr:sp macro="" textlink="">
      <xdr:nvSpPr>
        <xdr:cNvPr id="452" name="円/楕円 451"/>
        <xdr:cNvSpPr/>
      </xdr:nvSpPr>
      <xdr:spPr>
        <a:xfrm>
          <a:off x="12954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84853</xdr:rowOff>
    </xdr:from>
    <xdr:ext cx="762000" cy="259045"/>
    <xdr:sp macro="" textlink="">
      <xdr:nvSpPr>
        <xdr:cNvPr id="453" name="テキスト ボックス 452"/>
        <xdr:cNvSpPr txBox="1"/>
      </xdr:nvSpPr>
      <xdr:spPr>
        <a:xfrm>
          <a:off x="12623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大阪府島本町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64554</xdr:rowOff>
    </xdr:from>
    <xdr:to>
      <xdr:col>4</xdr:col>
      <xdr:colOff>1117600</xdr:colOff>
      <xdr:row>20</xdr:row>
      <xdr:rowOff>125672</xdr:rowOff>
    </xdr:to>
    <xdr:cxnSp macro="">
      <xdr:nvCxnSpPr>
        <xdr:cNvPr id="47" name="直線コネクタ 46"/>
        <xdr:cNvCxnSpPr/>
      </xdr:nvCxnSpPr>
      <xdr:spPr bwMode="auto">
        <a:xfrm flipV="1">
          <a:off x="5651500" y="2169579"/>
          <a:ext cx="0" cy="1432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97749</xdr:rowOff>
    </xdr:from>
    <xdr:ext cx="762000" cy="259045"/>
    <xdr:sp macro="" textlink="">
      <xdr:nvSpPr>
        <xdr:cNvPr id="48" name="人口1人当たり決算額の推移最小値テキスト130"/>
        <xdr:cNvSpPr txBox="1"/>
      </xdr:nvSpPr>
      <xdr:spPr>
        <a:xfrm>
          <a:off x="5740400" y="357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40,498</a:t>
          </a:r>
          <a:endParaRPr kumimoji="1" lang="ja-JP" altLang="en-US" sz="1000" b="1">
            <a:latin typeface="ＭＳ Ｐゴシック"/>
          </a:endParaRPr>
        </a:p>
      </xdr:txBody>
    </xdr:sp>
    <xdr:clientData/>
  </xdr:oneCellAnchor>
  <xdr:twoCellAnchor>
    <xdr:from>
      <xdr:col>4</xdr:col>
      <xdr:colOff>1028700</xdr:colOff>
      <xdr:row>20</xdr:row>
      <xdr:rowOff>125672</xdr:rowOff>
    </xdr:from>
    <xdr:to>
      <xdr:col>5</xdr:col>
      <xdr:colOff>73025</xdr:colOff>
      <xdr:row>20</xdr:row>
      <xdr:rowOff>125672</xdr:rowOff>
    </xdr:to>
    <xdr:cxnSp macro="">
      <xdr:nvCxnSpPr>
        <xdr:cNvPr id="49" name="直線コネクタ 48"/>
        <xdr:cNvCxnSpPr/>
      </xdr:nvCxnSpPr>
      <xdr:spPr bwMode="auto">
        <a:xfrm>
          <a:off x="5562600" y="360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150931</xdr:rowOff>
    </xdr:from>
    <xdr:ext cx="762000" cy="259045"/>
    <xdr:sp macro="" textlink="">
      <xdr:nvSpPr>
        <xdr:cNvPr id="50" name="人口1人当たり決算額の推移最大値テキスト130"/>
        <xdr:cNvSpPr txBox="1"/>
      </xdr:nvSpPr>
      <xdr:spPr>
        <a:xfrm>
          <a:off x="5740400" y="191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128,241</a:t>
          </a:r>
          <a:endParaRPr kumimoji="1" lang="ja-JP" altLang="en-US" sz="1000" b="1">
            <a:latin typeface="ＭＳ Ｐゴシック"/>
          </a:endParaRPr>
        </a:p>
      </xdr:txBody>
    </xdr:sp>
    <xdr:clientData/>
  </xdr:oneCellAnchor>
  <xdr:twoCellAnchor>
    <xdr:from>
      <xdr:col>4</xdr:col>
      <xdr:colOff>1028700</xdr:colOff>
      <xdr:row>12</xdr:row>
      <xdr:rowOff>64554</xdr:rowOff>
    </xdr:from>
    <xdr:to>
      <xdr:col>5</xdr:col>
      <xdr:colOff>73025</xdr:colOff>
      <xdr:row>12</xdr:row>
      <xdr:rowOff>64554</xdr:rowOff>
    </xdr:to>
    <xdr:cxnSp macro="">
      <xdr:nvCxnSpPr>
        <xdr:cNvPr id="51" name="直線コネクタ 50"/>
        <xdr:cNvCxnSpPr/>
      </xdr:nvCxnSpPr>
      <xdr:spPr bwMode="auto">
        <a:xfrm>
          <a:off x="5562600" y="21695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121655</xdr:rowOff>
    </xdr:from>
    <xdr:to>
      <xdr:col>4</xdr:col>
      <xdr:colOff>1117600</xdr:colOff>
      <xdr:row>17</xdr:row>
      <xdr:rowOff>137086</xdr:rowOff>
    </xdr:to>
    <xdr:cxnSp macro="">
      <xdr:nvCxnSpPr>
        <xdr:cNvPr id="52" name="直線コネクタ 51"/>
        <xdr:cNvCxnSpPr/>
      </xdr:nvCxnSpPr>
      <xdr:spPr bwMode="auto">
        <a:xfrm>
          <a:off x="5003800" y="3083930"/>
          <a:ext cx="647700" cy="15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121863</xdr:rowOff>
    </xdr:from>
    <xdr:ext cx="762000" cy="259045"/>
    <xdr:sp macro="" textlink="">
      <xdr:nvSpPr>
        <xdr:cNvPr id="53" name="人口1人当たり決算額の推移平均値テキスト130"/>
        <xdr:cNvSpPr txBox="1"/>
      </xdr:nvSpPr>
      <xdr:spPr>
        <a:xfrm>
          <a:off x="5740400" y="30841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68,586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130585</xdr:rowOff>
    </xdr:from>
    <xdr:to>
      <xdr:col>5</xdr:col>
      <xdr:colOff>34925</xdr:colOff>
      <xdr:row>18</xdr:row>
      <xdr:rowOff>60735</xdr:rowOff>
    </xdr:to>
    <xdr:sp macro="" textlink="">
      <xdr:nvSpPr>
        <xdr:cNvPr id="54" name="フローチャート : 判断 53"/>
        <xdr:cNvSpPr/>
      </xdr:nvSpPr>
      <xdr:spPr bwMode="auto">
        <a:xfrm>
          <a:off x="56007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121655</xdr:rowOff>
    </xdr:from>
    <xdr:to>
      <xdr:col>4</xdr:col>
      <xdr:colOff>469900</xdr:colOff>
      <xdr:row>17</xdr:row>
      <xdr:rowOff>169873</xdr:rowOff>
    </xdr:to>
    <xdr:cxnSp macro="">
      <xdr:nvCxnSpPr>
        <xdr:cNvPr id="55" name="直線コネクタ 54"/>
        <xdr:cNvCxnSpPr/>
      </xdr:nvCxnSpPr>
      <xdr:spPr bwMode="auto">
        <a:xfrm flipV="1">
          <a:off x="4305300" y="3083930"/>
          <a:ext cx="698500" cy="48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151502</xdr:rowOff>
    </xdr:from>
    <xdr:to>
      <xdr:col>4</xdr:col>
      <xdr:colOff>520700</xdr:colOff>
      <xdr:row>18</xdr:row>
      <xdr:rowOff>81652</xdr:rowOff>
    </xdr:to>
    <xdr:sp macro="" textlink="">
      <xdr:nvSpPr>
        <xdr:cNvPr id="56" name="フローチャート : 判断 55"/>
        <xdr:cNvSpPr/>
      </xdr:nvSpPr>
      <xdr:spPr bwMode="auto">
        <a:xfrm>
          <a:off x="4953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66429</xdr:rowOff>
    </xdr:from>
    <xdr:ext cx="736600" cy="259045"/>
    <xdr:sp macro="" textlink="">
      <xdr:nvSpPr>
        <xdr:cNvPr id="57" name="テキスト ボックス 56"/>
        <xdr:cNvSpPr txBox="1"/>
      </xdr:nvSpPr>
      <xdr:spPr>
        <a:xfrm>
          <a:off x="4622800" y="3200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169873</xdr:rowOff>
    </xdr:from>
    <xdr:to>
      <xdr:col>3</xdr:col>
      <xdr:colOff>904875</xdr:colOff>
      <xdr:row>18</xdr:row>
      <xdr:rowOff>31685</xdr:rowOff>
    </xdr:to>
    <xdr:cxnSp macro="">
      <xdr:nvCxnSpPr>
        <xdr:cNvPr id="58" name="直線コネクタ 57"/>
        <xdr:cNvCxnSpPr/>
      </xdr:nvCxnSpPr>
      <xdr:spPr bwMode="auto">
        <a:xfrm flipV="1">
          <a:off x="3606800" y="3132148"/>
          <a:ext cx="698500" cy="33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96066</xdr:rowOff>
    </xdr:from>
    <xdr:to>
      <xdr:col>3</xdr:col>
      <xdr:colOff>955675</xdr:colOff>
      <xdr:row>18</xdr:row>
      <xdr:rowOff>26216</xdr:rowOff>
    </xdr:to>
    <xdr:sp macro="" textlink="">
      <xdr:nvSpPr>
        <xdr:cNvPr id="59" name="フローチャート : 判断 58"/>
        <xdr:cNvSpPr/>
      </xdr:nvSpPr>
      <xdr:spPr bwMode="auto">
        <a:xfrm>
          <a:off x="4254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36393</xdr:rowOff>
    </xdr:from>
    <xdr:ext cx="762000" cy="259045"/>
    <xdr:sp macro="" textlink="">
      <xdr:nvSpPr>
        <xdr:cNvPr id="60" name="テキスト ボックス 59"/>
        <xdr:cNvSpPr txBox="1"/>
      </xdr:nvSpPr>
      <xdr:spPr>
        <a:xfrm>
          <a:off x="3924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31032</xdr:rowOff>
    </xdr:from>
    <xdr:to>
      <xdr:col>3</xdr:col>
      <xdr:colOff>206375</xdr:colOff>
      <xdr:row>18</xdr:row>
      <xdr:rowOff>31685</xdr:rowOff>
    </xdr:to>
    <xdr:cxnSp macro="">
      <xdr:nvCxnSpPr>
        <xdr:cNvPr id="61" name="直線コネクタ 60"/>
        <xdr:cNvCxnSpPr/>
      </xdr:nvCxnSpPr>
      <xdr:spPr bwMode="auto">
        <a:xfrm>
          <a:off x="2908300" y="3164757"/>
          <a:ext cx="698500" cy="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117032</xdr:rowOff>
    </xdr:from>
    <xdr:to>
      <xdr:col>3</xdr:col>
      <xdr:colOff>257175</xdr:colOff>
      <xdr:row>18</xdr:row>
      <xdr:rowOff>47182</xdr:rowOff>
    </xdr:to>
    <xdr:sp macro="" textlink="">
      <xdr:nvSpPr>
        <xdr:cNvPr id="62" name="フローチャート : 判断 61"/>
        <xdr:cNvSpPr/>
      </xdr:nvSpPr>
      <xdr:spPr bwMode="auto">
        <a:xfrm>
          <a:off x="35560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57359</xdr:rowOff>
    </xdr:from>
    <xdr:ext cx="762000" cy="259045"/>
    <xdr:sp macro="" textlink="">
      <xdr:nvSpPr>
        <xdr:cNvPr id="63" name="テキスト ボックス 62"/>
        <xdr:cNvSpPr txBox="1"/>
      </xdr:nvSpPr>
      <xdr:spPr>
        <a:xfrm>
          <a:off x="32258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100687</xdr:rowOff>
    </xdr:from>
    <xdr:to>
      <xdr:col>2</xdr:col>
      <xdr:colOff>692150</xdr:colOff>
      <xdr:row>18</xdr:row>
      <xdr:rowOff>30837</xdr:rowOff>
    </xdr:to>
    <xdr:sp macro="" textlink="">
      <xdr:nvSpPr>
        <xdr:cNvPr id="64" name="フローチャート : 判断 63"/>
        <xdr:cNvSpPr/>
      </xdr:nvSpPr>
      <xdr:spPr bwMode="auto">
        <a:xfrm>
          <a:off x="28575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41014</xdr:rowOff>
    </xdr:from>
    <xdr:ext cx="762000" cy="259045"/>
    <xdr:sp macro="" textlink="">
      <xdr:nvSpPr>
        <xdr:cNvPr id="65" name="テキスト ボックス 64"/>
        <xdr:cNvSpPr txBox="1"/>
      </xdr:nvSpPr>
      <xdr:spPr>
        <a:xfrm>
          <a:off x="25273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86286</xdr:rowOff>
    </xdr:from>
    <xdr:to>
      <xdr:col>5</xdr:col>
      <xdr:colOff>34925</xdr:colOff>
      <xdr:row>18</xdr:row>
      <xdr:rowOff>16436</xdr:rowOff>
    </xdr:to>
    <xdr:sp macro="" textlink="">
      <xdr:nvSpPr>
        <xdr:cNvPr id="71" name="円/楕円 70"/>
        <xdr:cNvSpPr/>
      </xdr:nvSpPr>
      <xdr:spPr bwMode="auto">
        <a:xfrm>
          <a:off x="5600700" y="3048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102813</xdr:rowOff>
    </xdr:from>
    <xdr:ext cx="762000" cy="259045"/>
    <xdr:sp macro="" textlink="">
      <xdr:nvSpPr>
        <xdr:cNvPr id="72" name="人口1人当たり決算額の推移該当値テキスト130"/>
        <xdr:cNvSpPr txBox="1"/>
      </xdr:nvSpPr>
      <xdr:spPr>
        <a:xfrm>
          <a:off x="5740400" y="289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71,299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70855</xdr:rowOff>
    </xdr:from>
    <xdr:to>
      <xdr:col>4</xdr:col>
      <xdr:colOff>520700</xdr:colOff>
      <xdr:row>18</xdr:row>
      <xdr:rowOff>1005</xdr:rowOff>
    </xdr:to>
    <xdr:sp macro="" textlink="">
      <xdr:nvSpPr>
        <xdr:cNvPr id="73" name="円/楕円 72"/>
        <xdr:cNvSpPr/>
      </xdr:nvSpPr>
      <xdr:spPr bwMode="auto">
        <a:xfrm>
          <a:off x="4953000" y="3033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11182</xdr:rowOff>
    </xdr:from>
    <xdr:ext cx="736600" cy="259045"/>
    <xdr:sp macro="" textlink="">
      <xdr:nvSpPr>
        <xdr:cNvPr id="74" name="テキスト ボックス 73"/>
        <xdr:cNvSpPr txBox="1"/>
      </xdr:nvSpPr>
      <xdr:spPr>
        <a:xfrm>
          <a:off x="4622800" y="2802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72,244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119073</xdr:rowOff>
    </xdr:from>
    <xdr:to>
      <xdr:col>3</xdr:col>
      <xdr:colOff>955675</xdr:colOff>
      <xdr:row>18</xdr:row>
      <xdr:rowOff>49223</xdr:rowOff>
    </xdr:to>
    <xdr:sp macro="" textlink="">
      <xdr:nvSpPr>
        <xdr:cNvPr id="75" name="円/楕円 74"/>
        <xdr:cNvSpPr/>
      </xdr:nvSpPr>
      <xdr:spPr bwMode="auto">
        <a:xfrm>
          <a:off x="4254500" y="3081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34000</xdr:rowOff>
    </xdr:from>
    <xdr:ext cx="762000" cy="259045"/>
    <xdr:sp macro="" textlink="">
      <xdr:nvSpPr>
        <xdr:cNvPr id="76" name="テキスト ボックス 75"/>
        <xdr:cNvSpPr txBox="1"/>
      </xdr:nvSpPr>
      <xdr:spPr>
        <a:xfrm>
          <a:off x="3924300" y="3167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69,291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152335</xdr:rowOff>
    </xdr:from>
    <xdr:to>
      <xdr:col>3</xdr:col>
      <xdr:colOff>257175</xdr:colOff>
      <xdr:row>18</xdr:row>
      <xdr:rowOff>82485</xdr:rowOff>
    </xdr:to>
    <xdr:sp macro="" textlink="">
      <xdr:nvSpPr>
        <xdr:cNvPr id="77" name="円/楕円 76"/>
        <xdr:cNvSpPr/>
      </xdr:nvSpPr>
      <xdr:spPr bwMode="auto">
        <a:xfrm>
          <a:off x="3556000" y="3114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67262</xdr:rowOff>
    </xdr:from>
    <xdr:ext cx="762000" cy="259045"/>
    <xdr:sp macro="" textlink="">
      <xdr:nvSpPr>
        <xdr:cNvPr id="78" name="テキスト ボックス 77"/>
        <xdr:cNvSpPr txBox="1"/>
      </xdr:nvSpPr>
      <xdr:spPr>
        <a:xfrm>
          <a:off x="3225800" y="320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67,254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151682</xdr:rowOff>
    </xdr:from>
    <xdr:to>
      <xdr:col>2</xdr:col>
      <xdr:colOff>692150</xdr:colOff>
      <xdr:row>18</xdr:row>
      <xdr:rowOff>81832</xdr:rowOff>
    </xdr:to>
    <xdr:sp macro="" textlink="">
      <xdr:nvSpPr>
        <xdr:cNvPr id="79" name="円/楕円 78"/>
        <xdr:cNvSpPr/>
      </xdr:nvSpPr>
      <xdr:spPr bwMode="auto">
        <a:xfrm>
          <a:off x="2857500" y="3113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66608</xdr:rowOff>
    </xdr:from>
    <xdr:ext cx="762000" cy="259045"/>
    <xdr:sp macro="" textlink="">
      <xdr:nvSpPr>
        <xdr:cNvPr id="80" name="テキスト ボックス 79"/>
        <xdr:cNvSpPr txBox="1"/>
      </xdr:nvSpPr>
      <xdr:spPr>
        <a:xfrm>
          <a:off x="2527300" y="320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67,294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279591</xdr:rowOff>
    </xdr:from>
    <xdr:to>
      <xdr:col>4</xdr:col>
      <xdr:colOff>1117600</xdr:colOff>
      <xdr:row>38</xdr:row>
      <xdr:rowOff>160833</xdr:rowOff>
    </xdr:to>
    <xdr:cxnSp macro="">
      <xdr:nvCxnSpPr>
        <xdr:cNvPr id="109" name="直線コネクタ 108"/>
        <xdr:cNvCxnSpPr/>
      </xdr:nvCxnSpPr>
      <xdr:spPr bwMode="auto">
        <a:xfrm flipV="1">
          <a:off x="5651500" y="6204141"/>
          <a:ext cx="0" cy="14242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132910</xdr:rowOff>
    </xdr:from>
    <xdr:ext cx="762000" cy="259045"/>
    <xdr:sp macro="" textlink="">
      <xdr:nvSpPr>
        <xdr:cNvPr id="110" name="人口1人当たり決算額の推移最小値テキスト445"/>
        <xdr:cNvSpPr txBox="1"/>
      </xdr:nvSpPr>
      <xdr:spPr>
        <a:xfrm>
          <a:off x="5740400" y="760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-1,888</a:t>
          </a:r>
          <a:endParaRPr kumimoji="1" lang="ja-JP" altLang="en-US" sz="1000" b="1">
            <a:latin typeface="ＭＳ Ｐゴシック"/>
          </a:endParaRPr>
        </a:p>
      </xdr:txBody>
    </xdr:sp>
    <xdr:clientData/>
  </xdr:oneCellAnchor>
  <xdr:twoCellAnchor>
    <xdr:from>
      <xdr:col>4</xdr:col>
      <xdr:colOff>1028700</xdr:colOff>
      <xdr:row>38</xdr:row>
      <xdr:rowOff>160833</xdr:rowOff>
    </xdr:from>
    <xdr:to>
      <xdr:col>5</xdr:col>
      <xdr:colOff>73025</xdr:colOff>
      <xdr:row>38</xdr:row>
      <xdr:rowOff>160833</xdr:rowOff>
    </xdr:to>
    <xdr:cxnSp macro="">
      <xdr:nvCxnSpPr>
        <xdr:cNvPr id="111" name="直線コネクタ 110"/>
        <xdr:cNvCxnSpPr/>
      </xdr:nvCxnSpPr>
      <xdr:spPr bwMode="auto">
        <a:xfrm>
          <a:off x="5562600" y="7628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23068</xdr:rowOff>
    </xdr:from>
    <xdr:ext cx="762000" cy="259045"/>
    <xdr:sp macro="" textlink="">
      <xdr:nvSpPr>
        <xdr:cNvPr id="112" name="人口1人当たり決算額の推移最大値テキスト445"/>
        <xdr:cNvSpPr txBox="1"/>
      </xdr:nvSpPr>
      <xdr:spPr>
        <a:xfrm>
          <a:off x="5740400" y="594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35,495</a:t>
          </a:r>
          <a:endParaRPr kumimoji="1" lang="ja-JP" altLang="en-US" sz="1000" b="1">
            <a:latin typeface="ＭＳ Ｐゴシック"/>
          </a:endParaRPr>
        </a:p>
      </xdr:txBody>
    </xdr:sp>
    <xdr:clientData/>
  </xdr:oneCellAnchor>
  <xdr:twoCellAnchor>
    <xdr:from>
      <xdr:col>4</xdr:col>
      <xdr:colOff>1028700</xdr:colOff>
      <xdr:row>33</xdr:row>
      <xdr:rowOff>279591</xdr:rowOff>
    </xdr:from>
    <xdr:to>
      <xdr:col>5</xdr:col>
      <xdr:colOff>73025</xdr:colOff>
      <xdr:row>33</xdr:row>
      <xdr:rowOff>279591</xdr:rowOff>
    </xdr:to>
    <xdr:cxnSp macro="">
      <xdr:nvCxnSpPr>
        <xdr:cNvPr id="113" name="直線コネクタ 112"/>
        <xdr:cNvCxnSpPr/>
      </xdr:nvCxnSpPr>
      <xdr:spPr bwMode="auto">
        <a:xfrm>
          <a:off x="5562600" y="6204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139268</xdr:rowOff>
    </xdr:from>
    <xdr:to>
      <xdr:col>4</xdr:col>
      <xdr:colOff>1117600</xdr:colOff>
      <xdr:row>37</xdr:row>
      <xdr:rowOff>145974</xdr:rowOff>
    </xdr:to>
    <xdr:cxnSp macro="">
      <xdr:nvCxnSpPr>
        <xdr:cNvPr id="114" name="直線コネクタ 113"/>
        <xdr:cNvCxnSpPr/>
      </xdr:nvCxnSpPr>
      <xdr:spPr bwMode="auto">
        <a:xfrm>
          <a:off x="5003800" y="7092518"/>
          <a:ext cx="647700" cy="178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249128</xdr:rowOff>
    </xdr:from>
    <xdr:ext cx="762000" cy="259045"/>
    <xdr:sp macro="" textlink="">
      <xdr:nvSpPr>
        <xdr:cNvPr id="115" name="人口1人当たり決算額の推移平均値テキスト445"/>
        <xdr:cNvSpPr txBox="1"/>
      </xdr:nvSpPr>
      <xdr:spPr>
        <a:xfrm>
          <a:off x="5740400" y="6859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61151</xdr:rowOff>
    </xdr:from>
    <xdr:to>
      <xdr:col>5</xdr:col>
      <xdr:colOff>34925</xdr:colOff>
      <xdr:row>36</xdr:row>
      <xdr:rowOff>162751</xdr:rowOff>
    </xdr:to>
    <xdr:sp macro="" textlink="">
      <xdr:nvSpPr>
        <xdr:cNvPr id="116" name="フローチャート : 判断 115"/>
        <xdr:cNvSpPr/>
      </xdr:nvSpPr>
      <xdr:spPr bwMode="auto">
        <a:xfrm>
          <a:off x="5600700" y="7014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139268</xdr:rowOff>
    </xdr:from>
    <xdr:to>
      <xdr:col>4</xdr:col>
      <xdr:colOff>469900</xdr:colOff>
      <xdr:row>37</xdr:row>
      <xdr:rowOff>28549</xdr:rowOff>
    </xdr:to>
    <xdr:cxnSp macro="">
      <xdr:nvCxnSpPr>
        <xdr:cNvPr id="117" name="直線コネクタ 116"/>
        <xdr:cNvCxnSpPr/>
      </xdr:nvCxnSpPr>
      <xdr:spPr bwMode="auto">
        <a:xfrm flipV="1">
          <a:off x="4305300" y="7092518"/>
          <a:ext cx="698500" cy="607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101422</xdr:rowOff>
    </xdr:from>
    <xdr:to>
      <xdr:col>4</xdr:col>
      <xdr:colOff>520700</xdr:colOff>
      <xdr:row>37</xdr:row>
      <xdr:rowOff>31572</xdr:rowOff>
    </xdr:to>
    <xdr:sp macro="" textlink="">
      <xdr:nvSpPr>
        <xdr:cNvPr id="118" name="フローチャート : 判断 117"/>
        <xdr:cNvSpPr/>
      </xdr:nvSpPr>
      <xdr:spPr bwMode="auto">
        <a:xfrm>
          <a:off x="4953000" y="70546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16349</xdr:rowOff>
    </xdr:from>
    <xdr:ext cx="736600" cy="259045"/>
    <xdr:sp macro="" textlink="">
      <xdr:nvSpPr>
        <xdr:cNvPr id="119" name="テキスト ボックス 118"/>
        <xdr:cNvSpPr txBox="1"/>
      </xdr:nvSpPr>
      <xdr:spPr>
        <a:xfrm>
          <a:off x="4622800" y="7141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61430</xdr:rowOff>
    </xdr:from>
    <xdr:to>
      <xdr:col>3</xdr:col>
      <xdr:colOff>904875</xdr:colOff>
      <xdr:row>37</xdr:row>
      <xdr:rowOff>28549</xdr:rowOff>
    </xdr:to>
    <xdr:cxnSp macro="">
      <xdr:nvCxnSpPr>
        <xdr:cNvPr id="120" name="直線コネクタ 119"/>
        <xdr:cNvCxnSpPr/>
      </xdr:nvCxnSpPr>
      <xdr:spPr bwMode="auto">
        <a:xfrm>
          <a:off x="3606800" y="7014680"/>
          <a:ext cx="698500" cy="138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49149</xdr:rowOff>
    </xdr:from>
    <xdr:to>
      <xdr:col>3</xdr:col>
      <xdr:colOff>955675</xdr:colOff>
      <xdr:row>36</xdr:row>
      <xdr:rowOff>150749</xdr:rowOff>
    </xdr:to>
    <xdr:sp macro="" textlink="">
      <xdr:nvSpPr>
        <xdr:cNvPr id="121" name="フローチャート : 判断 120"/>
        <xdr:cNvSpPr/>
      </xdr:nvSpPr>
      <xdr:spPr bwMode="auto">
        <a:xfrm>
          <a:off x="4254500" y="7002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160926</xdr:rowOff>
    </xdr:from>
    <xdr:ext cx="762000" cy="259045"/>
    <xdr:sp macro="" textlink="">
      <xdr:nvSpPr>
        <xdr:cNvPr id="122" name="テキスト ボックス 121"/>
        <xdr:cNvSpPr txBox="1"/>
      </xdr:nvSpPr>
      <xdr:spPr>
        <a:xfrm>
          <a:off x="3924300" y="677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309232</xdr:rowOff>
    </xdr:from>
    <xdr:to>
      <xdr:col>3</xdr:col>
      <xdr:colOff>206375</xdr:colOff>
      <xdr:row>36</xdr:row>
      <xdr:rowOff>61430</xdr:rowOff>
    </xdr:to>
    <xdr:cxnSp macro="">
      <xdr:nvCxnSpPr>
        <xdr:cNvPr id="123" name="直線コネクタ 122"/>
        <xdr:cNvCxnSpPr/>
      </xdr:nvCxnSpPr>
      <xdr:spPr bwMode="auto">
        <a:xfrm>
          <a:off x="2908300" y="6919582"/>
          <a:ext cx="698500" cy="950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325260</xdr:rowOff>
    </xdr:from>
    <xdr:to>
      <xdr:col>3</xdr:col>
      <xdr:colOff>257175</xdr:colOff>
      <xdr:row>36</xdr:row>
      <xdr:rowOff>83960</xdr:rowOff>
    </xdr:to>
    <xdr:sp macro="" textlink="">
      <xdr:nvSpPr>
        <xdr:cNvPr id="124" name="フローチャート : 判断 123"/>
        <xdr:cNvSpPr/>
      </xdr:nvSpPr>
      <xdr:spPr bwMode="auto">
        <a:xfrm>
          <a:off x="3556000" y="693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94137</xdr:rowOff>
    </xdr:from>
    <xdr:ext cx="762000" cy="259045"/>
    <xdr:sp macro="" textlink="">
      <xdr:nvSpPr>
        <xdr:cNvPr id="125" name="テキスト ボックス 124"/>
        <xdr:cNvSpPr txBox="1"/>
      </xdr:nvSpPr>
      <xdr:spPr>
        <a:xfrm>
          <a:off x="3225800" y="670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278664</xdr:rowOff>
    </xdr:from>
    <xdr:to>
      <xdr:col>2</xdr:col>
      <xdr:colOff>692150</xdr:colOff>
      <xdr:row>36</xdr:row>
      <xdr:rowOff>37364</xdr:rowOff>
    </xdr:to>
    <xdr:sp macro="" textlink="">
      <xdr:nvSpPr>
        <xdr:cNvPr id="126" name="フローチャート : 判断 125"/>
        <xdr:cNvSpPr/>
      </xdr:nvSpPr>
      <xdr:spPr bwMode="auto">
        <a:xfrm>
          <a:off x="2857500" y="6889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22141</xdr:rowOff>
    </xdr:from>
    <xdr:ext cx="762000" cy="259045"/>
    <xdr:sp macro="" textlink="">
      <xdr:nvSpPr>
        <xdr:cNvPr id="127" name="テキスト ボックス 126"/>
        <xdr:cNvSpPr txBox="1"/>
      </xdr:nvSpPr>
      <xdr:spPr>
        <a:xfrm>
          <a:off x="2527300" y="697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95174</xdr:rowOff>
    </xdr:from>
    <xdr:to>
      <xdr:col>5</xdr:col>
      <xdr:colOff>34925</xdr:colOff>
      <xdr:row>37</xdr:row>
      <xdr:rowOff>196774</xdr:rowOff>
    </xdr:to>
    <xdr:sp macro="" textlink="">
      <xdr:nvSpPr>
        <xdr:cNvPr id="133" name="円/楕円 132"/>
        <xdr:cNvSpPr/>
      </xdr:nvSpPr>
      <xdr:spPr bwMode="auto">
        <a:xfrm>
          <a:off x="5600700" y="7219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67251</xdr:rowOff>
    </xdr:from>
    <xdr:ext cx="762000" cy="259045"/>
    <xdr:sp macro="" textlink="">
      <xdr:nvSpPr>
        <xdr:cNvPr id="134" name="人口1人当たり決算額の推移該当値テキスト445"/>
        <xdr:cNvSpPr txBox="1"/>
      </xdr:nvSpPr>
      <xdr:spPr>
        <a:xfrm>
          <a:off x="5740400" y="71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7,502</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88468</xdr:rowOff>
    </xdr:from>
    <xdr:to>
      <xdr:col>4</xdr:col>
      <xdr:colOff>520700</xdr:colOff>
      <xdr:row>37</xdr:row>
      <xdr:rowOff>18618</xdr:rowOff>
    </xdr:to>
    <xdr:sp macro="" textlink="">
      <xdr:nvSpPr>
        <xdr:cNvPr id="135" name="円/楕円 134"/>
        <xdr:cNvSpPr/>
      </xdr:nvSpPr>
      <xdr:spPr bwMode="auto">
        <a:xfrm>
          <a:off x="4953000" y="7041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200245</xdr:rowOff>
    </xdr:from>
    <xdr:ext cx="736600" cy="259045"/>
    <xdr:sp macro="" textlink="">
      <xdr:nvSpPr>
        <xdr:cNvPr id="136" name="テキスト ボックス 135"/>
        <xdr:cNvSpPr txBox="1"/>
      </xdr:nvSpPr>
      <xdr:spPr>
        <a:xfrm>
          <a:off x="4622800" y="6810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12,178</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149199</xdr:rowOff>
    </xdr:from>
    <xdr:to>
      <xdr:col>3</xdr:col>
      <xdr:colOff>955675</xdr:colOff>
      <xdr:row>37</xdr:row>
      <xdr:rowOff>79349</xdr:rowOff>
    </xdr:to>
    <xdr:sp macro="" textlink="">
      <xdr:nvSpPr>
        <xdr:cNvPr id="137" name="円/楕円 136"/>
        <xdr:cNvSpPr/>
      </xdr:nvSpPr>
      <xdr:spPr bwMode="auto">
        <a:xfrm>
          <a:off x="4254500" y="7102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64126</xdr:rowOff>
    </xdr:from>
    <xdr:ext cx="762000" cy="259045"/>
    <xdr:sp macro="" textlink="">
      <xdr:nvSpPr>
        <xdr:cNvPr id="138" name="テキスト ボックス 137"/>
        <xdr:cNvSpPr txBox="1"/>
      </xdr:nvSpPr>
      <xdr:spPr>
        <a:xfrm>
          <a:off x="3924300" y="7188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10,584</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10630</xdr:rowOff>
    </xdr:from>
    <xdr:to>
      <xdr:col>3</xdr:col>
      <xdr:colOff>257175</xdr:colOff>
      <xdr:row>36</xdr:row>
      <xdr:rowOff>112230</xdr:rowOff>
    </xdr:to>
    <xdr:sp macro="" textlink="">
      <xdr:nvSpPr>
        <xdr:cNvPr id="139" name="円/楕円 138"/>
        <xdr:cNvSpPr/>
      </xdr:nvSpPr>
      <xdr:spPr bwMode="auto">
        <a:xfrm>
          <a:off x="3556000" y="6963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97007</xdr:rowOff>
    </xdr:from>
    <xdr:ext cx="762000" cy="259045"/>
    <xdr:sp macro="" textlink="">
      <xdr:nvSpPr>
        <xdr:cNvPr id="140" name="テキスト ボックス 139"/>
        <xdr:cNvSpPr txBox="1"/>
      </xdr:nvSpPr>
      <xdr:spPr>
        <a:xfrm>
          <a:off x="3225800" y="7050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14,221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258432</xdr:rowOff>
    </xdr:from>
    <xdr:to>
      <xdr:col>2</xdr:col>
      <xdr:colOff>692150</xdr:colOff>
      <xdr:row>36</xdr:row>
      <xdr:rowOff>17132</xdr:rowOff>
    </xdr:to>
    <xdr:sp macro="" textlink="">
      <xdr:nvSpPr>
        <xdr:cNvPr id="141" name="円/楕円 140"/>
        <xdr:cNvSpPr/>
      </xdr:nvSpPr>
      <xdr:spPr bwMode="auto">
        <a:xfrm>
          <a:off x="2857500" y="6868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27309</xdr:rowOff>
    </xdr:from>
    <xdr:ext cx="762000" cy="259045"/>
    <xdr:sp macro="" textlink="">
      <xdr:nvSpPr>
        <xdr:cNvPr id="142" name="テキスト ボックス 141"/>
        <xdr:cNvSpPr txBox="1"/>
      </xdr:nvSpPr>
      <xdr:spPr>
        <a:xfrm>
          <a:off x="2527300" y="6637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16,717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大阪府島本町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30,667
30,490
16.81
10,702,678
10,615,944
55,401
6,525,589
10,965,114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61,656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91351</xdr:rowOff>
    </xdr:from>
    <xdr:to>
      <xdr:col>6</xdr:col>
      <xdr:colOff>510540</xdr:colOff>
      <xdr:row>39</xdr:row>
      <xdr:rowOff>138271</xdr:rowOff>
    </xdr:to>
    <xdr:cxnSp macro="">
      <xdr:nvCxnSpPr>
        <xdr:cNvPr id="56" name="直線コネクタ 55"/>
        <xdr:cNvCxnSpPr/>
      </xdr:nvCxnSpPr>
      <xdr:spPr>
        <a:xfrm flipV="1">
          <a:off x="4633595" y="5406301"/>
          <a:ext cx="1270" cy="1418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142098</xdr:rowOff>
    </xdr:from>
    <xdr:ext cx="534377" cy="259045"/>
    <xdr:sp macro="" textlink="">
      <xdr:nvSpPr>
        <xdr:cNvPr id="57" name="人件費最小値テキスト"/>
        <xdr:cNvSpPr txBox="1"/>
      </xdr:nvSpPr>
      <xdr:spPr>
        <a:xfrm>
          <a:off x="4686300" y="682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35,075</a:t>
          </a:r>
          <a:endParaRPr kumimoji="1" lang="ja-JP" altLang="en-US" sz="1000" b="1">
            <a:latin typeface="ＭＳ Ｐゴシック"/>
          </a:endParaRPr>
        </a:p>
      </xdr:txBody>
    </xdr:sp>
    <xdr:clientData/>
  </xdr:oneCellAnchor>
  <xdr:twoCellAnchor>
    <xdr:from>
      <xdr:col>6</xdr:col>
      <xdr:colOff>422275</xdr:colOff>
      <xdr:row>39</xdr:row>
      <xdr:rowOff>138271</xdr:rowOff>
    </xdr:from>
    <xdr:to>
      <xdr:col>6</xdr:col>
      <xdr:colOff>600075</xdr:colOff>
      <xdr:row>39</xdr:row>
      <xdr:rowOff>138271</xdr:rowOff>
    </xdr:to>
    <xdr:cxnSp macro="">
      <xdr:nvCxnSpPr>
        <xdr:cNvPr id="58" name="直線コネクタ 57"/>
        <xdr:cNvCxnSpPr/>
      </xdr:nvCxnSpPr>
      <xdr:spPr>
        <a:xfrm>
          <a:off x="4546600" y="682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38028</xdr:rowOff>
    </xdr:from>
    <xdr:ext cx="599010" cy="259045"/>
    <xdr:sp macro="" textlink="">
      <xdr:nvSpPr>
        <xdr:cNvPr id="59" name="人件費最大値テキスト"/>
        <xdr:cNvSpPr txBox="1"/>
      </xdr:nvSpPr>
      <xdr:spPr>
        <a:xfrm>
          <a:off x="4686300" y="518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109,538</a:t>
          </a:r>
          <a:endParaRPr kumimoji="1" lang="ja-JP" altLang="en-US" sz="1000" b="1">
            <a:latin typeface="ＭＳ Ｐゴシック"/>
          </a:endParaRPr>
        </a:p>
      </xdr:txBody>
    </xdr:sp>
    <xdr:clientData/>
  </xdr:oneCellAnchor>
  <xdr:twoCellAnchor>
    <xdr:from>
      <xdr:col>6</xdr:col>
      <xdr:colOff>422275</xdr:colOff>
      <xdr:row>31</xdr:row>
      <xdr:rowOff>91351</xdr:rowOff>
    </xdr:from>
    <xdr:to>
      <xdr:col>6</xdr:col>
      <xdr:colOff>600075</xdr:colOff>
      <xdr:row>31</xdr:row>
      <xdr:rowOff>91351</xdr:rowOff>
    </xdr:to>
    <xdr:cxnSp macro="">
      <xdr:nvCxnSpPr>
        <xdr:cNvPr id="60" name="直線コネクタ 59"/>
        <xdr:cNvCxnSpPr/>
      </xdr:nvCxnSpPr>
      <xdr:spPr>
        <a:xfrm>
          <a:off x="4546600" y="5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130213</xdr:rowOff>
    </xdr:from>
    <xdr:to>
      <xdr:col>6</xdr:col>
      <xdr:colOff>511175</xdr:colOff>
      <xdr:row>36</xdr:row>
      <xdr:rowOff>132290</xdr:rowOff>
    </xdr:to>
    <xdr:cxnSp macro="">
      <xdr:nvCxnSpPr>
        <xdr:cNvPr id="61" name="直線コネクタ 60"/>
        <xdr:cNvCxnSpPr/>
      </xdr:nvCxnSpPr>
      <xdr:spPr>
        <a:xfrm>
          <a:off x="3797300" y="6302413"/>
          <a:ext cx="838200" cy="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13130</xdr:rowOff>
    </xdr:from>
    <xdr:ext cx="534377" cy="259045"/>
    <xdr:sp macro="" textlink="">
      <xdr:nvSpPr>
        <xdr:cNvPr id="62" name="人件費平均値テキスト"/>
        <xdr:cNvSpPr txBox="1"/>
      </xdr:nvSpPr>
      <xdr:spPr>
        <a:xfrm>
          <a:off x="4686300" y="6356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55,845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34703</xdr:rowOff>
    </xdr:from>
    <xdr:to>
      <xdr:col>6</xdr:col>
      <xdr:colOff>561975</xdr:colOff>
      <xdr:row>37</xdr:row>
      <xdr:rowOff>136303</xdr:rowOff>
    </xdr:to>
    <xdr:sp macro="" textlink="">
      <xdr:nvSpPr>
        <xdr:cNvPr id="63" name="フローチャート : 判断 62"/>
        <xdr:cNvSpPr/>
      </xdr:nvSpPr>
      <xdr:spPr>
        <a:xfrm>
          <a:off x="45847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112211</xdr:rowOff>
    </xdr:from>
    <xdr:to>
      <xdr:col>5</xdr:col>
      <xdr:colOff>358775</xdr:colOff>
      <xdr:row>36</xdr:row>
      <xdr:rowOff>130213</xdr:rowOff>
    </xdr:to>
    <xdr:cxnSp macro="">
      <xdr:nvCxnSpPr>
        <xdr:cNvPr id="64" name="直線コネクタ 63"/>
        <xdr:cNvCxnSpPr/>
      </xdr:nvCxnSpPr>
      <xdr:spPr>
        <a:xfrm>
          <a:off x="2908300" y="6284411"/>
          <a:ext cx="889000" cy="1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44190</xdr:rowOff>
    </xdr:from>
    <xdr:to>
      <xdr:col>5</xdr:col>
      <xdr:colOff>409575</xdr:colOff>
      <xdr:row>37</xdr:row>
      <xdr:rowOff>145790</xdr:rowOff>
    </xdr:to>
    <xdr:sp macro="" textlink="">
      <xdr:nvSpPr>
        <xdr:cNvPr id="65" name="フローチャート : 判断 64"/>
        <xdr:cNvSpPr/>
      </xdr:nvSpPr>
      <xdr:spPr>
        <a:xfrm>
          <a:off x="3746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136917</xdr:rowOff>
    </xdr:from>
    <xdr:ext cx="534377" cy="259045"/>
    <xdr:sp macro="" textlink="">
      <xdr:nvSpPr>
        <xdr:cNvPr id="66" name="テキスト ボックス 65"/>
        <xdr:cNvSpPr txBox="1"/>
      </xdr:nvSpPr>
      <xdr:spPr>
        <a:xfrm>
          <a:off x="3530111" y="648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102457</xdr:rowOff>
    </xdr:from>
    <xdr:to>
      <xdr:col>4</xdr:col>
      <xdr:colOff>155575</xdr:colOff>
      <xdr:row>36</xdr:row>
      <xdr:rowOff>112211</xdr:rowOff>
    </xdr:to>
    <xdr:cxnSp macro="">
      <xdr:nvCxnSpPr>
        <xdr:cNvPr id="67" name="直線コネクタ 66"/>
        <xdr:cNvCxnSpPr/>
      </xdr:nvCxnSpPr>
      <xdr:spPr>
        <a:xfrm>
          <a:off x="2019300" y="6274657"/>
          <a:ext cx="889000" cy="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61364</xdr:rowOff>
    </xdr:from>
    <xdr:ext cx="534377" cy="259045"/>
    <xdr:sp macro="" textlink="">
      <xdr:nvSpPr>
        <xdr:cNvPr id="69" name="テキスト ボックス 68"/>
        <xdr:cNvSpPr txBox="1"/>
      </xdr:nvSpPr>
      <xdr:spPr>
        <a:xfrm>
          <a:off x="2641111" y="640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69463</xdr:rowOff>
    </xdr:from>
    <xdr:to>
      <xdr:col>2</xdr:col>
      <xdr:colOff>638175</xdr:colOff>
      <xdr:row>36</xdr:row>
      <xdr:rowOff>102457</xdr:rowOff>
    </xdr:to>
    <xdr:cxnSp macro="">
      <xdr:nvCxnSpPr>
        <xdr:cNvPr id="70" name="直線コネクタ 69"/>
        <xdr:cNvCxnSpPr/>
      </xdr:nvCxnSpPr>
      <xdr:spPr>
        <a:xfrm>
          <a:off x="1130300" y="6241663"/>
          <a:ext cx="889000" cy="3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72299</xdr:rowOff>
    </xdr:from>
    <xdr:ext cx="534377" cy="259045"/>
    <xdr:sp macro="" textlink="">
      <xdr:nvSpPr>
        <xdr:cNvPr id="72" name="テキスト ボックス 71"/>
        <xdr:cNvSpPr txBox="1"/>
      </xdr:nvSpPr>
      <xdr:spPr>
        <a:xfrm>
          <a:off x="1752111" y="64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53344</xdr:rowOff>
    </xdr:from>
    <xdr:ext cx="534377" cy="259045"/>
    <xdr:sp macro="" textlink="">
      <xdr:nvSpPr>
        <xdr:cNvPr id="74" name="テキスト ボックス 73"/>
        <xdr:cNvSpPr txBox="1"/>
      </xdr:nvSpPr>
      <xdr:spPr>
        <a:xfrm>
          <a:off x="863111" y="63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81490</xdr:rowOff>
    </xdr:from>
    <xdr:to>
      <xdr:col>6</xdr:col>
      <xdr:colOff>561975</xdr:colOff>
      <xdr:row>37</xdr:row>
      <xdr:rowOff>11640</xdr:rowOff>
    </xdr:to>
    <xdr:sp macro="" textlink="">
      <xdr:nvSpPr>
        <xdr:cNvPr id="80" name="円/楕円 79"/>
        <xdr:cNvSpPr/>
      </xdr:nvSpPr>
      <xdr:spPr>
        <a:xfrm>
          <a:off x="4584700" y="625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104367</xdr:rowOff>
    </xdr:from>
    <xdr:ext cx="534377" cy="259045"/>
    <xdr:sp macro="" textlink="">
      <xdr:nvSpPr>
        <xdr:cNvPr id="81" name="人件費該当値テキスト"/>
        <xdr:cNvSpPr txBox="1"/>
      </xdr:nvSpPr>
      <xdr:spPr>
        <a:xfrm>
          <a:off x="4686300" y="610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62,389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79413</xdr:rowOff>
    </xdr:from>
    <xdr:to>
      <xdr:col>5</xdr:col>
      <xdr:colOff>409575</xdr:colOff>
      <xdr:row>37</xdr:row>
      <xdr:rowOff>9563</xdr:rowOff>
    </xdr:to>
    <xdr:sp macro="" textlink="">
      <xdr:nvSpPr>
        <xdr:cNvPr id="82" name="円/楕円 81"/>
        <xdr:cNvSpPr/>
      </xdr:nvSpPr>
      <xdr:spPr>
        <a:xfrm>
          <a:off x="3746500" y="625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26090</xdr:rowOff>
    </xdr:from>
    <xdr:ext cx="534377" cy="259045"/>
    <xdr:sp macro="" textlink="">
      <xdr:nvSpPr>
        <xdr:cNvPr id="83" name="テキスト ボックス 82"/>
        <xdr:cNvSpPr txBox="1"/>
      </xdr:nvSpPr>
      <xdr:spPr>
        <a:xfrm>
          <a:off x="3530111" y="602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62,498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61411</xdr:rowOff>
    </xdr:from>
    <xdr:to>
      <xdr:col>4</xdr:col>
      <xdr:colOff>206375</xdr:colOff>
      <xdr:row>36</xdr:row>
      <xdr:rowOff>163011</xdr:rowOff>
    </xdr:to>
    <xdr:sp macro="" textlink="">
      <xdr:nvSpPr>
        <xdr:cNvPr id="84" name="円/楕円 83"/>
        <xdr:cNvSpPr/>
      </xdr:nvSpPr>
      <xdr:spPr>
        <a:xfrm>
          <a:off x="2857500" y="623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8088</xdr:rowOff>
    </xdr:from>
    <xdr:ext cx="534377" cy="259045"/>
    <xdr:sp macro="" textlink="">
      <xdr:nvSpPr>
        <xdr:cNvPr id="85" name="テキスト ボックス 84"/>
        <xdr:cNvSpPr txBox="1"/>
      </xdr:nvSpPr>
      <xdr:spPr>
        <a:xfrm>
          <a:off x="2641111" y="600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63,443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51657</xdr:rowOff>
    </xdr:from>
    <xdr:to>
      <xdr:col>3</xdr:col>
      <xdr:colOff>3175</xdr:colOff>
      <xdr:row>36</xdr:row>
      <xdr:rowOff>153257</xdr:rowOff>
    </xdr:to>
    <xdr:sp macro="" textlink="">
      <xdr:nvSpPr>
        <xdr:cNvPr id="86" name="円/楕円 85"/>
        <xdr:cNvSpPr/>
      </xdr:nvSpPr>
      <xdr:spPr>
        <a:xfrm>
          <a:off x="1968500" y="622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169784</xdr:rowOff>
    </xdr:from>
    <xdr:ext cx="534377" cy="259045"/>
    <xdr:sp macro="" textlink="">
      <xdr:nvSpPr>
        <xdr:cNvPr id="87" name="テキスト ボックス 86"/>
        <xdr:cNvSpPr txBox="1"/>
      </xdr:nvSpPr>
      <xdr:spPr>
        <a:xfrm>
          <a:off x="1752111" y="599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63,955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18663</xdr:rowOff>
    </xdr:from>
    <xdr:to>
      <xdr:col>1</xdr:col>
      <xdr:colOff>485775</xdr:colOff>
      <xdr:row>36</xdr:row>
      <xdr:rowOff>120263</xdr:rowOff>
    </xdr:to>
    <xdr:sp macro="" textlink="">
      <xdr:nvSpPr>
        <xdr:cNvPr id="88" name="円/楕円 87"/>
        <xdr:cNvSpPr/>
      </xdr:nvSpPr>
      <xdr:spPr>
        <a:xfrm>
          <a:off x="1079500" y="619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136790</xdr:rowOff>
    </xdr:from>
    <xdr:ext cx="534377" cy="259045"/>
    <xdr:sp macro="" textlink="">
      <xdr:nvSpPr>
        <xdr:cNvPr id="89" name="テキスト ボックス 88"/>
        <xdr:cNvSpPr txBox="1"/>
      </xdr:nvSpPr>
      <xdr:spPr>
        <a:xfrm>
          <a:off x="863111" y="596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65,687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43,400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75074</xdr:rowOff>
    </xdr:from>
    <xdr:to>
      <xdr:col>6</xdr:col>
      <xdr:colOff>510540</xdr:colOff>
      <xdr:row>57</xdr:row>
      <xdr:rowOff>155579</xdr:rowOff>
    </xdr:to>
    <xdr:cxnSp macro="">
      <xdr:nvCxnSpPr>
        <xdr:cNvPr id="111" name="直線コネクタ 110"/>
        <xdr:cNvCxnSpPr/>
      </xdr:nvCxnSpPr>
      <xdr:spPr>
        <a:xfrm flipV="1">
          <a:off x="4633595" y="8819024"/>
          <a:ext cx="1270" cy="11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159406</xdr:rowOff>
    </xdr:from>
    <xdr:ext cx="534377" cy="259045"/>
    <xdr:sp macro="" textlink="">
      <xdr:nvSpPr>
        <xdr:cNvPr id="112" name="物件費最小値テキスト"/>
        <xdr:cNvSpPr txBox="1"/>
      </xdr:nvSpPr>
      <xdr:spPr>
        <a:xfrm>
          <a:off x="4686300" y="993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34,027</a:t>
          </a:r>
          <a:endParaRPr kumimoji="1" lang="ja-JP" altLang="en-US" sz="1000" b="1">
            <a:latin typeface="ＭＳ Ｐゴシック"/>
          </a:endParaRPr>
        </a:p>
      </xdr:txBody>
    </xdr:sp>
    <xdr:clientData/>
  </xdr:oneCellAnchor>
  <xdr:twoCellAnchor>
    <xdr:from>
      <xdr:col>6</xdr:col>
      <xdr:colOff>422275</xdr:colOff>
      <xdr:row>57</xdr:row>
      <xdr:rowOff>155579</xdr:rowOff>
    </xdr:from>
    <xdr:to>
      <xdr:col>6</xdr:col>
      <xdr:colOff>600075</xdr:colOff>
      <xdr:row>57</xdr:row>
      <xdr:rowOff>155579</xdr:rowOff>
    </xdr:to>
    <xdr:cxnSp macro="">
      <xdr:nvCxnSpPr>
        <xdr:cNvPr id="113" name="直線コネクタ 112"/>
        <xdr:cNvCxnSpPr/>
      </xdr:nvCxnSpPr>
      <xdr:spPr>
        <a:xfrm>
          <a:off x="4546600" y="9928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21751</xdr:rowOff>
    </xdr:from>
    <xdr:ext cx="599010" cy="259045"/>
    <xdr:sp macro="" textlink="">
      <xdr:nvSpPr>
        <xdr:cNvPr id="114" name="物件費最大値テキスト"/>
        <xdr:cNvSpPr txBox="1"/>
      </xdr:nvSpPr>
      <xdr:spPr>
        <a:xfrm>
          <a:off x="4686300" y="859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276,635</a:t>
          </a:r>
          <a:endParaRPr kumimoji="1" lang="ja-JP" altLang="en-US" sz="1000" b="1">
            <a:latin typeface="ＭＳ Ｐゴシック"/>
          </a:endParaRPr>
        </a:p>
      </xdr:txBody>
    </xdr:sp>
    <xdr:clientData/>
  </xdr:oneCellAnchor>
  <xdr:twoCellAnchor>
    <xdr:from>
      <xdr:col>6</xdr:col>
      <xdr:colOff>422275</xdr:colOff>
      <xdr:row>51</xdr:row>
      <xdr:rowOff>75074</xdr:rowOff>
    </xdr:from>
    <xdr:to>
      <xdr:col>6</xdr:col>
      <xdr:colOff>600075</xdr:colOff>
      <xdr:row>51</xdr:row>
      <xdr:rowOff>75074</xdr:rowOff>
    </xdr:to>
    <xdr:cxnSp macro="">
      <xdr:nvCxnSpPr>
        <xdr:cNvPr id="115" name="直線コネクタ 114"/>
        <xdr:cNvCxnSpPr/>
      </xdr:nvCxnSpPr>
      <xdr:spPr>
        <a:xfrm>
          <a:off x="4546600" y="8819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9892</xdr:rowOff>
    </xdr:from>
    <xdr:to>
      <xdr:col>6</xdr:col>
      <xdr:colOff>511175</xdr:colOff>
      <xdr:row>57</xdr:row>
      <xdr:rowOff>22862</xdr:rowOff>
    </xdr:to>
    <xdr:cxnSp macro="">
      <xdr:nvCxnSpPr>
        <xdr:cNvPr id="116" name="直線コネクタ 115"/>
        <xdr:cNvCxnSpPr/>
      </xdr:nvCxnSpPr>
      <xdr:spPr>
        <a:xfrm>
          <a:off x="3797300" y="9782542"/>
          <a:ext cx="838200" cy="1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143547</xdr:rowOff>
    </xdr:from>
    <xdr:ext cx="534377" cy="259045"/>
    <xdr:sp macro="" textlink="">
      <xdr:nvSpPr>
        <xdr:cNvPr id="117" name="物件費平均値テキスト"/>
        <xdr:cNvSpPr txBox="1"/>
      </xdr:nvSpPr>
      <xdr:spPr>
        <a:xfrm>
          <a:off x="4686300" y="9744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58,329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165120</xdr:rowOff>
    </xdr:from>
    <xdr:to>
      <xdr:col>6</xdr:col>
      <xdr:colOff>561975</xdr:colOff>
      <xdr:row>57</xdr:row>
      <xdr:rowOff>95270</xdr:rowOff>
    </xdr:to>
    <xdr:sp macro="" textlink="">
      <xdr:nvSpPr>
        <xdr:cNvPr id="118" name="フローチャート : 判断 117"/>
        <xdr:cNvSpPr/>
      </xdr:nvSpPr>
      <xdr:spPr>
        <a:xfrm>
          <a:off x="4584700" y="976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5649</xdr:rowOff>
    </xdr:from>
    <xdr:to>
      <xdr:col>5</xdr:col>
      <xdr:colOff>358775</xdr:colOff>
      <xdr:row>57</xdr:row>
      <xdr:rowOff>9892</xdr:rowOff>
    </xdr:to>
    <xdr:cxnSp macro="">
      <xdr:nvCxnSpPr>
        <xdr:cNvPr id="119" name="直線コネクタ 118"/>
        <xdr:cNvCxnSpPr/>
      </xdr:nvCxnSpPr>
      <xdr:spPr>
        <a:xfrm>
          <a:off x="2908300" y="9778299"/>
          <a:ext cx="889000" cy="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14792</xdr:rowOff>
    </xdr:from>
    <xdr:to>
      <xdr:col>5</xdr:col>
      <xdr:colOff>409575</xdr:colOff>
      <xdr:row>57</xdr:row>
      <xdr:rowOff>116392</xdr:rowOff>
    </xdr:to>
    <xdr:sp macro="" textlink="">
      <xdr:nvSpPr>
        <xdr:cNvPr id="120" name="フローチャート : 判断 119"/>
        <xdr:cNvSpPr/>
      </xdr:nvSpPr>
      <xdr:spPr>
        <a:xfrm>
          <a:off x="3746500" y="978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107519</xdr:rowOff>
    </xdr:from>
    <xdr:ext cx="534377" cy="259045"/>
    <xdr:sp macro="" textlink="">
      <xdr:nvSpPr>
        <xdr:cNvPr id="121" name="テキスト ボックス 120"/>
        <xdr:cNvSpPr txBox="1"/>
      </xdr:nvSpPr>
      <xdr:spPr>
        <a:xfrm>
          <a:off x="3530111" y="988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5649</xdr:rowOff>
    </xdr:from>
    <xdr:to>
      <xdr:col>4</xdr:col>
      <xdr:colOff>155575</xdr:colOff>
      <xdr:row>57</xdr:row>
      <xdr:rowOff>54295</xdr:rowOff>
    </xdr:to>
    <xdr:cxnSp macro="">
      <xdr:nvCxnSpPr>
        <xdr:cNvPr id="122" name="直線コネクタ 121"/>
        <xdr:cNvCxnSpPr/>
      </xdr:nvCxnSpPr>
      <xdr:spPr>
        <a:xfrm flipV="1">
          <a:off x="2019300" y="9778299"/>
          <a:ext cx="889000" cy="48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10413</xdr:rowOff>
    </xdr:from>
    <xdr:to>
      <xdr:col>4</xdr:col>
      <xdr:colOff>206375</xdr:colOff>
      <xdr:row>57</xdr:row>
      <xdr:rowOff>112013</xdr:rowOff>
    </xdr:to>
    <xdr:sp macro="" textlink="">
      <xdr:nvSpPr>
        <xdr:cNvPr id="123" name="フローチャート : 判断 122"/>
        <xdr:cNvSpPr/>
      </xdr:nvSpPr>
      <xdr:spPr>
        <a:xfrm>
          <a:off x="2857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103140</xdr:rowOff>
    </xdr:from>
    <xdr:ext cx="534377" cy="259045"/>
    <xdr:sp macro="" textlink="">
      <xdr:nvSpPr>
        <xdr:cNvPr id="124" name="テキスト ボックス 123"/>
        <xdr:cNvSpPr txBox="1"/>
      </xdr:nvSpPr>
      <xdr:spPr>
        <a:xfrm>
          <a:off x="2641111" y="987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54295</xdr:rowOff>
    </xdr:from>
    <xdr:to>
      <xdr:col>2</xdr:col>
      <xdr:colOff>638175</xdr:colOff>
      <xdr:row>57</xdr:row>
      <xdr:rowOff>60056</xdr:rowOff>
    </xdr:to>
    <xdr:cxnSp macro="">
      <xdr:nvCxnSpPr>
        <xdr:cNvPr id="125" name="直線コネクタ 124"/>
        <xdr:cNvCxnSpPr/>
      </xdr:nvCxnSpPr>
      <xdr:spPr>
        <a:xfrm flipV="1">
          <a:off x="1130300" y="9826945"/>
          <a:ext cx="8890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24060</xdr:rowOff>
    </xdr:from>
    <xdr:to>
      <xdr:col>3</xdr:col>
      <xdr:colOff>3175</xdr:colOff>
      <xdr:row>57</xdr:row>
      <xdr:rowOff>125660</xdr:rowOff>
    </xdr:to>
    <xdr:sp macro="" textlink="">
      <xdr:nvSpPr>
        <xdr:cNvPr id="126" name="フローチャート : 判断 125"/>
        <xdr:cNvSpPr/>
      </xdr:nvSpPr>
      <xdr:spPr>
        <a:xfrm>
          <a:off x="1968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116787</xdr:rowOff>
    </xdr:from>
    <xdr:ext cx="534377" cy="259045"/>
    <xdr:sp macro="" textlink="">
      <xdr:nvSpPr>
        <xdr:cNvPr id="127" name="テキスト ボックス 126"/>
        <xdr:cNvSpPr txBox="1"/>
      </xdr:nvSpPr>
      <xdr:spPr>
        <a:xfrm>
          <a:off x="1752111" y="988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27279</xdr:rowOff>
    </xdr:from>
    <xdr:to>
      <xdr:col>1</xdr:col>
      <xdr:colOff>485775</xdr:colOff>
      <xdr:row>57</xdr:row>
      <xdr:rowOff>128879</xdr:rowOff>
    </xdr:to>
    <xdr:sp macro="" textlink="">
      <xdr:nvSpPr>
        <xdr:cNvPr id="128" name="フローチャート : 判断 127"/>
        <xdr:cNvSpPr/>
      </xdr:nvSpPr>
      <xdr:spPr>
        <a:xfrm>
          <a:off x="1079500" y="97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120006</xdr:rowOff>
    </xdr:from>
    <xdr:ext cx="534377" cy="259045"/>
    <xdr:sp macro="" textlink="">
      <xdr:nvSpPr>
        <xdr:cNvPr id="129" name="テキスト ボックス 128"/>
        <xdr:cNvSpPr txBox="1"/>
      </xdr:nvSpPr>
      <xdr:spPr>
        <a:xfrm>
          <a:off x="863111" y="989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143512</xdr:rowOff>
    </xdr:from>
    <xdr:to>
      <xdr:col>6</xdr:col>
      <xdr:colOff>561975</xdr:colOff>
      <xdr:row>57</xdr:row>
      <xdr:rowOff>73662</xdr:rowOff>
    </xdr:to>
    <xdr:sp macro="" textlink="">
      <xdr:nvSpPr>
        <xdr:cNvPr id="135" name="円/楕円 134"/>
        <xdr:cNvSpPr/>
      </xdr:nvSpPr>
      <xdr:spPr>
        <a:xfrm>
          <a:off x="4584700" y="974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166389</xdr:rowOff>
    </xdr:from>
    <xdr:ext cx="534377" cy="259045"/>
    <xdr:sp macro="" textlink="">
      <xdr:nvSpPr>
        <xdr:cNvPr id="136" name="物件費該当値テキスト"/>
        <xdr:cNvSpPr txBox="1"/>
      </xdr:nvSpPr>
      <xdr:spPr>
        <a:xfrm>
          <a:off x="4686300" y="959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63,055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130542</xdr:rowOff>
    </xdr:from>
    <xdr:to>
      <xdr:col>5</xdr:col>
      <xdr:colOff>409575</xdr:colOff>
      <xdr:row>57</xdr:row>
      <xdr:rowOff>60692</xdr:rowOff>
    </xdr:to>
    <xdr:sp macro="" textlink="">
      <xdr:nvSpPr>
        <xdr:cNvPr id="137" name="円/楕円 136"/>
        <xdr:cNvSpPr/>
      </xdr:nvSpPr>
      <xdr:spPr>
        <a:xfrm>
          <a:off x="3746500" y="973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77219</xdr:rowOff>
    </xdr:from>
    <xdr:ext cx="534377" cy="259045"/>
    <xdr:sp macro="" textlink="">
      <xdr:nvSpPr>
        <xdr:cNvPr id="138" name="テキスト ボックス 137"/>
        <xdr:cNvSpPr txBox="1"/>
      </xdr:nvSpPr>
      <xdr:spPr>
        <a:xfrm>
          <a:off x="3530111" y="950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65,892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126299</xdr:rowOff>
    </xdr:from>
    <xdr:to>
      <xdr:col>4</xdr:col>
      <xdr:colOff>206375</xdr:colOff>
      <xdr:row>57</xdr:row>
      <xdr:rowOff>56449</xdr:rowOff>
    </xdr:to>
    <xdr:sp macro="" textlink="">
      <xdr:nvSpPr>
        <xdr:cNvPr id="139" name="円/楕円 138"/>
        <xdr:cNvSpPr/>
      </xdr:nvSpPr>
      <xdr:spPr>
        <a:xfrm>
          <a:off x="2857500" y="972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72976</xdr:rowOff>
    </xdr:from>
    <xdr:ext cx="534377" cy="259045"/>
    <xdr:sp macro="" textlink="">
      <xdr:nvSpPr>
        <xdr:cNvPr id="140" name="テキスト ボックス 139"/>
        <xdr:cNvSpPr txBox="1"/>
      </xdr:nvSpPr>
      <xdr:spPr>
        <a:xfrm>
          <a:off x="2641111" y="950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66,820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3495</xdr:rowOff>
    </xdr:from>
    <xdr:to>
      <xdr:col>3</xdr:col>
      <xdr:colOff>3175</xdr:colOff>
      <xdr:row>57</xdr:row>
      <xdr:rowOff>105095</xdr:rowOff>
    </xdr:to>
    <xdr:sp macro="" textlink="">
      <xdr:nvSpPr>
        <xdr:cNvPr id="141" name="円/楕円 140"/>
        <xdr:cNvSpPr/>
      </xdr:nvSpPr>
      <xdr:spPr>
        <a:xfrm>
          <a:off x="1968500" y="977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121622</xdr:rowOff>
    </xdr:from>
    <xdr:ext cx="534377" cy="259045"/>
    <xdr:sp macro="" textlink="">
      <xdr:nvSpPr>
        <xdr:cNvPr id="142" name="テキスト ボックス 141"/>
        <xdr:cNvSpPr txBox="1"/>
      </xdr:nvSpPr>
      <xdr:spPr>
        <a:xfrm>
          <a:off x="1752111" y="955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56,180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9256</xdr:rowOff>
    </xdr:from>
    <xdr:to>
      <xdr:col>1</xdr:col>
      <xdr:colOff>485775</xdr:colOff>
      <xdr:row>57</xdr:row>
      <xdr:rowOff>110856</xdr:rowOff>
    </xdr:to>
    <xdr:sp macro="" textlink="">
      <xdr:nvSpPr>
        <xdr:cNvPr id="143" name="円/楕円 142"/>
        <xdr:cNvSpPr/>
      </xdr:nvSpPr>
      <xdr:spPr>
        <a:xfrm>
          <a:off x="1079500" y="978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127383</xdr:rowOff>
    </xdr:from>
    <xdr:ext cx="534377" cy="259045"/>
    <xdr:sp macro="" textlink="">
      <xdr:nvSpPr>
        <xdr:cNvPr id="144" name="テキスト ボックス 143"/>
        <xdr:cNvSpPr txBox="1"/>
      </xdr:nvSpPr>
      <xdr:spPr>
        <a:xfrm>
          <a:off x="863111" y="955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54,920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67614</xdr:rowOff>
    </xdr:from>
    <xdr:to>
      <xdr:col>6</xdr:col>
      <xdr:colOff>510540</xdr:colOff>
      <xdr:row>79</xdr:row>
      <xdr:rowOff>15647</xdr:rowOff>
    </xdr:to>
    <xdr:cxnSp macro="">
      <xdr:nvCxnSpPr>
        <xdr:cNvPr id="168" name="直線コネクタ 167"/>
        <xdr:cNvCxnSpPr/>
      </xdr:nvCxnSpPr>
      <xdr:spPr>
        <a:xfrm flipV="1">
          <a:off x="4633595" y="12069114"/>
          <a:ext cx="1270" cy="1491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19474</xdr:rowOff>
    </xdr:from>
    <xdr:ext cx="378565" cy="259045"/>
    <xdr:sp macro="" textlink="">
      <xdr:nvSpPr>
        <xdr:cNvPr id="169" name="維持補修費最小値テキスト"/>
        <xdr:cNvSpPr txBox="1"/>
      </xdr:nvSpPr>
      <xdr:spPr>
        <a:xfrm>
          <a:off x="4686300" y="1356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422275</xdr:colOff>
      <xdr:row>79</xdr:row>
      <xdr:rowOff>15647</xdr:rowOff>
    </xdr:from>
    <xdr:to>
      <xdr:col>6</xdr:col>
      <xdr:colOff>600075</xdr:colOff>
      <xdr:row>79</xdr:row>
      <xdr:rowOff>15647</xdr:rowOff>
    </xdr:to>
    <xdr:cxnSp macro="">
      <xdr:nvCxnSpPr>
        <xdr:cNvPr id="170" name="直線コネクタ 169"/>
        <xdr:cNvCxnSpPr/>
      </xdr:nvCxnSpPr>
      <xdr:spPr>
        <a:xfrm>
          <a:off x="4546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14291</xdr:rowOff>
    </xdr:from>
    <xdr:ext cx="534377" cy="259045"/>
    <xdr:sp macro="" textlink="">
      <xdr:nvSpPr>
        <xdr:cNvPr id="171" name="維持補修費最大値テキスト"/>
        <xdr:cNvSpPr txBox="1"/>
      </xdr:nvSpPr>
      <xdr:spPr>
        <a:xfrm>
          <a:off x="4686300" y="11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19,946</a:t>
          </a:r>
          <a:endParaRPr kumimoji="1" lang="ja-JP" altLang="en-US" sz="1000" b="1">
            <a:latin typeface="ＭＳ Ｐゴシック"/>
          </a:endParaRPr>
        </a:p>
      </xdr:txBody>
    </xdr:sp>
    <xdr:clientData/>
  </xdr:oneCellAnchor>
  <xdr:twoCellAnchor>
    <xdr:from>
      <xdr:col>6</xdr:col>
      <xdr:colOff>422275</xdr:colOff>
      <xdr:row>70</xdr:row>
      <xdr:rowOff>67614</xdr:rowOff>
    </xdr:from>
    <xdr:to>
      <xdr:col>6</xdr:col>
      <xdr:colOff>600075</xdr:colOff>
      <xdr:row>70</xdr:row>
      <xdr:rowOff>67614</xdr:rowOff>
    </xdr:to>
    <xdr:cxnSp macro="">
      <xdr:nvCxnSpPr>
        <xdr:cNvPr id="172" name="直線コネクタ 171"/>
        <xdr:cNvCxnSpPr/>
      </xdr:nvCxnSpPr>
      <xdr:spPr>
        <a:xfrm>
          <a:off x="4546600" y="12069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6883</xdr:rowOff>
    </xdr:from>
    <xdr:to>
      <xdr:col>6</xdr:col>
      <xdr:colOff>511175</xdr:colOff>
      <xdr:row>78</xdr:row>
      <xdr:rowOff>28067</xdr:rowOff>
    </xdr:to>
    <xdr:cxnSp macro="">
      <xdr:nvCxnSpPr>
        <xdr:cNvPr id="173" name="直線コネクタ 172"/>
        <xdr:cNvCxnSpPr/>
      </xdr:nvCxnSpPr>
      <xdr:spPr>
        <a:xfrm>
          <a:off x="3797300" y="13379983"/>
          <a:ext cx="838200" cy="2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93184</xdr:rowOff>
    </xdr:from>
    <xdr:ext cx="469744" cy="259045"/>
    <xdr:sp macro="" textlink="">
      <xdr:nvSpPr>
        <xdr:cNvPr id="174" name="維持補修費平均値テキスト"/>
        <xdr:cNvSpPr txBox="1"/>
      </xdr:nvSpPr>
      <xdr:spPr>
        <a:xfrm>
          <a:off x="4686300" y="13123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70307</xdr:rowOff>
    </xdr:from>
    <xdr:to>
      <xdr:col>6</xdr:col>
      <xdr:colOff>561975</xdr:colOff>
      <xdr:row>78</xdr:row>
      <xdr:rowOff>457</xdr:rowOff>
    </xdr:to>
    <xdr:sp macro="" textlink="">
      <xdr:nvSpPr>
        <xdr:cNvPr id="175" name="フローチャート : 判断 174"/>
        <xdr:cNvSpPr/>
      </xdr:nvSpPr>
      <xdr:spPr>
        <a:xfrm>
          <a:off x="45847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6883</xdr:rowOff>
    </xdr:from>
    <xdr:to>
      <xdr:col>5</xdr:col>
      <xdr:colOff>358775</xdr:colOff>
      <xdr:row>78</xdr:row>
      <xdr:rowOff>16180</xdr:rowOff>
    </xdr:to>
    <xdr:cxnSp macro="">
      <xdr:nvCxnSpPr>
        <xdr:cNvPr id="176" name="直線コネクタ 175"/>
        <xdr:cNvCxnSpPr/>
      </xdr:nvCxnSpPr>
      <xdr:spPr>
        <a:xfrm flipV="1">
          <a:off x="2908300" y="13379983"/>
          <a:ext cx="889000" cy="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69850</xdr:rowOff>
    </xdr:from>
    <xdr:to>
      <xdr:col>5</xdr:col>
      <xdr:colOff>409575</xdr:colOff>
      <xdr:row>78</xdr:row>
      <xdr:rowOff>0</xdr:rowOff>
    </xdr:to>
    <xdr:sp macro="" textlink="">
      <xdr:nvSpPr>
        <xdr:cNvPr id="177" name="フローチャート : 判断 176"/>
        <xdr:cNvSpPr/>
      </xdr:nvSpPr>
      <xdr:spPr>
        <a:xfrm>
          <a:off x="3746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16527</xdr:rowOff>
    </xdr:from>
    <xdr:ext cx="469744" cy="259045"/>
    <xdr:sp macro="" textlink="">
      <xdr:nvSpPr>
        <xdr:cNvPr id="178" name="テキスト ボックス 177"/>
        <xdr:cNvSpPr txBox="1"/>
      </xdr:nvSpPr>
      <xdr:spPr>
        <a:xfrm>
          <a:off x="3562427"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167590</xdr:rowOff>
    </xdr:from>
    <xdr:to>
      <xdr:col>4</xdr:col>
      <xdr:colOff>155575</xdr:colOff>
      <xdr:row>78</xdr:row>
      <xdr:rowOff>16180</xdr:rowOff>
    </xdr:to>
    <xdr:cxnSp macro="">
      <xdr:nvCxnSpPr>
        <xdr:cNvPr id="179" name="直線コネクタ 178"/>
        <xdr:cNvCxnSpPr/>
      </xdr:nvCxnSpPr>
      <xdr:spPr>
        <a:xfrm>
          <a:off x="2019300" y="13369240"/>
          <a:ext cx="889000" cy="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51563</xdr:rowOff>
    </xdr:from>
    <xdr:to>
      <xdr:col>4</xdr:col>
      <xdr:colOff>206375</xdr:colOff>
      <xdr:row>77</xdr:row>
      <xdr:rowOff>153163</xdr:rowOff>
    </xdr:to>
    <xdr:sp macro="" textlink="">
      <xdr:nvSpPr>
        <xdr:cNvPr id="180" name="フローチャート : 判断 179"/>
        <xdr:cNvSpPr/>
      </xdr:nvSpPr>
      <xdr:spPr>
        <a:xfrm>
          <a:off x="2857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169690</xdr:rowOff>
    </xdr:from>
    <xdr:ext cx="469744" cy="259045"/>
    <xdr:sp macro="" textlink="">
      <xdr:nvSpPr>
        <xdr:cNvPr id="181" name="テキスト ボックス 180"/>
        <xdr:cNvSpPr txBox="1"/>
      </xdr:nvSpPr>
      <xdr:spPr>
        <a:xfrm>
          <a:off x="2673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167590</xdr:rowOff>
    </xdr:from>
    <xdr:to>
      <xdr:col>2</xdr:col>
      <xdr:colOff>638175</xdr:colOff>
      <xdr:row>78</xdr:row>
      <xdr:rowOff>25857</xdr:rowOff>
    </xdr:to>
    <xdr:cxnSp macro="">
      <xdr:nvCxnSpPr>
        <xdr:cNvPr id="182" name="直線コネクタ 181"/>
        <xdr:cNvCxnSpPr/>
      </xdr:nvCxnSpPr>
      <xdr:spPr>
        <a:xfrm flipV="1">
          <a:off x="1130300" y="13369240"/>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68631</xdr:rowOff>
    </xdr:from>
    <xdr:to>
      <xdr:col>3</xdr:col>
      <xdr:colOff>3175</xdr:colOff>
      <xdr:row>77</xdr:row>
      <xdr:rowOff>170231</xdr:rowOff>
    </xdr:to>
    <xdr:sp macro="" textlink="">
      <xdr:nvSpPr>
        <xdr:cNvPr id="183" name="フローチャート : 判断 182"/>
        <xdr:cNvSpPr/>
      </xdr:nvSpPr>
      <xdr:spPr>
        <a:xfrm>
          <a:off x="1968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15308</xdr:rowOff>
    </xdr:from>
    <xdr:ext cx="469744" cy="259045"/>
    <xdr:sp macro="" textlink="">
      <xdr:nvSpPr>
        <xdr:cNvPr id="184" name="テキスト ボックス 183"/>
        <xdr:cNvSpPr txBox="1"/>
      </xdr:nvSpPr>
      <xdr:spPr>
        <a:xfrm>
          <a:off x="1784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58496</xdr:rowOff>
    </xdr:from>
    <xdr:to>
      <xdr:col>1</xdr:col>
      <xdr:colOff>485775</xdr:colOff>
      <xdr:row>77</xdr:row>
      <xdr:rowOff>160096</xdr:rowOff>
    </xdr:to>
    <xdr:sp macro="" textlink="">
      <xdr:nvSpPr>
        <xdr:cNvPr id="185" name="フローチャート : 判断 184"/>
        <xdr:cNvSpPr/>
      </xdr:nvSpPr>
      <xdr:spPr>
        <a:xfrm>
          <a:off x="1079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5173</xdr:rowOff>
    </xdr:from>
    <xdr:ext cx="469744" cy="259045"/>
    <xdr:sp macro="" textlink="">
      <xdr:nvSpPr>
        <xdr:cNvPr id="186" name="テキスト ボックス 185"/>
        <xdr:cNvSpPr txBox="1"/>
      </xdr:nvSpPr>
      <xdr:spPr>
        <a:xfrm>
          <a:off x="895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148717</xdr:rowOff>
    </xdr:from>
    <xdr:to>
      <xdr:col>6</xdr:col>
      <xdr:colOff>561975</xdr:colOff>
      <xdr:row>78</xdr:row>
      <xdr:rowOff>78867</xdr:rowOff>
    </xdr:to>
    <xdr:sp macro="" textlink="">
      <xdr:nvSpPr>
        <xdr:cNvPr id="192" name="円/楕円 191"/>
        <xdr:cNvSpPr/>
      </xdr:nvSpPr>
      <xdr:spPr>
        <a:xfrm>
          <a:off x="4584700" y="1335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127144</xdr:rowOff>
    </xdr:from>
    <xdr:ext cx="469744" cy="259045"/>
    <xdr:sp macro="" textlink="">
      <xdr:nvSpPr>
        <xdr:cNvPr id="193" name="維持補修費該当値テキスト"/>
        <xdr:cNvSpPr txBox="1"/>
      </xdr:nvSpPr>
      <xdr:spPr>
        <a:xfrm>
          <a:off x="4686300" y="13328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2,465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127533</xdr:rowOff>
    </xdr:from>
    <xdr:to>
      <xdr:col>5</xdr:col>
      <xdr:colOff>409575</xdr:colOff>
      <xdr:row>78</xdr:row>
      <xdr:rowOff>57683</xdr:rowOff>
    </xdr:to>
    <xdr:sp macro="" textlink="">
      <xdr:nvSpPr>
        <xdr:cNvPr id="194" name="円/楕円 193"/>
        <xdr:cNvSpPr/>
      </xdr:nvSpPr>
      <xdr:spPr>
        <a:xfrm>
          <a:off x="3746500" y="1332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48810</xdr:rowOff>
    </xdr:from>
    <xdr:ext cx="469744" cy="259045"/>
    <xdr:sp macro="" textlink="">
      <xdr:nvSpPr>
        <xdr:cNvPr id="195" name="テキスト ボックス 194"/>
        <xdr:cNvSpPr txBox="1"/>
      </xdr:nvSpPr>
      <xdr:spPr>
        <a:xfrm>
          <a:off x="3562427" y="13421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136830</xdr:rowOff>
    </xdr:from>
    <xdr:to>
      <xdr:col>4</xdr:col>
      <xdr:colOff>206375</xdr:colOff>
      <xdr:row>78</xdr:row>
      <xdr:rowOff>66980</xdr:rowOff>
    </xdr:to>
    <xdr:sp macro="" textlink="">
      <xdr:nvSpPr>
        <xdr:cNvPr id="196" name="円/楕円 195"/>
        <xdr:cNvSpPr/>
      </xdr:nvSpPr>
      <xdr:spPr>
        <a:xfrm>
          <a:off x="2857500" y="1333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58107</xdr:rowOff>
    </xdr:from>
    <xdr:ext cx="469744" cy="259045"/>
    <xdr:sp macro="" textlink="">
      <xdr:nvSpPr>
        <xdr:cNvPr id="197" name="テキスト ボックス 196"/>
        <xdr:cNvSpPr txBox="1"/>
      </xdr:nvSpPr>
      <xdr:spPr>
        <a:xfrm>
          <a:off x="2673427" y="1343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116790</xdr:rowOff>
    </xdr:from>
    <xdr:to>
      <xdr:col>3</xdr:col>
      <xdr:colOff>3175</xdr:colOff>
      <xdr:row>78</xdr:row>
      <xdr:rowOff>46940</xdr:rowOff>
    </xdr:to>
    <xdr:sp macro="" textlink="">
      <xdr:nvSpPr>
        <xdr:cNvPr id="198" name="円/楕円 197"/>
        <xdr:cNvSpPr/>
      </xdr:nvSpPr>
      <xdr:spPr>
        <a:xfrm>
          <a:off x="1968500" y="1331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38067</xdr:rowOff>
    </xdr:from>
    <xdr:ext cx="469744" cy="259045"/>
    <xdr:sp macro="" textlink="">
      <xdr:nvSpPr>
        <xdr:cNvPr id="199" name="テキスト ボックス 198"/>
        <xdr:cNvSpPr txBox="1"/>
      </xdr:nvSpPr>
      <xdr:spPr>
        <a:xfrm>
          <a:off x="1784427" y="1341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146507</xdr:rowOff>
    </xdr:from>
    <xdr:to>
      <xdr:col>1</xdr:col>
      <xdr:colOff>485775</xdr:colOff>
      <xdr:row>78</xdr:row>
      <xdr:rowOff>76657</xdr:rowOff>
    </xdr:to>
    <xdr:sp macro="" textlink="">
      <xdr:nvSpPr>
        <xdr:cNvPr id="200" name="円/楕円 199"/>
        <xdr:cNvSpPr/>
      </xdr:nvSpPr>
      <xdr:spPr>
        <a:xfrm>
          <a:off x="1079500" y="133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67784</xdr:rowOff>
    </xdr:from>
    <xdr:ext cx="469744" cy="259045"/>
    <xdr:sp macro="" textlink="">
      <xdr:nvSpPr>
        <xdr:cNvPr id="201" name="テキスト ボックス 200"/>
        <xdr:cNvSpPr txBox="1"/>
      </xdr:nvSpPr>
      <xdr:spPr>
        <a:xfrm>
          <a:off x="895427" y="1344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141,794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78226</xdr:rowOff>
    </xdr:from>
    <xdr:to>
      <xdr:col>6</xdr:col>
      <xdr:colOff>510540</xdr:colOff>
      <xdr:row>99</xdr:row>
      <xdr:rowOff>75330</xdr:rowOff>
    </xdr:to>
    <xdr:cxnSp macro="">
      <xdr:nvCxnSpPr>
        <xdr:cNvPr id="226" name="直線コネクタ 225"/>
        <xdr:cNvCxnSpPr/>
      </xdr:nvCxnSpPr>
      <xdr:spPr>
        <a:xfrm flipV="1">
          <a:off x="4633595" y="15508726"/>
          <a:ext cx="1270" cy="1540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79157</xdr:rowOff>
    </xdr:from>
    <xdr:ext cx="534377" cy="259045"/>
    <xdr:sp macro="" textlink="">
      <xdr:nvSpPr>
        <xdr:cNvPr id="227" name="扶助費最小値テキスト"/>
        <xdr:cNvSpPr txBox="1"/>
      </xdr:nvSpPr>
      <xdr:spPr>
        <a:xfrm>
          <a:off x="4686300" y="1705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38,379</a:t>
          </a:r>
          <a:endParaRPr kumimoji="1" lang="ja-JP" altLang="en-US" sz="1000" b="1">
            <a:latin typeface="ＭＳ Ｐゴシック"/>
          </a:endParaRPr>
        </a:p>
      </xdr:txBody>
    </xdr:sp>
    <xdr:clientData/>
  </xdr:oneCellAnchor>
  <xdr:twoCellAnchor>
    <xdr:from>
      <xdr:col>6</xdr:col>
      <xdr:colOff>422275</xdr:colOff>
      <xdr:row>99</xdr:row>
      <xdr:rowOff>75330</xdr:rowOff>
    </xdr:from>
    <xdr:to>
      <xdr:col>6</xdr:col>
      <xdr:colOff>600075</xdr:colOff>
      <xdr:row>99</xdr:row>
      <xdr:rowOff>75330</xdr:rowOff>
    </xdr:to>
    <xdr:cxnSp macro="">
      <xdr:nvCxnSpPr>
        <xdr:cNvPr id="228" name="直線コネクタ 227"/>
        <xdr:cNvCxnSpPr/>
      </xdr:nvCxnSpPr>
      <xdr:spPr>
        <a:xfrm>
          <a:off x="4546600" y="1704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24903</xdr:rowOff>
    </xdr:from>
    <xdr:ext cx="599010" cy="259045"/>
    <xdr:sp macro="" textlink="">
      <xdr:nvSpPr>
        <xdr:cNvPr id="229" name="扶助費最大値テキスト"/>
        <xdr:cNvSpPr txBox="1"/>
      </xdr:nvSpPr>
      <xdr:spPr>
        <a:xfrm>
          <a:off x="4686300" y="1528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119,227</a:t>
          </a:r>
          <a:endParaRPr kumimoji="1" lang="ja-JP" altLang="en-US" sz="1000" b="1">
            <a:latin typeface="ＭＳ Ｐゴシック"/>
          </a:endParaRPr>
        </a:p>
      </xdr:txBody>
    </xdr:sp>
    <xdr:clientData/>
  </xdr:oneCellAnchor>
  <xdr:twoCellAnchor>
    <xdr:from>
      <xdr:col>6</xdr:col>
      <xdr:colOff>422275</xdr:colOff>
      <xdr:row>90</xdr:row>
      <xdr:rowOff>78226</xdr:rowOff>
    </xdr:from>
    <xdr:to>
      <xdr:col>6</xdr:col>
      <xdr:colOff>600075</xdr:colOff>
      <xdr:row>90</xdr:row>
      <xdr:rowOff>78226</xdr:rowOff>
    </xdr:to>
    <xdr:cxnSp macro="">
      <xdr:nvCxnSpPr>
        <xdr:cNvPr id="230" name="直線コネクタ 229"/>
        <xdr:cNvCxnSpPr/>
      </xdr:nvCxnSpPr>
      <xdr:spPr>
        <a:xfrm>
          <a:off x="4546600" y="1550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26981</xdr:rowOff>
    </xdr:from>
    <xdr:to>
      <xdr:col>6</xdr:col>
      <xdr:colOff>511175</xdr:colOff>
      <xdr:row>95</xdr:row>
      <xdr:rowOff>78606</xdr:rowOff>
    </xdr:to>
    <xdr:cxnSp macro="">
      <xdr:nvCxnSpPr>
        <xdr:cNvPr id="231" name="直線コネクタ 230"/>
        <xdr:cNvCxnSpPr/>
      </xdr:nvCxnSpPr>
      <xdr:spPr>
        <a:xfrm flipV="1">
          <a:off x="3797300" y="16314731"/>
          <a:ext cx="838200" cy="5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3243</xdr:rowOff>
    </xdr:from>
    <xdr:ext cx="534377" cy="259045"/>
    <xdr:sp macro="" textlink="">
      <xdr:nvSpPr>
        <xdr:cNvPr id="232" name="扶助費平均値テキスト"/>
        <xdr:cNvSpPr txBox="1"/>
      </xdr:nvSpPr>
      <xdr:spPr>
        <a:xfrm>
          <a:off x="4686300" y="16462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65,364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24816</xdr:rowOff>
    </xdr:from>
    <xdr:to>
      <xdr:col>6</xdr:col>
      <xdr:colOff>561975</xdr:colOff>
      <xdr:row>96</xdr:row>
      <xdr:rowOff>126416</xdr:rowOff>
    </xdr:to>
    <xdr:sp macro="" textlink="">
      <xdr:nvSpPr>
        <xdr:cNvPr id="233" name="フローチャート : 判断 232"/>
        <xdr:cNvSpPr/>
      </xdr:nvSpPr>
      <xdr:spPr>
        <a:xfrm>
          <a:off x="45847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78606</xdr:rowOff>
    </xdr:from>
    <xdr:to>
      <xdr:col>5</xdr:col>
      <xdr:colOff>358775</xdr:colOff>
      <xdr:row>96</xdr:row>
      <xdr:rowOff>12236</xdr:rowOff>
    </xdr:to>
    <xdr:cxnSp macro="">
      <xdr:nvCxnSpPr>
        <xdr:cNvPr id="234" name="直線コネクタ 233"/>
        <xdr:cNvCxnSpPr/>
      </xdr:nvCxnSpPr>
      <xdr:spPr>
        <a:xfrm flipV="1">
          <a:off x="2908300" y="16366356"/>
          <a:ext cx="889000" cy="10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132544</xdr:rowOff>
    </xdr:from>
    <xdr:to>
      <xdr:col>5</xdr:col>
      <xdr:colOff>409575</xdr:colOff>
      <xdr:row>97</xdr:row>
      <xdr:rowOff>62694</xdr:rowOff>
    </xdr:to>
    <xdr:sp macro="" textlink="">
      <xdr:nvSpPr>
        <xdr:cNvPr id="235" name="フローチャート : 判断 234"/>
        <xdr:cNvSpPr/>
      </xdr:nvSpPr>
      <xdr:spPr>
        <a:xfrm>
          <a:off x="3746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53821</xdr:rowOff>
    </xdr:from>
    <xdr:ext cx="534377" cy="259045"/>
    <xdr:sp macro="" textlink="">
      <xdr:nvSpPr>
        <xdr:cNvPr id="236" name="テキスト ボックス 235"/>
        <xdr:cNvSpPr txBox="1"/>
      </xdr:nvSpPr>
      <xdr:spPr>
        <a:xfrm>
          <a:off x="3530111" y="1668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12236</xdr:rowOff>
    </xdr:from>
    <xdr:to>
      <xdr:col>4</xdr:col>
      <xdr:colOff>155575</xdr:colOff>
      <xdr:row>96</xdr:row>
      <xdr:rowOff>115830</xdr:rowOff>
    </xdr:to>
    <xdr:cxnSp macro="">
      <xdr:nvCxnSpPr>
        <xdr:cNvPr id="237" name="直線コネクタ 236"/>
        <xdr:cNvCxnSpPr/>
      </xdr:nvCxnSpPr>
      <xdr:spPr>
        <a:xfrm flipV="1">
          <a:off x="2019300" y="16471436"/>
          <a:ext cx="889000" cy="10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23121</xdr:rowOff>
    </xdr:from>
    <xdr:to>
      <xdr:col>4</xdr:col>
      <xdr:colOff>206375</xdr:colOff>
      <xdr:row>97</xdr:row>
      <xdr:rowOff>124721</xdr:rowOff>
    </xdr:to>
    <xdr:sp macro="" textlink="">
      <xdr:nvSpPr>
        <xdr:cNvPr id="238" name="フローチャート : 判断 237"/>
        <xdr:cNvSpPr/>
      </xdr:nvSpPr>
      <xdr:spPr>
        <a:xfrm>
          <a:off x="2857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115848</xdr:rowOff>
    </xdr:from>
    <xdr:ext cx="534377" cy="259045"/>
    <xdr:sp macro="" textlink="">
      <xdr:nvSpPr>
        <xdr:cNvPr id="239" name="テキスト ボックス 238"/>
        <xdr:cNvSpPr txBox="1"/>
      </xdr:nvSpPr>
      <xdr:spPr>
        <a:xfrm>
          <a:off x="2641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115830</xdr:rowOff>
    </xdr:from>
    <xdr:to>
      <xdr:col>2</xdr:col>
      <xdr:colOff>638175</xdr:colOff>
      <xdr:row>96</xdr:row>
      <xdr:rowOff>163722</xdr:rowOff>
    </xdr:to>
    <xdr:cxnSp macro="">
      <xdr:nvCxnSpPr>
        <xdr:cNvPr id="240" name="直線コネクタ 239"/>
        <xdr:cNvCxnSpPr/>
      </xdr:nvCxnSpPr>
      <xdr:spPr>
        <a:xfrm flipV="1">
          <a:off x="1130300" y="16575030"/>
          <a:ext cx="889000" cy="4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130772</xdr:rowOff>
    </xdr:from>
    <xdr:to>
      <xdr:col>3</xdr:col>
      <xdr:colOff>3175</xdr:colOff>
      <xdr:row>98</xdr:row>
      <xdr:rowOff>60922</xdr:rowOff>
    </xdr:to>
    <xdr:sp macro="" textlink="">
      <xdr:nvSpPr>
        <xdr:cNvPr id="241" name="フローチャート : 判断 240"/>
        <xdr:cNvSpPr/>
      </xdr:nvSpPr>
      <xdr:spPr>
        <a:xfrm>
          <a:off x="1968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52049</xdr:rowOff>
    </xdr:from>
    <xdr:ext cx="534377" cy="259045"/>
    <xdr:sp macro="" textlink="">
      <xdr:nvSpPr>
        <xdr:cNvPr id="242" name="テキスト ボックス 241"/>
        <xdr:cNvSpPr txBox="1"/>
      </xdr:nvSpPr>
      <xdr:spPr>
        <a:xfrm>
          <a:off x="1752111" y="168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145535</xdr:rowOff>
    </xdr:from>
    <xdr:to>
      <xdr:col>1</xdr:col>
      <xdr:colOff>485775</xdr:colOff>
      <xdr:row>98</xdr:row>
      <xdr:rowOff>75685</xdr:rowOff>
    </xdr:to>
    <xdr:sp macro="" textlink="">
      <xdr:nvSpPr>
        <xdr:cNvPr id="243" name="フローチャート : 判断 242"/>
        <xdr:cNvSpPr/>
      </xdr:nvSpPr>
      <xdr:spPr>
        <a:xfrm>
          <a:off x="1079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66812</xdr:rowOff>
    </xdr:from>
    <xdr:ext cx="534377" cy="259045"/>
    <xdr:sp macro="" textlink="">
      <xdr:nvSpPr>
        <xdr:cNvPr id="244" name="テキスト ボックス 243"/>
        <xdr:cNvSpPr txBox="1"/>
      </xdr:nvSpPr>
      <xdr:spPr>
        <a:xfrm>
          <a:off x="863111" y="1686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147631</xdr:rowOff>
    </xdr:from>
    <xdr:to>
      <xdr:col>6</xdr:col>
      <xdr:colOff>561975</xdr:colOff>
      <xdr:row>95</xdr:row>
      <xdr:rowOff>77781</xdr:rowOff>
    </xdr:to>
    <xdr:sp macro="" textlink="">
      <xdr:nvSpPr>
        <xdr:cNvPr id="250" name="円/楕円 249"/>
        <xdr:cNvSpPr/>
      </xdr:nvSpPr>
      <xdr:spPr>
        <a:xfrm>
          <a:off x="4584700" y="1626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170508</xdr:rowOff>
    </xdr:from>
    <xdr:ext cx="534377" cy="259045"/>
    <xdr:sp macro="" textlink="">
      <xdr:nvSpPr>
        <xdr:cNvPr id="251" name="扶助費該当値テキスト"/>
        <xdr:cNvSpPr txBox="1"/>
      </xdr:nvSpPr>
      <xdr:spPr>
        <a:xfrm>
          <a:off x="4686300" y="1611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76,917</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27806</xdr:rowOff>
    </xdr:from>
    <xdr:to>
      <xdr:col>5</xdr:col>
      <xdr:colOff>409575</xdr:colOff>
      <xdr:row>95</xdr:row>
      <xdr:rowOff>129406</xdr:rowOff>
    </xdr:to>
    <xdr:sp macro="" textlink="">
      <xdr:nvSpPr>
        <xdr:cNvPr id="252" name="円/楕円 251"/>
        <xdr:cNvSpPr/>
      </xdr:nvSpPr>
      <xdr:spPr>
        <a:xfrm>
          <a:off x="3746500" y="1631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145933</xdr:rowOff>
    </xdr:from>
    <xdr:ext cx="534377" cy="259045"/>
    <xdr:sp macro="" textlink="">
      <xdr:nvSpPr>
        <xdr:cNvPr id="253" name="テキスト ボックス 252"/>
        <xdr:cNvSpPr txBox="1"/>
      </xdr:nvSpPr>
      <xdr:spPr>
        <a:xfrm>
          <a:off x="3530111" y="1609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74,207</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132886</xdr:rowOff>
    </xdr:from>
    <xdr:to>
      <xdr:col>4</xdr:col>
      <xdr:colOff>206375</xdr:colOff>
      <xdr:row>96</xdr:row>
      <xdr:rowOff>63036</xdr:rowOff>
    </xdr:to>
    <xdr:sp macro="" textlink="">
      <xdr:nvSpPr>
        <xdr:cNvPr id="254" name="円/楕円 253"/>
        <xdr:cNvSpPr/>
      </xdr:nvSpPr>
      <xdr:spPr>
        <a:xfrm>
          <a:off x="2857500" y="1642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79563</xdr:rowOff>
    </xdr:from>
    <xdr:ext cx="534377" cy="259045"/>
    <xdr:sp macro="" textlink="">
      <xdr:nvSpPr>
        <xdr:cNvPr id="255" name="テキスト ボックス 254"/>
        <xdr:cNvSpPr txBox="1"/>
      </xdr:nvSpPr>
      <xdr:spPr>
        <a:xfrm>
          <a:off x="2641111" y="1619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68,691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65030</xdr:rowOff>
    </xdr:from>
    <xdr:to>
      <xdr:col>3</xdr:col>
      <xdr:colOff>3175</xdr:colOff>
      <xdr:row>96</xdr:row>
      <xdr:rowOff>166630</xdr:rowOff>
    </xdr:to>
    <xdr:sp macro="" textlink="">
      <xdr:nvSpPr>
        <xdr:cNvPr id="256" name="円/楕円 255"/>
        <xdr:cNvSpPr/>
      </xdr:nvSpPr>
      <xdr:spPr>
        <a:xfrm>
          <a:off x="1968500" y="1652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11707</xdr:rowOff>
    </xdr:from>
    <xdr:ext cx="534377" cy="259045"/>
    <xdr:sp macro="" textlink="">
      <xdr:nvSpPr>
        <xdr:cNvPr id="257" name="テキスト ボックス 256"/>
        <xdr:cNvSpPr txBox="1"/>
      </xdr:nvSpPr>
      <xdr:spPr>
        <a:xfrm>
          <a:off x="1752111" y="1629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63,253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112922</xdr:rowOff>
    </xdr:from>
    <xdr:to>
      <xdr:col>1</xdr:col>
      <xdr:colOff>485775</xdr:colOff>
      <xdr:row>97</xdr:row>
      <xdr:rowOff>43072</xdr:rowOff>
    </xdr:to>
    <xdr:sp macro="" textlink="">
      <xdr:nvSpPr>
        <xdr:cNvPr id="258" name="円/楕円 257"/>
        <xdr:cNvSpPr/>
      </xdr:nvSpPr>
      <xdr:spPr>
        <a:xfrm>
          <a:off x="1079500" y="1657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59599</xdr:rowOff>
    </xdr:from>
    <xdr:ext cx="534377" cy="259045"/>
    <xdr:sp macro="" textlink="">
      <xdr:nvSpPr>
        <xdr:cNvPr id="259" name="テキスト ボックス 258"/>
        <xdr:cNvSpPr txBox="1"/>
      </xdr:nvSpPr>
      <xdr:spPr>
        <a:xfrm>
          <a:off x="863111" y="1634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60,739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87264</xdr:rowOff>
    </xdr:from>
    <xdr:to>
      <xdr:col>15</xdr:col>
      <xdr:colOff>180340</xdr:colOff>
      <xdr:row>38</xdr:row>
      <xdr:rowOff>84612</xdr:rowOff>
    </xdr:to>
    <xdr:cxnSp macro="">
      <xdr:nvCxnSpPr>
        <xdr:cNvPr id="281" name="直線コネクタ 280"/>
        <xdr:cNvCxnSpPr/>
      </xdr:nvCxnSpPr>
      <xdr:spPr>
        <a:xfrm flipV="1">
          <a:off x="10475595" y="5573664"/>
          <a:ext cx="1270" cy="1026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88439</xdr:rowOff>
    </xdr:from>
    <xdr:ext cx="534377" cy="259045"/>
    <xdr:sp macro="" textlink="">
      <xdr:nvSpPr>
        <xdr:cNvPr id="282" name="補助費等最小値テキスト"/>
        <xdr:cNvSpPr txBox="1"/>
      </xdr:nvSpPr>
      <xdr:spPr>
        <a:xfrm>
          <a:off x="10528300" y="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12,049</a:t>
          </a:r>
          <a:endParaRPr kumimoji="1" lang="ja-JP" altLang="en-US" sz="1000" b="1">
            <a:latin typeface="ＭＳ Ｐゴシック"/>
          </a:endParaRPr>
        </a:p>
      </xdr:txBody>
    </xdr:sp>
    <xdr:clientData/>
  </xdr:oneCellAnchor>
  <xdr:twoCellAnchor>
    <xdr:from>
      <xdr:col>15</xdr:col>
      <xdr:colOff>92075</xdr:colOff>
      <xdr:row>38</xdr:row>
      <xdr:rowOff>84612</xdr:rowOff>
    </xdr:from>
    <xdr:to>
      <xdr:col>15</xdr:col>
      <xdr:colOff>269875</xdr:colOff>
      <xdr:row>38</xdr:row>
      <xdr:rowOff>84612</xdr:rowOff>
    </xdr:to>
    <xdr:cxnSp macro="">
      <xdr:nvCxnSpPr>
        <xdr:cNvPr id="283" name="直線コネクタ 282"/>
        <xdr:cNvCxnSpPr/>
      </xdr:nvCxnSpPr>
      <xdr:spPr>
        <a:xfrm>
          <a:off x="10388600" y="659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33941</xdr:rowOff>
    </xdr:from>
    <xdr:ext cx="599010" cy="259045"/>
    <xdr:sp macro="" textlink="">
      <xdr:nvSpPr>
        <xdr:cNvPr id="284" name="補助費等最大値テキスト"/>
        <xdr:cNvSpPr txBox="1"/>
      </xdr:nvSpPr>
      <xdr:spPr>
        <a:xfrm>
          <a:off x="10528300" y="534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236,469</a:t>
          </a:r>
          <a:endParaRPr kumimoji="1" lang="ja-JP" altLang="en-US" sz="1000" b="1">
            <a:latin typeface="ＭＳ Ｐゴシック"/>
          </a:endParaRPr>
        </a:p>
      </xdr:txBody>
    </xdr:sp>
    <xdr:clientData/>
  </xdr:oneCellAnchor>
  <xdr:twoCellAnchor>
    <xdr:from>
      <xdr:col>15</xdr:col>
      <xdr:colOff>92075</xdr:colOff>
      <xdr:row>32</xdr:row>
      <xdr:rowOff>87264</xdr:rowOff>
    </xdr:from>
    <xdr:to>
      <xdr:col>15</xdr:col>
      <xdr:colOff>269875</xdr:colOff>
      <xdr:row>32</xdr:row>
      <xdr:rowOff>87264</xdr:rowOff>
    </xdr:to>
    <xdr:cxnSp macro="">
      <xdr:nvCxnSpPr>
        <xdr:cNvPr id="285" name="直線コネクタ 284"/>
        <xdr:cNvCxnSpPr/>
      </xdr:nvCxnSpPr>
      <xdr:spPr>
        <a:xfrm>
          <a:off x="10388600" y="55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73850</xdr:rowOff>
    </xdr:from>
    <xdr:to>
      <xdr:col>15</xdr:col>
      <xdr:colOff>180975</xdr:colOff>
      <xdr:row>38</xdr:row>
      <xdr:rowOff>78234</xdr:rowOff>
    </xdr:to>
    <xdr:cxnSp macro="">
      <xdr:nvCxnSpPr>
        <xdr:cNvPr id="286" name="直線コネクタ 285"/>
        <xdr:cNvCxnSpPr/>
      </xdr:nvCxnSpPr>
      <xdr:spPr>
        <a:xfrm>
          <a:off x="9639300" y="6588950"/>
          <a:ext cx="838200" cy="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74831</xdr:rowOff>
    </xdr:from>
    <xdr:ext cx="534377" cy="259045"/>
    <xdr:sp macro="" textlink="">
      <xdr:nvSpPr>
        <xdr:cNvPr id="287" name="補助費等平均値テキスト"/>
        <xdr:cNvSpPr txBox="1"/>
      </xdr:nvSpPr>
      <xdr:spPr>
        <a:xfrm>
          <a:off x="10528300" y="6247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45,581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51954</xdr:rowOff>
    </xdr:from>
    <xdr:to>
      <xdr:col>15</xdr:col>
      <xdr:colOff>231775</xdr:colOff>
      <xdr:row>37</xdr:row>
      <xdr:rowOff>153554</xdr:rowOff>
    </xdr:to>
    <xdr:sp macro="" textlink="">
      <xdr:nvSpPr>
        <xdr:cNvPr id="288" name="フローチャート : 判断 287"/>
        <xdr:cNvSpPr/>
      </xdr:nvSpPr>
      <xdr:spPr>
        <a:xfrm>
          <a:off x="104267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73850</xdr:rowOff>
    </xdr:from>
    <xdr:to>
      <xdr:col>14</xdr:col>
      <xdr:colOff>28575</xdr:colOff>
      <xdr:row>38</xdr:row>
      <xdr:rowOff>94776</xdr:rowOff>
    </xdr:to>
    <xdr:cxnSp macro="">
      <xdr:nvCxnSpPr>
        <xdr:cNvPr id="289" name="直線コネクタ 288"/>
        <xdr:cNvCxnSpPr/>
      </xdr:nvCxnSpPr>
      <xdr:spPr>
        <a:xfrm flipV="1">
          <a:off x="8750300" y="6588950"/>
          <a:ext cx="889000" cy="2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68673</xdr:rowOff>
    </xdr:from>
    <xdr:to>
      <xdr:col>14</xdr:col>
      <xdr:colOff>79375</xdr:colOff>
      <xdr:row>37</xdr:row>
      <xdr:rowOff>170273</xdr:rowOff>
    </xdr:to>
    <xdr:sp macro="" textlink="">
      <xdr:nvSpPr>
        <xdr:cNvPr id="290" name="フローチャート : 判断 289"/>
        <xdr:cNvSpPr/>
      </xdr:nvSpPr>
      <xdr:spPr>
        <a:xfrm>
          <a:off x="9588500" y="641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15350</xdr:rowOff>
    </xdr:from>
    <xdr:ext cx="534377" cy="259045"/>
    <xdr:sp macro="" textlink="">
      <xdr:nvSpPr>
        <xdr:cNvPr id="291" name="テキスト ボックス 290"/>
        <xdr:cNvSpPr txBox="1"/>
      </xdr:nvSpPr>
      <xdr:spPr>
        <a:xfrm>
          <a:off x="9372111" y="618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94776</xdr:rowOff>
    </xdr:from>
    <xdr:to>
      <xdr:col>12</xdr:col>
      <xdr:colOff>511175</xdr:colOff>
      <xdr:row>38</xdr:row>
      <xdr:rowOff>96696</xdr:rowOff>
    </xdr:to>
    <xdr:cxnSp macro="">
      <xdr:nvCxnSpPr>
        <xdr:cNvPr id="292" name="直線コネクタ 291"/>
        <xdr:cNvCxnSpPr/>
      </xdr:nvCxnSpPr>
      <xdr:spPr>
        <a:xfrm flipV="1">
          <a:off x="7861300" y="6609876"/>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76350</xdr:rowOff>
    </xdr:from>
    <xdr:to>
      <xdr:col>12</xdr:col>
      <xdr:colOff>561975</xdr:colOff>
      <xdr:row>38</xdr:row>
      <xdr:rowOff>6500</xdr:rowOff>
    </xdr:to>
    <xdr:sp macro="" textlink="">
      <xdr:nvSpPr>
        <xdr:cNvPr id="293" name="フローチャート : 判断 292"/>
        <xdr:cNvSpPr/>
      </xdr:nvSpPr>
      <xdr:spPr>
        <a:xfrm>
          <a:off x="8699500" y="64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23027</xdr:rowOff>
    </xdr:from>
    <xdr:ext cx="534377" cy="259045"/>
    <xdr:sp macro="" textlink="">
      <xdr:nvSpPr>
        <xdr:cNvPr id="294" name="テキスト ボックス 293"/>
        <xdr:cNvSpPr txBox="1"/>
      </xdr:nvSpPr>
      <xdr:spPr>
        <a:xfrm>
          <a:off x="8483111" y="619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91822</xdr:rowOff>
    </xdr:from>
    <xdr:to>
      <xdr:col>11</xdr:col>
      <xdr:colOff>307975</xdr:colOff>
      <xdr:row>38</xdr:row>
      <xdr:rowOff>96696</xdr:rowOff>
    </xdr:to>
    <xdr:cxnSp macro="">
      <xdr:nvCxnSpPr>
        <xdr:cNvPr id="295" name="直線コネクタ 294"/>
        <xdr:cNvCxnSpPr/>
      </xdr:nvCxnSpPr>
      <xdr:spPr>
        <a:xfrm>
          <a:off x="6972300" y="6606922"/>
          <a:ext cx="889000" cy="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60860</xdr:rowOff>
    </xdr:from>
    <xdr:to>
      <xdr:col>11</xdr:col>
      <xdr:colOff>358775</xdr:colOff>
      <xdr:row>37</xdr:row>
      <xdr:rowOff>162460</xdr:rowOff>
    </xdr:to>
    <xdr:sp macro="" textlink="">
      <xdr:nvSpPr>
        <xdr:cNvPr id="296" name="フローチャート : 判断 295"/>
        <xdr:cNvSpPr/>
      </xdr:nvSpPr>
      <xdr:spPr>
        <a:xfrm>
          <a:off x="7810500" y="64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7537</xdr:rowOff>
    </xdr:from>
    <xdr:ext cx="534377" cy="259045"/>
    <xdr:sp macro="" textlink="">
      <xdr:nvSpPr>
        <xdr:cNvPr id="297" name="テキスト ボックス 296"/>
        <xdr:cNvSpPr txBox="1"/>
      </xdr:nvSpPr>
      <xdr:spPr>
        <a:xfrm>
          <a:off x="7594111" y="617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73589</xdr:rowOff>
    </xdr:from>
    <xdr:to>
      <xdr:col>10</xdr:col>
      <xdr:colOff>155575</xdr:colOff>
      <xdr:row>38</xdr:row>
      <xdr:rowOff>3739</xdr:rowOff>
    </xdr:to>
    <xdr:sp macro="" textlink="">
      <xdr:nvSpPr>
        <xdr:cNvPr id="298" name="フローチャート : 判断 297"/>
        <xdr:cNvSpPr/>
      </xdr:nvSpPr>
      <xdr:spPr>
        <a:xfrm>
          <a:off x="6921500" y="641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20266</xdr:rowOff>
    </xdr:from>
    <xdr:ext cx="534377" cy="259045"/>
    <xdr:sp macro="" textlink="">
      <xdr:nvSpPr>
        <xdr:cNvPr id="299" name="テキスト ボックス 298"/>
        <xdr:cNvSpPr txBox="1"/>
      </xdr:nvSpPr>
      <xdr:spPr>
        <a:xfrm>
          <a:off x="6705111" y="619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27434</xdr:rowOff>
    </xdr:from>
    <xdr:to>
      <xdr:col>15</xdr:col>
      <xdr:colOff>231775</xdr:colOff>
      <xdr:row>38</xdr:row>
      <xdr:rowOff>129034</xdr:rowOff>
    </xdr:to>
    <xdr:sp macro="" textlink="">
      <xdr:nvSpPr>
        <xdr:cNvPr id="305" name="円/楕円 304"/>
        <xdr:cNvSpPr/>
      </xdr:nvSpPr>
      <xdr:spPr>
        <a:xfrm>
          <a:off x="10426700" y="654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113811</xdr:rowOff>
    </xdr:from>
    <xdr:ext cx="534377" cy="259045"/>
    <xdr:sp macro="" textlink="">
      <xdr:nvSpPr>
        <xdr:cNvPr id="306" name="補助費等該当値テキスト"/>
        <xdr:cNvSpPr txBox="1"/>
      </xdr:nvSpPr>
      <xdr:spPr>
        <a:xfrm>
          <a:off x="10528300" y="645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13,444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23050</xdr:rowOff>
    </xdr:from>
    <xdr:to>
      <xdr:col>14</xdr:col>
      <xdr:colOff>79375</xdr:colOff>
      <xdr:row>38</xdr:row>
      <xdr:rowOff>124650</xdr:rowOff>
    </xdr:to>
    <xdr:sp macro="" textlink="">
      <xdr:nvSpPr>
        <xdr:cNvPr id="307" name="円/楕円 306"/>
        <xdr:cNvSpPr/>
      </xdr:nvSpPr>
      <xdr:spPr>
        <a:xfrm>
          <a:off x="9588500" y="653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115777</xdr:rowOff>
    </xdr:from>
    <xdr:ext cx="534377" cy="259045"/>
    <xdr:sp macro="" textlink="">
      <xdr:nvSpPr>
        <xdr:cNvPr id="308" name="テキスト ボックス 307"/>
        <xdr:cNvSpPr txBox="1"/>
      </xdr:nvSpPr>
      <xdr:spPr>
        <a:xfrm>
          <a:off x="9372111" y="663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14,403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43976</xdr:rowOff>
    </xdr:from>
    <xdr:to>
      <xdr:col>12</xdr:col>
      <xdr:colOff>561975</xdr:colOff>
      <xdr:row>38</xdr:row>
      <xdr:rowOff>145576</xdr:rowOff>
    </xdr:to>
    <xdr:sp macro="" textlink="">
      <xdr:nvSpPr>
        <xdr:cNvPr id="309" name="円/楕円 308"/>
        <xdr:cNvSpPr/>
      </xdr:nvSpPr>
      <xdr:spPr>
        <a:xfrm>
          <a:off x="8699500" y="655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136703</xdr:rowOff>
    </xdr:from>
    <xdr:ext cx="469744" cy="259045"/>
    <xdr:sp macro="" textlink="">
      <xdr:nvSpPr>
        <xdr:cNvPr id="310" name="テキスト ボックス 309"/>
        <xdr:cNvSpPr txBox="1"/>
      </xdr:nvSpPr>
      <xdr:spPr>
        <a:xfrm>
          <a:off x="8515427" y="6651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45896</xdr:rowOff>
    </xdr:from>
    <xdr:to>
      <xdr:col>11</xdr:col>
      <xdr:colOff>358775</xdr:colOff>
      <xdr:row>38</xdr:row>
      <xdr:rowOff>147496</xdr:rowOff>
    </xdr:to>
    <xdr:sp macro="" textlink="">
      <xdr:nvSpPr>
        <xdr:cNvPr id="311" name="円/楕円 310"/>
        <xdr:cNvSpPr/>
      </xdr:nvSpPr>
      <xdr:spPr>
        <a:xfrm>
          <a:off x="7810500" y="656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138623</xdr:rowOff>
    </xdr:from>
    <xdr:ext cx="469744" cy="259045"/>
    <xdr:sp macro="" textlink="">
      <xdr:nvSpPr>
        <xdr:cNvPr id="312" name="テキスト ボックス 311"/>
        <xdr:cNvSpPr txBox="1"/>
      </xdr:nvSpPr>
      <xdr:spPr>
        <a:xfrm>
          <a:off x="7626427" y="665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9,406</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41022</xdr:rowOff>
    </xdr:from>
    <xdr:to>
      <xdr:col>10</xdr:col>
      <xdr:colOff>155575</xdr:colOff>
      <xdr:row>38</xdr:row>
      <xdr:rowOff>142622</xdr:rowOff>
    </xdr:to>
    <xdr:sp macro="" textlink="">
      <xdr:nvSpPr>
        <xdr:cNvPr id="313" name="円/楕円 312"/>
        <xdr:cNvSpPr/>
      </xdr:nvSpPr>
      <xdr:spPr>
        <a:xfrm>
          <a:off x="6921500" y="655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133749</xdr:rowOff>
    </xdr:from>
    <xdr:ext cx="534377" cy="259045"/>
    <xdr:sp macro="" textlink="">
      <xdr:nvSpPr>
        <xdr:cNvPr id="314" name="テキスト ボックス 313"/>
        <xdr:cNvSpPr txBox="1"/>
      </xdr:nvSpPr>
      <xdr:spPr>
        <a:xfrm>
          <a:off x="6705111" y="664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76340</xdr:rowOff>
    </xdr:from>
    <xdr:to>
      <xdr:col>15</xdr:col>
      <xdr:colOff>180340</xdr:colOff>
      <xdr:row>58</xdr:row>
      <xdr:rowOff>136744</xdr:rowOff>
    </xdr:to>
    <xdr:cxnSp macro="">
      <xdr:nvCxnSpPr>
        <xdr:cNvPr id="338" name="直線コネクタ 337"/>
        <xdr:cNvCxnSpPr/>
      </xdr:nvCxnSpPr>
      <xdr:spPr>
        <a:xfrm flipV="1">
          <a:off x="10475595" y="8820290"/>
          <a:ext cx="1270" cy="126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140571</xdr:rowOff>
    </xdr:from>
    <xdr:ext cx="534377" cy="259045"/>
    <xdr:sp macro="" textlink="">
      <xdr:nvSpPr>
        <xdr:cNvPr id="339" name="普通建設事業費最小値テキスト"/>
        <xdr:cNvSpPr txBox="1"/>
      </xdr:nvSpPr>
      <xdr:spPr>
        <a:xfrm>
          <a:off x="10528300" y="1008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10,388</a:t>
          </a:r>
          <a:endParaRPr kumimoji="1" lang="ja-JP" altLang="en-US" sz="1000" b="1">
            <a:latin typeface="ＭＳ Ｐゴシック"/>
          </a:endParaRPr>
        </a:p>
      </xdr:txBody>
    </xdr:sp>
    <xdr:clientData/>
  </xdr:oneCellAnchor>
  <xdr:twoCellAnchor>
    <xdr:from>
      <xdr:col>15</xdr:col>
      <xdr:colOff>92075</xdr:colOff>
      <xdr:row>58</xdr:row>
      <xdr:rowOff>136744</xdr:rowOff>
    </xdr:from>
    <xdr:to>
      <xdr:col>15</xdr:col>
      <xdr:colOff>269875</xdr:colOff>
      <xdr:row>58</xdr:row>
      <xdr:rowOff>136744</xdr:rowOff>
    </xdr:to>
    <xdr:cxnSp macro="">
      <xdr:nvCxnSpPr>
        <xdr:cNvPr id="340" name="直線コネクタ 339"/>
        <xdr:cNvCxnSpPr/>
      </xdr:nvCxnSpPr>
      <xdr:spPr>
        <a:xfrm>
          <a:off x="10388600" y="1008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23017</xdr:rowOff>
    </xdr:from>
    <xdr:ext cx="599010" cy="259045"/>
    <xdr:sp macro="" textlink="">
      <xdr:nvSpPr>
        <xdr:cNvPr id="341" name="普通建設事業費最大値テキスト"/>
        <xdr:cNvSpPr txBox="1"/>
      </xdr:nvSpPr>
      <xdr:spPr>
        <a:xfrm>
          <a:off x="10528300" y="859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175,815</a:t>
          </a:r>
          <a:endParaRPr kumimoji="1" lang="ja-JP" altLang="en-US" sz="1000" b="1">
            <a:latin typeface="ＭＳ Ｐゴシック"/>
          </a:endParaRPr>
        </a:p>
      </xdr:txBody>
    </xdr:sp>
    <xdr:clientData/>
  </xdr:oneCellAnchor>
  <xdr:twoCellAnchor>
    <xdr:from>
      <xdr:col>15</xdr:col>
      <xdr:colOff>92075</xdr:colOff>
      <xdr:row>51</xdr:row>
      <xdr:rowOff>76340</xdr:rowOff>
    </xdr:from>
    <xdr:to>
      <xdr:col>15</xdr:col>
      <xdr:colOff>269875</xdr:colOff>
      <xdr:row>51</xdr:row>
      <xdr:rowOff>76340</xdr:rowOff>
    </xdr:to>
    <xdr:cxnSp macro="">
      <xdr:nvCxnSpPr>
        <xdr:cNvPr id="342" name="直線コネクタ 341"/>
        <xdr:cNvCxnSpPr/>
      </xdr:nvCxnSpPr>
      <xdr:spPr>
        <a:xfrm>
          <a:off x="10388600" y="882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96731</xdr:rowOff>
    </xdr:from>
    <xdr:to>
      <xdr:col>15</xdr:col>
      <xdr:colOff>180975</xdr:colOff>
      <xdr:row>57</xdr:row>
      <xdr:rowOff>59103</xdr:rowOff>
    </xdr:to>
    <xdr:cxnSp macro="">
      <xdr:nvCxnSpPr>
        <xdr:cNvPr id="343" name="直線コネクタ 342"/>
        <xdr:cNvCxnSpPr/>
      </xdr:nvCxnSpPr>
      <xdr:spPr>
        <a:xfrm>
          <a:off x="9639300" y="9697931"/>
          <a:ext cx="838200" cy="13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167113</xdr:rowOff>
    </xdr:from>
    <xdr:ext cx="534377" cy="259045"/>
    <xdr:sp macro="" textlink="">
      <xdr:nvSpPr>
        <xdr:cNvPr id="344" name="普通建設事業費平均値テキスト"/>
        <xdr:cNvSpPr txBox="1"/>
      </xdr:nvSpPr>
      <xdr:spPr>
        <a:xfrm>
          <a:off x="10528300" y="9596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47,738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144236</xdr:rowOff>
    </xdr:from>
    <xdr:to>
      <xdr:col>15</xdr:col>
      <xdr:colOff>231775</xdr:colOff>
      <xdr:row>57</xdr:row>
      <xdr:rowOff>74386</xdr:rowOff>
    </xdr:to>
    <xdr:sp macro="" textlink="">
      <xdr:nvSpPr>
        <xdr:cNvPr id="345" name="フローチャート : 判断 344"/>
        <xdr:cNvSpPr/>
      </xdr:nvSpPr>
      <xdr:spPr>
        <a:xfrm>
          <a:off x="104267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96731</xdr:rowOff>
    </xdr:from>
    <xdr:to>
      <xdr:col>14</xdr:col>
      <xdr:colOff>28575</xdr:colOff>
      <xdr:row>57</xdr:row>
      <xdr:rowOff>83708</xdr:rowOff>
    </xdr:to>
    <xdr:cxnSp macro="">
      <xdr:nvCxnSpPr>
        <xdr:cNvPr id="346" name="直線コネクタ 345"/>
        <xdr:cNvCxnSpPr/>
      </xdr:nvCxnSpPr>
      <xdr:spPr>
        <a:xfrm flipV="1">
          <a:off x="8750300" y="9697931"/>
          <a:ext cx="889000" cy="15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127617</xdr:rowOff>
    </xdr:from>
    <xdr:to>
      <xdr:col>14</xdr:col>
      <xdr:colOff>79375</xdr:colOff>
      <xdr:row>57</xdr:row>
      <xdr:rowOff>57767</xdr:rowOff>
    </xdr:to>
    <xdr:sp macro="" textlink="">
      <xdr:nvSpPr>
        <xdr:cNvPr id="347" name="フローチャート : 判断 346"/>
        <xdr:cNvSpPr/>
      </xdr:nvSpPr>
      <xdr:spPr>
        <a:xfrm>
          <a:off x="9588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48894</xdr:rowOff>
    </xdr:from>
    <xdr:ext cx="534377" cy="259045"/>
    <xdr:sp macro="" textlink="">
      <xdr:nvSpPr>
        <xdr:cNvPr id="348" name="テキスト ボックス 347"/>
        <xdr:cNvSpPr txBox="1"/>
      </xdr:nvSpPr>
      <xdr:spPr>
        <a:xfrm>
          <a:off x="9372111" y="98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83708</xdr:rowOff>
    </xdr:from>
    <xdr:to>
      <xdr:col>12</xdr:col>
      <xdr:colOff>511175</xdr:colOff>
      <xdr:row>58</xdr:row>
      <xdr:rowOff>86398</xdr:rowOff>
    </xdr:to>
    <xdr:cxnSp macro="">
      <xdr:nvCxnSpPr>
        <xdr:cNvPr id="349" name="直線コネクタ 348"/>
        <xdr:cNvCxnSpPr/>
      </xdr:nvCxnSpPr>
      <xdr:spPr>
        <a:xfrm flipV="1">
          <a:off x="7861300" y="9856358"/>
          <a:ext cx="889000" cy="17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101915</xdr:rowOff>
    </xdr:from>
    <xdr:to>
      <xdr:col>12</xdr:col>
      <xdr:colOff>561975</xdr:colOff>
      <xdr:row>57</xdr:row>
      <xdr:rowOff>32065</xdr:rowOff>
    </xdr:to>
    <xdr:sp macro="" textlink="">
      <xdr:nvSpPr>
        <xdr:cNvPr id="350" name="フローチャート : 判断 349"/>
        <xdr:cNvSpPr/>
      </xdr:nvSpPr>
      <xdr:spPr>
        <a:xfrm>
          <a:off x="8699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48592</xdr:rowOff>
    </xdr:from>
    <xdr:ext cx="534377" cy="259045"/>
    <xdr:sp macro="" textlink="">
      <xdr:nvSpPr>
        <xdr:cNvPr id="351" name="テキスト ボックス 350"/>
        <xdr:cNvSpPr txBox="1"/>
      </xdr:nvSpPr>
      <xdr:spPr>
        <a:xfrm>
          <a:off x="8483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38583</xdr:rowOff>
    </xdr:from>
    <xdr:to>
      <xdr:col>11</xdr:col>
      <xdr:colOff>307975</xdr:colOff>
      <xdr:row>58</xdr:row>
      <xdr:rowOff>86398</xdr:rowOff>
    </xdr:to>
    <xdr:cxnSp macro="">
      <xdr:nvCxnSpPr>
        <xdr:cNvPr id="352" name="直線コネクタ 351"/>
        <xdr:cNvCxnSpPr/>
      </xdr:nvCxnSpPr>
      <xdr:spPr>
        <a:xfrm>
          <a:off x="6972300" y="9982683"/>
          <a:ext cx="889000" cy="4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102083</xdr:rowOff>
    </xdr:from>
    <xdr:to>
      <xdr:col>11</xdr:col>
      <xdr:colOff>358775</xdr:colOff>
      <xdr:row>57</xdr:row>
      <xdr:rowOff>32233</xdr:rowOff>
    </xdr:to>
    <xdr:sp macro="" textlink="">
      <xdr:nvSpPr>
        <xdr:cNvPr id="353" name="フローチャート : 判断 352"/>
        <xdr:cNvSpPr/>
      </xdr:nvSpPr>
      <xdr:spPr>
        <a:xfrm>
          <a:off x="7810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48760</xdr:rowOff>
    </xdr:from>
    <xdr:ext cx="534377" cy="259045"/>
    <xdr:sp macro="" textlink="">
      <xdr:nvSpPr>
        <xdr:cNvPr id="354" name="テキスト ボックス 353"/>
        <xdr:cNvSpPr txBox="1"/>
      </xdr:nvSpPr>
      <xdr:spPr>
        <a:xfrm>
          <a:off x="7594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151240</xdr:rowOff>
    </xdr:from>
    <xdr:to>
      <xdr:col>10</xdr:col>
      <xdr:colOff>155575</xdr:colOff>
      <xdr:row>57</xdr:row>
      <xdr:rowOff>81390</xdr:rowOff>
    </xdr:to>
    <xdr:sp macro="" textlink="">
      <xdr:nvSpPr>
        <xdr:cNvPr id="355" name="フローチャート : 判断 354"/>
        <xdr:cNvSpPr/>
      </xdr:nvSpPr>
      <xdr:spPr>
        <a:xfrm>
          <a:off x="6921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97917</xdr:rowOff>
    </xdr:from>
    <xdr:ext cx="534377" cy="259045"/>
    <xdr:sp macro="" textlink="">
      <xdr:nvSpPr>
        <xdr:cNvPr id="356" name="テキスト ボックス 355"/>
        <xdr:cNvSpPr txBox="1"/>
      </xdr:nvSpPr>
      <xdr:spPr>
        <a:xfrm>
          <a:off x="6705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8303</xdr:rowOff>
    </xdr:from>
    <xdr:to>
      <xdr:col>15</xdr:col>
      <xdr:colOff>231775</xdr:colOff>
      <xdr:row>57</xdr:row>
      <xdr:rowOff>109903</xdr:rowOff>
    </xdr:to>
    <xdr:sp macro="" textlink="">
      <xdr:nvSpPr>
        <xdr:cNvPr id="362" name="円/楕円 361"/>
        <xdr:cNvSpPr/>
      </xdr:nvSpPr>
      <xdr:spPr>
        <a:xfrm>
          <a:off x="10426700" y="978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158180</xdr:rowOff>
    </xdr:from>
    <xdr:ext cx="534377" cy="259045"/>
    <xdr:sp macro="" textlink="">
      <xdr:nvSpPr>
        <xdr:cNvPr id="363" name="普通建設事業費該当値テキスト"/>
        <xdr:cNvSpPr txBox="1"/>
      </xdr:nvSpPr>
      <xdr:spPr>
        <a:xfrm>
          <a:off x="10528300" y="975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43,077</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45931</xdr:rowOff>
    </xdr:from>
    <xdr:to>
      <xdr:col>14</xdr:col>
      <xdr:colOff>79375</xdr:colOff>
      <xdr:row>56</xdr:row>
      <xdr:rowOff>147531</xdr:rowOff>
    </xdr:to>
    <xdr:sp macro="" textlink="">
      <xdr:nvSpPr>
        <xdr:cNvPr id="364" name="円/楕円 363"/>
        <xdr:cNvSpPr/>
      </xdr:nvSpPr>
      <xdr:spPr>
        <a:xfrm>
          <a:off x="9588500" y="964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164058</xdr:rowOff>
    </xdr:from>
    <xdr:ext cx="534377" cy="259045"/>
    <xdr:sp macro="" textlink="">
      <xdr:nvSpPr>
        <xdr:cNvPr id="365" name="テキスト ボックス 364"/>
        <xdr:cNvSpPr txBox="1"/>
      </xdr:nvSpPr>
      <xdr:spPr>
        <a:xfrm>
          <a:off x="9372111" y="942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60,639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32908</xdr:rowOff>
    </xdr:from>
    <xdr:to>
      <xdr:col>12</xdr:col>
      <xdr:colOff>561975</xdr:colOff>
      <xdr:row>57</xdr:row>
      <xdr:rowOff>134508</xdr:rowOff>
    </xdr:to>
    <xdr:sp macro="" textlink="">
      <xdr:nvSpPr>
        <xdr:cNvPr id="366" name="円/楕円 365"/>
        <xdr:cNvSpPr/>
      </xdr:nvSpPr>
      <xdr:spPr>
        <a:xfrm>
          <a:off x="8699500" y="980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125635</xdr:rowOff>
    </xdr:from>
    <xdr:ext cx="534377" cy="259045"/>
    <xdr:sp macro="" textlink="">
      <xdr:nvSpPr>
        <xdr:cNvPr id="367" name="テキスト ボックス 366"/>
        <xdr:cNvSpPr txBox="1"/>
      </xdr:nvSpPr>
      <xdr:spPr>
        <a:xfrm>
          <a:off x="8483111" y="989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39,848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35598</xdr:rowOff>
    </xdr:from>
    <xdr:to>
      <xdr:col>11</xdr:col>
      <xdr:colOff>358775</xdr:colOff>
      <xdr:row>58</xdr:row>
      <xdr:rowOff>137198</xdr:rowOff>
    </xdr:to>
    <xdr:sp macro="" textlink="">
      <xdr:nvSpPr>
        <xdr:cNvPr id="368" name="円/楕円 367"/>
        <xdr:cNvSpPr/>
      </xdr:nvSpPr>
      <xdr:spPr>
        <a:xfrm>
          <a:off x="7810500" y="997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128325</xdr:rowOff>
    </xdr:from>
    <xdr:ext cx="534377" cy="259045"/>
    <xdr:sp macro="" textlink="">
      <xdr:nvSpPr>
        <xdr:cNvPr id="369" name="テキスト ボックス 368"/>
        <xdr:cNvSpPr txBox="1"/>
      </xdr:nvSpPr>
      <xdr:spPr>
        <a:xfrm>
          <a:off x="7594111" y="1007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16,995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159233</xdr:rowOff>
    </xdr:from>
    <xdr:to>
      <xdr:col>10</xdr:col>
      <xdr:colOff>155575</xdr:colOff>
      <xdr:row>58</xdr:row>
      <xdr:rowOff>89383</xdr:rowOff>
    </xdr:to>
    <xdr:sp macro="" textlink="">
      <xdr:nvSpPr>
        <xdr:cNvPr id="370" name="円/楕円 369"/>
        <xdr:cNvSpPr/>
      </xdr:nvSpPr>
      <xdr:spPr>
        <a:xfrm>
          <a:off x="6921500" y="993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80510</xdr:rowOff>
    </xdr:from>
    <xdr:ext cx="534377" cy="259045"/>
    <xdr:sp macro="" textlink="">
      <xdr:nvSpPr>
        <xdr:cNvPr id="371" name="テキスト ボックス 370"/>
        <xdr:cNvSpPr txBox="1"/>
      </xdr:nvSpPr>
      <xdr:spPr>
        <a:xfrm>
          <a:off x="6705111" y="1002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23,270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79578</xdr:rowOff>
    </xdr:from>
    <xdr:to>
      <xdr:col>15</xdr:col>
      <xdr:colOff>180340</xdr:colOff>
      <xdr:row>79</xdr:row>
      <xdr:rowOff>44450</xdr:rowOff>
    </xdr:to>
    <xdr:cxnSp macro="">
      <xdr:nvCxnSpPr>
        <xdr:cNvPr id="395" name="直線コネクタ 394"/>
        <xdr:cNvCxnSpPr/>
      </xdr:nvCxnSpPr>
      <xdr:spPr>
        <a:xfrm flipV="1">
          <a:off x="10475595" y="12081078"/>
          <a:ext cx="1270" cy="1507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26255</xdr:rowOff>
    </xdr:from>
    <xdr:ext cx="599010" cy="259045"/>
    <xdr:sp macro="" textlink="">
      <xdr:nvSpPr>
        <xdr:cNvPr id="398" name="普通建設事業費 （ うち新規整備　）最大値テキスト"/>
        <xdr:cNvSpPr txBox="1"/>
      </xdr:nvSpPr>
      <xdr:spPr>
        <a:xfrm>
          <a:off x="10528300" y="1185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118,734</a:t>
          </a:r>
          <a:endParaRPr kumimoji="1" lang="ja-JP" altLang="en-US" sz="1000" b="1">
            <a:latin typeface="ＭＳ Ｐゴシック"/>
          </a:endParaRPr>
        </a:p>
      </xdr:txBody>
    </xdr:sp>
    <xdr:clientData/>
  </xdr:oneCellAnchor>
  <xdr:twoCellAnchor>
    <xdr:from>
      <xdr:col>15</xdr:col>
      <xdr:colOff>92075</xdr:colOff>
      <xdr:row>70</xdr:row>
      <xdr:rowOff>79578</xdr:rowOff>
    </xdr:from>
    <xdr:to>
      <xdr:col>15</xdr:col>
      <xdr:colOff>269875</xdr:colOff>
      <xdr:row>70</xdr:row>
      <xdr:rowOff>79578</xdr:rowOff>
    </xdr:to>
    <xdr:cxnSp macro="">
      <xdr:nvCxnSpPr>
        <xdr:cNvPr id="399" name="直線コネクタ 398"/>
        <xdr:cNvCxnSpPr/>
      </xdr:nvCxnSpPr>
      <xdr:spPr>
        <a:xfrm>
          <a:off x="10388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136055</xdr:rowOff>
    </xdr:from>
    <xdr:to>
      <xdr:col>15</xdr:col>
      <xdr:colOff>180975</xdr:colOff>
      <xdr:row>78</xdr:row>
      <xdr:rowOff>141618</xdr:rowOff>
    </xdr:to>
    <xdr:cxnSp macro="">
      <xdr:nvCxnSpPr>
        <xdr:cNvPr id="400" name="直線コネクタ 399"/>
        <xdr:cNvCxnSpPr/>
      </xdr:nvCxnSpPr>
      <xdr:spPr>
        <a:xfrm>
          <a:off x="9639300" y="12994805"/>
          <a:ext cx="838200" cy="51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167009</xdr:rowOff>
    </xdr:from>
    <xdr:ext cx="534377" cy="259045"/>
    <xdr:sp macro="" textlink="">
      <xdr:nvSpPr>
        <xdr:cNvPr id="401" name="普通建設事業費 （ うち新規整備　）平均値テキスト"/>
        <xdr:cNvSpPr txBox="1"/>
      </xdr:nvSpPr>
      <xdr:spPr>
        <a:xfrm>
          <a:off x="10528300" y="1319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15,151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144132</xdr:rowOff>
    </xdr:from>
    <xdr:to>
      <xdr:col>15</xdr:col>
      <xdr:colOff>231775</xdr:colOff>
      <xdr:row>78</xdr:row>
      <xdr:rowOff>74282</xdr:rowOff>
    </xdr:to>
    <xdr:sp macro="" textlink="">
      <xdr:nvSpPr>
        <xdr:cNvPr id="402" name="フローチャート : 判断 401"/>
        <xdr:cNvSpPr/>
      </xdr:nvSpPr>
      <xdr:spPr>
        <a:xfrm>
          <a:off x="10426700" y="1334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136055</xdr:rowOff>
    </xdr:from>
    <xdr:to>
      <xdr:col>14</xdr:col>
      <xdr:colOff>28575</xdr:colOff>
      <xdr:row>79</xdr:row>
      <xdr:rowOff>14782</xdr:rowOff>
    </xdr:to>
    <xdr:cxnSp macro="">
      <xdr:nvCxnSpPr>
        <xdr:cNvPr id="403" name="直線コネクタ 402"/>
        <xdr:cNvCxnSpPr/>
      </xdr:nvCxnSpPr>
      <xdr:spPr>
        <a:xfrm flipV="1">
          <a:off x="8750300" y="12994805"/>
          <a:ext cx="889000" cy="56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28639</xdr:rowOff>
    </xdr:from>
    <xdr:to>
      <xdr:col>14</xdr:col>
      <xdr:colOff>79375</xdr:colOff>
      <xdr:row>77</xdr:row>
      <xdr:rowOff>130239</xdr:rowOff>
    </xdr:to>
    <xdr:sp macro="" textlink="">
      <xdr:nvSpPr>
        <xdr:cNvPr id="404" name="フローチャート : 判断 403"/>
        <xdr:cNvSpPr/>
      </xdr:nvSpPr>
      <xdr:spPr>
        <a:xfrm>
          <a:off x="9588500" y="132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121366</xdr:rowOff>
    </xdr:from>
    <xdr:ext cx="534377" cy="259045"/>
    <xdr:sp macro="" textlink="">
      <xdr:nvSpPr>
        <xdr:cNvPr id="405" name="テキスト ボックス 404"/>
        <xdr:cNvSpPr txBox="1"/>
      </xdr:nvSpPr>
      <xdr:spPr>
        <a:xfrm>
          <a:off x="9372111" y="1332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49949</xdr:rowOff>
    </xdr:from>
    <xdr:to>
      <xdr:col>12</xdr:col>
      <xdr:colOff>561975</xdr:colOff>
      <xdr:row>77</xdr:row>
      <xdr:rowOff>151549</xdr:rowOff>
    </xdr:to>
    <xdr:sp macro="" textlink="">
      <xdr:nvSpPr>
        <xdr:cNvPr id="406" name="フローチャート : 判断 405"/>
        <xdr:cNvSpPr/>
      </xdr:nvSpPr>
      <xdr:spPr>
        <a:xfrm>
          <a:off x="8699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168076</xdr:rowOff>
    </xdr:from>
    <xdr:ext cx="534377" cy="259045"/>
    <xdr:sp macro="" textlink="">
      <xdr:nvSpPr>
        <xdr:cNvPr id="407" name="テキスト ボックス 406"/>
        <xdr:cNvSpPr txBox="1"/>
      </xdr:nvSpPr>
      <xdr:spPr>
        <a:xfrm>
          <a:off x="8483111" y="1302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90818</xdr:rowOff>
    </xdr:from>
    <xdr:to>
      <xdr:col>15</xdr:col>
      <xdr:colOff>231775</xdr:colOff>
      <xdr:row>79</xdr:row>
      <xdr:rowOff>20968</xdr:rowOff>
    </xdr:to>
    <xdr:sp macro="" textlink="">
      <xdr:nvSpPr>
        <xdr:cNvPr id="413" name="円/楕円 412"/>
        <xdr:cNvSpPr/>
      </xdr:nvSpPr>
      <xdr:spPr>
        <a:xfrm>
          <a:off x="10426700" y="1346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5745</xdr:rowOff>
    </xdr:from>
    <xdr:ext cx="469744" cy="259045"/>
    <xdr:sp macro="" textlink="">
      <xdr:nvSpPr>
        <xdr:cNvPr id="414" name="普通建設事業費 （ うち新規整備　）該当値テキスト"/>
        <xdr:cNvSpPr txBox="1"/>
      </xdr:nvSpPr>
      <xdr:spPr>
        <a:xfrm>
          <a:off x="10528300" y="1337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5,849</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85255</xdr:rowOff>
    </xdr:from>
    <xdr:to>
      <xdr:col>14</xdr:col>
      <xdr:colOff>79375</xdr:colOff>
      <xdr:row>76</xdr:row>
      <xdr:rowOff>15405</xdr:rowOff>
    </xdr:to>
    <xdr:sp macro="" textlink="">
      <xdr:nvSpPr>
        <xdr:cNvPr id="415" name="円/楕円 414"/>
        <xdr:cNvSpPr/>
      </xdr:nvSpPr>
      <xdr:spPr>
        <a:xfrm>
          <a:off x="9588500" y="1294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31932</xdr:rowOff>
    </xdr:from>
    <xdr:ext cx="534377" cy="259045"/>
    <xdr:sp macro="" textlink="">
      <xdr:nvSpPr>
        <xdr:cNvPr id="416" name="テキスト ボックス 415"/>
        <xdr:cNvSpPr txBox="1"/>
      </xdr:nvSpPr>
      <xdr:spPr>
        <a:xfrm>
          <a:off x="9372111" y="1271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46,787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135432</xdr:rowOff>
    </xdr:from>
    <xdr:to>
      <xdr:col>12</xdr:col>
      <xdr:colOff>561975</xdr:colOff>
      <xdr:row>79</xdr:row>
      <xdr:rowOff>65582</xdr:rowOff>
    </xdr:to>
    <xdr:sp macro="" textlink="">
      <xdr:nvSpPr>
        <xdr:cNvPr id="417" name="円/楕円 416"/>
        <xdr:cNvSpPr/>
      </xdr:nvSpPr>
      <xdr:spPr>
        <a:xfrm>
          <a:off x="8699500" y="1350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56709</xdr:rowOff>
    </xdr:from>
    <xdr:ext cx="469744" cy="259045"/>
    <xdr:sp macro="" textlink="">
      <xdr:nvSpPr>
        <xdr:cNvPr id="418" name="テキスト ボックス 417"/>
        <xdr:cNvSpPr txBox="1"/>
      </xdr:nvSpPr>
      <xdr:spPr>
        <a:xfrm>
          <a:off x="8515427" y="13601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78854</xdr:rowOff>
    </xdr:from>
    <xdr:to>
      <xdr:col>15</xdr:col>
      <xdr:colOff>180340</xdr:colOff>
      <xdr:row>99</xdr:row>
      <xdr:rowOff>40272</xdr:rowOff>
    </xdr:to>
    <xdr:cxnSp macro="">
      <xdr:nvCxnSpPr>
        <xdr:cNvPr id="442" name="直線コネクタ 441"/>
        <xdr:cNvCxnSpPr/>
      </xdr:nvCxnSpPr>
      <xdr:spPr>
        <a:xfrm flipV="1">
          <a:off x="10475595" y="15509354"/>
          <a:ext cx="1270" cy="150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44099</xdr:rowOff>
    </xdr:from>
    <xdr:ext cx="378565" cy="259045"/>
    <xdr:sp macro="" textlink="">
      <xdr:nvSpPr>
        <xdr:cNvPr id="443" name="普通建設事業費 （ うち更新整備　）最小値テキスト"/>
        <xdr:cNvSpPr txBox="1"/>
      </xdr:nvSpPr>
      <xdr:spPr>
        <a:xfrm>
          <a:off x="10528300" y="1701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99</xdr:row>
      <xdr:rowOff>40272</xdr:rowOff>
    </xdr:from>
    <xdr:to>
      <xdr:col>15</xdr:col>
      <xdr:colOff>269875</xdr:colOff>
      <xdr:row>99</xdr:row>
      <xdr:rowOff>40272</xdr:rowOff>
    </xdr:to>
    <xdr:cxnSp macro="">
      <xdr:nvCxnSpPr>
        <xdr:cNvPr id="444" name="直線コネクタ 443"/>
        <xdr:cNvCxnSpPr/>
      </xdr:nvCxnSpPr>
      <xdr:spPr>
        <a:xfrm>
          <a:off x="10388600" y="1701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25531</xdr:rowOff>
    </xdr:from>
    <xdr:ext cx="599010" cy="259045"/>
    <xdr:sp macro="" textlink="">
      <xdr:nvSpPr>
        <xdr:cNvPr id="445" name="普通建設事業費 （ うち更新整備　）最大値テキスト"/>
        <xdr:cNvSpPr txBox="1"/>
      </xdr:nvSpPr>
      <xdr:spPr>
        <a:xfrm>
          <a:off x="10528300" y="1528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15</xdr:col>
      <xdr:colOff>92075</xdr:colOff>
      <xdr:row>90</xdr:row>
      <xdr:rowOff>78854</xdr:rowOff>
    </xdr:from>
    <xdr:to>
      <xdr:col>15</xdr:col>
      <xdr:colOff>269875</xdr:colOff>
      <xdr:row>90</xdr:row>
      <xdr:rowOff>78854</xdr:rowOff>
    </xdr:to>
    <xdr:cxnSp macro="">
      <xdr:nvCxnSpPr>
        <xdr:cNvPr id="446" name="直線コネクタ 445"/>
        <xdr:cNvCxnSpPr/>
      </xdr:nvCxnSpPr>
      <xdr:spPr>
        <a:xfrm>
          <a:off x="10388600" y="1550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155918</xdr:rowOff>
    </xdr:from>
    <xdr:to>
      <xdr:col>15</xdr:col>
      <xdr:colOff>180975</xdr:colOff>
      <xdr:row>98</xdr:row>
      <xdr:rowOff>53721</xdr:rowOff>
    </xdr:to>
    <xdr:cxnSp macro="">
      <xdr:nvCxnSpPr>
        <xdr:cNvPr id="447" name="直線コネクタ 446"/>
        <xdr:cNvCxnSpPr/>
      </xdr:nvCxnSpPr>
      <xdr:spPr>
        <a:xfrm flipV="1">
          <a:off x="9639300" y="16615118"/>
          <a:ext cx="838200" cy="24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7827</xdr:rowOff>
    </xdr:from>
    <xdr:ext cx="534377" cy="259045"/>
    <xdr:sp macro="" textlink="">
      <xdr:nvSpPr>
        <xdr:cNvPr id="448" name="普通建設事業費 （ うち更新整備　）平均値テキスト"/>
        <xdr:cNvSpPr txBox="1"/>
      </xdr:nvSpPr>
      <xdr:spPr>
        <a:xfrm>
          <a:off x="10528300" y="16638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29400</xdr:rowOff>
    </xdr:from>
    <xdr:to>
      <xdr:col>15</xdr:col>
      <xdr:colOff>231775</xdr:colOff>
      <xdr:row>97</xdr:row>
      <xdr:rowOff>131000</xdr:rowOff>
    </xdr:to>
    <xdr:sp macro="" textlink="">
      <xdr:nvSpPr>
        <xdr:cNvPr id="449" name="フローチャート : 判断 448"/>
        <xdr:cNvSpPr/>
      </xdr:nvSpPr>
      <xdr:spPr>
        <a:xfrm>
          <a:off x="104267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31914</xdr:rowOff>
    </xdr:from>
    <xdr:to>
      <xdr:col>14</xdr:col>
      <xdr:colOff>28575</xdr:colOff>
      <xdr:row>98</xdr:row>
      <xdr:rowOff>53721</xdr:rowOff>
    </xdr:to>
    <xdr:cxnSp macro="">
      <xdr:nvCxnSpPr>
        <xdr:cNvPr id="450" name="直線コネクタ 449"/>
        <xdr:cNvCxnSpPr/>
      </xdr:nvCxnSpPr>
      <xdr:spPr>
        <a:xfrm>
          <a:off x="8750300" y="16662564"/>
          <a:ext cx="889000" cy="19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109373</xdr:rowOff>
    </xdr:from>
    <xdr:to>
      <xdr:col>14</xdr:col>
      <xdr:colOff>79375</xdr:colOff>
      <xdr:row>98</xdr:row>
      <xdr:rowOff>39523</xdr:rowOff>
    </xdr:to>
    <xdr:sp macro="" textlink="">
      <xdr:nvSpPr>
        <xdr:cNvPr id="451" name="フローチャート : 判断 450"/>
        <xdr:cNvSpPr/>
      </xdr:nvSpPr>
      <xdr:spPr>
        <a:xfrm>
          <a:off x="9588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56050</xdr:rowOff>
    </xdr:from>
    <xdr:ext cx="534377" cy="259045"/>
    <xdr:sp macro="" textlink="">
      <xdr:nvSpPr>
        <xdr:cNvPr id="452" name="テキスト ボックス 451"/>
        <xdr:cNvSpPr txBox="1"/>
      </xdr:nvSpPr>
      <xdr:spPr>
        <a:xfrm>
          <a:off x="9372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53" name="フローチャート : 判断 452"/>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143260</xdr:rowOff>
    </xdr:from>
    <xdr:ext cx="534377" cy="259045"/>
    <xdr:sp macro="" textlink="">
      <xdr:nvSpPr>
        <xdr:cNvPr id="454" name="テキスト ボックス 453"/>
        <xdr:cNvSpPr txBox="1"/>
      </xdr:nvSpPr>
      <xdr:spPr>
        <a:xfrm>
          <a:off x="8483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105118</xdr:rowOff>
    </xdr:from>
    <xdr:to>
      <xdr:col>15</xdr:col>
      <xdr:colOff>231775</xdr:colOff>
      <xdr:row>97</xdr:row>
      <xdr:rowOff>35268</xdr:rowOff>
    </xdr:to>
    <xdr:sp macro="" textlink="">
      <xdr:nvSpPr>
        <xdr:cNvPr id="460" name="円/楕円 459"/>
        <xdr:cNvSpPr/>
      </xdr:nvSpPr>
      <xdr:spPr>
        <a:xfrm>
          <a:off x="10426700" y="1656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127995</xdr:rowOff>
    </xdr:from>
    <xdr:ext cx="534377" cy="259045"/>
    <xdr:sp macro="" textlink="">
      <xdr:nvSpPr>
        <xdr:cNvPr id="461" name="普通建設事業費 （ うち更新整備　）該当値テキスト"/>
        <xdr:cNvSpPr txBox="1"/>
      </xdr:nvSpPr>
      <xdr:spPr>
        <a:xfrm>
          <a:off x="10528300" y="1641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31,723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2921</xdr:rowOff>
    </xdr:from>
    <xdr:to>
      <xdr:col>14</xdr:col>
      <xdr:colOff>79375</xdr:colOff>
      <xdr:row>98</xdr:row>
      <xdr:rowOff>104521</xdr:rowOff>
    </xdr:to>
    <xdr:sp macro="" textlink="">
      <xdr:nvSpPr>
        <xdr:cNvPr id="462" name="円/楕円 461"/>
        <xdr:cNvSpPr/>
      </xdr:nvSpPr>
      <xdr:spPr>
        <a:xfrm>
          <a:off x="9588500" y="1680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95648</xdr:rowOff>
    </xdr:from>
    <xdr:ext cx="534377" cy="259045"/>
    <xdr:sp macro="" textlink="">
      <xdr:nvSpPr>
        <xdr:cNvPr id="463" name="テキスト ボックス 462"/>
        <xdr:cNvSpPr txBox="1"/>
      </xdr:nvSpPr>
      <xdr:spPr>
        <a:xfrm>
          <a:off x="9372111" y="1689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12,770</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152564</xdr:rowOff>
    </xdr:from>
    <xdr:to>
      <xdr:col>12</xdr:col>
      <xdr:colOff>561975</xdr:colOff>
      <xdr:row>97</xdr:row>
      <xdr:rowOff>82714</xdr:rowOff>
    </xdr:to>
    <xdr:sp macro="" textlink="">
      <xdr:nvSpPr>
        <xdr:cNvPr id="464" name="円/楕円 463"/>
        <xdr:cNvSpPr/>
      </xdr:nvSpPr>
      <xdr:spPr>
        <a:xfrm>
          <a:off x="8699500" y="166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99241</xdr:rowOff>
    </xdr:from>
    <xdr:ext cx="534377" cy="259045"/>
    <xdr:sp macro="" textlink="">
      <xdr:nvSpPr>
        <xdr:cNvPr id="465" name="テキスト ボックス 464"/>
        <xdr:cNvSpPr txBox="1"/>
      </xdr:nvSpPr>
      <xdr:spPr>
        <a:xfrm>
          <a:off x="8483111" y="1638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27,987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1" name="テキスト ボックス 48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3" name="テキスト ボックス 48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5" name="テキスト ボックス 48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151263</xdr:rowOff>
    </xdr:from>
    <xdr:to>
      <xdr:col>23</xdr:col>
      <xdr:colOff>516889</xdr:colOff>
      <xdr:row>39</xdr:row>
      <xdr:rowOff>44450</xdr:rowOff>
    </xdr:to>
    <xdr:cxnSp macro="">
      <xdr:nvCxnSpPr>
        <xdr:cNvPr id="489" name="直線コネクタ 488"/>
        <xdr:cNvCxnSpPr/>
      </xdr:nvCxnSpPr>
      <xdr:spPr>
        <a:xfrm flipV="1">
          <a:off x="16317595" y="5466213"/>
          <a:ext cx="1269" cy="12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65206</xdr:rowOff>
    </xdr:from>
    <xdr:ext cx="249299" cy="259045"/>
    <xdr:sp macro="" textlink="">
      <xdr:nvSpPr>
        <xdr:cNvPr id="490" name="災害復旧事業費最小値テキスト"/>
        <xdr:cNvSpPr txBox="1"/>
      </xdr:nvSpPr>
      <xdr:spPr>
        <a:xfrm>
          <a:off x="16370300" y="6751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97940</xdr:rowOff>
    </xdr:from>
    <xdr:ext cx="534377" cy="259045"/>
    <xdr:sp macro="" textlink="">
      <xdr:nvSpPr>
        <xdr:cNvPr id="492" name="災害復旧事業費最大値テキスト"/>
        <xdr:cNvSpPr txBox="1"/>
      </xdr:nvSpPr>
      <xdr:spPr>
        <a:xfrm>
          <a:off x="16370300" y="524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31</xdr:row>
      <xdr:rowOff>151263</xdr:rowOff>
    </xdr:from>
    <xdr:to>
      <xdr:col>23</xdr:col>
      <xdr:colOff>606425</xdr:colOff>
      <xdr:row>31</xdr:row>
      <xdr:rowOff>151263</xdr:rowOff>
    </xdr:to>
    <xdr:cxnSp macro="">
      <xdr:nvCxnSpPr>
        <xdr:cNvPr id="493" name="直線コネクタ 492"/>
        <xdr:cNvCxnSpPr/>
      </xdr:nvCxnSpPr>
      <xdr:spPr>
        <a:xfrm>
          <a:off x="16230600" y="546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23952</xdr:rowOff>
    </xdr:from>
    <xdr:to>
      <xdr:col>23</xdr:col>
      <xdr:colOff>517525</xdr:colOff>
      <xdr:row>39</xdr:row>
      <xdr:rowOff>38392</xdr:rowOff>
    </xdr:to>
    <xdr:cxnSp macro="">
      <xdr:nvCxnSpPr>
        <xdr:cNvPr id="494" name="直線コネクタ 493"/>
        <xdr:cNvCxnSpPr/>
      </xdr:nvCxnSpPr>
      <xdr:spPr>
        <a:xfrm>
          <a:off x="15481300" y="6710502"/>
          <a:ext cx="838200" cy="1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154106</xdr:rowOff>
    </xdr:from>
    <xdr:ext cx="469744" cy="259045"/>
    <xdr:sp macro="" textlink="">
      <xdr:nvSpPr>
        <xdr:cNvPr id="495" name="災害復旧事業費平均値テキスト"/>
        <xdr:cNvSpPr txBox="1"/>
      </xdr:nvSpPr>
      <xdr:spPr>
        <a:xfrm>
          <a:off x="16370300" y="6497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131229</xdr:rowOff>
    </xdr:from>
    <xdr:to>
      <xdr:col>23</xdr:col>
      <xdr:colOff>568325</xdr:colOff>
      <xdr:row>39</xdr:row>
      <xdr:rowOff>61379</xdr:rowOff>
    </xdr:to>
    <xdr:sp macro="" textlink="">
      <xdr:nvSpPr>
        <xdr:cNvPr id="496" name="フローチャート : 判断 495"/>
        <xdr:cNvSpPr/>
      </xdr:nvSpPr>
      <xdr:spPr>
        <a:xfrm>
          <a:off x="16268700" y="664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23952</xdr:rowOff>
    </xdr:from>
    <xdr:to>
      <xdr:col>22</xdr:col>
      <xdr:colOff>365125</xdr:colOff>
      <xdr:row>39</xdr:row>
      <xdr:rowOff>35782</xdr:rowOff>
    </xdr:to>
    <xdr:cxnSp macro="">
      <xdr:nvCxnSpPr>
        <xdr:cNvPr id="497" name="直線コネクタ 496"/>
        <xdr:cNvCxnSpPr/>
      </xdr:nvCxnSpPr>
      <xdr:spPr>
        <a:xfrm flipV="1">
          <a:off x="14592300" y="6710502"/>
          <a:ext cx="889000" cy="1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146907</xdr:rowOff>
    </xdr:from>
    <xdr:to>
      <xdr:col>22</xdr:col>
      <xdr:colOff>415925</xdr:colOff>
      <xdr:row>39</xdr:row>
      <xdr:rowOff>77057</xdr:rowOff>
    </xdr:to>
    <xdr:sp macro="" textlink="">
      <xdr:nvSpPr>
        <xdr:cNvPr id="498" name="フローチャート : 判断 497"/>
        <xdr:cNvSpPr/>
      </xdr:nvSpPr>
      <xdr:spPr>
        <a:xfrm>
          <a:off x="15430500" y="666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68184</xdr:rowOff>
    </xdr:from>
    <xdr:ext cx="378565" cy="259045"/>
    <xdr:sp macro="" textlink="">
      <xdr:nvSpPr>
        <xdr:cNvPr id="499" name="テキスト ボックス 498"/>
        <xdr:cNvSpPr txBox="1"/>
      </xdr:nvSpPr>
      <xdr:spPr>
        <a:xfrm>
          <a:off x="15292017" y="67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18504</xdr:rowOff>
    </xdr:from>
    <xdr:to>
      <xdr:col>21</xdr:col>
      <xdr:colOff>161925</xdr:colOff>
      <xdr:row>39</xdr:row>
      <xdr:rowOff>35782</xdr:rowOff>
    </xdr:to>
    <xdr:cxnSp macro="">
      <xdr:nvCxnSpPr>
        <xdr:cNvPr id="500" name="直線コネクタ 499"/>
        <xdr:cNvCxnSpPr/>
      </xdr:nvCxnSpPr>
      <xdr:spPr>
        <a:xfrm>
          <a:off x="13703300" y="6705054"/>
          <a:ext cx="889000" cy="1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139573</xdr:rowOff>
    </xdr:from>
    <xdr:to>
      <xdr:col>21</xdr:col>
      <xdr:colOff>212725</xdr:colOff>
      <xdr:row>39</xdr:row>
      <xdr:rowOff>69723</xdr:rowOff>
    </xdr:to>
    <xdr:sp macro="" textlink="">
      <xdr:nvSpPr>
        <xdr:cNvPr id="501" name="フローチャート : 判断 500"/>
        <xdr:cNvSpPr/>
      </xdr:nvSpPr>
      <xdr:spPr>
        <a:xfrm>
          <a:off x="14541500" y="66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86250</xdr:rowOff>
    </xdr:from>
    <xdr:ext cx="469744" cy="259045"/>
    <xdr:sp macro="" textlink="">
      <xdr:nvSpPr>
        <xdr:cNvPr id="502" name="テキスト ボックス 501"/>
        <xdr:cNvSpPr txBox="1"/>
      </xdr:nvSpPr>
      <xdr:spPr>
        <a:xfrm>
          <a:off x="14357427" y="642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18504</xdr:rowOff>
    </xdr:from>
    <xdr:to>
      <xdr:col>19</xdr:col>
      <xdr:colOff>644525</xdr:colOff>
      <xdr:row>39</xdr:row>
      <xdr:rowOff>25571</xdr:rowOff>
    </xdr:to>
    <xdr:cxnSp macro="">
      <xdr:nvCxnSpPr>
        <xdr:cNvPr id="503" name="直線コネクタ 502"/>
        <xdr:cNvCxnSpPr/>
      </xdr:nvCxnSpPr>
      <xdr:spPr>
        <a:xfrm flipV="1">
          <a:off x="12814300" y="6705054"/>
          <a:ext cx="889000" cy="7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126409</xdr:rowOff>
    </xdr:from>
    <xdr:to>
      <xdr:col>20</xdr:col>
      <xdr:colOff>9525</xdr:colOff>
      <xdr:row>39</xdr:row>
      <xdr:rowOff>56559</xdr:rowOff>
    </xdr:to>
    <xdr:sp macro="" textlink="">
      <xdr:nvSpPr>
        <xdr:cNvPr id="504" name="フローチャート : 判断 503"/>
        <xdr:cNvSpPr/>
      </xdr:nvSpPr>
      <xdr:spPr>
        <a:xfrm>
          <a:off x="13652500" y="664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73086</xdr:rowOff>
    </xdr:from>
    <xdr:ext cx="469744" cy="259045"/>
    <xdr:sp macro="" textlink="">
      <xdr:nvSpPr>
        <xdr:cNvPr id="505" name="テキスト ボックス 504"/>
        <xdr:cNvSpPr txBox="1"/>
      </xdr:nvSpPr>
      <xdr:spPr>
        <a:xfrm>
          <a:off x="13468427" y="641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104731</xdr:rowOff>
    </xdr:from>
    <xdr:to>
      <xdr:col>18</xdr:col>
      <xdr:colOff>492125</xdr:colOff>
      <xdr:row>39</xdr:row>
      <xdr:rowOff>34881</xdr:rowOff>
    </xdr:to>
    <xdr:sp macro="" textlink="">
      <xdr:nvSpPr>
        <xdr:cNvPr id="506" name="フローチャート : 判断 505"/>
        <xdr:cNvSpPr/>
      </xdr:nvSpPr>
      <xdr:spPr>
        <a:xfrm>
          <a:off x="127635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51407</xdr:rowOff>
    </xdr:from>
    <xdr:ext cx="469744" cy="259045"/>
    <xdr:sp macro="" textlink="">
      <xdr:nvSpPr>
        <xdr:cNvPr id="507" name="テキスト ボックス 506"/>
        <xdr:cNvSpPr txBox="1"/>
      </xdr:nvSpPr>
      <xdr:spPr>
        <a:xfrm>
          <a:off x="12579427" y="639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159042</xdr:rowOff>
    </xdr:from>
    <xdr:to>
      <xdr:col>23</xdr:col>
      <xdr:colOff>568325</xdr:colOff>
      <xdr:row>39</xdr:row>
      <xdr:rowOff>89192</xdr:rowOff>
    </xdr:to>
    <xdr:sp macro="" textlink="">
      <xdr:nvSpPr>
        <xdr:cNvPr id="513" name="円/楕円 512"/>
        <xdr:cNvSpPr/>
      </xdr:nvSpPr>
      <xdr:spPr>
        <a:xfrm>
          <a:off x="16268700" y="667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109656</xdr:rowOff>
    </xdr:from>
    <xdr:ext cx="378565" cy="259045"/>
    <xdr:sp macro="" textlink="">
      <xdr:nvSpPr>
        <xdr:cNvPr id="514" name="災害復旧事業費該当値テキスト"/>
        <xdr:cNvSpPr txBox="1"/>
      </xdr:nvSpPr>
      <xdr:spPr>
        <a:xfrm>
          <a:off x="16370300" y="66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144602</xdr:rowOff>
    </xdr:from>
    <xdr:to>
      <xdr:col>22</xdr:col>
      <xdr:colOff>415925</xdr:colOff>
      <xdr:row>39</xdr:row>
      <xdr:rowOff>74752</xdr:rowOff>
    </xdr:to>
    <xdr:sp macro="" textlink="">
      <xdr:nvSpPr>
        <xdr:cNvPr id="515" name="円/楕円 514"/>
        <xdr:cNvSpPr/>
      </xdr:nvSpPr>
      <xdr:spPr>
        <a:xfrm>
          <a:off x="15430500" y="665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91279</xdr:rowOff>
    </xdr:from>
    <xdr:ext cx="469744" cy="259045"/>
    <xdr:sp macro="" textlink="">
      <xdr:nvSpPr>
        <xdr:cNvPr id="516" name="テキスト ボックス 515"/>
        <xdr:cNvSpPr txBox="1"/>
      </xdr:nvSpPr>
      <xdr:spPr>
        <a:xfrm>
          <a:off x="15246427" y="643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156432</xdr:rowOff>
    </xdr:from>
    <xdr:to>
      <xdr:col>21</xdr:col>
      <xdr:colOff>212725</xdr:colOff>
      <xdr:row>39</xdr:row>
      <xdr:rowOff>86582</xdr:rowOff>
    </xdr:to>
    <xdr:sp macro="" textlink="">
      <xdr:nvSpPr>
        <xdr:cNvPr id="517" name="円/楕円 516"/>
        <xdr:cNvSpPr/>
      </xdr:nvSpPr>
      <xdr:spPr>
        <a:xfrm>
          <a:off x="14541500" y="667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77709</xdr:rowOff>
    </xdr:from>
    <xdr:ext cx="378565" cy="259045"/>
    <xdr:sp macro="" textlink="">
      <xdr:nvSpPr>
        <xdr:cNvPr id="518" name="テキスト ボックス 517"/>
        <xdr:cNvSpPr txBox="1"/>
      </xdr:nvSpPr>
      <xdr:spPr>
        <a:xfrm>
          <a:off x="14403017" y="6764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139154</xdr:rowOff>
    </xdr:from>
    <xdr:to>
      <xdr:col>20</xdr:col>
      <xdr:colOff>9525</xdr:colOff>
      <xdr:row>39</xdr:row>
      <xdr:rowOff>69304</xdr:rowOff>
    </xdr:to>
    <xdr:sp macro="" textlink="">
      <xdr:nvSpPr>
        <xdr:cNvPr id="519" name="円/楕円 518"/>
        <xdr:cNvSpPr/>
      </xdr:nvSpPr>
      <xdr:spPr>
        <a:xfrm>
          <a:off x="13652500" y="665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60431</xdr:rowOff>
    </xdr:from>
    <xdr:ext cx="469744" cy="259045"/>
    <xdr:sp macro="" textlink="">
      <xdr:nvSpPr>
        <xdr:cNvPr id="520" name="テキスト ボックス 519"/>
        <xdr:cNvSpPr txBox="1"/>
      </xdr:nvSpPr>
      <xdr:spPr>
        <a:xfrm>
          <a:off x="13468427" y="6746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146221</xdr:rowOff>
    </xdr:from>
    <xdr:to>
      <xdr:col>18</xdr:col>
      <xdr:colOff>492125</xdr:colOff>
      <xdr:row>39</xdr:row>
      <xdr:rowOff>76371</xdr:rowOff>
    </xdr:to>
    <xdr:sp macro="" textlink="">
      <xdr:nvSpPr>
        <xdr:cNvPr id="521" name="円/楕円 520"/>
        <xdr:cNvSpPr/>
      </xdr:nvSpPr>
      <xdr:spPr>
        <a:xfrm>
          <a:off x="12763500" y="666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67498</xdr:rowOff>
    </xdr:from>
    <xdr:ext cx="378565" cy="259045"/>
    <xdr:sp macro="" textlink="">
      <xdr:nvSpPr>
        <xdr:cNvPr id="522" name="テキスト ボックス 521"/>
        <xdr:cNvSpPr txBox="1"/>
      </xdr:nvSpPr>
      <xdr:spPr>
        <a:xfrm>
          <a:off x="12625017" y="67540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2" name="直線コネクタ 58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3" name="テキスト ボックス 58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4" name="直線コネクタ 58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5" name="テキスト ボックス 58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6" name="直線コネクタ 58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7" name="テキスト ボックス 58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8" name="直線コネクタ 58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9" name="テキスト ボックス 58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0" name="直線コネクタ 58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1" name="テキスト ボックス 59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2" name="直線コネクタ 59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3" name="テキスト ボックス 59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50426</xdr:rowOff>
    </xdr:from>
    <xdr:to>
      <xdr:col>23</xdr:col>
      <xdr:colOff>516889</xdr:colOff>
      <xdr:row>78</xdr:row>
      <xdr:rowOff>106139</xdr:rowOff>
    </xdr:to>
    <xdr:cxnSp macro="">
      <xdr:nvCxnSpPr>
        <xdr:cNvPr id="597" name="直線コネクタ 596"/>
        <xdr:cNvCxnSpPr/>
      </xdr:nvCxnSpPr>
      <xdr:spPr>
        <a:xfrm flipV="1">
          <a:off x="16317595" y="12223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109966</xdr:rowOff>
    </xdr:from>
    <xdr:ext cx="534377" cy="259045"/>
    <xdr:sp macro="" textlink="">
      <xdr:nvSpPr>
        <xdr:cNvPr id="598" name="公債費最小値テキスト"/>
        <xdr:cNvSpPr txBox="1"/>
      </xdr:nvSpPr>
      <xdr:spPr>
        <a:xfrm>
          <a:off x="16370300" y="1348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78</xdr:row>
      <xdr:rowOff>106139</xdr:rowOff>
    </xdr:from>
    <xdr:to>
      <xdr:col>23</xdr:col>
      <xdr:colOff>606425</xdr:colOff>
      <xdr:row>78</xdr:row>
      <xdr:rowOff>106139</xdr:rowOff>
    </xdr:to>
    <xdr:cxnSp macro="">
      <xdr:nvCxnSpPr>
        <xdr:cNvPr id="599" name="直線コネクタ 598"/>
        <xdr:cNvCxnSpPr/>
      </xdr:nvCxnSpPr>
      <xdr:spPr>
        <a:xfrm>
          <a:off x="16230600" y="134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168553</xdr:rowOff>
    </xdr:from>
    <xdr:ext cx="599010" cy="259045"/>
    <xdr:sp macro="" textlink="">
      <xdr:nvSpPr>
        <xdr:cNvPr id="600" name="公債費最大値テキスト"/>
        <xdr:cNvSpPr txBox="1"/>
      </xdr:nvSpPr>
      <xdr:spPr>
        <a:xfrm>
          <a:off x="16370300" y="1199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71</xdr:row>
      <xdr:rowOff>50426</xdr:rowOff>
    </xdr:from>
    <xdr:to>
      <xdr:col>23</xdr:col>
      <xdr:colOff>606425</xdr:colOff>
      <xdr:row>71</xdr:row>
      <xdr:rowOff>50426</xdr:rowOff>
    </xdr:to>
    <xdr:cxnSp macro="">
      <xdr:nvCxnSpPr>
        <xdr:cNvPr id="601" name="直線コネクタ 600"/>
        <xdr:cNvCxnSpPr/>
      </xdr:nvCxnSpPr>
      <xdr:spPr>
        <a:xfrm>
          <a:off x="16230600" y="122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27893</xdr:rowOff>
    </xdr:from>
    <xdr:to>
      <xdr:col>23</xdr:col>
      <xdr:colOff>517525</xdr:colOff>
      <xdr:row>77</xdr:row>
      <xdr:rowOff>65753</xdr:rowOff>
    </xdr:to>
    <xdr:cxnSp macro="">
      <xdr:nvCxnSpPr>
        <xdr:cNvPr id="602" name="直線コネクタ 601"/>
        <xdr:cNvCxnSpPr/>
      </xdr:nvCxnSpPr>
      <xdr:spPr>
        <a:xfrm>
          <a:off x="15481300" y="13229543"/>
          <a:ext cx="838200" cy="3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23827</xdr:rowOff>
    </xdr:from>
    <xdr:ext cx="534377" cy="259045"/>
    <xdr:sp macro="" textlink="">
      <xdr:nvSpPr>
        <xdr:cNvPr id="603" name="公債費平均値テキスト"/>
        <xdr:cNvSpPr txBox="1"/>
      </xdr:nvSpPr>
      <xdr:spPr>
        <a:xfrm>
          <a:off x="16370300" y="13225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45400</xdr:rowOff>
    </xdr:from>
    <xdr:to>
      <xdr:col>23</xdr:col>
      <xdr:colOff>568325</xdr:colOff>
      <xdr:row>77</xdr:row>
      <xdr:rowOff>147000</xdr:rowOff>
    </xdr:to>
    <xdr:sp macro="" textlink="">
      <xdr:nvSpPr>
        <xdr:cNvPr id="604" name="フローチャート : 判断 603"/>
        <xdr:cNvSpPr/>
      </xdr:nvSpPr>
      <xdr:spPr>
        <a:xfrm>
          <a:off x="16268700" y="1324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27893</xdr:rowOff>
    </xdr:from>
    <xdr:to>
      <xdr:col>22</xdr:col>
      <xdr:colOff>365125</xdr:colOff>
      <xdr:row>77</xdr:row>
      <xdr:rowOff>28329</xdr:rowOff>
    </xdr:to>
    <xdr:cxnSp macro="">
      <xdr:nvCxnSpPr>
        <xdr:cNvPr id="605" name="直線コネクタ 604"/>
        <xdr:cNvCxnSpPr/>
      </xdr:nvCxnSpPr>
      <xdr:spPr>
        <a:xfrm flipV="1">
          <a:off x="14592300" y="13229543"/>
          <a:ext cx="889000" cy="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67335</xdr:rowOff>
    </xdr:from>
    <xdr:to>
      <xdr:col>22</xdr:col>
      <xdr:colOff>415925</xdr:colOff>
      <xdr:row>77</xdr:row>
      <xdr:rowOff>168935</xdr:rowOff>
    </xdr:to>
    <xdr:sp macro="" textlink="">
      <xdr:nvSpPr>
        <xdr:cNvPr id="606" name="フローチャート : 判断 605"/>
        <xdr:cNvSpPr/>
      </xdr:nvSpPr>
      <xdr:spPr>
        <a:xfrm>
          <a:off x="15430500" y="132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160062</xdr:rowOff>
    </xdr:from>
    <xdr:ext cx="534377" cy="259045"/>
    <xdr:sp macro="" textlink="">
      <xdr:nvSpPr>
        <xdr:cNvPr id="607" name="テキスト ボックス 606"/>
        <xdr:cNvSpPr txBox="1"/>
      </xdr:nvSpPr>
      <xdr:spPr>
        <a:xfrm>
          <a:off x="15214111" y="1336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8223</xdr:rowOff>
    </xdr:from>
    <xdr:to>
      <xdr:col>21</xdr:col>
      <xdr:colOff>161925</xdr:colOff>
      <xdr:row>77</xdr:row>
      <xdr:rowOff>28329</xdr:rowOff>
    </xdr:to>
    <xdr:cxnSp macro="">
      <xdr:nvCxnSpPr>
        <xdr:cNvPr id="608" name="直線コネクタ 607"/>
        <xdr:cNvCxnSpPr/>
      </xdr:nvCxnSpPr>
      <xdr:spPr>
        <a:xfrm>
          <a:off x="13703300" y="13209873"/>
          <a:ext cx="889000" cy="2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18404</xdr:rowOff>
    </xdr:from>
    <xdr:to>
      <xdr:col>21</xdr:col>
      <xdr:colOff>212725</xdr:colOff>
      <xdr:row>77</xdr:row>
      <xdr:rowOff>120004</xdr:rowOff>
    </xdr:to>
    <xdr:sp macro="" textlink="">
      <xdr:nvSpPr>
        <xdr:cNvPr id="609" name="フローチャート : 判断 608"/>
        <xdr:cNvSpPr/>
      </xdr:nvSpPr>
      <xdr:spPr>
        <a:xfrm>
          <a:off x="14541500" y="1322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111131</xdr:rowOff>
    </xdr:from>
    <xdr:ext cx="534377" cy="259045"/>
    <xdr:sp macro="" textlink="">
      <xdr:nvSpPr>
        <xdr:cNvPr id="610" name="テキスト ボックス 609"/>
        <xdr:cNvSpPr txBox="1"/>
      </xdr:nvSpPr>
      <xdr:spPr>
        <a:xfrm>
          <a:off x="14325111" y="1331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155115</xdr:rowOff>
    </xdr:from>
    <xdr:to>
      <xdr:col>19</xdr:col>
      <xdr:colOff>644525</xdr:colOff>
      <xdr:row>77</xdr:row>
      <xdr:rowOff>8223</xdr:rowOff>
    </xdr:to>
    <xdr:cxnSp macro="">
      <xdr:nvCxnSpPr>
        <xdr:cNvPr id="611" name="直線コネクタ 610"/>
        <xdr:cNvCxnSpPr/>
      </xdr:nvCxnSpPr>
      <xdr:spPr>
        <a:xfrm>
          <a:off x="12814300" y="13185315"/>
          <a:ext cx="889000" cy="2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15367</xdr:rowOff>
    </xdr:from>
    <xdr:to>
      <xdr:col>20</xdr:col>
      <xdr:colOff>9525</xdr:colOff>
      <xdr:row>77</xdr:row>
      <xdr:rowOff>116967</xdr:rowOff>
    </xdr:to>
    <xdr:sp macro="" textlink="">
      <xdr:nvSpPr>
        <xdr:cNvPr id="612" name="フローチャート : 判断 611"/>
        <xdr:cNvSpPr/>
      </xdr:nvSpPr>
      <xdr:spPr>
        <a:xfrm>
          <a:off x="13652500" y="132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108094</xdr:rowOff>
    </xdr:from>
    <xdr:ext cx="534377" cy="259045"/>
    <xdr:sp macro="" textlink="">
      <xdr:nvSpPr>
        <xdr:cNvPr id="613" name="テキスト ボックス 612"/>
        <xdr:cNvSpPr txBox="1"/>
      </xdr:nvSpPr>
      <xdr:spPr>
        <a:xfrm>
          <a:off x="13436111" y="1330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169301</xdr:rowOff>
    </xdr:from>
    <xdr:to>
      <xdr:col>18</xdr:col>
      <xdr:colOff>492125</xdr:colOff>
      <xdr:row>77</xdr:row>
      <xdr:rowOff>99451</xdr:rowOff>
    </xdr:to>
    <xdr:sp macro="" textlink="">
      <xdr:nvSpPr>
        <xdr:cNvPr id="614" name="フローチャート : 判断 613"/>
        <xdr:cNvSpPr/>
      </xdr:nvSpPr>
      <xdr:spPr>
        <a:xfrm>
          <a:off x="12763500" y="1319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90578</xdr:rowOff>
    </xdr:from>
    <xdr:ext cx="534377" cy="259045"/>
    <xdr:sp macro="" textlink="">
      <xdr:nvSpPr>
        <xdr:cNvPr id="615" name="テキスト ボックス 614"/>
        <xdr:cNvSpPr txBox="1"/>
      </xdr:nvSpPr>
      <xdr:spPr>
        <a:xfrm>
          <a:off x="12547111" y="1329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14953</xdr:rowOff>
    </xdr:from>
    <xdr:to>
      <xdr:col>23</xdr:col>
      <xdr:colOff>568325</xdr:colOff>
      <xdr:row>77</xdr:row>
      <xdr:rowOff>116553</xdr:rowOff>
    </xdr:to>
    <xdr:sp macro="" textlink="">
      <xdr:nvSpPr>
        <xdr:cNvPr id="621" name="円/楕円 620"/>
        <xdr:cNvSpPr/>
      </xdr:nvSpPr>
      <xdr:spPr>
        <a:xfrm>
          <a:off x="16268700" y="1321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37830</xdr:rowOff>
    </xdr:from>
    <xdr:ext cx="534377" cy="259045"/>
    <xdr:sp macro="" textlink="">
      <xdr:nvSpPr>
        <xdr:cNvPr id="622" name="公債費該当値テキスト"/>
        <xdr:cNvSpPr txBox="1"/>
      </xdr:nvSpPr>
      <xdr:spPr>
        <a:xfrm>
          <a:off x="16370300" y="1306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34,543</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148543</xdr:rowOff>
    </xdr:from>
    <xdr:to>
      <xdr:col>22</xdr:col>
      <xdr:colOff>415925</xdr:colOff>
      <xdr:row>77</xdr:row>
      <xdr:rowOff>78693</xdr:rowOff>
    </xdr:to>
    <xdr:sp macro="" textlink="">
      <xdr:nvSpPr>
        <xdr:cNvPr id="623" name="円/楕円 622"/>
        <xdr:cNvSpPr/>
      </xdr:nvSpPr>
      <xdr:spPr>
        <a:xfrm>
          <a:off x="15430500" y="1317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95220</xdr:rowOff>
    </xdr:from>
    <xdr:ext cx="534377" cy="259045"/>
    <xdr:sp macro="" textlink="">
      <xdr:nvSpPr>
        <xdr:cNvPr id="624" name="テキスト ボックス 623"/>
        <xdr:cNvSpPr txBox="1"/>
      </xdr:nvSpPr>
      <xdr:spPr>
        <a:xfrm>
          <a:off x="15214111" y="1295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38,021</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148979</xdr:rowOff>
    </xdr:from>
    <xdr:to>
      <xdr:col>21</xdr:col>
      <xdr:colOff>212725</xdr:colOff>
      <xdr:row>77</xdr:row>
      <xdr:rowOff>79129</xdr:rowOff>
    </xdr:to>
    <xdr:sp macro="" textlink="">
      <xdr:nvSpPr>
        <xdr:cNvPr id="625" name="円/楕円 624"/>
        <xdr:cNvSpPr/>
      </xdr:nvSpPr>
      <xdr:spPr>
        <a:xfrm>
          <a:off x="14541500" y="1317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95656</xdr:rowOff>
    </xdr:from>
    <xdr:ext cx="534377" cy="259045"/>
    <xdr:sp macro="" textlink="">
      <xdr:nvSpPr>
        <xdr:cNvPr id="626" name="テキスト ボックス 625"/>
        <xdr:cNvSpPr txBox="1"/>
      </xdr:nvSpPr>
      <xdr:spPr>
        <a:xfrm>
          <a:off x="14325111" y="1295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37,981</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128873</xdr:rowOff>
    </xdr:from>
    <xdr:to>
      <xdr:col>20</xdr:col>
      <xdr:colOff>9525</xdr:colOff>
      <xdr:row>77</xdr:row>
      <xdr:rowOff>59023</xdr:rowOff>
    </xdr:to>
    <xdr:sp macro="" textlink="">
      <xdr:nvSpPr>
        <xdr:cNvPr id="627" name="円/楕円 626"/>
        <xdr:cNvSpPr/>
      </xdr:nvSpPr>
      <xdr:spPr>
        <a:xfrm>
          <a:off x="13652500" y="1315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75549</xdr:rowOff>
    </xdr:from>
    <xdr:ext cx="534377" cy="259045"/>
    <xdr:sp macro="" textlink="">
      <xdr:nvSpPr>
        <xdr:cNvPr id="628" name="テキスト ボックス 627"/>
        <xdr:cNvSpPr txBox="1"/>
      </xdr:nvSpPr>
      <xdr:spPr>
        <a:xfrm>
          <a:off x="13436111" y="1293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39,828</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104315</xdr:rowOff>
    </xdr:from>
    <xdr:to>
      <xdr:col>18</xdr:col>
      <xdr:colOff>492125</xdr:colOff>
      <xdr:row>77</xdr:row>
      <xdr:rowOff>34465</xdr:rowOff>
    </xdr:to>
    <xdr:sp macro="" textlink="">
      <xdr:nvSpPr>
        <xdr:cNvPr id="629" name="円/楕円 628"/>
        <xdr:cNvSpPr/>
      </xdr:nvSpPr>
      <xdr:spPr>
        <a:xfrm>
          <a:off x="12763500" y="1313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50991</xdr:rowOff>
    </xdr:from>
    <xdr:ext cx="534377" cy="259045"/>
    <xdr:sp macro="" textlink="">
      <xdr:nvSpPr>
        <xdr:cNvPr id="630" name="テキスト ボックス 629"/>
        <xdr:cNvSpPr txBox="1"/>
      </xdr:nvSpPr>
      <xdr:spPr>
        <a:xfrm>
          <a:off x="12547111" y="1290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42,084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0" name="テキスト ボックス 64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20549</xdr:rowOff>
    </xdr:from>
    <xdr:to>
      <xdr:col>23</xdr:col>
      <xdr:colOff>516889</xdr:colOff>
      <xdr:row>99</xdr:row>
      <xdr:rowOff>43295</xdr:rowOff>
    </xdr:to>
    <xdr:cxnSp macro="">
      <xdr:nvCxnSpPr>
        <xdr:cNvPr id="654" name="直線コネクタ 653"/>
        <xdr:cNvCxnSpPr/>
      </xdr:nvCxnSpPr>
      <xdr:spPr>
        <a:xfrm flipV="1">
          <a:off x="16317595" y="15622499"/>
          <a:ext cx="1269" cy="139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47122</xdr:rowOff>
    </xdr:from>
    <xdr:ext cx="313932" cy="259045"/>
    <xdr:sp macro="" textlink="">
      <xdr:nvSpPr>
        <xdr:cNvPr id="655" name="積立金最小値テキスト"/>
        <xdr:cNvSpPr txBox="1"/>
      </xdr:nvSpPr>
      <xdr:spPr>
        <a:xfrm>
          <a:off x="16370300" y="17020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99</xdr:row>
      <xdr:rowOff>43295</xdr:rowOff>
    </xdr:from>
    <xdr:to>
      <xdr:col>23</xdr:col>
      <xdr:colOff>606425</xdr:colOff>
      <xdr:row>99</xdr:row>
      <xdr:rowOff>43295</xdr:rowOff>
    </xdr:to>
    <xdr:cxnSp macro="">
      <xdr:nvCxnSpPr>
        <xdr:cNvPr id="656" name="直線コネクタ 655"/>
        <xdr:cNvCxnSpPr/>
      </xdr:nvCxnSpPr>
      <xdr:spPr>
        <a:xfrm>
          <a:off x="16230600" y="1701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138676</xdr:rowOff>
    </xdr:from>
    <xdr:ext cx="599010" cy="259045"/>
    <xdr:sp macro="" textlink="">
      <xdr:nvSpPr>
        <xdr:cNvPr id="657" name="積立金最大値テキスト"/>
        <xdr:cNvSpPr txBox="1"/>
      </xdr:nvSpPr>
      <xdr:spPr>
        <a:xfrm>
          <a:off x="16370300" y="1539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109,882</a:t>
          </a:r>
          <a:endParaRPr kumimoji="1" lang="ja-JP" altLang="en-US" sz="1000" b="1">
            <a:latin typeface="ＭＳ Ｐゴシック"/>
          </a:endParaRPr>
        </a:p>
      </xdr:txBody>
    </xdr:sp>
    <xdr:clientData/>
  </xdr:oneCellAnchor>
  <xdr:twoCellAnchor>
    <xdr:from>
      <xdr:col>23</xdr:col>
      <xdr:colOff>428625</xdr:colOff>
      <xdr:row>91</xdr:row>
      <xdr:rowOff>20549</xdr:rowOff>
    </xdr:from>
    <xdr:to>
      <xdr:col>23</xdr:col>
      <xdr:colOff>606425</xdr:colOff>
      <xdr:row>91</xdr:row>
      <xdr:rowOff>20549</xdr:rowOff>
    </xdr:to>
    <xdr:cxnSp macro="">
      <xdr:nvCxnSpPr>
        <xdr:cNvPr id="658" name="直線コネクタ 657"/>
        <xdr:cNvCxnSpPr/>
      </xdr:nvCxnSpPr>
      <xdr:spPr>
        <a:xfrm>
          <a:off x="16230600" y="1562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22301</xdr:rowOff>
    </xdr:from>
    <xdr:to>
      <xdr:col>23</xdr:col>
      <xdr:colOff>517525</xdr:colOff>
      <xdr:row>99</xdr:row>
      <xdr:rowOff>27000</xdr:rowOff>
    </xdr:to>
    <xdr:cxnSp macro="">
      <xdr:nvCxnSpPr>
        <xdr:cNvPr id="659" name="直線コネクタ 658"/>
        <xdr:cNvCxnSpPr/>
      </xdr:nvCxnSpPr>
      <xdr:spPr>
        <a:xfrm flipV="1">
          <a:off x="15481300" y="16995851"/>
          <a:ext cx="8382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9644</xdr:rowOff>
    </xdr:from>
    <xdr:ext cx="534377" cy="259045"/>
    <xdr:sp macro="" textlink="">
      <xdr:nvSpPr>
        <xdr:cNvPr id="660" name="積立金平均値テキスト"/>
        <xdr:cNvSpPr txBox="1"/>
      </xdr:nvSpPr>
      <xdr:spPr>
        <a:xfrm>
          <a:off x="16370300" y="1664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158217</xdr:rowOff>
    </xdr:from>
    <xdr:to>
      <xdr:col>23</xdr:col>
      <xdr:colOff>568325</xdr:colOff>
      <xdr:row>98</xdr:row>
      <xdr:rowOff>88367</xdr:rowOff>
    </xdr:to>
    <xdr:sp macro="" textlink="">
      <xdr:nvSpPr>
        <xdr:cNvPr id="661" name="フローチャート : 判断 660"/>
        <xdr:cNvSpPr/>
      </xdr:nvSpPr>
      <xdr:spPr>
        <a:xfrm>
          <a:off x="162687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168681</xdr:rowOff>
    </xdr:from>
    <xdr:to>
      <xdr:col>22</xdr:col>
      <xdr:colOff>365125</xdr:colOff>
      <xdr:row>99</xdr:row>
      <xdr:rowOff>27000</xdr:rowOff>
    </xdr:to>
    <xdr:cxnSp macro="">
      <xdr:nvCxnSpPr>
        <xdr:cNvPr id="662" name="直線コネクタ 661"/>
        <xdr:cNvCxnSpPr/>
      </xdr:nvCxnSpPr>
      <xdr:spPr>
        <a:xfrm>
          <a:off x="14592300" y="16970781"/>
          <a:ext cx="889000" cy="2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157862</xdr:rowOff>
    </xdr:from>
    <xdr:to>
      <xdr:col>22</xdr:col>
      <xdr:colOff>415925</xdr:colOff>
      <xdr:row>98</xdr:row>
      <xdr:rowOff>88012</xdr:rowOff>
    </xdr:to>
    <xdr:sp macro="" textlink="">
      <xdr:nvSpPr>
        <xdr:cNvPr id="663" name="フローチャート : 判断 662"/>
        <xdr:cNvSpPr/>
      </xdr:nvSpPr>
      <xdr:spPr>
        <a:xfrm>
          <a:off x="15430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104539</xdr:rowOff>
    </xdr:from>
    <xdr:ext cx="534377" cy="259045"/>
    <xdr:sp macro="" textlink="">
      <xdr:nvSpPr>
        <xdr:cNvPr id="664" name="テキスト ボックス 663"/>
        <xdr:cNvSpPr txBox="1"/>
      </xdr:nvSpPr>
      <xdr:spPr>
        <a:xfrm>
          <a:off x="15214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48337</xdr:rowOff>
    </xdr:from>
    <xdr:to>
      <xdr:col>21</xdr:col>
      <xdr:colOff>161925</xdr:colOff>
      <xdr:row>98</xdr:row>
      <xdr:rowOff>168681</xdr:rowOff>
    </xdr:to>
    <xdr:cxnSp macro="">
      <xdr:nvCxnSpPr>
        <xdr:cNvPr id="665" name="直線コネクタ 664"/>
        <xdr:cNvCxnSpPr/>
      </xdr:nvCxnSpPr>
      <xdr:spPr>
        <a:xfrm>
          <a:off x="13703300" y="16678987"/>
          <a:ext cx="889000" cy="29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3302</xdr:rowOff>
    </xdr:from>
    <xdr:to>
      <xdr:col>21</xdr:col>
      <xdr:colOff>212725</xdr:colOff>
      <xdr:row>98</xdr:row>
      <xdr:rowOff>104902</xdr:rowOff>
    </xdr:to>
    <xdr:sp macro="" textlink="">
      <xdr:nvSpPr>
        <xdr:cNvPr id="666" name="フローチャート : 判断 665"/>
        <xdr:cNvSpPr/>
      </xdr:nvSpPr>
      <xdr:spPr>
        <a:xfrm>
          <a:off x="14541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121429</xdr:rowOff>
    </xdr:from>
    <xdr:ext cx="534377" cy="259045"/>
    <xdr:sp macro="" textlink="">
      <xdr:nvSpPr>
        <xdr:cNvPr id="667" name="テキスト ボックス 666"/>
        <xdr:cNvSpPr txBox="1"/>
      </xdr:nvSpPr>
      <xdr:spPr>
        <a:xfrm>
          <a:off x="14325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48337</xdr:rowOff>
    </xdr:from>
    <xdr:to>
      <xdr:col>19</xdr:col>
      <xdr:colOff>644525</xdr:colOff>
      <xdr:row>99</xdr:row>
      <xdr:rowOff>10058</xdr:rowOff>
    </xdr:to>
    <xdr:cxnSp macro="">
      <xdr:nvCxnSpPr>
        <xdr:cNvPr id="668" name="直線コネクタ 667"/>
        <xdr:cNvCxnSpPr/>
      </xdr:nvCxnSpPr>
      <xdr:spPr>
        <a:xfrm flipV="1">
          <a:off x="12814300" y="16678987"/>
          <a:ext cx="889000" cy="30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123228</xdr:rowOff>
    </xdr:from>
    <xdr:to>
      <xdr:col>20</xdr:col>
      <xdr:colOff>9525</xdr:colOff>
      <xdr:row>98</xdr:row>
      <xdr:rowOff>53378</xdr:rowOff>
    </xdr:to>
    <xdr:sp macro="" textlink="">
      <xdr:nvSpPr>
        <xdr:cNvPr id="669" name="フローチャート : 判断 668"/>
        <xdr:cNvSpPr/>
      </xdr:nvSpPr>
      <xdr:spPr>
        <a:xfrm>
          <a:off x="13652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44505</xdr:rowOff>
    </xdr:from>
    <xdr:ext cx="534377" cy="259045"/>
    <xdr:sp macro="" textlink="">
      <xdr:nvSpPr>
        <xdr:cNvPr id="670" name="テキスト ボックス 669"/>
        <xdr:cNvSpPr txBox="1"/>
      </xdr:nvSpPr>
      <xdr:spPr>
        <a:xfrm>
          <a:off x="13436111" y="1684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54318</xdr:rowOff>
    </xdr:from>
    <xdr:to>
      <xdr:col>18</xdr:col>
      <xdr:colOff>492125</xdr:colOff>
      <xdr:row>97</xdr:row>
      <xdr:rowOff>155918</xdr:rowOff>
    </xdr:to>
    <xdr:sp macro="" textlink="">
      <xdr:nvSpPr>
        <xdr:cNvPr id="671" name="フローチャート : 判断 670"/>
        <xdr:cNvSpPr/>
      </xdr:nvSpPr>
      <xdr:spPr>
        <a:xfrm>
          <a:off x="12763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995</xdr:rowOff>
    </xdr:from>
    <xdr:ext cx="534377" cy="259045"/>
    <xdr:sp macro="" textlink="">
      <xdr:nvSpPr>
        <xdr:cNvPr id="672" name="テキスト ボックス 671"/>
        <xdr:cNvSpPr txBox="1"/>
      </xdr:nvSpPr>
      <xdr:spPr>
        <a:xfrm>
          <a:off x="12547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142951</xdr:rowOff>
    </xdr:from>
    <xdr:to>
      <xdr:col>23</xdr:col>
      <xdr:colOff>568325</xdr:colOff>
      <xdr:row>99</xdr:row>
      <xdr:rowOff>73101</xdr:rowOff>
    </xdr:to>
    <xdr:sp macro="" textlink="">
      <xdr:nvSpPr>
        <xdr:cNvPr id="678" name="円/楕円 677"/>
        <xdr:cNvSpPr/>
      </xdr:nvSpPr>
      <xdr:spPr>
        <a:xfrm>
          <a:off x="16268700" y="1694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57878</xdr:rowOff>
    </xdr:from>
    <xdr:ext cx="469744" cy="259045"/>
    <xdr:sp macro="" textlink="">
      <xdr:nvSpPr>
        <xdr:cNvPr id="679" name="積立金該当値テキスト"/>
        <xdr:cNvSpPr txBox="1"/>
      </xdr:nvSpPr>
      <xdr:spPr>
        <a:xfrm>
          <a:off x="16370300" y="16859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147650</xdr:rowOff>
    </xdr:from>
    <xdr:to>
      <xdr:col>22</xdr:col>
      <xdr:colOff>415925</xdr:colOff>
      <xdr:row>99</xdr:row>
      <xdr:rowOff>77800</xdr:rowOff>
    </xdr:to>
    <xdr:sp macro="" textlink="">
      <xdr:nvSpPr>
        <xdr:cNvPr id="680" name="円/楕円 679"/>
        <xdr:cNvSpPr/>
      </xdr:nvSpPr>
      <xdr:spPr>
        <a:xfrm>
          <a:off x="15430500" y="1694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68927</xdr:rowOff>
    </xdr:from>
    <xdr:ext cx="469744" cy="259045"/>
    <xdr:sp macro="" textlink="">
      <xdr:nvSpPr>
        <xdr:cNvPr id="681" name="テキスト ボックス 680"/>
        <xdr:cNvSpPr txBox="1"/>
      </xdr:nvSpPr>
      <xdr:spPr>
        <a:xfrm>
          <a:off x="15246427" y="1704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117881</xdr:rowOff>
    </xdr:from>
    <xdr:to>
      <xdr:col>21</xdr:col>
      <xdr:colOff>212725</xdr:colOff>
      <xdr:row>99</xdr:row>
      <xdr:rowOff>48031</xdr:rowOff>
    </xdr:to>
    <xdr:sp macro="" textlink="">
      <xdr:nvSpPr>
        <xdr:cNvPr id="682" name="円/楕円 681"/>
        <xdr:cNvSpPr/>
      </xdr:nvSpPr>
      <xdr:spPr>
        <a:xfrm>
          <a:off x="14541500" y="1691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39158</xdr:rowOff>
    </xdr:from>
    <xdr:ext cx="469744" cy="259045"/>
    <xdr:sp macro="" textlink="">
      <xdr:nvSpPr>
        <xdr:cNvPr id="683" name="テキスト ボックス 682"/>
        <xdr:cNvSpPr txBox="1"/>
      </xdr:nvSpPr>
      <xdr:spPr>
        <a:xfrm>
          <a:off x="14357427" y="1701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168987</xdr:rowOff>
    </xdr:from>
    <xdr:to>
      <xdr:col>20</xdr:col>
      <xdr:colOff>9525</xdr:colOff>
      <xdr:row>97</xdr:row>
      <xdr:rowOff>99137</xdr:rowOff>
    </xdr:to>
    <xdr:sp macro="" textlink="">
      <xdr:nvSpPr>
        <xdr:cNvPr id="684" name="円/楕円 683"/>
        <xdr:cNvSpPr/>
      </xdr:nvSpPr>
      <xdr:spPr>
        <a:xfrm>
          <a:off x="13652500" y="1662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115664</xdr:rowOff>
    </xdr:from>
    <xdr:ext cx="534377" cy="259045"/>
    <xdr:sp macro="" textlink="">
      <xdr:nvSpPr>
        <xdr:cNvPr id="685" name="テキスト ボックス 684"/>
        <xdr:cNvSpPr txBox="1"/>
      </xdr:nvSpPr>
      <xdr:spPr>
        <a:xfrm>
          <a:off x="13436111" y="164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26,694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130708</xdr:rowOff>
    </xdr:from>
    <xdr:to>
      <xdr:col>18</xdr:col>
      <xdr:colOff>492125</xdr:colOff>
      <xdr:row>99</xdr:row>
      <xdr:rowOff>60858</xdr:rowOff>
    </xdr:to>
    <xdr:sp macro="" textlink="">
      <xdr:nvSpPr>
        <xdr:cNvPr id="686" name="円/楕円 685"/>
        <xdr:cNvSpPr/>
      </xdr:nvSpPr>
      <xdr:spPr>
        <a:xfrm>
          <a:off x="12763500" y="1693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51985</xdr:rowOff>
    </xdr:from>
    <xdr:ext cx="469744" cy="259045"/>
    <xdr:sp macro="" textlink="">
      <xdr:nvSpPr>
        <xdr:cNvPr id="687" name="テキスト ボックス 686"/>
        <xdr:cNvSpPr txBox="1"/>
      </xdr:nvSpPr>
      <xdr:spPr>
        <a:xfrm>
          <a:off x="12579427" y="1702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7" name="テキスト ボックス 70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48804</xdr:rowOff>
    </xdr:from>
    <xdr:to>
      <xdr:col>32</xdr:col>
      <xdr:colOff>186689</xdr:colOff>
      <xdr:row>39</xdr:row>
      <xdr:rowOff>98878</xdr:rowOff>
    </xdr:to>
    <xdr:cxnSp macro="">
      <xdr:nvCxnSpPr>
        <xdr:cNvPr id="713" name="直線コネクタ 712"/>
        <xdr:cNvCxnSpPr/>
      </xdr:nvCxnSpPr>
      <xdr:spPr>
        <a:xfrm flipV="1">
          <a:off x="22159595" y="5192304"/>
          <a:ext cx="1269" cy="159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166931</xdr:rowOff>
    </xdr:from>
    <xdr:ext cx="534377" cy="259045"/>
    <xdr:sp macro="" textlink="">
      <xdr:nvSpPr>
        <xdr:cNvPr id="716" name="投資及び出資金最大値テキスト"/>
        <xdr:cNvSpPr txBox="1"/>
      </xdr:nvSpPr>
      <xdr:spPr>
        <a:xfrm>
          <a:off x="22212300" y="49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14,635</a:t>
          </a:r>
          <a:endParaRPr kumimoji="1" lang="ja-JP" altLang="en-US" sz="1000" b="1">
            <a:latin typeface="ＭＳ Ｐゴシック"/>
          </a:endParaRPr>
        </a:p>
      </xdr:txBody>
    </xdr:sp>
    <xdr:clientData/>
  </xdr:oneCellAnchor>
  <xdr:twoCellAnchor>
    <xdr:from>
      <xdr:col>32</xdr:col>
      <xdr:colOff>98425</xdr:colOff>
      <xdr:row>30</xdr:row>
      <xdr:rowOff>48804</xdr:rowOff>
    </xdr:from>
    <xdr:to>
      <xdr:col>32</xdr:col>
      <xdr:colOff>276225</xdr:colOff>
      <xdr:row>30</xdr:row>
      <xdr:rowOff>48804</xdr:rowOff>
    </xdr:to>
    <xdr:cxnSp macro="">
      <xdr:nvCxnSpPr>
        <xdr:cNvPr id="717" name="直線コネクタ 716"/>
        <xdr:cNvCxnSpPr/>
      </xdr:nvCxnSpPr>
      <xdr:spPr>
        <a:xfrm>
          <a:off x="22072600" y="519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8" name="直線コネクタ 71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147591</xdr:rowOff>
    </xdr:from>
    <xdr:ext cx="378565" cy="259045"/>
    <xdr:sp macro="" textlink="">
      <xdr:nvSpPr>
        <xdr:cNvPr id="719" name="投資及び出資金平均値テキスト"/>
        <xdr:cNvSpPr txBox="1"/>
      </xdr:nvSpPr>
      <xdr:spPr>
        <a:xfrm>
          <a:off x="22212300" y="64912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124714</xdr:rowOff>
    </xdr:from>
    <xdr:to>
      <xdr:col>32</xdr:col>
      <xdr:colOff>238125</xdr:colOff>
      <xdr:row>39</xdr:row>
      <xdr:rowOff>54864</xdr:rowOff>
    </xdr:to>
    <xdr:sp macro="" textlink="">
      <xdr:nvSpPr>
        <xdr:cNvPr id="720" name="フローチャート : 判断 719"/>
        <xdr:cNvSpPr/>
      </xdr:nvSpPr>
      <xdr:spPr>
        <a:xfrm>
          <a:off x="221107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1" name="直線コネクタ 72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152690</xdr:rowOff>
    </xdr:from>
    <xdr:to>
      <xdr:col>31</xdr:col>
      <xdr:colOff>85725</xdr:colOff>
      <xdr:row>39</xdr:row>
      <xdr:rowOff>82840</xdr:rowOff>
    </xdr:to>
    <xdr:sp macro="" textlink="">
      <xdr:nvSpPr>
        <xdr:cNvPr id="722" name="フローチャート : 判断 721"/>
        <xdr:cNvSpPr/>
      </xdr:nvSpPr>
      <xdr:spPr>
        <a:xfrm>
          <a:off x="21272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99367</xdr:rowOff>
    </xdr:from>
    <xdr:ext cx="378565" cy="259045"/>
    <xdr:sp macro="" textlink="">
      <xdr:nvSpPr>
        <xdr:cNvPr id="723" name="テキスト ボックス 722"/>
        <xdr:cNvSpPr txBox="1"/>
      </xdr:nvSpPr>
      <xdr:spPr>
        <a:xfrm>
          <a:off x="21134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4" name="直線コネクタ 72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154759</xdr:rowOff>
    </xdr:from>
    <xdr:to>
      <xdr:col>29</xdr:col>
      <xdr:colOff>568325</xdr:colOff>
      <xdr:row>39</xdr:row>
      <xdr:rowOff>84909</xdr:rowOff>
    </xdr:to>
    <xdr:sp macro="" textlink="">
      <xdr:nvSpPr>
        <xdr:cNvPr id="725" name="フローチャート : 判断 724"/>
        <xdr:cNvSpPr/>
      </xdr:nvSpPr>
      <xdr:spPr>
        <a:xfrm>
          <a:off x="20383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101435</xdr:rowOff>
    </xdr:from>
    <xdr:ext cx="378565" cy="259045"/>
    <xdr:sp macro="" textlink="">
      <xdr:nvSpPr>
        <xdr:cNvPr id="726" name="テキスト ボックス 725"/>
        <xdr:cNvSpPr txBox="1"/>
      </xdr:nvSpPr>
      <xdr:spPr>
        <a:xfrm>
          <a:off x="20245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7" name="直線コネクタ 72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28" name="フローチャート : 判断 727"/>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96537</xdr:rowOff>
    </xdr:from>
    <xdr:ext cx="378565" cy="259045"/>
    <xdr:sp macro="" textlink="">
      <xdr:nvSpPr>
        <xdr:cNvPr id="729" name="テキスト ボックス 728"/>
        <xdr:cNvSpPr txBox="1"/>
      </xdr:nvSpPr>
      <xdr:spPr>
        <a:xfrm>
          <a:off x="19356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30" name="フローチャート : 判断 729"/>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90767</xdr:rowOff>
    </xdr:from>
    <xdr:ext cx="378565" cy="259045"/>
    <xdr:sp macro="" textlink="">
      <xdr:nvSpPr>
        <xdr:cNvPr id="731" name="テキスト ボックス 730"/>
        <xdr:cNvSpPr txBox="1"/>
      </xdr:nvSpPr>
      <xdr:spPr>
        <a:xfrm>
          <a:off x="18467017" y="6434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7" name="円/楕円 73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8"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9" name="円/楕円 73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0" name="テキスト ボックス 739"/>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1" name="円/楕円 74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2" name="テキスト ボックス 741"/>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3" name="円/楕円 74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4" name="テキスト ボックス 743"/>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5" name="円/楕円 74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6" name="テキスト ボックス 745"/>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37744</xdr:rowOff>
    </xdr:from>
    <xdr:to>
      <xdr:col>32</xdr:col>
      <xdr:colOff>186689</xdr:colOff>
      <xdr:row>58</xdr:row>
      <xdr:rowOff>139700</xdr:rowOff>
    </xdr:to>
    <xdr:cxnSp macro="">
      <xdr:nvCxnSpPr>
        <xdr:cNvPr id="768" name="直線コネクタ 767"/>
        <xdr:cNvCxnSpPr/>
      </xdr:nvCxnSpPr>
      <xdr:spPr>
        <a:xfrm flipV="1">
          <a:off x="22159595" y="8953144"/>
          <a:ext cx="1269" cy="11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0" name="直線コネクタ 76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155871</xdr:rowOff>
    </xdr:from>
    <xdr:ext cx="534377" cy="259045"/>
    <xdr:sp macro="" textlink="">
      <xdr:nvSpPr>
        <xdr:cNvPr id="771" name="貸付金最大値テキスト"/>
        <xdr:cNvSpPr txBox="1"/>
      </xdr:nvSpPr>
      <xdr:spPr>
        <a:xfrm>
          <a:off x="22212300" y="872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24,730</a:t>
          </a:r>
          <a:endParaRPr kumimoji="1" lang="ja-JP" altLang="en-US" sz="1000" b="1">
            <a:latin typeface="ＭＳ Ｐゴシック"/>
          </a:endParaRPr>
        </a:p>
      </xdr:txBody>
    </xdr:sp>
    <xdr:clientData/>
  </xdr:oneCellAnchor>
  <xdr:twoCellAnchor>
    <xdr:from>
      <xdr:col>32</xdr:col>
      <xdr:colOff>98425</xdr:colOff>
      <xdr:row>52</xdr:row>
      <xdr:rowOff>37744</xdr:rowOff>
    </xdr:from>
    <xdr:to>
      <xdr:col>32</xdr:col>
      <xdr:colOff>276225</xdr:colOff>
      <xdr:row>52</xdr:row>
      <xdr:rowOff>37744</xdr:rowOff>
    </xdr:to>
    <xdr:cxnSp macro="">
      <xdr:nvCxnSpPr>
        <xdr:cNvPr id="772" name="直線コネクタ 771"/>
        <xdr:cNvCxnSpPr/>
      </xdr:nvCxnSpPr>
      <xdr:spPr>
        <a:xfrm>
          <a:off x="22072600" y="895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111857</xdr:rowOff>
    </xdr:from>
    <xdr:to>
      <xdr:col>32</xdr:col>
      <xdr:colOff>187325</xdr:colOff>
      <xdr:row>58</xdr:row>
      <xdr:rowOff>116154</xdr:rowOff>
    </xdr:to>
    <xdr:cxnSp macro="">
      <xdr:nvCxnSpPr>
        <xdr:cNvPr id="773" name="直線コネクタ 772"/>
        <xdr:cNvCxnSpPr/>
      </xdr:nvCxnSpPr>
      <xdr:spPr>
        <a:xfrm flipV="1">
          <a:off x="21323300" y="10055957"/>
          <a:ext cx="838200" cy="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41871</xdr:rowOff>
    </xdr:from>
    <xdr:ext cx="469744" cy="259045"/>
    <xdr:sp macro="" textlink="">
      <xdr:nvSpPr>
        <xdr:cNvPr id="774" name="貸付金平均値テキスト"/>
        <xdr:cNvSpPr txBox="1"/>
      </xdr:nvSpPr>
      <xdr:spPr>
        <a:xfrm>
          <a:off x="22212300" y="9814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18994</xdr:rowOff>
    </xdr:from>
    <xdr:to>
      <xdr:col>32</xdr:col>
      <xdr:colOff>238125</xdr:colOff>
      <xdr:row>58</xdr:row>
      <xdr:rowOff>120594</xdr:rowOff>
    </xdr:to>
    <xdr:sp macro="" textlink="">
      <xdr:nvSpPr>
        <xdr:cNvPr id="775" name="フローチャート : 判断 774"/>
        <xdr:cNvSpPr/>
      </xdr:nvSpPr>
      <xdr:spPr>
        <a:xfrm>
          <a:off x="221107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107970</xdr:rowOff>
    </xdr:from>
    <xdr:to>
      <xdr:col>31</xdr:col>
      <xdr:colOff>34925</xdr:colOff>
      <xdr:row>58</xdr:row>
      <xdr:rowOff>116154</xdr:rowOff>
    </xdr:to>
    <xdr:cxnSp macro="">
      <xdr:nvCxnSpPr>
        <xdr:cNvPr id="776" name="直線コネクタ 775"/>
        <xdr:cNvCxnSpPr/>
      </xdr:nvCxnSpPr>
      <xdr:spPr>
        <a:xfrm>
          <a:off x="20434300" y="10052070"/>
          <a:ext cx="8890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33944</xdr:rowOff>
    </xdr:from>
    <xdr:to>
      <xdr:col>31</xdr:col>
      <xdr:colOff>85725</xdr:colOff>
      <xdr:row>58</xdr:row>
      <xdr:rowOff>135544</xdr:rowOff>
    </xdr:to>
    <xdr:sp macro="" textlink="">
      <xdr:nvSpPr>
        <xdr:cNvPr id="777" name="フローチャート : 判断 776"/>
        <xdr:cNvSpPr/>
      </xdr:nvSpPr>
      <xdr:spPr>
        <a:xfrm>
          <a:off x="21272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152071</xdr:rowOff>
    </xdr:from>
    <xdr:ext cx="469744" cy="259045"/>
    <xdr:sp macro="" textlink="">
      <xdr:nvSpPr>
        <xdr:cNvPr id="778" name="テキスト ボックス 777"/>
        <xdr:cNvSpPr txBox="1"/>
      </xdr:nvSpPr>
      <xdr:spPr>
        <a:xfrm>
          <a:off x="21088427"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107970</xdr:rowOff>
    </xdr:from>
    <xdr:to>
      <xdr:col>29</xdr:col>
      <xdr:colOff>517525</xdr:colOff>
      <xdr:row>58</xdr:row>
      <xdr:rowOff>113731</xdr:rowOff>
    </xdr:to>
    <xdr:cxnSp macro="">
      <xdr:nvCxnSpPr>
        <xdr:cNvPr id="779" name="直線コネクタ 778"/>
        <xdr:cNvCxnSpPr/>
      </xdr:nvCxnSpPr>
      <xdr:spPr>
        <a:xfrm flipV="1">
          <a:off x="19545300" y="10052070"/>
          <a:ext cx="8890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23932</xdr:rowOff>
    </xdr:from>
    <xdr:to>
      <xdr:col>29</xdr:col>
      <xdr:colOff>568325</xdr:colOff>
      <xdr:row>58</xdr:row>
      <xdr:rowOff>125532</xdr:rowOff>
    </xdr:to>
    <xdr:sp macro="" textlink="">
      <xdr:nvSpPr>
        <xdr:cNvPr id="780" name="フローチャート : 判断 779"/>
        <xdr:cNvSpPr/>
      </xdr:nvSpPr>
      <xdr:spPr>
        <a:xfrm>
          <a:off x="20383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142059</xdr:rowOff>
    </xdr:from>
    <xdr:ext cx="469744" cy="259045"/>
    <xdr:sp macro="" textlink="">
      <xdr:nvSpPr>
        <xdr:cNvPr id="781" name="テキスト ボックス 780"/>
        <xdr:cNvSpPr txBox="1"/>
      </xdr:nvSpPr>
      <xdr:spPr>
        <a:xfrm>
          <a:off x="20199427"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61290</xdr:rowOff>
    </xdr:from>
    <xdr:to>
      <xdr:col>28</xdr:col>
      <xdr:colOff>314325</xdr:colOff>
      <xdr:row>58</xdr:row>
      <xdr:rowOff>113731</xdr:rowOff>
    </xdr:to>
    <xdr:cxnSp macro="">
      <xdr:nvCxnSpPr>
        <xdr:cNvPr id="782" name="直線コネクタ 781"/>
        <xdr:cNvCxnSpPr/>
      </xdr:nvCxnSpPr>
      <xdr:spPr>
        <a:xfrm>
          <a:off x="18656300" y="10005390"/>
          <a:ext cx="889000" cy="5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14970</xdr:rowOff>
    </xdr:from>
    <xdr:to>
      <xdr:col>28</xdr:col>
      <xdr:colOff>365125</xdr:colOff>
      <xdr:row>58</xdr:row>
      <xdr:rowOff>116570</xdr:rowOff>
    </xdr:to>
    <xdr:sp macro="" textlink="">
      <xdr:nvSpPr>
        <xdr:cNvPr id="783" name="フローチャート : 判断 782"/>
        <xdr:cNvSpPr/>
      </xdr:nvSpPr>
      <xdr:spPr>
        <a:xfrm>
          <a:off x="19494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133097</xdr:rowOff>
    </xdr:from>
    <xdr:ext cx="469744" cy="259045"/>
    <xdr:sp macro="" textlink="">
      <xdr:nvSpPr>
        <xdr:cNvPr id="784" name="テキスト ボックス 783"/>
        <xdr:cNvSpPr txBox="1"/>
      </xdr:nvSpPr>
      <xdr:spPr>
        <a:xfrm>
          <a:off x="19310427"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6833</xdr:rowOff>
    </xdr:from>
    <xdr:to>
      <xdr:col>27</xdr:col>
      <xdr:colOff>161925</xdr:colOff>
      <xdr:row>58</xdr:row>
      <xdr:rowOff>108433</xdr:rowOff>
    </xdr:to>
    <xdr:sp macro="" textlink="">
      <xdr:nvSpPr>
        <xdr:cNvPr id="785" name="フローチャート : 判断 784"/>
        <xdr:cNvSpPr/>
      </xdr:nvSpPr>
      <xdr:spPr>
        <a:xfrm>
          <a:off x="18605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124960</xdr:rowOff>
    </xdr:from>
    <xdr:ext cx="469744" cy="259045"/>
    <xdr:sp macro="" textlink="">
      <xdr:nvSpPr>
        <xdr:cNvPr id="786" name="テキスト ボックス 785"/>
        <xdr:cNvSpPr txBox="1"/>
      </xdr:nvSpPr>
      <xdr:spPr>
        <a:xfrm>
          <a:off x="18421427" y="972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61057</xdr:rowOff>
    </xdr:from>
    <xdr:to>
      <xdr:col>32</xdr:col>
      <xdr:colOff>238125</xdr:colOff>
      <xdr:row>58</xdr:row>
      <xdr:rowOff>162657</xdr:rowOff>
    </xdr:to>
    <xdr:sp macro="" textlink="">
      <xdr:nvSpPr>
        <xdr:cNvPr id="792" name="円/楕円 791"/>
        <xdr:cNvSpPr/>
      </xdr:nvSpPr>
      <xdr:spPr>
        <a:xfrm>
          <a:off x="22110700" y="1000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168872</xdr:rowOff>
    </xdr:from>
    <xdr:ext cx="378565" cy="259045"/>
    <xdr:sp macro="" textlink="">
      <xdr:nvSpPr>
        <xdr:cNvPr id="793" name="貸付金該当値テキスト"/>
        <xdr:cNvSpPr txBox="1"/>
      </xdr:nvSpPr>
      <xdr:spPr>
        <a:xfrm>
          <a:off x="22212300" y="9941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65354</xdr:rowOff>
    </xdr:from>
    <xdr:to>
      <xdr:col>31</xdr:col>
      <xdr:colOff>85725</xdr:colOff>
      <xdr:row>58</xdr:row>
      <xdr:rowOff>166954</xdr:rowOff>
    </xdr:to>
    <xdr:sp macro="" textlink="">
      <xdr:nvSpPr>
        <xdr:cNvPr id="794" name="円/楕円 793"/>
        <xdr:cNvSpPr/>
      </xdr:nvSpPr>
      <xdr:spPr>
        <a:xfrm>
          <a:off x="21272500" y="1000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158081</xdr:rowOff>
    </xdr:from>
    <xdr:ext cx="378565" cy="259045"/>
    <xdr:sp macro="" textlink="">
      <xdr:nvSpPr>
        <xdr:cNvPr id="795" name="テキスト ボックス 794"/>
        <xdr:cNvSpPr txBox="1"/>
      </xdr:nvSpPr>
      <xdr:spPr>
        <a:xfrm>
          <a:off x="21134017" y="10102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57170</xdr:rowOff>
    </xdr:from>
    <xdr:to>
      <xdr:col>29</xdr:col>
      <xdr:colOff>568325</xdr:colOff>
      <xdr:row>58</xdr:row>
      <xdr:rowOff>158770</xdr:rowOff>
    </xdr:to>
    <xdr:sp macro="" textlink="">
      <xdr:nvSpPr>
        <xdr:cNvPr id="796" name="円/楕円 795"/>
        <xdr:cNvSpPr/>
      </xdr:nvSpPr>
      <xdr:spPr>
        <a:xfrm>
          <a:off x="20383500" y="1000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149897</xdr:rowOff>
    </xdr:from>
    <xdr:ext cx="378565" cy="259045"/>
    <xdr:sp macro="" textlink="">
      <xdr:nvSpPr>
        <xdr:cNvPr id="797" name="テキスト ボックス 796"/>
        <xdr:cNvSpPr txBox="1"/>
      </xdr:nvSpPr>
      <xdr:spPr>
        <a:xfrm>
          <a:off x="20245017" y="10093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62931</xdr:rowOff>
    </xdr:from>
    <xdr:to>
      <xdr:col>28</xdr:col>
      <xdr:colOff>365125</xdr:colOff>
      <xdr:row>58</xdr:row>
      <xdr:rowOff>164531</xdr:rowOff>
    </xdr:to>
    <xdr:sp macro="" textlink="">
      <xdr:nvSpPr>
        <xdr:cNvPr id="798" name="円/楕円 797"/>
        <xdr:cNvSpPr/>
      </xdr:nvSpPr>
      <xdr:spPr>
        <a:xfrm>
          <a:off x="19494500" y="1000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155658</xdr:rowOff>
    </xdr:from>
    <xdr:ext cx="378565" cy="259045"/>
    <xdr:sp macro="" textlink="">
      <xdr:nvSpPr>
        <xdr:cNvPr id="799" name="テキスト ボックス 798"/>
        <xdr:cNvSpPr txBox="1"/>
      </xdr:nvSpPr>
      <xdr:spPr>
        <a:xfrm>
          <a:off x="19356017" y="100997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10490</xdr:rowOff>
    </xdr:from>
    <xdr:to>
      <xdr:col>27</xdr:col>
      <xdr:colOff>161925</xdr:colOff>
      <xdr:row>58</xdr:row>
      <xdr:rowOff>112090</xdr:rowOff>
    </xdr:to>
    <xdr:sp macro="" textlink="">
      <xdr:nvSpPr>
        <xdr:cNvPr id="800" name="円/楕円 799"/>
        <xdr:cNvSpPr/>
      </xdr:nvSpPr>
      <xdr:spPr>
        <a:xfrm>
          <a:off x="18605500" y="995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103217</xdr:rowOff>
    </xdr:from>
    <xdr:ext cx="469744" cy="259045"/>
    <xdr:sp macro="" textlink="">
      <xdr:nvSpPr>
        <xdr:cNvPr id="801" name="テキスト ボックス 800"/>
        <xdr:cNvSpPr txBox="1"/>
      </xdr:nvSpPr>
      <xdr:spPr>
        <a:xfrm>
          <a:off x="18421427" y="10047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27/100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3" name="直線コネクタ 81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4" name="テキスト ボックス 81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5" name="直線コネクタ 81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6" name="テキスト ボックス 81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7" name="直線コネクタ 81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8" name="テキスト ボックス 81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9" name="直線コネクタ 81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0" name="テキスト ボックス 81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170607</xdr:rowOff>
    </xdr:from>
    <xdr:to>
      <xdr:col>32</xdr:col>
      <xdr:colOff>186689</xdr:colOff>
      <xdr:row>78</xdr:row>
      <xdr:rowOff>96952</xdr:rowOff>
    </xdr:to>
    <xdr:cxnSp macro="">
      <xdr:nvCxnSpPr>
        <xdr:cNvPr id="824" name="直線コネクタ 823"/>
        <xdr:cNvCxnSpPr/>
      </xdr:nvCxnSpPr>
      <xdr:spPr>
        <a:xfrm flipV="1">
          <a:off x="22159595" y="12172107"/>
          <a:ext cx="1269" cy="129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100779</xdr:rowOff>
    </xdr:from>
    <xdr:ext cx="534377" cy="259045"/>
    <xdr:sp macro="" textlink="">
      <xdr:nvSpPr>
        <xdr:cNvPr id="825" name="繰出金最小値テキスト"/>
        <xdr:cNvSpPr txBox="1"/>
      </xdr:nvSpPr>
      <xdr:spPr>
        <a:xfrm>
          <a:off x="22212300" y="1347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21,870</a:t>
          </a:r>
          <a:endParaRPr kumimoji="1" lang="ja-JP" altLang="en-US" sz="1000" b="1">
            <a:latin typeface="ＭＳ Ｐゴシック"/>
          </a:endParaRPr>
        </a:p>
      </xdr:txBody>
    </xdr:sp>
    <xdr:clientData/>
  </xdr:oneCellAnchor>
  <xdr:twoCellAnchor>
    <xdr:from>
      <xdr:col>32</xdr:col>
      <xdr:colOff>98425</xdr:colOff>
      <xdr:row>78</xdr:row>
      <xdr:rowOff>96952</xdr:rowOff>
    </xdr:from>
    <xdr:to>
      <xdr:col>32</xdr:col>
      <xdr:colOff>276225</xdr:colOff>
      <xdr:row>78</xdr:row>
      <xdr:rowOff>96952</xdr:rowOff>
    </xdr:to>
    <xdr:cxnSp macro="">
      <xdr:nvCxnSpPr>
        <xdr:cNvPr id="826" name="直線コネクタ 825"/>
        <xdr:cNvCxnSpPr/>
      </xdr:nvCxnSpPr>
      <xdr:spPr>
        <a:xfrm>
          <a:off x="22072600" y="1347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117284</xdr:rowOff>
    </xdr:from>
    <xdr:ext cx="534377" cy="259045"/>
    <xdr:sp macro="" textlink="">
      <xdr:nvSpPr>
        <xdr:cNvPr id="827" name="繰出金最大値テキスト"/>
        <xdr:cNvSpPr txBox="1"/>
      </xdr:nvSpPr>
      <xdr:spPr>
        <a:xfrm>
          <a:off x="22212300" y="1194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78,648</a:t>
          </a:r>
          <a:endParaRPr kumimoji="1" lang="ja-JP" altLang="en-US" sz="1000" b="1">
            <a:latin typeface="ＭＳ Ｐゴシック"/>
          </a:endParaRPr>
        </a:p>
      </xdr:txBody>
    </xdr:sp>
    <xdr:clientData/>
  </xdr:oneCellAnchor>
  <xdr:twoCellAnchor>
    <xdr:from>
      <xdr:col>32</xdr:col>
      <xdr:colOff>98425</xdr:colOff>
      <xdr:row>70</xdr:row>
      <xdr:rowOff>170607</xdr:rowOff>
    </xdr:from>
    <xdr:to>
      <xdr:col>32</xdr:col>
      <xdr:colOff>276225</xdr:colOff>
      <xdr:row>70</xdr:row>
      <xdr:rowOff>170607</xdr:rowOff>
    </xdr:to>
    <xdr:cxnSp macro="">
      <xdr:nvCxnSpPr>
        <xdr:cNvPr id="828" name="直線コネクタ 827"/>
        <xdr:cNvCxnSpPr/>
      </xdr:nvCxnSpPr>
      <xdr:spPr>
        <a:xfrm>
          <a:off x="22072600" y="1217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22954</xdr:rowOff>
    </xdr:from>
    <xdr:to>
      <xdr:col>32</xdr:col>
      <xdr:colOff>187325</xdr:colOff>
      <xdr:row>75</xdr:row>
      <xdr:rowOff>23045</xdr:rowOff>
    </xdr:to>
    <xdr:cxnSp macro="">
      <xdr:nvCxnSpPr>
        <xdr:cNvPr id="829" name="直線コネクタ 828"/>
        <xdr:cNvCxnSpPr/>
      </xdr:nvCxnSpPr>
      <xdr:spPr>
        <a:xfrm flipV="1">
          <a:off x="21323300" y="12881704"/>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77591</xdr:rowOff>
    </xdr:from>
    <xdr:ext cx="534377" cy="259045"/>
    <xdr:sp macro="" textlink="">
      <xdr:nvSpPr>
        <xdr:cNvPr id="830" name="繰出金平均値テキスト"/>
        <xdr:cNvSpPr txBox="1"/>
      </xdr:nvSpPr>
      <xdr:spPr>
        <a:xfrm>
          <a:off x="22212300" y="12936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42,051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99164</xdr:rowOff>
    </xdr:from>
    <xdr:to>
      <xdr:col>32</xdr:col>
      <xdr:colOff>238125</xdr:colOff>
      <xdr:row>76</xdr:row>
      <xdr:rowOff>29314</xdr:rowOff>
    </xdr:to>
    <xdr:sp macro="" textlink="">
      <xdr:nvSpPr>
        <xdr:cNvPr id="831" name="フローチャート : 判断 830"/>
        <xdr:cNvSpPr/>
      </xdr:nvSpPr>
      <xdr:spPr>
        <a:xfrm>
          <a:off x="221107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23045</xdr:rowOff>
    </xdr:from>
    <xdr:to>
      <xdr:col>31</xdr:col>
      <xdr:colOff>34925</xdr:colOff>
      <xdr:row>75</xdr:row>
      <xdr:rowOff>106919</xdr:rowOff>
    </xdr:to>
    <xdr:cxnSp macro="">
      <xdr:nvCxnSpPr>
        <xdr:cNvPr id="832" name="直線コネクタ 831"/>
        <xdr:cNvCxnSpPr/>
      </xdr:nvCxnSpPr>
      <xdr:spPr>
        <a:xfrm flipV="1">
          <a:off x="20434300" y="12881795"/>
          <a:ext cx="889000" cy="8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95164</xdr:rowOff>
    </xdr:from>
    <xdr:to>
      <xdr:col>31</xdr:col>
      <xdr:colOff>85725</xdr:colOff>
      <xdr:row>76</xdr:row>
      <xdr:rowOff>25313</xdr:rowOff>
    </xdr:to>
    <xdr:sp macro="" textlink="">
      <xdr:nvSpPr>
        <xdr:cNvPr id="833" name="フローチャート : 判断 832"/>
        <xdr:cNvSpPr/>
      </xdr:nvSpPr>
      <xdr:spPr>
        <a:xfrm>
          <a:off x="21272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16440</xdr:rowOff>
    </xdr:from>
    <xdr:ext cx="534377" cy="259045"/>
    <xdr:sp macro="" textlink="">
      <xdr:nvSpPr>
        <xdr:cNvPr id="834" name="テキスト ボックス 833"/>
        <xdr:cNvSpPr txBox="1"/>
      </xdr:nvSpPr>
      <xdr:spPr>
        <a:xfrm>
          <a:off x="21056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106919</xdr:rowOff>
    </xdr:from>
    <xdr:to>
      <xdr:col>29</xdr:col>
      <xdr:colOff>517525</xdr:colOff>
      <xdr:row>75</xdr:row>
      <xdr:rowOff>161142</xdr:rowOff>
    </xdr:to>
    <xdr:cxnSp macro="">
      <xdr:nvCxnSpPr>
        <xdr:cNvPr id="835" name="直線コネクタ 834"/>
        <xdr:cNvCxnSpPr/>
      </xdr:nvCxnSpPr>
      <xdr:spPr>
        <a:xfrm flipV="1">
          <a:off x="19545300" y="12965669"/>
          <a:ext cx="889000" cy="5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109428</xdr:rowOff>
    </xdr:from>
    <xdr:to>
      <xdr:col>29</xdr:col>
      <xdr:colOff>568325</xdr:colOff>
      <xdr:row>76</xdr:row>
      <xdr:rowOff>39579</xdr:rowOff>
    </xdr:to>
    <xdr:sp macro="" textlink="">
      <xdr:nvSpPr>
        <xdr:cNvPr id="836" name="フローチャート : 判断 835"/>
        <xdr:cNvSpPr/>
      </xdr:nvSpPr>
      <xdr:spPr>
        <a:xfrm>
          <a:off x="20383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30706</xdr:rowOff>
    </xdr:from>
    <xdr:ext cx="534377" cy="259045"/>
    <xdr:sp macro="" textlink="">
      <xdr:nvSpPr>
        <xdr:cNvPr id="837" name="テキスト ボックス 836"/>
        <xdr:cNvSpPr txBox="1"/>
      </xdr:nvSpPr>
      <xdr:spPr>
        <a:xfrm>
          <a:off x="20167111" y="130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161142</xdr:rowOff>
    </xdr:from>
    <xdr:to>
      <xdr:col>28</xdr:col>
      <xdr:colOff>314325</xdr:colOff>
      <xdr:row>76</xdr:row>
      <xdr:rowOff>27823</xdr:rowOff>
    </xdr:to>
    <xdr:cxnSp macro="">
      <xdr:nvCxnSpPr>
        <xdr:cNvPr id="838" name="直線コネクタ 837"/>
        <xdr:cNvCxnSpPr/>
      </xdr:nvCxnSpPr>
      <xdr:spPr>
        <a:xfrm flipV="1">
          <a:off x="18656300" y="13019892"/>
          <a:ext cx="889000" cy="3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133523</xdr:rowOff>
    </xdr:from>
    <xdr:to>
      <xdr:col>28</xdr:col>
      <xdr:colOff>365125</xdr:colOff>
      <xdr:row>76</xdr:row>
      <xdr:rowOff>63674</xdr:rowOff>
    </xdr:to>
    <xdr:sp macro="" textlink="">
      <xdr:nvSpPr>
        <xdr:cNvPr id="839" name="フローチャート : 判断 838"/>
        <xdr:cNvSpPr/>
      </xdr:nvSpPr>
      <xdr:spPr>
        <a:xfrm>
          <a:off x="19494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54799</xdr:rowOff>
    </xdr:from>
    <xdr:ext cx="534377" cy="259045"/>
    <xdr:sp macro="" textlink="">
      <xdr:nvSpPr>
        <xdr:cNvPr id="840" name="テキスト ボックス 839"/>
        <xdr:cNvSpPr txBox="1"/>
      </xdr:nvSpPr>
      <xdr:spPr>
        <a:xfrm>
          <a:off x="19278111" y="1308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157000</xdr:rowOff>
    </xdr:from>
    <xdr:to>
      <xdr:col>27</xdr:col>
      <xdr:colOff>161925</xdr:colOff>
      <xdr:row>76</xdr:row>
      <xdr:rowOff>87150</xdr:rowOff>
    </xdr:to>
    <xdr:sp macro="" textlink="">
      <xdr:nvSpPr>
        <xdr:cNvPr id="841" name="フローチャート : 判断 840"/>
        <xdr:cNvSpPr/>
      </xdr:nvSpPr>
      <xdr:spPr>
        <a:xfrm>
          <a:off x="18605500" y="130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78277</xdr:rowOff>
    </xdr:from>
    <xdr:ext cx="534377" cy="259045"/>
    <xdr:sp macro="" textlink="">
      <xdr:nvSpPr>
        <xdr:cNvPr id="842" name="テキスト ボックス 841"/>
        <xdr:cNvSpPr txBox="1"/>
      </xdr:nvSpPr>
      <xdr:spPr>
        <a:xfrm>
          <a:off x="18389111" y="1310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143604</xdr:rowOff>
    </xdr:from>
    <xdr:to>
      <xdr:col>32</xdr:col>
      <xdr:colOff>238125</xdr:colOff>
      <xdr:row>75</xdr:row>
      <xdr:rowOff>73754</xdr:rowOff>
    </xdr:to>
    <xdr:sp macro="" textlink="">
      <xdr:nvSpPr>
        <xdr:cNvPr id="848" name="円/楕円 847"/>
        <xdr:cNvSpPr/>
      </xdr:nvSpPr>
      <xdr:spPr>
        <a:xfrm>
          <a:off x="22110700" y="1283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166481</xdr:rowOff>
    </xdr:from>
    <xdr:ext cx="534377" cy="259045"/>
    <xdr:sp macro="" textlink="">
      <xdr:nvSpPr>
        <xdr:cNvPr id="849" name="繰出金該当値テキスト"/>
        <xdr:cNvSpPr txBox="1"/>
      </xdr:nvSpPr>
      <xdr:spPr>
        <a:xfrm>
          <a:off x="22212300" y="1268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47,607</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143695</xdr:rowOff>
    </xdr:from>
    <xdr:to>
      <xdr:col>31</xdr:col>
      <xdr:colOff>85725</xdr:colOff>
      <xdr:row>75</xdr:row>
      <xdr:rowOff>73845</xdr:rowOff>
    </xdr:to>
    <xdr:sp macro="" textlink="">
      <xdr:nvSpPr>
        <xdr:cNvPr id="850" name="円/楕円 849"/>
        <xdr:cNvSpPr/>
      </xdr:nvSpPr>
      <xdr:spPr>
        <a:xfrm>
          <a:off x="21272500" y="1283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90372</xdr:rowOff>
    </xdr:from>
    <xdr:ext cx="534377" cy="259045"/>
    <xdr:sp macro="" textlink="">
      <xdr:nvSpPr>
        <xdr:cNvPr id="851" name="テキスト ボックス 850"/>
        <xdr:cNvSpPr txBox="1"/>
      </xdr:nvSpPr>
      <xdr:spPr>
        <a:xfrm>
          <a:off x="21056111" y="1260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47,603</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56119</xdr:rowOff>
    </xdr:from>
    <xdr:to>
      <xdr:col>29</xdr:col>
      <xdr:colOff>568325</xdr:colOff>
      <xdr:row>75</xdr:row>
      <xdr:rowOff>157719</xdr:rowOff>
    </xdr:to>
    <xdr:sp macro="" textlink="">
      <xdr:nvSpPr>
        <xdr:cNvPr id="852" name="円/楕円 851"/>
        <xdr:cNvSpPr/>
      </xdr:nvSpPr>
      <xdr:spPr>
        <a:xfrm>
          <a:off x="20383500" y="1291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2796</xdr:rowOff>
    </xdr:from>
    <xdr:ext cx="534377" cy="259045"/>
    <xdr:sp macro="" textlink="">
      <xdr:nvSpPr>
        <xdr:cNvPr id="853" name="テキスト ボックス 852"/>
        <xdr:cNvSpPr txBox="1"/>
      </xdr:nvSpPr>
      <xdr:spPr>
        <a:xfrm>
          <a:off x="20167111" y="12690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43,934</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110343</xdr:rowOff>
    </xdr:from>
    <xdr:to>
      <xdr:col>28</xdr:col>
      <xdr:colOff>365125</xdr:colOff>
      <xdr:row>76</xdr:row>
      <xdr:rowOff>40494</xdr:rowOff>
    </xdr:to>
    <xdr:sp macro="" textlink="">
      <xdr:nvSpPr>
        <xdr:cNvPr id="854" name="円/楕円 853"/>
        <xdr:cNvSpPr/>
      </xdr:nvSpPr>
      <xdr:spPr>
        <a:xfrm>
          <a:off x="19494500" y="129690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57020</xdr:rowOff>
    </xdr:from>
    <xdr:ext cx="534377" cy="259045"/>
    <xdr:sp macro="" textlink="">
      <xdr:nvSpPr>
        <xdr:cNvPr id="855" name="テキスト ボックス 854"/>
        <xdr:cNvSpPr txBox="1"/>
      </xdr:nvSpPr>
      <xdr:spPr>
        <a:xfrm>
          <a:off x="19278111" y="1274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41,562</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148473</xdr:rowOff>
    </xdr:from>
    <xdr:to>
      <xdr:col>27</xdr:col>
      <xdr:colOff>161925</xdr:colOff>
      <xdr:row>76</xdr:row>
      <xdr:rowOff>78623</xdr:rowOff>
    </xdr:to>
    <xdr:sp macro="" textlink="">
      <xdr:nvSpPr>
        <xdr:cNvPr id="856" name="円/楕円 855"/>
        <xdr:cNvSpPr/>
      </xdr:nvSpPr>
      <xdr:spPr>
        <a:xfrm>
          <a:off x="18605500" y="1300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95150</xdr:rowOff>
    </xdr:from>
    <xdr:ext cx="534377" cy="259045"/>
    <xdr:sp macro="" textlink="">
      <xdr:nvSpPr>
        <xdr:cNvPr id="857" name="テキスト ボックス 856"/>
        <xdr:cNvSpPr txBox="1"/>
      </xdr:nvSpPr>
      <xdr:spPr>
        <a:xfrm>
          <a:off x="18389111" y="1278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39,894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a:t>
          </a:r>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住民一人当たりのコストが大きい順に扶助費、物件費、人件費、</a:t>
          </a:r>
          <a:r>
            <a:rPr kumimoji="1" lang="ja-JP" altLang="en-US" sz="900">
              <a:solidFill>
                <a:schemeClr val="dk1"/>
              </a:solidFill>
              <a:effectLst/>
              <a:latin typeface="+mn-lt"/>
              <a:ea typeface="+mn-ea"/>
              <a:cs typeface="+mn-cs"/>
            </a:rPr>
            <a:t>繰出金</a:t>
          </a:r>
          <a:r>
            <a:rPr kumimoji="1" lang="ja-JP" altLang="en-US" sz="1100">
              <a:solidFill>
                <a:schemeClr val="dk1"/>
              </a:solidFill>
              <a:effectLst/>
              <a:latin typeface="+mn-lt"/>
              <a:ea typeface="+mn-ea"/>
              <a:cs typeface="+mn-cs"/>
            </a:rPr>
            <a:t>、</a:t>
          </a:r>
          <a:r>
            <a:rPr kumimoji="1" lang="ja-JP" altLang="ja-JP" sz="900">
              <a:solidFill>
                <a:schemeClr val="dk1"/>
              </a:solidFill>
              <a:effectLst/>
              <a:latin typeface="+mn-lt"/>
              <a:ea typeface="+mn-ea"/>
              <a:cs typeface="+mn-cs"/>
            </a:rPr>
            <a:t>普通建設事業費となっている。</a:t>
          </a:r>
          <a:endParaRPr lang="ja-JP" altLang="ja-JP" sz="900">
            <a:effectLst/>
          </a:endParaRPr>
        </a:p>
        <a:p>
          <a:pPr eaLnBrk="1" fontAlgn="auto" latinLnBrk="0" hangingPunct="1"/>
          <a:r>
            <a:rPr kumimoji="1" lang="ja-JP" altLang="ja-JP" sz="900">
              <a:solidFill>
                <a:schemeClr val="dk1"/>
              </a:solidFill>
              <a:effectLst/>
              <a:latin typeface="+mn-lt"/>
              <a:ea typeface="+mn-ea"/>
              <a:cs typeface="+mn-cs"/>
            </a:rPr>
            <a:t>　</a:t>
          </a:r>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この中で、扶助費については、福祉事務所を有しており市並みの福祉施策を実施していること、町単独扶助費が多いことから、類似団体と比べて特に比率が高くなっている。</a:t>
          </a:r>
          <a:endParaRPr kumimoji="1" lang="en-US" altLang="ja-JP" sz="900">
            <a:solidFill>
              <a:schemeClr val="dk1"/>
            </a:solidFill>
            <a:effectLst/>
            <a:latin typeface="+mn-lt"/>
            <a:ea typeface="+mn-ea"/>
            <a:cs typeface="+mn-cs"/>
          </a:endParaRPr>
        </a:p>
        <a:p>
          <a:pPr eaLnBrk="1" fontAlgn="auto" latinLnBrk="0" hangingPunct="1"/>
          <a:r>
            <a:rPr kumimoji="1" lang="ja-JP" altLang="en-US" sz="900">
              <a:solidFill>
                <a:schemeClr val="dk1"/>
              </a:solidFill>
              <a:effectLst/>
              <a:latin typeface="+mn-lt"/>
              <a:ea typeface="+mn-ea"/>
              <a:cs typeface="+mn-cs"/>
            </a:rPr>
            <a:t>　　物件費については、ＰＰＳの導入により電気使用料が減少したことなどにより減少した。平成</a:t>
          </a:r>
          <a:r>
            <a:rPr kumimoji="1" lang="en-US" altLang="ja-JP" sz="900">
              <a:solidFill>
                <a:schemeClr val="dk1"/>
              </a:solidFill>
              <a:effectLst/>
              <a:latin typeface="+mn-lt"/>
              <a:ea typeface="+mn-ea"/>
              <a:cs typeface="+mn-cs"/>
            </a:rPr>
            <a:t>30</a:t>
          </a:r>
          <a:r>
            <a:rPr kumimoji="1" lang="ja-JP" altLang="en-US" sz="900">
              <a:solidFill>
                <a:schemeClr val="dk1"/>
              </a:solidFill>
              <a:effectLst/>
              <a:latin typeface="+mn-lt"/>
              <a:ea typeface="+mn-ea"/>
              <a:cs typeface="+mn-cs"/>
            </a:rPr>
            <a:t>年度から</a:t>
          </a:r>
          <a:r>
            <a:rPr kumimoji="1" lang="en-US" altLang="ja-JP" sz="900">
              <a:solidFill>
                <a:schemeClr val="dk1"/>
              </a:solidFill>
              <a:effectLst/>
              <a:latin typeface="+mn-lt"/>
              <a:ea typeface="+mn-ea"/>
              <a:cs typeface="+mn-cs"/>
            </a:rPr>
            <a:t>31</a:t>
          </a:r>
          <a:r>
            <a:rPr kumimoji="1" lang="ja-JP" altLang="en-US" sz="900">
              <a:solidFill>
                <a:schemeClr val="dk1"/>
              </a:solidFill>
              <a:effectLst/>
              <a:latin typeface="+mn-lt"/>
              <a:ea typeface="+mn-ea"/>
              <a:cs typeface="+mn-cs"/>
            </a:rPr>
            <a:t>年度にかけては、し尿処理場の除却等により増加が見込まれる。</a:t>
          </a:r>
          <a:endParaRPr lang="ja-JP" altLang="ja-JP" sz="900">
            <a:effectLst/>
          </a:endParaRPr>
        </a:p>
        <a:p>
          <a:pPr eaLnBrk="1" fontAlgn="auto" latinLnBrk="0" hangingPunct="1"/>
          <a:r>
            <a:rPr kumimoji="1" lang="ja-JP" altLang="ja-JP" sz="900">
              <a:solidFill>
                <a:schemeClr val="dk1"/>
              </a:solidFill>
              <a:effectLst/>
              <a:latin typeface="+mn-lt"/>
              <a:ea typeface="+mn-ea"/>
              <a:cs typeface="+mn-cs"/>
            </a:rPr>
            <a:t>　</a:t>
          </a:r>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人件費については、清掃工場や消防を単独で所有していることから、類似団体と比べて高くなっている。平成</a:t>
          </a:r>
          <a:r>
            <a:rPr kumimoji="1" lang="en-US" altLang="ja-JP" sz="900">
              <a:solidFill>
                <a:schemeClr val="dk1"/>
              </a:solidFill>
              <a:effectLst/>
              <a:latin typeface="+mn-lt"/>
              <a:ea typeface="+mn-ea"/>
              <a:cs typeface="+mn-cs"/>
            </a:rPr>
            <a:t>28</a:t>
          </a:r>
          <a:r>
            <a:rPr kumimoji="1" lang="ja-JP" altLang="ja-JP" sz="900">
              <a:solidFill>
                <a:schemeClr val="dk1"/>
              </a:solidFill>
              <a:effectLst/>
              <a:latin typeface="+mn-lt"/>
              <a:ea typeface="+mn-ea"/>
              <a:cs typeface="+mn-cs"/>
            </a:rPr>
            <a:t>年度は、</a:t>
          </a:r>
          <a:r>
            <a:rPr kumimoji="1" lang="ja-JP" altLang="en-US" sz="900">
              <a:solidFill>
                <a:schemeClr val="dk1"/>
              </a:solidFill>
              <a:effectLst/>
              <a:latin typeface="+mn-lt"/>
              <a:ea typeface="+mn-ea"/>
              <a:cs typeface="+mn-cs"/>
            </a:rPr>
            <a:t>特別職の退職手当の減少などにより減少した</a:t>
          </a:r>
          <a:r>
            <a:rPr kumimoji="1" lang="ja-JP" altLang="ja-JP" sz="900">
              <a:solidFill>
                <a:schemeClr val="dk1"/>
              </a:solidFill>
              <a:effectLst/>
              <a:latin typeface="+mn-lt"/>
              <a:ea typeface="+mn-ea"/>
              <a:cs typeface="+mn-cs"/>
            </a:rPr>
            <a:t>。</a:t>
          </a:r>
          <a:endParaRPr lang="ja-JP" altLang="ja-JP" sz="900">
            <a:effectLst/>
          </a:endParaRPr>
        </a:p>
        <a:p>
          <a:pPr eaLnBrk="1" fontAlgn="auto" latinLnBrk="0" hangingPunct="1"/>
          <a:r>
            <a:rPr kumimoji="1" lang="ja-JP" altLang="ja-JP" sz="900">
              <a:solidFill>
                <a:schemeClr val="dk1"/>
              </a:solidFill>
              <a:effectLst/>
              <a:latin typeface="+mn-lt"/>
              <a:ea typeface="+mn-ea"/>
              <a:cs typeface="+mn-cs"/>
            </a:rPr>
            <a:t>　</a:t>
          </a:r>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普通建設事業</a:t>
          </a:r>
          <a:r>
            <a:rPr kumimoji="1" lang="ja-JP" altLang="en-US" sz="900">
              <a:solidFill>
                <a:schemeClr val="dk1"/>
              </a:solidFill>
              <a:effectLst/>
              <a:latin typeface="+mn-lt"/>
              <a:ea typeface="+mn-ea"/>
              <a:cs typeface="+mn-cs"/>
            </a:rPr>
            <a:t>費については、前年度に教育施設の</a:t>
          </a:r>
          <a:r>
            <a:rPr kumimoji="1" lang="ja-JP" altLang="ja-JP" sz="900">
              <a:solidFill>
                <a:schemeClr val="dk1"/>
              </a:solidFill>
              <a:effectLst/>
              <a:latin typeface="+mn-lt"/>
              <a:ea typeface="+mn-ea"/>
              <a:cs typeface="+mn-cs"/>
            </a:rPr>
            <a:t>耐震事業</a:t>
          </a:r>
          <a:r>
            <a:rPr kumimoji="1" lang="ja-JP" altLang="en-US" sz="900">
              <a:solidFill>
                <a:schemeClr val="dk1"/>
              </a:solidFill>
              <a:effectLst/>
              <a:latin typeface="+mn-lt"/>
              <a:ea typeface="+mn-ea"/>
              <a:cs typeface="+mn-cs"/>
            </a:rPr>
            <a:t>や</a:t>
          </a:r>
          <a:r>
            <a:rPr kumimoji="1" lang="ja-JP" altLang="ja-JP" sz="900">
              <a:solidFill>
                <a:schemeClr val="dk1"/>
              </a:solidFill>
              <a:effectLst/>
              <a:latin typeface="+mn-lt"/>
              <a:ea typeface="+mn-ea"/>
              <a:cs typeface="+mn-cs"/>
            </a:rPr>
            <a:t>中学校の給食棟設置工事を行ったことなどから</a:t>
          </a:r>
          <a:r>
            <a:rPr kumimoji="1" lang="ja-JP" altLang="en-US" sz="900">
              <a:solidFill>
                <a:schemeClr val="dk1"/>
              </a:solidFill>
              <a:effectLst/>
              <a:latin typeface="+mn-lt"/>
              <a:ea typeface="+mn-ea"/>
              <a:cs typeface="+mn-cs"/>
            </a:rPr>
            <a:t>減少したが、今後、町内の開発に伴う校舎の増築工事等により増加が見込まれる。</a:t>
          </a:r>
          <a:endParaRPr lang="ja-JP" altLang="ja-JP" sz="900">
            <a:effectLst/>
          </a:endParaRPr>
        </a:p>
        <a:p>
          <a:pPr eaLnBrk="1" fontAlgn="auto" latinLnBrk="0" hangingPunct="1"/>
          <a:r>
            <a:rPr kumimoji="1" lang="ja-JP" altLang="ja-JP" sz="900">
              <a:solidFill>
                <a:schemeClr val="dk1"/>
              </a:solidFill>
              <a:effectLst/>
              <a:latin typeface="+mn-lt"/>
              <a:ea typeface="+mn-ea"/>
              <a:cs typeface="+mn-cs"/>
            </a:rPr>
            <a:t>　</a:t>
          </a:r>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今後はこれらの普通建設事業</a:t>
          </a:r>
          <a:r>
            <a:rPr kumimoji="1" lang="ja-JP" altLang="en-US" sz="900">
              <a:solidFill>
                <a:schemeClr val="dk1"/>
              </a:solidFill>
              <a:effectLst/>
              <a:latin typeface="+mn-lt"/>
              <a:ea typeface="+mn-ea"/>
              <a:cs typeface="+mn-cs"/>
            </a:rPr>
            <a:t>費</a:t>
          </a:r>
          <a:r>
            <a:rPr kumimoji="1" lang="ja-JP" altLang="ja-JP" sz="900">
              <a:solidFill>
                <a:schemeClr val="dk1"/>
              </a:solidFill>
              <a:effectLst/>
              <a:latin typeface="+mn-lt"/>
              <a:ea typeface="+mn-ea"/>
              <a:cs typeface="+mn-cs"/>
            </a:rPr>
            <a:t>に係る公債費が増加していくことが見込まれるため、今後も利率の状況を勘案し、基金の取り崩しと起債の抑制のバランスを見極めつつ公債費負担の軽減に努める。</a:t>
          </a:r>
          <a:endParaRPr lang="ja-JP" altLang="ja-JP" sz="900">
            <a:effectLst/>
          </a:endParaRPr>
        </a:p>
        <a:p>
          <a:pPr eaLnBrk="1" fontAlgn="auto" latinLnBrk="0" hangingPunct="1"/>
          <a:r>
            <a:rPr kumimoji="1" lang="ja-JP" altLang="ja-JP" sz="900">
              <a:solidFill>
                <a:schemeClr val="dk1"/>
              </a:solidFill>
              <a:effectLst/>
              <a:latin typeface="+mn-lt"/>
              <a:ea typeface="+mn-ea"/>
              <a:cs typeface="+mn-cs"/>
            </a:rPr>
            <a:t>　</a:t>
          </a:r>
          <a:r>
            <a:rPr kumimoji="1" lang="ja-JP" altLang="en-US" sz="900">
              <a:solidFill>
                <a:schemeClr val="dk1"/>
              </a:solidFill>
              <a:effectLst/>
              <a:latin typeface="+mn-lt"/>
              <a:ea typeface="+mn-ea"/>
              <a:cs typeface="+mn-cs"/>
            </a:rPr>
            <a:t>　繰出金については、</a:t>
          </a:r>
          <a:r>
            <a:rPr kumimoji="1" lang="ja-JP" altLang="ja-JP" sz="900">
              <a:solidFill>
                <a:schemeClr val="dk1"/>
              </a:solidFill>
              <a:effectLst/>
              <a:latin typeface="+mn-lt"/>
              <a:ea typeface="+mn-ea"/>
              <a:cs typeface="+mn-cs"/>
            </a:rPr>
            <a:t>高齢化に伴い、介護保険事業特別会計や後期高齢者医療特別会計への繰出し</a:t>
          </a:r>
          <a:r>
            <a:rPr kumimoji="1" lang="ja-JP" altLang="en-US" sz="900">
              <a:solidFill>
                <a:schemeClr val="dk1"/>
              </a:solidFill>
              <a:effectLst/>
              <a:latin typeface="+mn-lt"/>
              <a:ea typeface="+mn-ea"/>
              <a:cs typeface="+mn-cs"/>
            </a:rPr>
            <a:t>が</a:t>
          </a:r>
          <a:r>
            <a:rPr kumimoji="1" lang="ja-JP" altLang="ja-JP" sz="900">
              <a:solidFill>
                <a:schemeClr val="dk1"/>
              </a:solidFill>
              <a:effectLst/>
              <a:latin typeface="+mn-lt"/>
              <a:ea typeface="+mn-ea"/>
              <a:cs typeface="+mn-cs"/>
            </a:rPr>
            <a:t>今後も増加していくことが見込まれる。また、従来から公共下水道事業特別会計への公債費繰出しが多額にのぼっている。</a:t>
          </a:r>
          <a:endParaRPr lang="ja-JP" altLang="ja-JP" sz="900">
            <a:effectLst/>
          </a:endParaRPr>
        </a:p>
        <a:p>
          <a:r>
            <a:rPr kumimoji="1" lang="ja-JP" altLang="ja-JP" sz="900">
              <a:solidFill>
                <a:schemeClr val="dk1"/>
              </a:solidFill>
              <a:effectLst/>
              <a:latin typeface="+mn-lt"/>
              <a:ea typeface="+mn-ea"/>
              <a:cs typeface="+mn-cs"/>
            </a:rPr>
            <a:t>　</a:t>
          </a:r>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今後も公共下水道事業の経営健全化を進めるとともに、基準外繰出しの見直しに努める。</a:t>
          </a:r>
          <a:endParaRPr lang="ja-JP" altLang="ja-JP" sz="9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大阪府島本町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30,667
30,490
16.81
10,702,678
10,615,944
55,401
6,525,589
10,965,114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37</xdr:row>
      <xdr:rowOff>166751</xdr:rowOff>
    </xdr:to>
    <xdr:cxnSp macro="">
      <xdr:nvCxnSpPr>
        <xdr:cNvPr id="56" name="直線コネクタ 55"/>
        <xdr:cNvCxnSpPr/>
      </xdr:nvCxnSpPr>
      <xdr:spPr>
        <a:xfrm flipV="1">
          <a:off x="4633595" y="5094986"/>
          <a:ext cx="127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170578</xdr:rowOff>
    </xdr:from>
    <xdr:ext cx="469744" cy="259045"/>
    <xdr:sp macro="" textlink="">
      <xdr:nvSpPr>
        <xdr:cNvPr id="57" name="議会費最小値テキスト"/>
        <xdr:cNvSpPr txBox="1"/>
      </xdr:nvSpPr>
      <xdr:spPr>
        <a:xfrm>
          <a:off x="4686300" y="651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a:t>
          </a:r>
          <a:endParaRPr kumimoji="1" lang="ja-JP" altLang="en-US" sz="1000" b="1">
            <a:latin typeface="ＭＳ Ｐゴシック"/>
          </a:endParaRPr>
        </a:p>
      </xdr:txBody>
    </xdr:sp>
    <xdr:clientData/>
  </xdr:oneCellAnchor>
  <xdr:twoCellAnchor>
    <xdr:from>
      <xdr:col>6</xdr:col>
      <xdr:colOff>422275</xdr:colOff>
      <xdr:row>37</xdr:row>
      <xdr:rowOff>166751</xdr:rowOff>
    </xdr:from>
    <xdr:to>
      <xdr:col>6</xdr:col>
      <xdr:colOff>600075</xdr:colOff>
      <xdr:row>37</xdr:row>
      <xdr:rowOff>166751</xdr:rowOff>
    </xdr:to>
    <xdr:cxnSp macro="">
      <xdr:nvCxnSpPr>
        <xdr:cNvPr id="58" name="直線コネクタ 57"/>
        <xdr:cNvCxnSpPr/>
      </xdr:nvCxnSpPr>
      <xdr:spPr>
        <a:xfrm>
          <a:off x="4546600" y="651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469744" cy="259045"/>
    <xdr:sp macro="" textlink="">
      <xdr:nvSpPr>
        <xdr:cNvPr id="59" name="議会費最大値テキスト"/>
        <xdr:cNvSpPr txBox="1"/>
      </xdr:nvSpPr>
      <xdr:spPr>
        <a:xfrm>
          <a:off x="4686300" y="487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111506</xdr:rowOff>
    </xdr:from>
    <xdr:to>
      <xdr:col>6</xdr:col>
      <xdr:colOff>511175</xdr:colOff>
      <xdr:row>34</xdr:row>
      <xdr:rowOff>69977</xdr:rowOff>
    </xdr:to>
    <xdr:cxnSp macro="">
      <xdr:nvCxnSpPr>
        <xdr:cNvPr id="61" name="直線コネクタ 60"/>
        <xdr:cNvCxnSpPr/>
      </xdr:nvCxnSpPr>
      <xdr:spPr>
        <a:xfrm>
          <a:off x="3797300" y="5769356"/>
          <a:ext cx="838200" cy="1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126763</xdr:rowOff>
    </xdr:from>
    <xdr:ext cx="469744" cy="259045"/>
    <xdr:sp macro="" textlink="">
      <xdr:nvSpPr>
        <xdr:cNvPr id="62" name="議会費平均値テキスト"/>
        <xdr:cNvSpPr txBox="1"/>
      </xdr:nvSpPr>
      <xdr:spPr>
        <a:xfrm>
          <a:off x="4686300" y="5956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148336</xdr:rowOff>
    </xdr:from>
    <xdr:to>
      <xdr:col>6</xdr:col>
      <xdr:colOff>561975</xdr:colOff>
      <xdr:row>35</xdr:row>
      <xdr:rowOff>78486</xdr:rowOff>
    </xdr:to>
    <xdr:sp macro="" textlink="">
      <xdr:nvSpPr>
        <xdr:cNvPr id="63" name="フローチャート : 判断 62"/>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65786</xdr:rowOff>
    </xdr:from>
    <xdr:to>
      <xdr:col>5</xdr:col>
      <xdr:colOff>358775</xdr:colOff>
      <xdr:row>33</xdr:row>
      <xdr:rowOff>111506</xdr:rowOff>
    </xdr:to>
    <xdr:cxnSp macro="">
      <xdr:nvCxnSpPr>
        <xdr:cNvPr id="64" name="直線コネクタ 63"/>
        <xdr:cNvCxnSpPr/>
      </xdr:nvCxnSpPr>
      <xdr:spPr>
        <a:xfrm>
          <a:off x="2908300" y="57236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54229</xdr:rowOff>
    </xdr:from>
    <xdr:to>
      <xdr:col>5</xdr:col>
      <xdr:colOff>409575</xdr:colOff>
      <xdr:row>34</xdr:row>
      <xdr:rowOff>155829</xdr:rowOff>
    </xdr:to>
    <xdr:sp macro="" textlink="">
      <xdr:nvSpPr>
        <xdr:cNvPr id="65" name="フローチャート : 判断 64"/>
        <xdr:cNvSpPr/>
      </xdr:nvSpPr>
      <xdr:spPr>
        <a:xfrm>
          <a:off x="3746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146956</xdr:rowOff>
    </xdr:from>
    <xdr:ext cx="469744" cy="259045"/>
    <xdr:sp macro="" textlink="">
      <xdr:nvSpPr>
        <xdr:cNvPr id="66" name="テキスト ボックス 65"/>
        <xdr:cNvSpPr txBox="1"/>
      </xdr:nvSpPr>
      <xdr:spPr>
        <a:xfrm>
          <a:off x="3562427"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65786</xdr:rowOff>
    </xdr:from>
    <xdr:to>
      <xdr:col>4</xdr:col>
      <xdr:colOff>155575</xdr:colOff>
      <xdr:row>33</xdr:row>
      <xdr:rowOff>128651</xdr:rowOff>
    </xdr:to>
    <xdr:cxnSp macro="">
      <xdr:nvCxnSpPr>
        <xdr:cNvPr id="67" name="直線コネクタ 66"/>
        <xdr:cNvCxnSpPr/>
      </xdr:nvCxnSpPr>
      <xdr:spPr>
        <a:xfrm flipV="1">
          <a:off x="2019300" y="5723636"/>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135907</xdr:rowOff>
    </xdr:from>
    <xdr:ext cx="469744" cy="259045"/>
    <xdr:sp macro="" textlink="">
      <xdr:nvSpPr>
        <xdr:cNvPr id="69" name="テキスト ボックス 68"/>
        <xdr:cNvSpPr txBox="1"/>
      </xdr:nvSpPr>
      <xdr:spPr>
        <a:xfrm>
          <a:off x="2673427"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21971</xdr:rowOff>
    </xdr:from>
    <xdr:to>
      <xdr:col>2</xdr:col>
      <xdr:colOff>638175</xdr:colOff>
      <xdr:row>33</xdr:row>
      <xdr:rowOff>128651</xdr:rowOff>
    </xdr:to>
    <xdr:cxnSp macro="">
      <xdr:nvCxnSpPr>
        <xdr:cNvPr id="70" name="直線コネクタ 69"/>
        <xdr:cNvCxnSpPr/>
      </xdr:nvCxnSpPr>
      <xdr:spPr>
        <a:xfrm>
          <a:off x="1130300" y="5679821"/>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165244</xdr:rowOff>
    </xdr:from>
    <xdr:ext cx="469744" cy="259045"/>
    <xdr:sp macro="" textlink="">
      <xdr:nvSpPr>
        <xdr:cNvPr id="72" name="テキスト ボックス 71"/>
        <xdr:cNvSpPr txBox="1"/>
      </xdr:nvSpPr>
      <xdr:spPr>
        <a:xfrm>
          <a:off x="1784427"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125239</xdr:rowOff>
    </xdr:from>
    <xdr:ext cx="469744" cy="259045"/>
    <xdr:sp macro="" textlink="">
      <xdr:nvSpPr>
        <xdr:cNvPr id="74" name="テキスト ボックス 73"/>
        <xdr:cNvSpPr txBox="1"/>
      </xdr:nvSpPr>
      <xdr:spPr>
        <a:xfrm>
          <a:off x="895427" y="595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19177</xdr:rowOff>
    </xdr:from>
    <xdr:to>
      <xdr:col>6</xdr:col>
      <xdr:colOff>561975</xdr:colOff>
      <xdr:row>34</xdr:row>
      <xdr:rowOff>120777</xdr:rowOff>
    </xdr:to>
    <xdr:sp macro="" textlink="">
      <xdr:nvSpPr>
        <xdr:cNvPr id="80" name="円/楕円 79"/>
        <xdr:cNvSpPr/>
      </xdr:nvSpPr>
      <xdr:spPr>
        <a:xfrm>
          <a:off x="4584700" y="584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42054</xdr:rowOff>
    </xdr:from>
    <xdr:ext cx="469744" cy="259045"/>
    <xdr:sp macro="" textlink="">
      <xdr:nvSpPr>
        <xdr:cNvPr id="81" name="議会費該当値テキスト"/>
        <xdr:cNvSpPr txBox="1"/>
      </xdr:nvSpPr>
      <xdr:spPr>
        <a:xfrm>
          <a:off x="4686300" y="5699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4,183</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60706</xdr:rowOff>
    </xdr:from>
    <xdr:to>
      <xdr:col>5</xdr:col>
      <xdr:colOff>409575</xdr:colOff>
      <xdr:row>33</xdr:row>
      <xdr:rowOff>162306</xdr:rowOff>
    </xdr:to>
    <xdr:sp macro="" textlink="">
      <xdr:nvSpPr>
        <xdr:cNvPr id="82" name="円/楕円 81"/>
        <xdr:cNvSpPr/>
      </xdr:nvSpPr>
      <xdr:spPr>
        <a:xfrm>
          <a:off x="3746500" y="571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7383</xdr:rowOff>
    </xdr:from>
    <xdr:ext cx="469744" cy="259045"/>
    <xdr:sp macro="" textlink="">
      <xdr:nvSpPr>
        <xdr:cNvPr id="83" name="テキスト ボックス 82"/>
        <xdr:cNvSpPr txBox="1"/>
      </xdr:nvSpPr>
      <xdr:spPr>
        <a:xfrm>
          <a:off x="3562427" y="549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4,524</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14986</xdr:rowOff>
    </xdr:from>
    <xdr:to>
      <xdr:col>4</xdr:col>
      <xdr:colOff>206375</xdr:colOff>
      <xdr:row>33</xdr:row>
      <xdr:rowOff>116586</xdr:rowOff>
    </xdr:to>
    <xdr:sp macro="" textlink="">
      <xdr:nvSpPr>
        <xdr:cNvPr id="84" name="円/楕円 83"/>
        <xdr:cNvSpPr/>
      </xdr:nvSpPr>
      <xdr:spPr>
        <a:xfrm>
          <a:off x="2857500" y="567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133113</xdr:rowOff>
    </xdr:from>
    <xdr:ext cx="469744" cy="259045"/>
    <xdr:sp macro="" textlink="">
      <xdr:nvSpPr>
        <xdr:cNvPr id="85" name="テキスト ボックス 84"/>
        <xdr:cNvSpPr txBox="1"/>
      </xdr:nvSpPr>
      <xdr:spPr>
        <a:xfrm>
          <a:off x="2673427" y="544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4,644</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77851</xdr:rowOff>
    </xdr:from>
    <xdr:to>
      <xdr:col>3</xdr:col>
      <xdr:colOff>3175</xdr:colOff>
      <xdr:row>34</xdr:row>
      <xdr:rowOff>8001</xdr:rowOff>
    </xdr:to>
    <xdr:sp macro="" textlink="">
      <xdr:nvSpPr>
        <xdr:cNvPr id="86" name="円/楕円 85"/>
        <xdr:cNvSpPr/>
      </xdr:nvSpPr>
      <xdr:spPr>
        <a:xfrm>
          <a:off x="1968500" y="573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24528</xdr:rowOff>
    </xdr:from>
    <xdr:ext cx="469744" cy="259045"/>
    <xdr:sp macro="" textlink="">
      <xdr:nvSpPr>
        <xdr:cNvPr id="87" name="テキスト ボックス 86"/>
        <xdr:cNvSpPr txBox="1"/>
      </xdr:nvSpPr>
      <xdr:spPr>
        <a:xfrm>
          <a:off x="1784427" y="5510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4,479</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142621</xdr:rowOff>
    </xdr:from>
    <xdr:to>
      <xdr:col>1</xdr:col>
      <xdr:colOff>485775</xdr:colOff>
      <xdr:row>33</xdr:row>
      <xdr:rowOff>72771</xdr:rowOff>
    </xdr:to>
    <xdr:sp macro="" textlink="">
      <xdr:nvSpPr>
        <xdr:cNvPr id="88" name="円/楕円 87"/>
        <xdr:cNvSpPr/>
      </xdr:nvSpPr>
      <xdr:spPr>
        <a:xfrm>
          <a:off x="1079500" y="562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89298</xdr:rowOff>
    </xdr:from>
    <xdr:ext cx="469744" cy="259045"/>
    <xdr:sp macro="" textlink="">
      <xdr:nvSpPr>
        <xdr:cNvPr id="89" name="テキスト ボックス 88"/>
        <xdr:cNvSpPr txBox="1"/>
      </xdr:nvSpPr>
      <xdr:spPr>
        <a:xfrm>
          <a:off x="895427" y="5404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33,131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38080</xdr:rowOff>
    </xdr:from>
    <xdr:to>
      <xdr:col>6</xdr:col>
      <xdr:colOff>510540</xdr:colOff>
      <xdr:row>58</xdr:row>
      <xdr:rowOff>1367</xdr:rowOff>
    </xdr:to>
    <xdr:cxnSp macro="">
      <xdr:nvCxnSpPr>
        <xdr:cNvPr id="113" name="直線コネクタ 112"/>
        <xdr:cNvCxnSpPr/>
      </xdr:nvCxnSpPr>
      <xdr:spPr>
        <a:xfrm flipV="1">
          <a:off x="4633595" y="8610580"/>
          <a:ext cx="1270" cy="13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5194</xdr:rowOff>
    </xdr:from>
    <xdr:ext cx="534377" cy="259045"/>
    <xdr:sp macro="" textlink="">
      <xdr:nvSpPr>
        <xdr:cNvPr id="114" name="総務費最小値テキスト"/>
        <xdr:cNvSpPr txBox="1"/>
      </xdr:nvSpPr>
      <xdr:spPr>
        <a:xfrm>
          <a:off x="4686300" y="99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28,154</a:t>
          </a:r>
          <a:endParaRPr kumimoji="1" lang="ja-JP" altLang="en-US" sz="1000" b="1">
            <a:latin typeface="ＭＳ Ｐゴシック"/>
          </a:endParaRPr>
        </a:p>
      </xdr:txBody>
    </xdr:sp>
    <xdr:clientData/>
  </xdr:oneCellAnchor>
  <xdr:twoCellAnchor>
    <xdr:from>
      <xdr:col>6</xdr:col>
      <xdr:colOff>422275</xdr:colOff>
      <xdr:row>58</xdr:row>
      <xdr:rowOff>1367</xdr:rowOff>
    </xdr:from>
    <xdr:to>
      <xdr:col>6</xdr:col>
      <xdr:colOff>600075</xdr:colOff>
      <xdr:row>58</xdr:row>
      <xdr:rowOff>1367</xdr:rowOff>
    </xdr:to>
    <xdr:cxnSp macro="">
      <xdr:nvCxnSpPr>
        <xdr:cNvPr id="115" name="直線コネクタ 114"/>
        <xdr:cNvCxnSpPr/>
      </xdr:nvCxnSpPr>
      <xdr:spPr>
        <a:xfrm>
          <a:off x="4546600" y="994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156207</xdr:rowOff>
    </xdr:from>
    <xdr:ext cx="599010" cy="259045"/>
    <xdr:sp macro="" textlink="">
      <xdr:nvSpPr>
        <xdr:cNvPr id="116" name="総務費最大値テキスト"/>
        <xdr:cNvSpPr txBox="1"/>
      </xdr:nvSpPr>
      <xdr:spPr>
        <a:xfrm>
          <a:off x="4686300" y="838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203,336</a:t>
          </a:r>
          <a:endParaRPr kumimoji="1" lang="ja-JP" altLang="en-US" sz="1000" b="1">
            <a:latin typeface="ＭＳ Ｐゴシック"/>
          </a:endParaRPr>
        </a:p>
      </xdr:txBody>
    </xdr:sp>
    <xdr:clientData/>
  </xdr:oneCellAnchor>
  <xdr:twoCellAnchor>
    <xdr:from>
      <xdr:col>6</xdr:col>
      <xdr:colOff>422275</xdr:colOff>
      <xdr:row>50</xdr:row>
      <xdr:rowOff>38080</xdr:rowOff>
    </xdr:from>
    <xdr:to>
      <xdr:col>6</xdr:col>
      <xdr:colOff>600075</xdr:colOff>
      <xdr:row>50</xdr:row>
      <xdr:rowOff>38080</xdr:rowOff>
    </xdr:to>
    <xdr:cxnSp macro="">
      <xdr:nvCxnSpPr>
        <xdr:cNvPr id="117" name="直線コネクタ 116"/>
        <xdr:cNvCxnSpPr/>
      </xdr:nvCxnSpPr>
      <xdr:spPr>
        <a:xfrm>
          <a:off x="4546600" y="86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68263</xdr:rowOff>
    </xdr:from>
    <xdr:to>
      <xdr:col>6</xdr:col>
      <xdr:colOff>511175</xdr:colOff>
      <xdr:row>57</xdr:row>
      <xdr:rowOff>70624</xdr:rowOff>
    </xdr:to>
    <xdr:cxnSp macro="">
      <xdr:nvCxnSpPr>
        <xdr:cNvPr id="118" name="直線コネクタ 117"/>
        <xdr:cNvCxnSpPr/>
      </xdr:nvCxnSpPr>
      <xdr:spPr>
        <a:xfrm>
          <a:off x="3797300" y="9840913"/>
          <a:ext cx="838200" cy="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120654</xdr:rowOff>
    </xdr:from>
    <xdr:ext cx="534377" cy="259045"/>
    <xdr:sp macro="" textlink="">
      <xdr:nvSpPr>
        <xdr:cNvPr id="119" name="総務費平均値テキスト"/>
        <xdr:cNvSpPr txBox="1"/>
      </xdr:nvSpPr>
      <xdr:spPr>
        <a:xfrm>
          <a:off x="4686300" y="9550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53,835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97777</xdr:rowOff>
    </xdr:from>
    <xdr:to>
      <xdr:col>6</xdr:col>
      <xdr:colOff>561975</xdr:colOff>
      <xdr:row>57</xdr:row>
      <xdr:rowOff>27927</xdr:rowOff>
    </xdr:to>
    <xdr:sp macro="" textlink="">
      <xdr:nvSpPr>
        <xdr:cNvPr id="120" name="フローチャート : 判断 119"/>
        <xdr:cNvSpPr/>
      </xdr:nvSpPr>
      <xdr:spPr>
        <a:xfrm>
          <a:off x="4584700" y="969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45586</xdr:rowOff>
    </xdr:from>
    <xdr:to>
      <xdr:col>5</xdr:col>
      <xdr:colOff>358775</xdr:colOff>
      <xdr:row>57</xdr:row>
      <xdr:rowOff>68263</xdr:rowOff>
    </xdr:to>
    <xdr:cxnSp macro="">
      <xdr:nvCxnSpPr>
        <xdr:cNvPr id="121" name="直線コネクタ 120"/>
        <xdr:cNvCxnSpPr/>
      </xdr:nvCxnSpPr>
      <xdr:spPr>
        <a:xfrm>
          <a:off x="2908300" y="9818236"/>
          <a:ext cx="889000" cy="2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99271</xdr:rowOff>
    </xdr:from>
    <xdr:to>
      <xdr:col>5</xdr:col>
      <xdr:colOff>409575</xdr:colOff>
      <xdr:row>57</xdr:row>
      <xdr:rowOff>29421</xdr:rowOff>
    </xdr:to>
    <xdr:sp macro="" textlink="">
      <xdr:nvSpPr>
        <xdr:cNvPr id="122" name="フローチャート : 判断 121"/>
        <xdr:cNvSpPr/>
      </xdr:nvSpPr>
      <xdr:spPr>
        <a:xfrm>
          <a:off x="37465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45948</xdr:rowOff>
    </xdr:from>
    <xdr:ext cx="534377" cy="259045"/>
    <xdr:sp macro="" textlink="">
      <xdr:nvSpPr>
        <xdr:cNvPr id="123" name="テキスト ボックス 122"/>
        <xdr:cNvSpPr txBox="1"/>
      </xdr:nvSpPr>
      <xdr:spPr>
        <a:xfrm>
          <a:off x="3530111" y="947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80035</xdr:rowOff>
    </xdr:from>
    <xdr:to>
      <xdr:col>4</xdr:col>
      <xdr:colOff>155575</xdr:colOff>
      <xdr:row>57</xdr:row>
      <xdr:rowOff>45586</xdr:rowOff>
    </xdr:to>
    <xdr:cxnSp macro="">
      <xdr:nvCxnSpPr>
        <xdr:cNvPr id="124" name="直線コネクタ 123"/>
        <xdr:cNvCxnSpPr/>
      </xdr:nvCxnSpPr>
      <xdr:spPr>
        <a:xfrm>
          <a:off x="2019300" y="9681235"/>
          <a:ext cx="889000" cy="137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98867</xdr:rowOff>
    </xdr:from>
    <xdr:to>
      <xdr:col>4</xdr:col>
      <xdr:colOff>206375</xdr:colOff>
      <xdr:row>57</xdr:row>
      <xdr:rowOff>29017</xdr:rowOff>
    </xdr:to>
    <xdr:sp macro="" textlink="">
      <xdr:nvSpPr>
        <xdr:cNvPr id="125" name="フローチャート : 判断 124"/>
        <xdr:cNvSpPr/>
      </xdr:nvSpPr>
      <xdr:spPr>
        <a:xfrm>
          <a:off x="2857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45544</xdr:rowOff>
    </xdr:from>
    <xdr:ext cx="534377" cy="259045"/>
    <xdr:sp macro="" textlink="">
      <xdr:nvSpPr>
        <xdr:cNvPr id="126" name="テキスト ボックス 125"/>
        <xdr:cNvSpPr txBox="1"/>
      </xdr:nvSpPr>
      <xdr:spPr>
        <a:xfrm>
          <a:off x="2641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80035</xdr:rowOff>
    </xdr:from>
    <xdr:to>
      <xdr:col>2</xdr:col>
      <xdr:colOff>638175</xdr:colOff>
      <xdr:row>57</xdr:row>
      <xdr:rowOff>75068</xdr:rowOff>
    </xdr:to>
    <xdr:cxnSp macro="">
      <xdr:nvCxnSpPr>
        <xdr:cNvPr id="127" name="直線コネクタ 126"/>
        <xdr:cNvCxnSpPr/>
      </xdr:nvCxnSpPr>
      <xdr:spPr>
        <a:xfrm flipV="1">
          <a:off x="1130300" y="9681235"/>
          <a:ext cx="889000" cy="16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86926</xdr:rowOff>
    </xdr:from>
    <xdr:to>
      <xdr:col>3</xdr:col>
      <xdr:colOff>3175</xdr:colOff>
      <xdr:row>57</xdr:row>
      <xdr:rowOff>17076</xdr:rowOff>
    </xdr:to>
    <xdr:sp macro="" textlink="">
      <xdr:nvSpPr>
        <xdr:cNvPr id="128" name="フローチャート : 判断 127"/>
        <xdr:cNvSpPr/>
      </xdr:nvSpPr>
      <xdr:spPr>
        <a:xfrm>
          <a:off x="1968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8203</xdr:rowOff>
    </xdr:from>
    <xdr:ext cx="534377" cy="259045"/>
    <xdr:sp macro="" textlink="">
      <xdr:nvSpPr>
        <xdr:cNvPr id="129" name="テキスト ボックス 128"/>
        <xdr:cNvSpPr txBox="1"/>
      </xdr:nvSpPr>
      <xdr:spPr>
        <a:xfrm>
          <a:off x="1752111" y="978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60683</xdr:rowOff>
    </xdr:from>
    <xdr:to>
      <xdr:col>1</xdr:col>
      <xdr:colOff>485775</xdr:colOff>
      <xdr:row>56</xdr:row>
      <xdr:rowOff>162283</xdr:rowOff>
    </xdr:to>
    <xdr:sp macro="" textlink="">
      <xdr:nvSpPr>
        <xdr:cNvPr id="130" name="フローチャート : 判断 129"/>
        <xdr:cNvSpPr/>
      </xdr:nvSpPr>
      <xdr:spPr>
        <a:xfrm>
          <a:off x="1079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7360</xdr:rowOff>
    </xdr:from>
    <xdr:ext cx="534377" cy="259045"/>
    <xdr:sp macro="" textlink="">
      <xdr:nvSpPr>
        <xdr:cNvPr id="131" name="テキスト ボックス 130"/>
        <xdr:cNvSpPr txBox="1"/>
      </xdr:nvSpPr>
      <xdr:spPr>
        <a:xfrm>
          <a:off x="863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19824</xdr:rowOff>
    </xdr:from>
    <xdr:to>
      <xdr:col>6</xdr:col>
      <xdr:colOff>561975</xdr:colOff>
      <xdr:row>57</xdr:row>
      <xdr:rowOff>121424</xdr:rowOff>
    </xdr:to>
    <xdr:sp macro="" textlink="">
      <xdr:nvSpPr>
        <xdr:cNvPr id="137" name="円/楕円 136"/>
        <xdr:cNvSpPr/>
      </xdr:nvSpPr>
      <xdr:spPr>
        <a:xfrm>
          <a:off x="4584700" y="979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106201</xdr:rowOff>
    </xdr:from>
    <xdr:ext cx="534377" cy="259045"/>
    <xdr:sp macro="" textlink="">
      <xdr:nvSpPr>
        <xdr:cNvPr id="138" name="総務費該当値テキスト"/>
        <xdr:cNvSpPr txBox="1"/>
      </xdr:nvSpPr>
      <xdr:spPr>
        <a:xfrm>
          <a:off x="4686300" y="970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41,565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17463</xdr:rowOff>
    </xdr:from>
    <xdr:to>
      <xdr:col>5</xdr:col>
      <xdr:colOff>409575</xdr:colOff>
      <xdr:row>57</xdr:row>
      <xdr:rowOff>119063</xdr:rowOff>
    </xdr:to>
    <xdr:sp macro="" textlink="">
      <xdr:nvSpPr>
        <xdr:cNvPr id="139" name="円/楕円 138"/>
        <xdr:cNvSpPr/>
      </xdr:nvSpPr>
      <xdr:spPr>
        <a:xfrm>
          <a:off x="3746500" y="979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110190</xdr:rowOff>
    </xdr:from>
    <xdr:ext cx="534377" cy="259045"/>
    <xdr:sp macro="" textlink="">
      <xdr:nvSpPr>
        <xdr:cNvPr id="140" name="テキスト ボックス 139"/>
        <xdr:cNvSpPr txBox="1"/>
      </xdr:nvSpPr>
      <xdr:spPr>
        <a:xfrm>
          <a:off x="3530111" y="988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41,875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166236</xdr:rowOff>
    </xdr:from>
    <xdr:to>
      <xdr:col>4</xdr:col>
      <xdr:colOff>206375</xdr:colOff>
      <xdr:row>57</xdr:row>
      <xdr:rowOff>96386</xdr:rowOff>
    </xdr:to>
    <xdr:sp macro="" textlink="">
      <xdr:nvSpPr>
        <xdr:cNvPr id="141" name="円/楕円 140"/>
        <xdr:cNvSpPr/>
      </xdr:nvSpPr>
      <xdr:spPr>
        <a:xfrm>
          <a:off x="2857500" y="976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87513</xdr:rowOff>
    </xdr:from>
    <xdr:ext cx="534377" cy="259045"/>
    <xdr:sp macro="" textlink="">
      <xdr:nvSpPr>
        <xdr:cNvPr id="142" name="テキスト ボックス 141"/>
        <xdr:cNvSpPr txBox="1"/>
      </xdr:nvSpPr>
      <xdr:spPr>
        <a:xfrm>
          <a:off x="2641111" y="986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44,851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29235</xdr:rowOff>
    </xdr:from>
    <xdr:to>
      <xdr:col>3</xdr:col>
      <xdr:colOff>3175</xdr:colOff>
      <xdr:row>56</xdr:row>
      <xdr:rowOff>130835</xdr:rowOff>
    </xdr:to>
    <xdr:sp macro="" textlink="">
      <xdr:nvSpPr>
        <xdr:cNvPr id="143" name="円/楕円 142"/>
        <xdr:cNvSpPr/>
      </xdr:nvSpPr>
      <xdr:spPr>
        <a:xfrm>
          <a:off x="1968500" y="963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147362</xdr:rowOff>
    </xdr:from>
    <xdr:ext cx="534377" cy="259045"/>
    <xdr:sp macro="" textlink="">
      <xdr:nvSpPr>
        <xdr:cNvPr id="144" name="テキスト ボックス 143"/>
        <xdr:cNvSpPr txBox="1"/>
      </xdr:nvSpPr>
      <xdr:spPr>
        <a:xfrm>
          <a:off x="1752111" y="940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62,830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24268</xdr:rowOff>
    </xdr:from>
    <xdr:to>
      <xdr:col>1</xdr:col>
      <xdr:colOff>485775</xdr:colOff>
      <xdr:row>57</xdr:row>
      <xdr:rowOff>125868</xdr:rowOff>
    </xdr:to>
    <xdr:sp macro="" textlink="">
      <xdr:nvSpPr>
        <xdr:cNvPr id="145" name="円/楕円 144"/>
        <xdr:cNvSpPr/>
      </xdr:nvSpPr>
      <xdr:spPr>
        <a:xfrm>
          <a:off x="1079500" y="979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116995</xdr:rowOff>
    </xdr:from>
    <xdr:ext cx="534377" cy="259045"/>
    <xdr:sp macro="" textlink="">
      <xdr:nvSpPr>
        <xdr:cNvPr id="146" name="テキスト ボックス 145"/>
        <xdr:cNvSpPr txBox="1"/>
      </xdr:nvSpPr>
      <xdr:spPr>
        <a:xfrm>
          <a:off x="863111" y="988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40,982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203,337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141115</xdr:rowOff>
    </xdr:from>
    <xdr:to>
      <xdr:col>6</xdr:col>
      <xdr:colOff>510540</xdr:colOff>
      <xdr:row>79</xdr:row>
      <xdr:rowOff>109503</xdr:rowOff>
    </xdr:to>
    <xdr:cxnSp macro="">
      <xdr:nvCxnSpPr>
        <xdr:cNvPr id="173" name="直線コネクタ 172"/>
        <xdr:cNvCxnSpPr/>
      </xdr:nvCxnSpPr>
      <xdr:spPr>
        <a:xfrm flipV="1">
          <a:off x="4633595" y="12142615"/>
          <a:ext cx="1270" cy="1511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113330</xdr:rowOff>
    </xdr:from>
    <xdr:ext cx="534377" cy="259045"/>
    <xdr:sp macro="" textlink="">
      <xdr:nvSpPr>
        <xdr:cNvPr id="174" name="民生費最小値テキスト"/>
        <xdr:cNvSpPr txBox="1"/>
      </xdr:nvSpPr>
      <xdr:spPr>
        <a:xfrm>
          <a:off x="4686300" y="1365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89,024</a:t>
          </a:r>
          <a:endParaRPr kumimoji="1" lang="ja-JP" altLang="en-US" sz="1000" b="1">
            <a:latin typeface="ＭＳ Ｐゴシック"/>
          </a:endParaRPr>
        </a:p>
      </xdr:txBody>
    </xdr:sp>
    <xdr:clientData/>
  </xdr:oneCellAnchor>
  <xdr:twoCellAnchor>
    <xdr:from>
      <xdr:col>6</xdr:col>
      <xdr:colOff>422275</xdr:colOff>
      <xdr:row>79</xdr:row>
      <xdr:rowOff>109503</xdr:rowOff>
    </xdr:from>
    <xdr:to>
      <xdr:col>6</xdr:col>
      <xdr:colOff>600075</xdr:colOff>
      <xdr:row>79</xdr:row>
      <xdr:rowOff>109503</xdr:rowOff>
    </xdr:to>
    <xdr:cxnSp macro="">
      <xdr:nvCxnSpPr>
        <xdr:cNvPr id="175" name="直線コネクタ 174"/>
        <xdr:cNvCxnSpPr/>
      </xdr:nvCxnSpPr>
      <xdr:spPr>
        <a:xfrm>
          <a:off x="4546600" y="1365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87792</xdr:rowOff>
    </xdr:from>
    <xdr:ext cx="599010" cy="259045"/>
    <xdr:sp macro="" textlink="">
      <xdr:nvSpPr>
        <xdr:cNvPr id="176" name="民生費最大値テキスト"/>
        <xdr:cNvSpPr txBox="1"/>
      </xdr:nvSpPr>
      <xdr:spPr>
        <a:xfrm>
          <a:off x="4686300" y="1191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227,870</a:t>
          </a:r>
          <a:endParaRPr kumimoji="1" lang="ja-JP" altLang="en-US" sz="1000" b="1">
            <a:latin typeface="ＭＳ Ｐゴシック"/>
          </a:endParaRPr>
        </a:p>
      </xdr:txBody>
    </xdr:sp>
    <xdr:clientData/>
  </xdr:oneCellAnchor>
  <xdr:twoCellAnchor>
    <xdr:from>
      <xdr:col>6</xdr:col>
      <xdr:colOff>422275</xdr:colOff>
      <xdr:row>70</xdr:row>
      <xdr:rowOff>141115</xdr:rowOff>
    </xdr:from>
    <xdr:to>
      <xdr:col>6</xdr:col>
      <xdr:colOff>600075</xdr:colOff>
      <xdr:row>70</xdr:row>
      <xdr:rowOff>141115</xdr:rowOff>
    </xdr:to>
    <xdr:cxnSp macro="">
      <xdr:nvCxnSpPr>
        <xdr:cNvPr id="177" name="直線コネクタ 176"/>
        <xdr:cNvCxnSpPr/>
      </xdr:nvCxnSpPr>
      <xdr:spPr>
        <a:xfrm>
          <a:off x="4546600" y="1214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41129</xdr:rowOff>
    </xdr:from>
    <xdr:to>
      <xdr:col>6</xdr:col>
      <xdr:colOff>511175</xdr:colOff>
      <xdr:row>76</xdr:row>
      <xdr:rowOff>133865</xdr:rowOff>
    </xdr:to>
    <xdr:cxnSp macro="">
      <xdr:nvCxnSpPr>
        <xdr:cNvPr id="178" name="直線コネクタ 177"/>
        <xdr:cNvCxnSpPr/>
      </xdr:nvCxnSpPr>
      <xdr:spPr>
        <a:xfrm flipV="1">
          <a:off x="3797300" y="13071329"/>
          <a:ext cx="838200" cy="9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21575</xdr:rowOff>
    </xdr:from>
    <xdr:ext cx="599010" cy="259045"/>
    <xdr:sp macro="" textlink="">
      <xdr:nvSpPr>
        <xdr:cNvPr id="179" name="民生費平均値テキスト"/>
        <xdr:cNvSpPr txBox="1"/>
      </xdr:nvSpPr>
      <xdr:spPr>
        <a:xfrm>
          <a:off x="4686300" y="13223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121,953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43148</xdr:rowOff>
    </xdr:from>
    <xdr:to>
      <xdr:col>6</xdr:col>
      <xdr:colOff>561975</xdr:colOff>
      <xdr:row>77</xdr:row>
      <xdr:rowOff>144748</xdr:rowOff>
    </xdr:to>
    <xdr:sp macro="" textlink="">
      <xdr:nvSpPr>
        <xdr:cNvPr id="180" name="フローチャート : 判断 179"/>
        <xdr:cNvSpPr/>
      </xdr:nvSpPr>
      <xdr:spPr>
        <a:xfrm>
          <a:off x="45847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133865</xdr:rowOff>
    </xdr:from>
    <xdr:to>
      <xdr:col>5</xdr:col>
      <xdr:colOff>358775</xdr:colOff>
      <xdr:row>77</xdr:row>
      <xdr:rowOff>22526</xdr:rowOff>
    </xdr:to>
    <xdr:cxnSp macro="">
      <xdr:nvCxnSpPr>
        <xdr:cNvPr id="181" name="直線コネクタ 180"/>
        <xdr:cNvCxnSpPr/>
      </xdr:nvCxnSpPr>
      <xdr:spPr>
        <a:xfrm flipV="1">
          <a:off x="2908300" y="13164065"/>
          <a:ext cx="889000" cy="6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123909</xdr:rowOff>
    </xdr:from>
    <xdr:to>
      <xdr:col>5</xdr:col>
      <xdr:colOff>409575</xdr:colOff>
      <xdr:row>78</xdr:row>
      <xdr:rowOff>54059</xdr:rowOff>
    </xdr:to>
    <xdr:sp macro="" textlink="">
      <xdr:nvSpPr>
        <xdr:cNvPr id="182" name="フローチャート : 判断 181"/>
        <xdr:cNvSpPr/>
      </xdr:nvSpPr>
      <xdr:spPr>
        <a:xfrm>
          <a:off x="3746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45186</xdr:rowOff>
    </xdr:from>
    <xdr:ext cx="599010" cy="259045"/>
    <xdr:sp macro="" textlink="">
      <xdr:nvSpPr>
        <xdr:cNvPr id="183" name="テキスト ボックス 182"/>
        <xdr:cNvSpPr txBox="1"/>
      </xdr:nvSpPr>
      <xdr:spPr>
        <a:xfrm>
          <a:off x="3497794" y="1341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22526</xdr:rowOff>
    </xdr:from>
    <xdr:to>
      <xdr:col>4</xdr:col>
      <xdr:colOff>155575</xdr:colOff>
      <xdr:row>78</xdr:row>
      <xdr:rowOff>44667</xdr:rowOff>
    </xdr:to>
    <xdr:cxnSp macro="">
      <xdr:nvCxnSpPr>
        <xdr:cNvPr id="184" name="直線コネクタ 183"/>
        <xdr:cNvCxnSpPr/>
      </xdr:nvCxnSpPr>
      <xdr:spPr>
        <a:xfrm flipV="1">
          <a:off x="2019300" y="13224176"/>
          <a:ext cx="889000" cy="19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154257</xdr:rowOff>
    </xdr:from>
    <xdr:to>
      <xdr:col>4</xdr:col>
      <xdr:colOff>206375</xdr:colOff>
      <xdr:row>78</xdr:row>
      <xdr:rowOff>84407</xdr:rowOff>
    </xdr:to>
    <xdr:sp macro="" textlink="">
      <xdr:nvSpPr>
        <xdr:cNvPr id="185" name="フローチャート : 判断 184"/>
        <xdr:cNvSpPr/>
      </xdr:nvSpPr>
      <xdr:spPr>
        <a:xfrm>
          <a:off x="2857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75534</xdr:rowOff>
    </xdr:from>
    <xdr:ext cx="599010" cy="259045"/>
    <xdr:sp macro="" textlink="">
      <xdr:nvSpPr>
        <xdr:cNvPr id="186" name="テキスト ボックス 185"/>
        <xdr:cNvSpPr txBox="1"/>
      </xdr:nvSpPr>
      <xdr:spPr>
        <a:xfrm>
          <a:off x="2608794" y="13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44667</xdr:rowOff>
    </xdr:from>
    <xdr:to>
      <xdr:col>2</xdr:col>
      <xdr:colOff>638175</xdr:colOff>
      <xdr:row>78</xdr:row>
      <xdr:rowOff>91715</xdr:rowOff>
    </xdr:to>
    <xdr:cxnSp macro="">
      <xdr:nvCxnSpPr>
        <xdr:cNvPr id="187" name="直線コネクタ 186"/>
        <xdr:cNvCxnSpPr/>
      </xdr:nvCxnSpPr>
      <xdr:spPr>
        <a:xfrm flipV="1">
          <a:off x="1130300" y="13417767"/>
          <a:ext cx="889000" cy="4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32914</xdr:rowOff>
    </xdr:from>
    <xdr:to>
      <xdr:col>3</xdr:col>
      <xdr:colOff>3175</xdr:colOff>
      <xdr:row>78</xdr:row>
      <xdr:rowOff>134514</xdr:rowOff>
    </xdr:to>
    <xdr:sp macro="" textlink="">
      <xdr:nvSpPr>
        <xdr:cNvPr id="188" name="フローチャート : 判断 187"/>
        <xdr:cNvSpPr/>
      </xdr:nvSpPr>
      <xdr:spPr>
        <a:xfrm>
          <a:off x="1968500" y="1340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125641</xdr:rowOff>
    </xdr:from>
    <xdr:ext cx="599010" cy="259045"/>
    <xdr:sp macro="" textlink="">
      <xdr:nvSpPr>
        <xdr:cNvPr id="189" name="テキスト ボックス 188"/>
        <xdr:cNvSpPr txBox="1"/>
      </xdr:nvSpPr>
      <xdr:spPr>
        <a:xfrm>
          <a:off x="1719794" y="13498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54446</xdr:rowOff>
    </xdr:from>
    <xdr:to>
      <xdr:col>1</xdr:col>
      <xdr:colOff>485775</xdr:colOff>
      <xdr:row>78</xdr:row>
      <xdr:rowOff>156046</xdr:rowOff>
    </xdr:to>
    <xdr:sp macro="" textlink="">
      <xdr:nvSpPr>
        <xdr:cNvPr id="190" name="フローチャート : 判断 189"/>
        <xdr:cNvSpPr/>
      </xdr:nvSpPr>
      <xdr:spPr>
        <a:xfrm>
          <a:off x="1079500" y="1342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147173</xdr:rowOff>
    </xdr:from>
    <xdr:ext cx="599010" cy="259045"/>
    <xdr:sp macro="" textlink="">
      <xdr:nvSpPr>
        <xdr:cNvPr id="191" name="テキスト ボックス 190"/>
        <xdr:cNvSpPr txBox="1"/>
      </xdr:nvSpPr>
      <xdr:spPr>
        <a:xfrm>
          <a:off x="830794" y="1352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161779</xdr:rowOff>
    </xdr:from>
    <xdr:to>
      <xdr:col>6</xdr:col>
      <xdr:colOff>561975</xdr:colOff>
      <xdr:row>76</xdr:row>
      <xdr:rowOff>91929</xdr:rowOff>
    </xdr:to>
    <xdr:sp macro="" textlink="">
      <xdr:nvSpPr>
        <xdr:cNvPr id="197" name="円/楕円 196"/>
        <xdr:cNvSpPr/>
      </xdr:nvSpPr>
      <xdr:spPr>
        <a:xfrm>
          <a:off x="4584700" y="1302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13207</xdr:rowOff>
    </xdr:from>
    <xdr:ext cx="599010" cy="259045"/>
    <xdr:sp macro="" textlink="">
      <xdr:nvSpPr>
        <xdr:cNvPr id="198" name="民生費該当値テキスト"/>
        <xdr:cNvSpPr txBox="1"/>
      </xdr:nvSpPr>
      <xdr:spPr>
        <a:xfrm>
          <a:off x="4686300" y="12871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142,555</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83065</xdr:rowOff>
    </xdr:from>
    <xdr:to>
      <xdr:col>5</xdr:col>
      <xdr:colOff>409575</xdr:colOff>
      <xdr:row>77</xdr:row>
      <xdr:rowOff>13215</xdr:rowOff>
    </xdr:to>
    <xdr:sp macro="" textlink="">
      <xdr:nvSpPr>
        <xdr:cNvPr id="199" name="円/楕円 198"/>
        <xdr:cNvSpPr/>
      </xdr:nvSpPr>
      <xdr:spPr>
        <a:xfrm>
          <a:off x="3746500" y="1311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29742</xdr:rowOff>
    </xdr:from>
    <xdr:ext cx="599010" cy="259045"/>
    <xdr:sp macro="" textlink="">
      <xdr:nvSpPr>
        <xdr:cNvPr id="200" name="テキスト ボックス 199"/>
        <xdr:cNvSpPr txBox="1"/>
      </xdr:nvSpPr>
      <xdr:spPr>
        <a:xfrm>
          <a:off x="3497794" y="12888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134,036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143176</xdr:rowOff>
    </xdr:from>
    <xdr:to>
      <xdr:col>4</xdr:col>
      <xdr:colOff>206375</xdr:colOff>
      <xdr:row>77</xdr:row>
      <xdr:rowOff>73326</xdr:rowOff>
    </xdr:to>
    <xdr:sp macro="" textlink="">
      <xdr:nvSpPr>
        <xdr:cNvPr id="201" name="円/楕円 200"/>
        <xdr:cNvSpPr/>
      </xdr:nvSpPr>
      <xdr:spPr>
        <a:xfrm>
          <a:off x="2857500" y="1317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89854</xdr:rowOff>
    </xdr:from>
    <xdr:ext cx="599010" cy="259045"/>
    <xdr:sp macro="" textlink="">
      <xdr:nvSpPr>
        <xdr:cNvPr id="202" name="テキスト ボックス 201"/>
        <xdr:cNvSpPr txBox="1"/>
      </xdr:nvSpPr>
      <xdr:spPr>
        <a:xfrm>
          <a:off x="2608794" y="12948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128,514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165317</xdr:rowOff>
    </xdr:from>
    <xdr:to>
      <xdr:col>3</xdr:col>
      <xdr:colOff>3175</xdr:colOff>
      <xdr:row>78</xdr:row>
      <xdr:rowOff>95467</xdr:rowOff>
    </xdr:to>
    <xdr:sp macro="" textlink="">
      <xdr:nvSpPr>
        <xdr:cNvPr id="203" name="円/楕円 202"/>
        <xdr:cNvSpPr/>
      </xdr:nvSpPr>
      <xdr:spPr>
        <a:xfrm>
          <a:off x="1968500" y="1336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111994</xdr:rowOff>
    </xdr:from>
    <xdr:ext cx="599010" cy="259045"/>
    <xdr:sp macro="" textlink="">
      <xdr:nvSpPr>
        <xdr:cNvPr id="204" name="テキスト ボックス 203"/>
        <xdr:cNvSpPr txBox="1"/>
      </xdr:nvSpPr>
      <xdr:spPr>
        <a:xfrm>
          <a:off x="1719794" y="13142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110,730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40915</xdr:rowOff>
    </xdr:from>
    <xdr:to>
      <xdr:col>1</xdr:col>
      <xdr:colOff>485775</xdr:colOff>
      <xdr:row>78</xdr:row>
      <xdr:rowOff>142515</xdr:rowOff>
    </xdr:to>
    <xdr:sp macro="" textlink="">
      <xdr:nvSpPr>
        <xdr:cNvPr id="205" name="円/楕円 204"/>
        <xdr:cNvSpPr/>
      </xdr:nvSpPr>
      <xdr:spPr>
        <a:xfrm>
          <a:off x="1079500" y="1341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159042</xdr:rowOff>
    </xdr:from>
    <xdr:ext cx="599010" cy="259045"/>
    <xdr:sp macro="" textlink="">
      <xdr:nvSpPr>
        <xdr:cNvPr id="206" name="テキスト ボックス 205"/>
        <xdr:cNvSpPr txBox="1"/>
      </xdr:nvSpPr>
      <xdr:spPr>
        <a:xfrm>
          <a:off x="830794" y="13189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106,408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69664</xdr:rowOff>
    </xdr:from>
    <xdr:to>
      <xdr:col>6</xdr:col>
      <xdr:colOff>510540</xdr:colOff>
      <xdr:row>98</xdr:row>
      <xdr:rowOff>151854</xdr:rowOff>
    </xdr:to>
    <xdr:cxnSp macro="">
      <xdr:nvCxnSpPr>
        <xdr:cNvPr id="230" name="直線コネクタ 229"/>
        <xdr:cNvCxnSpPr/>
      </xdr:nvCxnSpPr>
      <xdr:spPr>
        <a:xfrm flipV="1">
          <a:off x="4633595" y="15671614"/>
          <a:ext cx="1270" cy="1282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155681</xdr:rowOff>
    </xdr:from>
    <xdr:ext cx="534377" cy="259045"/>
    <xdr:sp macro="" textlink="">
      <xdr:nvSpPr>
        <xdr:cNvPr id="231" name="衛生費最小値テキスト"/>
        <xdr:cNvSpPr txBox="1"/>
      </xdr:nvSpPr>
      <xdr:spPr>
        <a:xfrm>
          <a:off x="4686300" y="1695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16,810</a:t>
          </a:r>
          <a:endParaRPr kumimoji="1" lang="ja-JP" altLang="en-US" sz="1000" b="1">
            <a:latin typeface="ＭＳ Ｐゴシック"/>
          </a:endParaRPr>
        </a:p>
      </xdr:txBody>
    </xdr:sp>
    <xdr:clientData/>
  </xdr:oneCellAnchor>
  <xdr:twoCellAnchor>
    <xdr:from>
      <xdr:col>6</xdr:col>
      <xdr:colOff>422275</xdr:colOff>
      <xdr:row>98</xdr:row>
      <xdr:rowOff>151854</xdr:rowOff>
    </xdr:from>
    <xdr:to>
      <xdr:col>6</xdr:col>
      <xdr:colOff>600075</xdr:colOff>
      <xdr:row>98</xdr:row>
      <xdr:rowOff>151854</xdr:rowOff>
    </xdr:to>
    <xdr:cxnSp macro="">
      <xdr:nvCxnSpPr>
        <xdr:cNvPr id="232" name="直線コネクタ 231"/>
        <xdr:cNvCxnSpPr/>
      </xdr:nvCxnSpPr>
      <xdr:spPr>
        <a:xfrm>
          <a:off x="4546600" y="1695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16341</xdr:rowOff>
    </xdr:from>
    <xdr:ext cx="599010" cy="259045"/>
    <xdr:sp macro="" textlink="">
      <xdr:nvSpPr>
        <xdr:cNvPr id="233" name="衛生費最大値テキスト"/>
        <xdr:cNvSpPr txBox="1"/>
      </xdr:nvSpPr>
      <xdr:spPr>
        <a:xfrm>
          <a:off x="4686300" y="1544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353,382</a:t>
          </a:r>
          <a:endParaRPr kumimoji="1" lang="ja-JP" altLang="en-US" sz="1000" b="1">
            <a:latin typeface="ＭＳ Ｐゴシック"/>
          </a:endParaRPr>
        </a:p>
      </xdr:txBody>
    </xdr:sp>
    <xdr:clientData/>
  </xdr:oneCellAnchor>
  <xdr:twoCellAnchor>
    <xdr:from>
      <xdr:col>6</xdr:col>
      <xdr:colOff>422275</xdr:colOff>
      <xdr:row>91</xdr:row>
      <xdr:rowOff>69664</xdr:rowOff>
    </xdr:from>
    <xdr:to>
      <xdr:col>6</xdr:col>
      <xdr:colOff>600075</xdr:colOff>
      <xdr:row>91</xdr:row>
      <xdr:rowOff>69664</xdr:rowOff>
    </xdr:to>
    <xdr:cxnSp macro="">
      <xdr:nvCxnSpPr>
        <xdr:cNvPr id="234" name="直線コネクタ 233"/>
        <xdr:cNvCxnSpPr/>
      </xdr:nvCxnSpPr>
      <xdr:spPr>
        <a:xfrm>
          <a:off x="4546600" y="1567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90525</xdr:rowOff>
    </xdr:from>
    <xdr:to>
      <xdr:col>6</xdr:col>
      <xdr:colOff>511175</xdr:colOff>
      <xdr:row>98</xdr:row>
      <xdr:rowOff>105166</xdr:rowOff>
    </xdr:to>
    <xdr:cxnSp macro="">
      <xdr:nvCxnSpPr>
        <xdr:cNvPr id="235" name="直線コネクタ 234"/>
        <xdr:cNvCxnSpPr/>
      </xdr:nvCxnSpPr>
      <xdr:spPr>
        <a:xfrm>
          <a:off x="3797300" y="16892625"/>
          <a:ext cx="838200" cy="1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45952</xdr:rowOff>
    </xdr:from>
    <xdr:ext cx="534377" cy="259045"/>
    <xdr:sp macro="" textlink="">
      <xdr:nvSpPr>
        <xdr:cNvPr id="236" name="衛生費平均値テキスト"/>
        <xdr:cNvSpPr txBox="1"/>
      </xdr:nvSpPr>
      <xdr:spPr>
        <a:xfrm>
          <a:off x="4686300" y="16676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37,277</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23075</xdr:rowOff>
    </xdr:from>
    <xdr:to>
      <xdr:col>6</xdr:col>
      <xdr:colOff>561975</xdr:colOff>
      <xdr:row>98</xdr:row>
      <xdr:rowOff>124675</xdr:rowOff>
    </xdr:to>
    <xdr:sp macro="" textlink="">
      <xdr:nvSpPr>
        <xdr:cNvPr id="237" name="フローチャート : 判断 236"/>
        <xdr:cNvSpPr/>
      </xdr:nvSpPr>
      <xdr:spPr>
        <a:xfrm>
          <a:off x="4584700" y="168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90525</xdr:rowOff>
    </xdr:from>
    <xdr:to>
      <xdr:col>5</xdr:col>
      <xdr:colOff>358775</xdr:colOff>
      <xdr:row>98</xdr:row>
      <xdr:rowOff>106778</xdr:rowOff>
    </xdr:to>
    <xdr:cxnSp macro="">
      <xdr:nvCxnSpPr>
        <xdr:cNvPr id="238" name="直線コネクタ 237"/>
        <xdr:cNvCxnSpPr/>
      </xdr:nvCxnSpPr>
      <xdr:spPr>
        <a:xfrm flipV="1">
          <a:off x="2908300" y="16892625"/>
          <a:ext cx="889000" cy="1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40491</xdr:rowOff>
    </xdr:from>
    <xdr:to>
      <xdr:col>5</xdr:col>
      <xdr:colOff>409575</xdr:colOff>
      <xdr:row>98</xdr:row>
      <xdr:rowOff>142091</xdr:rowOff>
    </xdr:to>
    <xdr:sp macro="" textlink="">
      <xdr:nvSpPr>
        <xdr:cNvPr id="239" name="フローチャート : 判断 238"/>
        <xdr:cNvSpPr/>
      </xdr:nvSpPr>
      <xdr:spPr>
        <a:xfrm>
          <a:off x="3746500" y="1684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133218</xdr:rowOff>
    </xdr:from>
    <xdr:ext cx="534377" cy="259045"/>
    <xdr:sp macro="" textlink="">
      <xdr:nvSpPr>
        <xdr:cNvPr id="240" name="テキスト ボックス 239"/>
        <xdr:cNvSpPr txBox="1"/>
      </xdr:nvSpPr>
      <xdr:spPr>
        <a:xfrm>
          <a:off x="3530111" y="1693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106778</xdr:rowOff>
    </xdr:from>
    <xdr:to>
      <xdr:col>4</xdr:col>
      <xdr:colOff>155575</xdr:colOff>
      <xdr:row>98</xdr:row>
      <xdr:rowOff>109468</xdr:rowOff>
    </xdr:to>
    <xdr:cxnSp macro="">
      <xdr:nvCxnSpPr>
        <xdr:cNvPr id="241" name="直線コネクタ 240"/>
        <xdr:cNvCxnSpPr/>
      </xdr:nvCxnSpPr>
      <xdr:spPr>
        <a:xfrm flipV="1">
          <a:off x="2019300" y="16908878"/>
          <a:ext cx="889000" cy="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38120</xdr:rowOff>
    </xdr:from>
    <xdr:to>
      <xdr:col>4</xdr:col>
      <xdr:colOff>206375</xdr:colOff>
      <xdr:row>98</xdr:row>
      <xdr:rowOff>139720</xdr:rowOff>
    </xdr:to>
    <xdr:sp macro="" textlink="">
      <xdr:nvSpPr>
        <xdr:cNvPr id="242" name="フローチャート : 判断 241"/>
        <xdr:cNvSpPr/>
      </xdr:nvSpPr>
      <xdr:spPr>
        <a:xfrm>
          <a:off x="2857500" y="1684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156247</xdr:rowOff>
    </xdr:from>
    <xdr:ext cx="534377" cy="259045"/>
    <xdr:sp macro="" textlink="">
      <xdr:nvSpPr>
        <xdr:cNvPr id="243" name="テキスト ボックス 242"/>
        <xdr:cNvSpPr txBox="1"/>
      </xdr:nvSpPr>
      <xdr:spPr>
        <a:xfrm>
          <a:off x="2641111" y="1661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106038</xdr:rowOff>
    </xdr:from>
    <xdr:to>
      <xdr:col>2</xdr:col>
      <xdr:colOff>638175</xdr:colOff>
      <xdr:row>98</xdr:row>
      <xdr:rowOff>109468</xdr:rowOff>
    </xdr:to>
    <xdr:cxnSp macro="">
      <xdr:nvCxnSpPr>
        <xdr:cNvPr id="244" name="直線コネクタ 243"/>
        <xdr:cNvCxnSpPr/>
      </xdr:nvCxnSpPr>
      <xdr:spPr>
        <a:xfrm>
          <a:off x="1130300" y="16908138"/>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42830</xdr:rowOff>
    </xdr:from>
    <xdr:to>
      <xdr:col>3</xdr:col>
      <xdr:colOff>3175</xdr:colOff>
      <xdr:row>98</xdr:row>
      <xdr:rowOff>144430</xdr:rowOff>
    </xdr:to>
    <xdr:sp macro="" textlink="">
      <xdr:nvSpPr>
        <xdr:cNvPr id="245" name="フローチャート : 判断 244"/>
        <xdr:cNvSpPr/>
      </xdr:nvSpPr>
      <xdr:spPr>
        <a:xfrm>
          <a:off x="1968500" y="168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160957</xdr:rowOff>
    </xdr:from>
    <xdr:ext cx="534377" cy="259045"/>
    <xdr:sp macro="" textlink="">
      <xdr:nvSpPr>
        <xdr:cNvPr id="246" name="テキスト ボックス 245"/>
        <xdr:cNvSpPr txBox="1"/>
      </xdr:nvSpPr>
      <xdr:spPr>
        <a:xfrm>
          <a:off x="1752111" y="1662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41039</xdr:rowOff>
    </xdr:from>
    <xdr:to>
      <xdr:col>1</xdr:col>
      <xdr:colOff>485775</xdr:colOff>
      <xdr:row>98</xdr:row>
      <xdr:rowOff>142639</xdr:rowOff>
    </xdr:to>
    <xdr:sp macro="" textlink="">
      <xdr:nvSpPr>
        <xdr:cNvPr id="247" name="フローチャート : 判断 246"/>
        <xdr:cNvSpPr/>
      </xdr:nvSpPr>
      <xdr:spPr>
        <a:xfrm>
          <a:off x="1079500" y="1684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159166</xdr:rowOff>
    </xdr:from>
    <xdr:ext cx="534377" cy="259045"/>
    <xdr:sp macro="" textlink="">
      <xdr:nvSpPr>
        <xdr:cNvPr id="248" name="テキスト ボックス 247"/>
        <xdr:cNvSpPr txBox="1"/>
      </xdr:nvSpPr>
      <xdr:spPr>
        <a:xfrm>
          <a:off x="863111" y="1661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54366</xdr:rowOff>
    </xdr:from>
    <xdr:to>
      <xdr:col>6</xdr:col>
      <xdr:colOff>561975</xdr:colOff>
      <xdr:row>98</xdr:row>
      <xdr:rowOff>155966</xdr:rowOff>
    </xdr:to>
    <xdr:sp macro="" textlink="">
      <xdr:nvSpPr>
        <xdr:cNvPr id="254" name="円/楕円 253"/>
        <xdr:cNvSpPr/>
      </xdr:nvSpPr>
      <xdr:spPr>
        <a:xfrm>
          <a:off x="4584700" y="1685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1501</xdr:rowOff>
    </xdr:from>
    <xdr:ext cx="534377" cy="259045"/>
    <xdr:sp macro="" textlink="">
      <xdr:nvSpPr>
        <xdr:cNvPr id="255" name="衛生費該当値テキスト"/>
        <xdr:cNvSpPr txBox="1"/>
      </xdr:nvSpPr>
      <xdr:spPr>
        <a:xfrm>
          <a:off x="4686300" y="1680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29,064</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39725</xdr:rowOff>
    </xdr:from>
    <xdr:to>
      <xdr:col>5</xdr:col>
      <xdr:colOff>409575</xdr:colOff>
      <xdr:row>98</xdr:row>
      <xdr:rowOff>141325</xdr:rowOff>
    </xdr:to>
    <xdr:sp macro="" textlink="">
      <xdr:nvSpPr>
        <xdr:cNvPr id="256" name="円/楕円 255"/>
        <xdr:cNvSpPr/>
      </xdr:nvSpPr>
      <xdr:spPr>
        <a:xfrm>
          <a:off x="3746500" y="1684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157852</xdr:rowOff>
    </xdr:from>
    <xdr:ext cx="534377" cy="259045"/>
    <xdr:sp macro="" textlink="">
      <xdr:nvSpPr>
        <xdr:cNvPr id="257" name="テキスト ボックス 256"/>
        <xdr:cNvSpPr txBox="1"/>
      </xdr:nvSpPr>
      <xdr:spPr>
        <a:xfrm>
          <a:off x="3530111" y="16617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32,907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55978</xdr:rowOff>
    </xdr:from>
    <xdr:to>
      <xdr:col>4</xdr:col>
      <xdr:colOff>206375</xdr:colOff>
      <xdr:row>98</xdr:row>
      <xdr:rowOff>157578</xdr:rowOff>
    </xdr:to>
    <xdr:sp macro="" textlink="">
      <xdr:nvSpPr>
        <xdr:cNvPr id="258" name="円/楕円 257"/>
        <xdr:cNvSpPr/>
      </xdr:nvSpPr>
      <xdr:spPr>
        <a:xfrm>
          <a:off x="2857500" y="1685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148705</xdr:rowOff>
    </xdr:from>
    <xdr:ext cx="534377" cy="259045"/>
    <xdr:sp macro="" textlink="">
      <xdr:nvSpPr>
        <xdr:cNvPr id="259" name="テキスト ボックス 258"/>
        <xdr:cNvSpPr txBox="1"/>
      </xdr:nvSpPr>
      <xdr:spPr>
        <a:xfrm>
          <a:off x="2641111" y="1695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28,641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58668</xdr:rowOff>
    </xdr:from>
    <xdr:to>
      <xdr:col>3</xdr:col>
      <xdr:colOff>3175</xdr:colOff>
      <xdr:row>98</xdr:row>
      <xdr:rowOff>160268</xdr:rowOff>
    </xdr:to>
    <xdr:sp macro="" textlink="">
      <xdr:nvSpPr>
        <xdr:cNvPr id="260" name="円/楕円 259"/>
        <xdr:cNvSpPr/>
      </xdr:nvSpPr>
      <xdr:spPr>
        <a:xfrm>
          <a:off x="1968500" y="1686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151395</xdr:rowOff>
    </xdr:from>
    <xdr:ext cx="534377" cy="259045"/>
    <xdr:sp macro="" textlink="">
      <xdr:nvSpPr>
        <xdr:cNvPr id="261" name="テキスト ボックス 260"/>
        <xdr:cNvSpPr txBox="1"/>
      </xdr:nvSpPr>
      <xdr:spPr>
        <a:xfrm>
          <a:off x="1752111" y="1695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27,935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55238</xdr:rowOff>
    </xdr:from>
    <xdr:to>
      <xdr:col>1</xdr:col>
      <xdr:colOff>485775</xdr:colOff>
      <xdr:row>98</xdr:row>
      <xdr:rowOff>156838</xdr:rowOff>
    </xdr:to>
    <xdr:sp macro="" textlink="">
      <xdr:nvSpPr>
        <xdr:cNvPr id="262" name="円/楕円 261"/>
        <xdr:cNvSpPr/>
      </xdr:nvSpPr>
      <xdr:spPr>
        <a:xfrm>
          <a:off x="1079500" y="1685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147965</xdr:rowOff>
    </xdr:from>
    <xdr:ext cx="534377" cy="259045"/>
    <xdr:sp macro="" textlink="">
      <xdr:nvSpPr>
        <xdr:cNvPr id="263" name="テキスト ボックス 262"/>
        <xdr:cNvSpPr txBox="1"/>
      </xdr:nvSpPr>
      <xdr:spPr>
        <a:xfrm>
          <a:off x="863111" y="1695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28,835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93218</xdr:rowOff>
    </xdr:from>
    <xdr:to>
      <xdr:col>15</xdr:col>
      <xdr:colOff>180340</xdr:colOff>
      <xdr:row>39</xdr:row>
      <xdr:rowOff>44450</xdr:rowOff>
    </xdr:to>
    <xdr:cxnSp macro="">
      <xdr:nvCxnSpPr>
        <xdr:cNvPr id="287" name="直線コネクタ 286"/>
        <xdr:cNvCxnSpPr/>
      </xdr:nvCxnSpPr>
      <xdr:spPr>
        <a:xfrm flipV="1">
          <a:off x="10475595" y="5236718"/>
          <a:ext cx="1270" cy="1494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39895</xdr:rowOff>
    </xdr:from>
    <xdr:ext cx="469744" cy="259045"/>
    <xdr:sp macro="" textlink="">
      <xdr:nvSpPr>
        <xdr:cNvPr id="290" name="労働費最大値テキスト"/>
        <xdr:cNvSpPr txBox="1"/>
      </xdr:nvSpPr>
      <xdr:spPr>
        <a:xfrm>
          <a:off x="10528300" y="501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3,922</a:t>
          </a:r>
          <a:endParaRPr kumimoji="1" lang="ja-JP" altLang="en-US" sz="1000" b="1">
            <a:latin typeface="ＭＳ Ｐゴシック"/>
          </a:endParaRPr>
        </a:p>
      </xdr:txBody>
    </xdr:sp>
    <xdr:clientData/>
  </xdr:oneCellAnchor>
  <xdr:twoCellAnchor>
    <xdr:from>
      <xdr:col>15</xdr:col>
      <xdr:colOff>92075</xdr:colOff>
      <xdr:row>30</xdr:row>
      <xdr:rowOff>93218</xdr:rowOff>
    </xdr:from>
    <xdr:to>
      <xdr:col>15</xdr:col>
      <xdr:colOff>269875</xdr:colOff>
      <xdr:row>30</xdr:row>
      <xdr:rowOff>93218</xdr:rowOff>
    </xdr:to>
    <xdr:cxnSp macro="">
      <xdr:nvCxnSpPr>
        <xdr:cNvPr id="291" name="直線コネクタ 290"/>
        <xdr:cNvCxnSpPr/>
      </xdr:nvCxnSpPr>
      <xdr:spPr>
        <a:xfrm>
          <a:off x="10388600" y="523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8526</xdr:rowOff>
    </xdr:from>
    <xdr:ext cx="378565" cy="259045"/>
    <xdr:sp macro="" textlink="">
      <xdr:nvSpPr>
        <xdr:cNvPr id="293" name="労働費平均値テキスト"/>
        <xdr:cNvSpPr txBox="1"/>
      </xdr:nvSpPr>
      <xdr:spPr>
        <a:xfrm>
          <a:off x="10528300" y="63521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157099</xdr:rowOff>
    </xdr:from>
    <xdr:to>
      <xdr:col>15</xdr:col>
      <xdr:colOff>231775</xdr:colOff>
      <xdr:row>38</xdr:row>
      <xdr:rowOff>87249</xdr:rowOff>
    </xdr:to>
    <xdr:sp macro="" textlink="">
      <xdr:nvSpPr>
        <xdr:cNvPr id="294" name="フローチャート : 判断 293"/>
        <xdr:cNvSpPr/>
      </xdr:nvSpPr>
      <xdr:spPr>
        <a:xfrm>
          <a:off x="104267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117856</xdr:rowOff>
    </xdr:from>
    <xdr:to>
      <xdr:col>14</xdr:col>
      <xdr:colOff>79375</xdr:colOff>
      <xdr:row>38</xdr:row>
      <xdr:rowOff>48006</xdr:rowOff>
    </xdr:to>
    <xdr:sp macro="" textlink="">
      <xdr:nvSpPr>
        <xdr:cNvPr id="296" name="フローチャート : 判断 295"/>
        <xdr:cNvSpPr/>
      </xdr:nvSpPr>
      <xdr:spPr>
        <a:xfrm>
          <a:off x="9588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64533</xdr:rowOff>
    </xdr:from>
    <xdr:ext cx="378565" cy="259045"/>
    <xdr:sp macro="" textlink="">
      <xdr:nvSpPr>
        <xdr:cNvPr id="297" name="テキスト ボックス 296"/>
        <xdr:cNvSpPr txBox="1"/>
      </xdr:nvSpPr>
      <xdr:spPr>
        <a:xfrm>
          <a:off x="9450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138430</xdr:rowOff>
    </xdr:from>
    <xdr:to>
      <xdr:col>12</xdr:col>
      <xdr:colOff>561975</xdr:colOff>
      <xdr:row>37</xdr:row>
      <xdr:rowOff>68580</xdr:rowOff>
    </xdr:to>
    <xdr:sp macro="" textlink="">
      <xdr:nvSpPr>
        <xdr:cNvPr id="299" name="フローチャート : 判断 298"/>
        <xdr:cNvSpPr/>
      </xdr:nvSpPr>
      <xdr:spPr>
        <a:xfrm>
          <a:off x="8699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35</xdr:row>
      <xdr:rowOff>85107</xdr:rowOff>
    </xdr:from>
    <xdr:ext cx="378565" cy="259045"/>
    <xdr:sp macro="" textlink="">
      <xdr:nvSpPr>
        <xdr:cNvPr id="300" name="テキスト ボックス 299"/>
        <xdr:cNvSpPr txBox="1"/>
      </xdr:nvSpPr>
      <xdr:spPr>
        <a:xfrm>
          <a:off x="8561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84074</xdr:rowOff>
    </xdr:from>
    <xdr:to>
      <xdr:col>11</xdr:col>
      <xdr:colOff>307975</xdr:colOff>
      <xdr:row>39</xdr:row>
      <xdr:rowOff>44450</xdr:rowOff>
    </xdr:to>
    <xdr:cxnSp macro="">
      <xdr:nvCxnSpPr>
        <xdr:cNvPr id="301" name="直線コネクタ 300"/>
        <xdr:cNvCxnSpPr/>
      </xdr:nvCxnSpPr>
      <xdr:spPr>
        <a:xfrm>
          <a:off x="6972300" y="6599174"/>
          <a:ext cx="889000" cy="13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40513</xdr:rowOff>
    </xdr:from>
    <xdr:to>
      <xdr:col>11</xdr:col>
      <xdr:colOff>358775</xdr:colOff>
      <xdr:row>36</xdr:row>
      <xdr:rowOff>142113</xdr:rowOff>
    </xdr:to>
    <xdr:sp macro="" textlink="">
      <xdr:nvSpPr>
        <xdr:cNvPr id="302" name="フローチャート : 判断 301"/>
        <xdr:cNvSpPr/>
      </xdr:nvSpPr>
      <xdr:spPr>
        <a:xfrm>
          <a:off x="7810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158640</xdr:rowOff>
    </xdr:from>
    <xdr:ext cx="469744" cy="259045"/>
    <xdr:sp macro="" textlink="">
      <xdr:nvSpPr>
        <xdr:cNvPr id="303" name="テキスト ボックス 302"/>
        <xdr:cNvSpPr txBox="1"/>
      </xdr:nvSpPr>
      <xdr:spPr>
        <a:xfrm>
          <a:off x="7626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109093</xdr:rowOff>
    </xdr:from>
    <xdr:to>
      <xdr:col>10</xdr:col>
      <xdr:colOff>155575</xdr:colOff>
      <xdr:row>36</xdr:row>
      <xdr:rowOff>39243</xdr:rowOff>
    </xdr:to>
    <xdr:sp macro="" textlink="">
      <xdr:nvSpPr>
        <xdr:cNvPr id="304" name="フローチャート : 判断 303"/>
        <xdr:cNvSpPr/>
      </xdr:nvSpPr>
      <xdr:spPr>
        <a:xfrm>
          <a:off x="6921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55770</xdr:rowOff>
    </xdr:from>
    <xdr:ext cx="469744" cy="259045"/>
    <xdr:sp macro="" textlink="">
      <xdr:nvSpPr>
        <xdr:cNvPr id="305" name="テキスト ボックス 304"/>
        <xdr:cNvSpPr txBox="1"/>
      </xdr:nvSpPr>
      <xdr:spPr>
        <a:xfrm>
          <a:off x="6737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5" name="円/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6" name="テキスト ボックス 315"/>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7" name="円/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8" name="テキスト ボックス 317"/>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33274</xdr:rowOff>
    </xdr:from>
    <xdr:to>
      <xdr:col>10</xdr:col>
      <xdr:colOff>155575</xdr:colOff>
      <xdr:row>38</xdr:row>
      <xdr:rowOff>134874</xdr:rowOff>
    </xdr:to>
    <xdr:sp macro="" textlink="">
      <xdr:nvSpPr>
        <xdr:cNvPr id="319" name="円/楕円 318"/>
        <xdr:cNvSpPr/>
      </xdr:nvSpPr>
      <xdr:spPr>
        <a:xfrm>
          <a:off x="6921500" y="654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126001</xdr:rowOff>
    </xdr:from>
    <xdr:ext cx="378565" cy="259045"/>
    <xdr:sp macro="" textlink="">
      <xdr:nvSpPr>
        <xdr:cNvPr id="320" name="テキスト ボックス 319"/>
        <xdr:cNvSpPr txBox="1"/>
      </xdr:nvSpPr>
      <xdr:spPr>
        <a:xfrm>
          <a:off x="6783017" y="6641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63062</xdr:rowOff>
    </xdr:from>
    <xdr:to>
      <xdr:col>15</xdr:col>
      <xdr:colOff>180340</xdr:colOff>
      <xdr:row>59</xdr:row>
      <xdr:rowOff>37859</xdr:rowOff>
    </xdr:to>
    <xdr:cxnSp macro="">
      <xdr:nvCxnSpPr>
        <xdr:cNvPr id="344" name="直線コネクタ 343"/>
        <xdr:cNvCxnSpPr/>
      </xdr:nvCxnSpPr>
      <xdr:spPr>
        <a:xfrm flipV="1">
          <a:off x="10475595" y="8807012"/>
          <a:ext cx="1270"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41686</xdr:rowOff>
    </xdr:from>
    <xdr:ext cx="378565" cy="259045"/>
    <xdr:sp macro="" textlink="">
      <xdr:nvSpPr>
        <xdr:cNvPr id="345" name="農林水産業費最小値テキスト"/>
        <xdr:cNvSpPr txBox="1"/>
      </xdr:nvSpPr>
      <xdr:spPr>
        <a:xfrm>
          <a:off x="10528300" y="10157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15</xdr:col>
      <xdr:colOff>92075</xdr:colOff>
      <xdr:row>59</xdr:row>
      <xdr:rowOff>37859</xdr:rowOff>
    </xdr:from>
    <xdr:to>
      <xdr:col>15</xdr:col>
      <xdr:colOff>269875</xdr:colOff>
      <xdr:row>59</xdr:row>
      <xdr:rowOff>37859</xdr:rowOff>
    </xdr:to>
    <xdr:cxnSp macro="">
      <xdr:nvCxnSpPr>
        <xdr:cNvPr id="346" name="直線コネクタ 345"/>
        <xdr:cNvCxnSpPr/>
      </xdr:nvCxnSpPr>
      <xdr:spPr>
        <a:xfrm>
          <a:off x="10388600" y="1015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9739</xdr:rowOff>
    </xdr:from>
    <xdr:ext cx="534377" cy="259045"/>
    <xdr:sp macro="" textlink="">
      <xdr:nvSpPr>
        <xdr:cNvPr id="347" name="農林水産業費最大値テキスト"/>
        <xdr:cNvSpPr txBox="1"/>
      </xdr:nvSpPr>
      <xdr:spPr>
        <a:xfrm>
          <a:off x="10528300" y="85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71,023</a:t>
          </a:r>
          <a:endParaRPr kumimoji="1" lang="ja-JP" altLang="en-US" sz="1000" b="1">
            <a:latin typeface="ＭＳ Ｐゴシック"/>
          </a:endParaRPr>
        </a:p>
      </xdr:txBody>
    </xdr:sp>
    <xdr:clientData/>
  </xdr:oneCellAnchor>
  <xdr:twoCellAnchor>
    <xdr:from>
      <xdr:col>15</xdr:col>
      <xdr:colOff>92075</xdr:colOff>
      <xdr:row>51</xdr:row>
      <xdr:rowOff>63062</xdr:rowOff>
    </xdr:from>
    <xdr:to>
      <xdr:col>15</xdr:col>
      <xdr:colOff>269875</xdr:colOff>
      <xdr:row>51</xdr:row>
      <xdr:rowOff>63062</xdr:rowOff>
    </xdr:to>
    <xdr:cxnSp macro="">
      <xdr:nvCxnSpPr>
        <xdr:cNvPr id="348" name="直線コネクタ 347"/>
        <xdr:cNvCxnSpPr/>
      </xdr:nvCxnSpPr>
      <xdr:spPr>
        <a:xfrm>
          <a:off x="10388600" y="880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164808</xdr:rowOff>
    </xdr:from>
    <xdr:to>
      <xdr:col>15</xdr:col>
      <xdr:colOff>180975</xdr:colOff>
      <xdr:row>58</xdr:row>
      <xdr:rowOff>167666</xdr:rowOff>
    </xdr:to>
    <xdr:cxnSp macro="">
      <xdr:nvCxnSpPr>
        <xdr:cNvPr id="349" name="直線コネクタ 348"/>
        <xdr:cNvCxnSpPr/>
      </xdr:nvCxnSpPr>
      <xdr:spPr>
        <a:xfrm flipV="1">
          <a:off x="9639300" y="10108908"/>
          <a:ext cx="8382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155897</xdr:rowOff>
    </xdr:from>
    <xdr:ext cx="534377" cy="259045"/>
    <xdr:sp macro="" textlink="">
      <xdr:nvSpPr>
        <xdr:cNvPr id="350" name="農林水産業費平均値テキスト"/>
        <xdr:cNvSpPr txBox="1"/>
      </xdr:nvSpPr>
      <xdr:spPr>
        <a:xfrm>
          <a:off x="10528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133020</xdr:rowOff>
    </xdr:from>
    <xdr:to>
      <xdr:col>15</xdr:col>
      <xdr:colOff>231775</xdr:colOff>
      <xdr:row>58</xdr:row>
      <xdr:rowOff>63170</xdr:rowOff>
    </xdr:to>
    <xdr:sp macro="" textlink="">
      <xdr:nvSpPr>
        <xdr:cNvPr id="351" name="フローチャート : 判断 350"/>
        <xdr:cNvSpPr/>
      </xdr:nvSpPr>
      <xdr:spPr>
        <a:xfrm>
          <a:off x="10426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163799</xdr:rowOff>
    </xdr:from>
    <xdr:to>
      <xdr:col>14</xdr:col>
      <xdr:colOff>28575</xdr:colOff>
      <xdr:row>58</xdr:row>
      <xdr:rowOff>167666</xdr:rowOff>
    </xdr:to>
    <xdr:cxnSp macro="">
      <xdr:nvCxnSpPr>
        <xdr:cNvPr id="352" name="直線コネクタ 351"/>
        <xdr:cNvCxnSpPr/>
      </xdr:nvCxnSpPr>
      <xdr:spPr>
        <a:xfrm>
          <a:off x="8750300" y="10107899"/>
          <a:ext cx="889000" cy="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160051</xdr:rowOff>
    </xdr:from>
    <xdr:to>
      <xdr:col>14</xdr:col>
      <xdr:colOff>79375</xdr:colOff>
      <xdr:row>58</xdr:row>
      <xdr:rowOff>90201</xdr:rowOff>
    </xdr:to>
    <xdr:sp macro="" textlink="">
      <xdr:nvSpPr>
        <xdr:cNvPr id="353" name="フローチャート : 判断 352"/>
        <xdr:cNvSpPr/>
      </xdr:nvSpPr>
      <xdr:spPr>
        <a:xfrm>
          <a:off x="9588500" y="993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106728</xdr:rowOff>
    </xdr:from>
    <xdr:ext cx="469744" cy="259045"/>
    <xdr:sp macro="" textlink="">
      <xdr:nvSpPr>
        <xdr:cNvPr id="354" name="テキスト ボックス 353"/>
        <xdr:cNvSpPr txBox="1"/>
      </xdr:nvSpPr>
      <xdr:spPr>
        <a:xfrm>
          <a:off x="9404427" y="970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161017</xdr:rowOff>
    </xdr:from>
    <xdr:to>
      <xdr:col>12</xdr:col>
      <xdr:colOff>511175</xdr:colOff>
      <xdr:row>58</xdr:row>
      <xdr:rowOff>163799</xdr:rowOff>
    </xdr:to>
    <xdr:cxnSp macro="">
      <xdr:nvCxnSpPr>
        <xdr:cNvPr id="355" name="直線コネクタ 354"/>
        <xdr:cNvCxnSpPr/>
      </xdr:nvCxnSpPr>
      <xdr:spPr>
        <a:xfrm>
          <a:off x="7861300" y="10105117"/>
          <a:ext cx="889000" cy="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6" name="フローチャート : 判断 355"/>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73848</xdr:rowOff>
    </xdr:from>
    <xdr:ext cx="534377" cy="259045"/>
    <xdr:sp macro="" textlink="">
      <xdr:nvSpPr>
        <xdr:cNvPr id="357" name="テキスト ボックス 356"/>
        <xdr:cNvSpPr txBox="1"/>
      </xdr:nvSpPr>
      <xdr:spPr>
        <a:xfrm>
          <a:off x="8483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161017</xdr:rowOff>
    </xdr:from>
    <xdr:to>
      <xdr:col>11</xdr:col>
      <xdr:colOff>307975</xdr:colOff>
      <xdr:row>58</xdr:row>
      <xdr:rowOff>167951</xdr:rowOff>
    </xdr:to>
    <xdr:cxnSp macro="">
      <xdr:nvCxnSpPr>
        <xdr:cNvPr id="358" name="直線コネクタ 357"/>
        <xdr:cNvCxnSpPr/>
      </xdr:nvCxnSpPr>
      <xdr:spPr>
        <a:xfrm flipV="1">
          <a:off x="6972300" y="10105117"/>
          <a:ext cx="8890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59" name="フローチャート : 判断 358"/>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27214</xdr:rowOff>
    </xdr:from>
    <xdr:ext cx="534377" cy="259045"/>
    <xdr:sp macro="" textlink="">
      <xdr:nvSpPr>
        <xdr:cNvPr id="360" name="テキスト ボックス 359"/>
        <xdr:cNvSpPr txBox="1"/>
      </xdr:nvSpPr>
      <xdr:spPr>
        <a:xfrm>
          <a:off x="7594111" y="96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1" name="フローチャート : 判断 360"/>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53332</xdr:rowOff>
    </xdr:from>
    <xdr:ext cx="534377" cy="259045"/>
    <xdr:sp macro="" textlink="">
      <xdr:nvSpPr>
        <xdr:cNvPr id="362" name="テキスト ボックス 361"/>
        <xdr:cNvSpPr txBox="1"/>
      </xdr:nvSpPr>
      <xdr:spPr>
        <a:xfrm>
          <a:off x="6705111" y="965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114008</xdr:rowOff>
    </xdr:from>
    <xdr:to>
      <xdr:col>15</xdr:col>
      <xdr:colOff>231775</xdr:colOff>
      <xdr:row>59</xdr:row>
      <xdr:rowOff>44158</xdr:rowOff>
    </xdr:to>
    <xdr:sp macro="" textlink="">
      <xdr:nvSpPr>
        <xdr:cNvPr id="368" name="円/楕円 367"/>
        <xdr:cNvSpPr/>
      </xdr:nvSpPr>
      <xdr:spPr>
        <a:xfrm>
          <a:off x="10426700" y="1005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28935</xdr:rowOff>
    </xdr:from>
    <xdr:ext cx="469744" cy="259045"/>
    <xdr:sp macro="" textlink="">
      <xdr:nvSpPr>
        <xdr:cNvPr id="369" name="農林水産業費該当値テキスト"/>
        <xdr:cNvSpPr txBox="1"/>
      </xdr:nvSpPr>
      <xdr:spPr>
        <a:xfrm>
          <a:off x="10528300" y="997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116866</xdr:rowOff>
    </xdr:from>
    <xdr:to>
      <xdr:col>14</xdr:col>
      <xdr:colOff>79375</xdr:colOff>
      <xdr:row>59</xdr:row>
      <xdr:rowOff>47016</xdr:rowOff>
    </xdr:to>
    <xdr:sp macro="" textlink="">
      <xdr:nvSpPr>
        <xdr:cNvPr id="370" name="円/楕円 369"/>
        <xdr:cNvSpPr/>
      </xdr:nvSpPr>
      <xdr:spPr>
        <a:xfrm>
          <a:off x="9588500" y="1006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38143</xdr:rowOff>
    </xdr:from>
    <xdr:ext cx="469744" cy="259045"/>
    <xdr:sp macro="" textlink="">
      <xdr:nvSpPr>
        <xdr:cNvPr id="371" name="テキスト ボックス 370"/>
        <xdr:cNvSpPr txBox="1"/>
      </xdr:nvSpPr>
      <xdr:spPr>
        <a:xfrm>
          <a:off x="9404427" y="1015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112999</xdr:rowOff>
    </xdr:from>
    <xdr:to>
      <xdr:col>12</xdr:col>
      <xdr:colOff>561975</xdr:colOff>
      <xdr:row>59</xdr:row>
      <xdr:rowOff>43149</xdr:rowOff>
    </xdr:to>
    <xdr:sp macro="" textlink="">
      <xdr:nvSpPr>
        <xdr:cNvPr id="372" name="円/楕円 371"/>
        <xdr:cNvSpPr/>
      </xdr:nvSpPr>
      <xdr:spPr>
        <a:xfrm>
          <a:off x="8699500" y="1005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34276</xdr:rowOff>
    </xdr:from>
    <xdr:ext cx="469744" cy="259045"/>
    <xdr:sp macro="" textlink="">
      <xdr:nvSpPr>
        <xdr:cNvPr id="373" name="テキスト ボックス 372"/>
        <xdr:cNvSpPr txBox="1"/>
      </xdr:nvSpPr>
      <xdr:spPr>
        <a:xfrm>
          <a:off x="8515427" y="10149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110217</xdr:rowOff>
    </xdr:from>
    <xdr:to>
      <xdr:col>11</xdr:col>
      <xdr:colOff>358775</xdr:colOff>
      <xdr:row>59</xdr:row>
      <xdr:rowOff>40367</xdr:rowOff>
    </xdr:to>
    <xdr:sp macro="" textlink="">
      <xdr:nvSpPr>
        <xdr:cNvPr id="374" name="円/楕円 373"/>
        <xdr:cNvSpPr/>
      </xdr:nvSpPr>
      <xdr:spPr>
        <a:xfrm>
          <a:off x="7810500" y="1005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31494</xdr:rowOff>
    </xdr:from>
    <xdr:ext cx="469744" cy="259045"/>
    <xdr:sp macro="" textlink="">
      <xdr:nvSpPr>
        <xdr:cNvPr id="375" name="テキスト ボックス 374"/>
        <xdr:cNvSpPr txBox="1"/>
      </xdr:nvSpPr>
      <xdr:spPr>
        <a:xfrm>
          <a:off x="7626427" y="1014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117151</xdr:rowOff>
    </xdr:from>
    <xdr:to>
      <xdr:col>10</xdr:col>
      <xdr:colOff>155575</xdr:colOff>
      <xdr:row>59</xdr:row>
      <xdr:rowOff>47301</xdr:rowOff>
    </xdr:to>
    <xdr:sp macro="" textlink="">
      <xdr:nvSpPr>
        <xdr:cNvPr id="376" name="円/楕円 375"/>
        <xdr:cNvSpPr/>
      </xdr:nvSpPr>
      <xdr:spPr>
        <a:xfrm>
          <a:off x="6921500" y="1006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38428</xdr:rowOff>
    </xdr:from>
    <xdr:ext cx="469744" cy="259045"/>
    <xdr:sp macro="" textlink="">
      <xdr:nvSpPr>
        <xdr:cNvPr id="377" name="テキスト ボックス 376"/>
        <xdr:cNvSpPr txBox="1"/>
      </xdr:nvSpPr>
      <xdr:spPr>
        <a:xfrm>
          <a:off x="6737427" y="1015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77216</xdr:rowOff>
    </xdr:from>
    <xdr:to>
      <xdr:col>15</xdr:col>
      <xdr:colOff>180340</xdr:colOff>
      <xdr:row>79</xdr:row>
      <xdr:rowOff>42430</xdr:rowOff>
    </xdr:to>
    <xdr:cxnSp macro="">
      <xdr:nvCxnSpPr>
        <xdr:cNvPr id="401" name="直線コネクタ 400"/>
        <xdr:cNvCxnSpPr/>
      </xdr:nvCxnSpPr>
      <xdr:spPr>
        <a:xfrm flipV="1">
          <a:off x="10475595" y="12078716"/>
          <a:ext cx="1270"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46257</xdr:rowOff>
    </xdr:from>
    <xdr:ext cx="313932" cy="259045"/>
    <xdr:sp macro="" textlink="">
      <xdr:nvSpPr>
        <xdr:cNvPr id="402" name="商工費最小値テキスト"/>
        <xdr:cNvSpPr txBox="1"/>
      </xdr:nvSpPr>
      <xdr:spPr>
        <a:xfrm>
          <a:off x="10528300" y="13590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15</xdr:col>
      <xdr:colOff>92075</xdr:colOff>
      <xdr:row>79</xdr:row>
      <xdr:rowOff>42430</xdr:rowOff>
    </xdr:from>
    <xdr:to>
      <xdr:col>15</xdr:col>
      <xdr:colOff>269875</xdr:colOff>
      <xdr:row>79</xdr:row>
      <xdr:rowOff>42430</xdr:rowOff>
    </xdr:to>
    <xdr:cxnSp macro="">
      <xdr:nvCxnSpPr>
        <xdr:cNvPr id="403" name="直線コネクタ 402"/>
        <xdr:cNvCxnSpPr/>
      </xdr:nvCxnSpPr>
      <xdr:spPr>
        <a:xfrm>
          <a:off x="10388600" y="1358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23893</xdr:rowOff>
    </xdr:from>
    <xdr:ext cx="534377" cy="259045"/>
    <xdr:sp macro="" textlink="">
      <xdr:nvSpPr>
        <xdr:cNvPr id="404" name="商工費最大値テキスト"/>
        <xdr:cNvSpPr txBox="1"/>
      </xdr:nvSpPr>
      <xdr:spPr>
        <a:xfrm>
          <a:off x="10528300" y="1185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39,640</a:t>
          </a:r>
          <a:endParaRPr kumimoji="1" lang="ja-JP" altLang="en-US" sz="1000" b="1">
            <a:latin typeface="ＭＳ Ｐゴシック"/>
          </a:endParaRPr>
        </a:p>
      </xdr:txBody>
    </xdr:sp>
    <xdr:clientData/>
  </xdr:oneCellAnchor>
  <xdr:twoCellAnchor>
    <xdr:from>
      <xdr:col>15</xdr:col>
      <xdr:colOff>92075</xdr:colOff>
      <xdr:row>70</xdr:row>
      <xdr:rowOff>77216</xdr:rowOff>
    </xdr:from>
    <xdr:to>
      <xdr:col>15</xdr:col>
      <xdr:colOff>269875</xdr:colOff>
      <xdr:row>70</xdr:row>
      <xdr:rowOff>77216</xdr:rowOff>
    </xdr:to>
    <xdr:cxnSp macro="">
      <xdr:nvCxnSpPr>
        <xdr:cNvPr id="405" name="直線コネクタ 404"/>
        <xdr:cNvCxnSpPr/>
      </xdr:nvCxnSpPr>
      <xdr:spPr>
        <a:xfrm>
          <a:off x="10388600" y="120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140615</xdr:rowOff>
    </xdr:from>
    <xdr:to>
      <xdr:col>15</xdr:col>
      <xdr:colOff>180975</xdr:colOff>
      <xdr:row>78</xdr:row>
      <xdr:rowOff>158141</xdr:rowOff>
    </xdr:to>
    <xdr:cxnSp macro="">
      <xdr:nvCxnSpPr>
        <xdr:cNvPr id="406" name="直線コネクタ 405"/>
        <xdr:cNvCxnSpPr/>
      </xdr:nvCxnSpPr>
      <xdr:spPr>
        <a:xfrm>
          <a:off x="9639300" y="13513715"/>
          <a:ext cx="8382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126370</xdr:rowOff>
    </xdr:from>
    <xdr:ext cx="469744" cy="259045"/>
    <xdr:sp macro="" textlink="">
      <xdr:nvSpPr>
        <xdr:cNvPr id="407" name="商工費平均値テキスト"/>
        <xdr:cNvSpPr txBox="1"/>
      </xdr:nvSpPr>
      <xdr:spPr>
        <a:xfrm>
          <a:off x="10528300" y="13156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103493</xdr:rowOff>
    </xdr:from>
    <xdr:to>
      <xdr:col>15</xdr:col>
      <xdr:colOff>231775</xdr:colOff>
      <xdr:row>78</xdr:row>
      <xdr:rowOff>33643</xdr:rowOff>
    </xdr:to>
    <xdr:sp macro="" textlink="">
      <xdr:nvSpPr>
        <xdr:cNvPr id="408" name="フローチャート : 判断 407"/>
        <xdr:cNvSpPr/>
      </xdr:nvSpPr>
      <xdr:spPr>
        <a:xfrm>
          <a:off x="104267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140615</xdr:rowOff>
    </xdr:from>
    <xdr:to>
      <xdr:col>14</xdr:col>
      <xdr:colOff>28575</xdr:colOff>
      <xdr:row>79</xdr:row>
      <xdr:rowOff>18123</xdr:rowOff>
    </xdr:to>
    <xdr:cxnSp macro="">
      <xdr:nvCxnSpPr>
        <xdr:cNvPr id="409" name="直線コネクタ 408"/>
        <xdr:cNvCxnSpPr/>
      </xdr:nvCxnSpPr>
      <xdr:spPr>
        <a:xfrm flipV="1">
          <a:off x="8750300" y="13513715"/>
          <a:ext cx="889000" cy="4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87833</xdr:rowOff>
    </xdr:from>
    <xdr:to>
      <xdr:col>14</xdr:col>
      <xdr:colOff>79375</xdr:colOff>
      <xdr:row>78</xdr:row>
      <xdr:rowOff>17983</xdr:rowOff>
    </xdr:to>
    <xdr:sp macro="" textlink="">
      <xdr:nvSpPr>
        <xdr:cNvPr id="410" name="フローチャート : 判断 409"/>
        <xdr:cNvSpPr/>
      </xdr:nvSpPr>
      <xdr:spPr>
        <a:xfrm>
          <a:off x="9588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34510</xdr:rowOff>
    </xdr:from>
    <xdr:ext cx="469744" cy="259045"/>
    <xdr:sp macro="" textlink="">
      <xdr:nvSpPr>
        <xdr:cNvPr id="411" name="テキスト ボックス 410"/>
        <xdr:cNvSpPr txBox="1"/>
      </xdr:nvSpPr>
      <xdr:spPr>
        <a:xfrm>
          <a:off x="9404427"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18123</xdr:rowOff>
    </xdr:from>
    <xdr:to>
      <xdr:col>12</xdr:col>
      <xdr:colOff>511175</xdr:colOff>
      <xdr:row>79</xdr:row>
      <xdr:rowOff>19228</xdr:rowOff>
    </xdr:to>
    <xdr:cxnSp macro="">
      <xdr:nvCxnSpPr>
        <xdr:cNvPr id="412" name="直線コネクタ 411"/>
        <xdr:cNvCxnSpPr/>
      </xdr:nvCxnSpPr>
      <xdr:spPr>
        <a:xfrm flipV="1">
          <a:off x="7861300" y="13562673"/>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3" name="フローチャート : 判断 412"/>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72992</xdr:rowOff>
    </xdr:from>
    <xdr:ext cx="469744" cy="259045"/>
    <xdr:sp macro="" textlink="">
      <xdr:nvSpPr>
        <xdr:cNvPr id="414" name="テキスト ボックス 413"/>
        <xdr:cNvSpPr txBox="1"/>
      </xdr:nvSpPr>
      <xdr:spPr>
        <a:xfrm>
          <a:off x="8515427"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19228</xdr:rowOff>
    </xdr:from>
    <xdr:to>
      <xdr:col>11</xdr:col>
      <xdr:colOff>307975</xdr:colOff>
      <xdr:row>79</xdr:row>
      <xdr:rowOff>24371</xdr:rowOff>
    </xdr:to>
    <xdr:cxnSp macro="">
      <xdr:nvCxnSpPr>
        <xdr:cNvPr id="415" name="直線コネクタ 414"/>
        <xdr:cNvCxnSpPr/>
      </xdr:nvCxnSpPr>
      <xdr:spPr>
        <a:xfrm flipV="1">
          <a:off x="6972300" y="13563778"/>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6" name="フローチャート : 判断 415"/>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63313</xdr:rowOff>
    </xdr:from>
    <xdr:ext cx="469744" cy="259045"/>
    <xdr:sp macro="" textlink="">
      <xdr:nvSpPr>
        <xdr:cNvPr id="417" name="テキスト ボックス 416"/>
        <xdr:cNvSpPr txBox="1"/>
      </xdr:nvSpPr>
      <xdr:spPr>
        <a:xfrm>
          <a:off x="7626427"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8" name="フローチャート : 判断 417"/>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89146</xdr:rowOff>
    </xdr:from>
    <xdr:ext cx="469744" cy="259045"/>
    <xdr:sp macro="" textlink="">
      <xdr:nvSpPr>
        <xdr:cNvPr id="419" name="テキスト ボックス 418"/>
        <xdr:cNvSpPr txBox="1"/>
      </xdr:nvSpPr>
      <xdr:spPr>
        <a:xfrm>
          <a:off x="6737427" y="1311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107341</xdr:rowOff>
    </xdr:from>
    <xdr:to>
      <xdr:col>15</xdr:col>
      <xdr:colOff>231775</xdr:colOff>
      <xdr:row>79</xdr:row>
      <xdr:rowOff>37491</xdr:rowOff>
    </xdr:to>
    <xdr:sp macro="" textlink="">
      <xdr:nvSpPr>
        <xdr:cNvPr id="425" name="円/楕円 424"/>
        <xdr:cNvSpPr/>
      </xdr:nvSpPr>
      <xdr:spPr>
        <a:xfrm>
          <a:off x="10426700" y="1348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22268</xdr:rowOff>
    </xdr:from>
    <xdr:ext cx="469744" cy="259045"/>
    <xdr:sp macro="" textlink="">
      <xdr:nvSpPr>
        <xdr:cNvPr id="426" name="商工費該当値テキスト"/>
        <xdr:cNvSpPr txBox="1"/>
      </xdr:nvSpPr>
      <xdr:spPr>
        <a:xfrm>
          <a:off x="10528300" y="1339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89815</xdr:rowOff>
    </xdr:from>
    <xdr:to>
      <xdr:col>14</xdr:col>
      <xdr:colOff>79375</xdr:colOff>
      <xdr:row>79</xdr:row>
      <xdr:rowOff>19965</xdr:rowOff>
    </xdr:to>
    <xdr:sp macro="" textlink="">
      <xdr:nvSpPr>
        <xdr:cNvPr id="427" name="円/楕円 426"/>
        <xdr:cNvSpPr/>
      </xdr:nvSpPr>
      <xdr:spPr>
        <a:xfrm>
          <a:off x="9588500" y="1346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11092</xdr:rowOff>
    </xdr:from>
    <xdr:ext cx="469744" cy="259045"/>
    <xdr:sp macro="" textlink="">
      <xdr:nvSpPr>
        <xdr:cNvPr id="428" name="テキスト ボックス 427"/>
        <xdr:cNvSpPr txBox="1"/>
      </xdr:nvSpPr>
      <xdr:spPr>
        <a:xfrm>
          <a:off x="9404427" y="13555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138773</xdr:rowOff>
    </xdr:from>
    <xdr:to>
      <xdr:col>12</xdr:col>
      <xdr:colOff>561975</xdr:colOff>
      <xdr:row>79</xdr:row>
      <xdr:rowOff>68923</xdr:rowOff>
    </xdr:to>
    <xdr:sp macro="" textlink="">
      <xdr:nvSpPr>
        <xdr:cNvPr id="429" name="円/楕円 428"/>
        <xdr:cNvSpPr/>
      </xdr:nvSpPr>
      <xdr:spPr>
        <a:xfrm>
          <a:off x="8699500" y="1351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79</xdr:row>
      <xdr:rowOff>60050</xdr:rowOff>
    </xdr:from>
    <xdr:ext cx="378565" cy="259045"/>
    <xdr:sp macro="" textlink="">
      <xdr:nvSpPr>
        <xdr:cNvPr id="430" name="テキスト ボックス 429"/>
        <xdr:cNvSpPr txBox="1"/>
      </xdr:nvSpPr>
      <xdr:spPr>
        <a:xfrm>
          <a:off x="8561017" y="13604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139878</xdr:rowOff>
    </xdr:from>
    <xdr:to>
      <xdr:col>11</xdr:col>
      <xdr:colOff>358775</xdr:colOff>
      <xdr:row>79</xdr:row>
      <xdr:rowOff>70028</xdr:rowOff>
    </xdr:to>
    <xdr:sp macro="" textlink="">
      <xdr:nvSpPr>
        <xdr:cNvPr id="431" name="円/楕円 430"/>
        <xdr:cNvSpPr/>
      </xdr:nvSpPr>
      <xdr:spPr>
        <a:xfrm>
          <a:off x="7810500" y="1351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79</xdr:row>
      <xdr:rowOff>61155</xdr:rowOff>
    </xdr:from>
    <xdr:ext cx="378565" cy="259045"/>
    <xdr:sp macro="" textlink="">
      <xdr:nvSpPr>
        <xdr:cNvPr id="432" name="テキスト ボックス 431"/>
        <xdr:cNvSpPr txBox="1"/>
      </xdr:nvSpPr>
      <xdr:spPr>
        <a:xfrm>
          <a:off x="7672017" y="13605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145021</xdr:rowOff>
    </xdr:from>
    <xdr:to>
      <xdr:col>10</xdr:col>
      <xdr:colOff>155575</xdr:colOff>
      <xdr:row>79</xdr:row>
      <xdr:rowOff>75171</xdr:rowOff>
    </xdr:to>
    <xdr:sp macro="" textlink="">
      <xdr:nvSpPr>
        <xdr:cNvPr id="433" name="円/楕円 432"/>
        <xdr:cNvSpPr/>
      </xdr:nvSpPr>
      <xdr:spPr>
        <a:xfrm>
          <a:off x="6921500" y="1351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79</xdr:row>
      <xdr:rowOff>66298</xdr:rowOff>
    </xdr:from>
    <xdr:ext cx="378565" cy="259045"/>
    <xdr:sp macro="" textlink="">
      <xdr:nvSpPr>
        <xdr:cNvPr id="434" name="テキスト ボックス 433"/>
        <xdr:cNvSpPr txBox="1"/>
      </xdr:nvSpPr>
      <xdr:spPr>
        <a:xfrm>
          <a:off x="6783017" y="13610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43,902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45" name="直線コネクタ 444"/>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46" name="テキスト ボックス 445"/>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47" name="直線コネクタ 44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8" name="テキスト ボックス 447"/>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9" name="直線コネクタ 448"/>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50" name="テキスト ボックス 449"/>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53" name="直線コネクタ 452"/>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54" name="テキスト ボックス 453"/>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55" name="直線コネクタ 45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56" name="テキスト ボックス 45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57" name="直線コネクタ 456"/>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8" name="テキスト ボックス 457"/>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163340</xdr:rowOff>
    </xdr:from>
    <xdr:to>
      <xdr:col>15</xdr:col>
      <xdr:colOff>180340</xdr:colOff>
      <xdr:row>99</xdr:row>
      <xdr:rowOff>836</xdr:rowOff>
    </xdr:to>
    <xdr:cxnSp macro="">
      <xdr:nvCxnSpPr>
        <xdr:cNvPr id="462" name="直線コネクタ 461"/>
        <xdr:cNvCxnSpPr/>
      </xdr:nvCxnSpPr>
      <xdr:spPr>
        <a:xfrm flipV="1">
          <a:off x="10475595" y="15593840"/>
          <a:ext cx="1270" cy="138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4663</xdr:rowOff>
    </xdr:from>
    <xdr:ext cx="534377" cy="259045"/>
    <xdr:sp macro="" textlink="">
      <xdr:nvSpPr>
        <xdr:cNvPr id="463" name="土木費最小値テキスト"/>
        <xdr:cNvSpPr txBox="1"/>
      </xdr:nvSpPr>
      <xdr:spPr>
        <a:xfrm>
          <a:off x="10528300" y="1697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14,579</a:t>
          </a:r>
          <a:endParaRPr kumimoji="1" lang="ja-JP" altLang="en-US" sz="1000" b="1">
            <a:latin typeface="ＭＳ Ｐゴシック"/>
          </a:endParaRPr>
        </a:p>
      </xdr:txBody>
    </xdr:sp>
    <xdr:clientData/>
  </xdr:oneCellAnchor>
  <xdr:twoCellAnchor>
    <xdr:from>
      <xdr:col>15</xdr:col>
      <xdr:colOff>92075</xdr:colOff>
      <xdr:row>99</xdr:row>
      <xdr:rowOff>836</xdr:rowOff>
    </xdr:from>
    <xdr:to>
      <xdr:col>15</xdr:col>
      <xdr:colOff>269875</xdr:colOff>
      <xdr:row>99</xdr:row>
      <xdr:rowOff>836</xdr:rowOff>
    </xdr:to>
    <xdr:cxnSp macro="">
      <xdr:nvCxnSpPr>
        <xdr:cNvPr id="464" name="直線コネクタ 463"/>
        <xdr:cNvCxnSpPr/>
      </xdr:nvCxnSpPr>
      <xdr:spPr>
        <a:xfrm>
          <a:off x="10388600" y="169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110017</xdr:rowOff>
    </xdr:from>
    <xdr:ext cx="599010" cy="259045"/>
    <xdr:sp macro="" textlink="">
      <xdr:nvSpPr>
        <xdr:cNvPr id="465" name="土木費最大値テキスト"/>
        <xdr:cNvSpPr txBox="1"/>
      </xdr:nvSpPr>
      <xdr:spPr>
        <a:xfrm>
          <a:off x="10528300" y="1536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159,518</a:t>
          </a:r>
          <a:endParaRPr kumimoji="1" lang="ja-JP" altLang="en-US" sz="1000" b="1">
            <a:latin typeface="ＭＳ Ｐゴシック"/>
          </a:endParaRPr>
        </a:p>
      </xdr:txBody>
    </xdr:sp>
    <xdr:clientData/>
  </xdr:oneCellAnchor>
  <xdr:twoCellAnchor>
    <xdr:from>
      <xdr:col>15</xdr:col>
      <xdr:colOff>92075</xdr:colOff>
      <xdr:row>90</xdr:row>
      <xdr:rowOff>163340</xdr:rowOff>
    </xdr:from>
    <xdr:to>
      <xdr:col>15</xdr:col>
      <xdr:colOff>269875</xdr:colOff>
      <xdr:row>90</xdr:row>
      <xdr:rowOff>163340</xdr:rowOff>
    </xdr:to>
    <xdr:cxnSp macro="">
      <xdr:nvCxnSpPr>
        <xdr:cNvPr id="466" name="直線コネクタ 465"/>
        <xdr:cNvCxnSpPr/>
      </xdr:nvCxnSpPr>
      <xdr:spPr>
        <a:xfrm>
          <a:off x="10388600" y="15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45879</xdr:rowOff>
    </xdr:from>
    <xdr:to>
      <xdr:col>15</xdr:col>
      <xdr:colOff>180975</xdr:colOff>
      <xdr:row>98</xdr:row>
      <xdr:rowOff>46870</xdr:rowOff>
    </xdr:to>
    <xdr:cxnSp macro="">
      <xdr:nvCxnSpPr>
        <xdr:cNvPr id="467" name="直線コネクタ 466"/>
        <xdr:cNvCxnSpPr/>
      </xdr:nvCxnSpPr>
      <xdr:spPr>
        <a:xfrm flipV="1">
          <a:off x="9639300" y="16847979"/>
          <a:ext cx="8382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75840</xdr:rowOff>
    </xdr:from>
    <xdr:ext cx="534377" cy="259045"/>
    <xdr:sp macro="" textlink="">
      <xdr:nvSpPr>
        <xdr:cNvPr id="468" name="土木費平均値テキスト"/>
        <xdr:cNvSpPr txBox="1"/>
      </xdr:nvSpPr>
      <xdr:spPr>
        <a:xfrm>
          <a:off x="10528300" y="16535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39,773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52963</xdr:rowOff>
    </xdr:from>
    <xdr:to>
      <xdr:col>15</xdr:col>
      <xdr:colOff>231775</xdr:colOff>
      <xdr:row>97</xdr:row>
      <xdr:rowOff>154563</xdr:rowOff>
    </xdr:to>
    <xdr:sp macro="" textlink="">
      <xdr:nvSpPr>
        <xdr:cNvPr id="469" name="フローチャート : 判断 468"/>
        <xdr:cNvSpPr/>
      </xdr:nvSpPr>
      <xdr:spPr>
        <a:xfrm>
          <a:off x="10426700" y="166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46870</xdr:rowOff>
    </xdr:from>
    <xdr:to>
      <xdr:col>14</xdr:col>
      <xdr:colOff>28575</xdr:colOff>
      <xdr:row>98</xdr:row>
      <xdr:rowOff>49479</xdr:rowOff>
    </xdr:to>
    <xdr:cxnSp macro="">
      <xdr:nvCxnSpPr>
        <xdr:cNvPr id="470" name="直線コネクタ 469"/>
        <xdr:cNvCxnSpPr/>
      </xdr:nvCxnSpPr>
      <xdr:spPr>
        <a:xfrm flipV="1">
          <a:off x="8750300" y="16848970"/>
          <a:ext cx="889000" cy="2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63145</xdr:rowOff>
    </xdr:from>
    <xdr:to>
      <xdr:col>14</xdr:col>
      <xdr:colOff>79375</xdr:colOff>
      <xdr:row>97</xdr:row>
      <xdr:rowOff>164745</xdr:rowOff>
    </xdr:to>
    <xdr:sp macro="" textlink="">
      <xdr:nvSpPr>
        <xdr:cNvPr id="471" name="フローチャート : 判断 470"/>
        <xdr:cNvSpPr/>
      </xdr:nvSpPr>
      <xdr:spPr>
        <a:xfrm>
          <a:off x="9588500" y="1669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9822</xdr:rowOff>
    </xdr:from>
    <xdr:ext cx="534377" cy="259045"/>
    <xdr:sp macro="" textlink="">
      <xdr:nvSpPr>
        <xdr:cNvPr id="472" name="テキスト ボックス 471"/>
        <xdr:cNvSpPr txBox="1"/>
      </xdr:nvSpPr>
      <xdr:spPr>
        <a:xfrm>
          <a:off x="9372111" y="1646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46765</xdr:rowOff>
    </xdr:from>
    <xdr:to>
      <xdr:col>12</xdr:col>
      <xdr:colOff>511175</xdr:colOff>
      <xdr:row>98</xdr:row>
      <xdr:rowOff>49479</xdr:rowOff>
    </xdr:to>
    <xdr:cxnSp macro="">
      <xdr:nvCxnSpPr>
        <xdr:cNvPr id="473" name="直線コネクタ 472"/>
        <xdr:cNvCxnSpPr/>
      </xdr:nvCxnSpPr>
      <xdr:spPr>
        <a:xfrm>
          <a:off x="7861300" y="16848865"/>
          <a:ext cx="889000" cy="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57038</xdr:rowOff>
    </xdr:from>
    <xdr:to>
      <xdr:col>12</xdr:col>
      <xdr:colOff>561975</xdr:colOff>
      <xdr:row>97</xdr:row>
      <xdr:rowOff>158638</xdr:rowOff>
    </xdr:to>
    <xdr:sp macro="" textlink="">
      <xdr:nvSpPr>
        <xdr:cNvPr id="474" name="フローチャート : 判断 473"/>
        <xdr:cNvSpPr/>
      </xdr:nvSpPr>
      <xdr:spPr>
        <a:xfrm>
          <a:off x="8699500" y="1668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3715</xdr:rowOff>
    </xdr:from>
    <xdr:ext cx="534377" cy="259045"/>
    <xdr:sp macro="" textlink="">
      <xdr:nvSpPr>
        <xdr:cNvPr id="475" name="テキスト ボックス 474"/>
        <xdr:cNvSpPr txBox="1"/>
      </xdr:nvSpPr>
      <xdr:spPr>
        <a:xfrm>
          <a:off x="8483111" y="1646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46765</xdr:rowOff>
    </xdr:from>
    <xdr:to>
      <xdr:col>11</xdr:col>
      <xdr:colOff>307975</xdr:colOff>
      <xdr:row>98</xdr:row>
      <xdr:rowOff>62833</xdr:rowOff>
    </xdr:to>
    <xdr:cxnSp macro="">
      <xdr:nvCxnSpPr>
        <xdr:cNvPr id="476" name="直線コネクタ 475"/>
        <xdr:cNvCxnSpPr/>
      </xdr:nvCxnSpPr>
      <xdr:spPr>
        <a:xfrm flipV="1">
          <a:off x="6972300" y="16848865"/>
          <a:ext cx="889000" cy="1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33474</xdr:rowOff>
    </xdr:from>
    <xdr:to>
      <xdr:col>11</xdr:col>
      <xdr:colOff>358775</xdr:colOff>
      <xdr:row>97</xdr:row>
      <xdr:rowOff>135074</xdr:rowOff>
    </xdr:to>
    <xdr:sp macro="" textlink="">
      <xdr:nvSpPr>
        <xdr:cNvPr id="477" name="フローチャート : 判断 476"/>
        <xdr:cNvSpPr/>
      </xdr:nvSpPr>
      <xdr:spPr>
        <a:xfrm>
          <a:off x="7810500" y="1666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151601</xdr:rowOff>
    </xdr:from>
    <xdr:ext cx="534377" cy="259045"/>
    <xdr:sp macro="" textlink="">
      <xdr:nvSpPr>
        <xdr:cNvPr id="478" name="テキスト ボックス 477"/>
        <xdr:cNvSpPr txBox="1"/>
      </xdr:nvSpPr>
      <xdr:spPr>
        <a:xfrm>
          <a:off x="7594111" y="1643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78908</xdr:rowOff>
    </xdr:from>
    <xdr:to>
      <xdr:col>10</xdr:col>
      <xdr:colOff>155575</xdr:colOff>
      <xdr:row>98</xdr:row>
      <xdr:rowOff>9058</xdr:rowOff>
    </xdr:to>
    <xdr:sp macro="" textlink="">
      <xdr:nvSpPr>
        <xdr:cNvPr id="479" name="フローチャート : 判断 478"/>
        <xdr:cNvSpPr/>
      </xdr:nvSpPr>
      <xdr:spPr>
        <a:xfrm>
          <a:off x="6921500" y="1670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25585</xdr:rowOff>
    </xdr:from>
    <xdr:ext cx="534377" cy="259045"/>
    <xdr:sp macro="" textlink="">
      <xdr:nvSpPr>
        <xdr:cNvPr id="480" name="テキスト ボックス 479"/>
        <xdr:cNvSpPr txBox="1"/>
      </xdr:nvSpPr>
      <xdr:spPr>
        <a:xfrm>
          <a:off x="6705111" y="1648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166529</xdr:rowOff>
    </xdr:from>
    <xdr:to>
      <xdr:col>15</xdr:col>
      <xdr:colOff>231775</xdr:colOff>
      <xdr:row>98</xdr:row>
      <xdr:rowOff>96679</xdr:rowOff>
    </xdr:to>
    <xdr:sp macro="" textlink="">
      <xdr:nvSpPr>
        <xdr:cNvPr id="486" name="円/楕円 485"/>
        <xdr:cNvSpPr/>
      </xdr:nvSpPr>
      <xdr:spPr>
        <a:xfrm>
          <a:off x="10426700" y="1679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81456</xdr:rowOff>
    </xdr:from>
    <xdr:ext cx="534377" cy="259045"/>
    <xdr:sp macro="" textlink="">
      <xdr:nvSpPr>
        <xdr:cNvPr id="487" name="土木費該当値テキスト"/>
        <xdr:cNvSpPr txBox="1"/>
      </xdr:nvSpPr>
      <xdr:spPr>
        <a:xfrm>
          <a:off x="10528300" y="1671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27,850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167520</xdr:rowOff>
    </xdr:from>
    <xdr:to>
      <xdr:col>14</xdr:col>
      <xdr:colOff>79375</xdr:colOff>
      <xdr:row>98</xdr:row>
      <xdr:rowOff>97670</xdr:rowOff>
    </xdr:to>
    <xdr:sp macro="" textlink="">
      <xdr:nvSpPr>
        <xdr:cNvPr id="488" name="円/楕円 487"/>
        <xdr:cNvSpPr/>
      </xdr:nvSpPr>
      <xdr:spPr>
        <a:xfrm>
          <a:off x="9588500" y="1679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88797</xdr:rowOff>
    </xdr:from>
    <xdr:ext cx="534377" cy="259045"/>
    <xdr:sp macro="" textlink="">
      <xdr:nvSpPr>
        <xdr:cNvPr id="489" name="テキスト ボックス 488"/>
        <xdr:cNvSpPr txBox="1"/>
      </xdr:nvSpPr>
      <xdr:spPr>
        <a:xfrm>
          <a:off x="9372111" y="1689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27,746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170129</xdr:rowOff>
    </xdr:from>
    <xdr:to>
      <xdr:col>12</xdr:col>
      <xdr:colOff>561975</xdr:colOff>
      <xdr:row>98</xdr:row>
      <xdr:rowOff>100279</xdr:rowOff>
    </xdr:to>
    <xdr:sp macro="" textlink="">
      <xdr:nvSpPr>
        <xdr:cNvPr id="490" name="円/楕円 489"/>
        <xdr:cNvSpPr/>
      </xdr:nvSpPr>
      <xdr:spPr>
        <a:xfrm>
          <a:off x="8699500" y="1680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91406</xdr:rowOff>
    </xdr:from>
    <xdr:ext cx="534377" cy="259045"/>
    <xdr:sp macro="" textlink="">
      <xdr:nvSpPr>
        <xdr:cNvPr id="491" name="テキスト ボックス 490"/>
        <xdr:cNvSpPr txBox="1"/>
      </xdr:nvSpPr>
      <xdr:spPr>
        <a:xfrm>
          <a:off x="8483111" y="1689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27,472</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167415</xdr:rowOff>
    </xdr:from>
    <xdr:to>
      <xdr:col>11</xdr:col>
      <xdr:colOff>358775</xdr:colOff>
      <xdr:row>98</xdr:row>
      <xdr:rowOff>97565</xdr:rowOff>
    </xdr:to>
    <xdr:sp macro="" textlink="">
      <xdr:nvSpPr>
        <xdr:cNvPr id="492" name="円/楕円 491"/>
        <xdr:cNvSpPr/>
      </xdr:nvSpPr>
      <xdr:spPr>
        <a:xfrm>
          <a:off x="7810500" y="1679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88692</xdr:rowOff>
    </xdr:from>
    <xdr:ext cx="534377" cy="259045"/>
    <xdr:sp macro="" textlink="">
      <xdr:nvSpPr>
        <xdr:cNvPr id="493" name="テキスト ボックス 492"/>
        <xdr:cNvSpPr txBox="1"/>
      </xdr:nvSpPr>
      <xdr:spPr>
        <a:xfrm>
          <a:off x="7594111" y="1689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27,757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12033</xdr:rowOff>
    </xdr:from>
    <xdr:to>
      <xdr:col>10</xdr:col>
      <xdr:colOff>155575</xdr:colOff>
      <xdr:row>98</xdr:row>
      <xdr:rowOff>113633</xdr:rowOff>
    </xdr:to>
    <xdr:sp macro="" textlink="">
      <xdr:nvSpPr>
        <xdr:cNvPr id="494" name="円/楕円 493"/>
        <xdr:cNvSpPr/>
      </xdr:nvSpPr>
      <xdr:spPr>
        <a:xfrm>
          <a:off x="6921500" y="1681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104760</xdr:rowOff>
    </xdr:from>
    <xdr:ext cx="534377" cy="259045"/>
    <xdr:sp macro="" textlink="">
      <xdr:nvSpPr>
        <xdr:cNvPr id="495" name="テキスト ボックス 494"/>
        <xdr:cNvSpPr txBox="1"/>
      </xdr:nvSpPr>
      <xdr:spPr>
        <a:xfrm>
          <a:off x="6705111" y="1690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26,070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70800</xdr:rowOff>
    </xdr:from>
    <xdr:to>
      <xdr:col>23</xdr:col>
      <xdr:colOff>516889</xdr:colOff>
      <xdr:row>38</xdr:row>
      <xdr:rowOff>154650</xdr:rowOff>
    </xdr:to>
    <xdr:cxnSp macro="">
      <xdr:nvCxnSpPr>
        <xdr:cNvPr id="518" name="直線コネクタ 517"/>
        <xdr:cNvCxnSpPr/>
      </xdr:nvCxnSpPr>
      <xdr:spPr>
        <a:xfrm flipV="1">
          <a:off x="16317595" y="5385750"/>
          <a:ext cx="1269" cy="128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158477</xdr:rowOff>
    </xdr:from>
    <xdr:ext cx="469744" cy="259045"/>
    <xdr:sp macro="" textlink="">
      <xdr:nvSpPr>
        <xdr:cNvPr id="519" name="消防費最小値テキスト"/>
        <xdr:cNvSpPr txBox="1"/>
      </xdr:nvSpPr>
      <xdr:spPr>
        <a:xfrm>
          <a:off x="16370300" y="667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9,673</a:t>
          </a:r>
          <a:endParaRPr kumimoji="1" lang="ja-JP" altLang="en-US" sz="1000" b="1">
            <a:latin typeface="ＭＳ Ｐゴシック"/>
          </a:endParaRPr>
        </a:p>
      </xdr:txBody>
    </xdr:sp>
    <xdr:clientData/>
  </xdr:oneCellAnchor>
  <xdr:twoCellAnchor>
    <xdr:from>
      <xdr:col>23</xdr:col>
      <xdr:colOff>428625</xdr:colOff>
      <xdr:row>38</xdr:row>
      <xdr:rowOff>154650</xdr:rowOff>
    </xdr:from>
    <xdr:to>
      <xdr:col>23</xdr:col>
      <xdr:colOff>606425</xdr:colOff>
      <xdr:row>38</xdr:row>
      <xdr:rowOff>154650</xdr:rowOff>
    </xdr:to>
    <xdr:cxnSp macro="">
      <xdr:nvCxnSpPr>
        <xdr:cNvPr id="520" name="直線コネクタ 519"/>
        <xdr:cNvCxnSpPr/>
      </xdr:nvCxnSpPr>
      <xdr:spPr>
        <a:xfrm>
          <a:off x="16230600" y="666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17477</xdr:rowOff>
    </xdr:from>
    <xdr:ext cx="534377" cy="259045"/>
    <xdr:sp macro="" textlink="">
      <xdr:nvSpPr>
        <xdr:cNvPr id="521" name="消防費最大値テキスト"/>
        <xdr:cNvSpPr txBox="1"/>
      </xdr:nvSpPr>
      <xdr:spPr>
        <a:xfrm>
          <a:off x="16370300" y="51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37,757</a:t>
          </a:r>
          <a:endParaRPr kumimoji="1" lang="ja-JP" altLang="en-US" sz="1000" b="1">
            <a:latin typeface="ＭＳ Ｐゴシック"/>
          </a:endParaRPr>
        </a:p>
      </xdr:txBody>
    </xdr:sp>
    <xdr:clientData/>
  </xdr:oneCellAnchor>
  <xdr:twoCellAnchor>
    <xdr:from>
      <xdr:col>23</xdr:col>
      <xdr:colOff>428625</xdr:colOff>
      <xdr:row>31</xdr:row>
      <xdr:rowOff>70800</xdr:rowOff>
    </xdr:from>
    <xdr:to>
      <xdr:col>23</xdr:col>
      <xdr:colOff>606425</xdr:colOff>
      <xdr:row>31</xdr:row>
      <xdr:rowOff>70800</xdr:rowOff>
    </xdr:to>
    <xdr:cxnSp macro="">
      <xdr:nvCxnSpPr>
        <xdr:cNvPr id="522" name="直線コネクタ 521"/>
        <xdr:cNvCxnSpPr/>
      </xdr:nvCxnSpPr>
      <xdr:spPr>
        <a:xfrm>
          <a:off x="16230600" y="538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18817</xdr:rowOff>
    </xdr:from>
    <xdr:to>
      <xdr:col>23</xdr:col>
      <xdr:colOff>517525</xdr:colOff>
      <xdr:row>38</xdr:row>
      <xdr:rowOff>37790</xdr:rowOff>
    </xdr:to>
    <xdr:cxnSp macro="">
      <xdr:nvCxnSpPr>
        <xdr:cNvPr id="523" name="直線コネクタ 522"/>
        <xdr:cNvCxnSpPr/>
      </xdr:nvCxnSpPr>
      <xdr:spPr>
        <a:xfrm flipV="1">
          <a:off x="15481300" y="6533917"/>
          <a:ext cx="838200" cy="1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157085</xdr:rowOff>
    </xdr:from>
    <xdr:ext cx="534377" cy="259045"/>
    <xdr:sp macro="" textlink="">
      <xdr:nvSpPr>
        <xdr:cNvPr id="524" name="消防費平均値テキスト"/>
        <xdr:cNvSpPr txBox="1"/>
      </xdr:nvSpPr>
      <xdr:spPr>
        <a:xfrm>
          <a:off x="16370300" y="6157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134208</xdr:rowOff>
    </xdr:from>
    <xdr:to>
      <xdr:col>23</xdr:col>
      <xdr:colOff>568325</xdr:colOff>
      <xdr:row>37</xdr:row>
      <xdr:rowOff>64358</xdr:rowOff>
    </xdr:to>
    <xdr:sp macro="" textlink="">
      <xdr:nvSpPr>
        <xdr:cNvPr id="525" name="フローチャート : 判断 524"/>
        <xdr:cNvSpPr/>
      </xdr:nvSpPr>
      <xdr:spPr>
        <a:xfrm>
          <a:off x="16268700" y="63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2037</xdr:rowOff>
    </xdr:from>
    <xdr:to>
      <xdr:col>22</xdr:col>
      <xdr:colOff>365125</xdr:colOff>
      <xdr:row>38</xdr:row>
      <xdr:rowOff>37790</xdr:rowOff>
    </xdr:to>
    <xdr:cxnSp macro="">
      <xdr:nvCxnSpPr>
        <xdr:cNvPr id="526" name="直線コネクタ 525"/>
        <xdr:cNvCxnSpPr/>
      </xdr:nvCxnSpPr>
      <xdr:spPr>
        <a:xfrm>
          <a:off x="14592300" y="6002787"/>
          <a:ext cx="889000" cy="55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153685</xdr:rowOff>
    </xdr:from>
    <xdr:to>
      <xdr:col>22</xdr:col>
      <xdr:colOff>415925</xdr:colOff>
      <xdr:row>37</xdr:row>
      <xdr:rowOff>83835</xdr:rowOff>
    </xdr:to>
    <xdr:sp macro="" textlink="">
      <xdr:nvSpPr>
        <xdr:cNvPr id="527" name="フローチャート : 判断 526"/>
        <xdr:cNvSpPr/>
      </xdr:nvSpPr>
      <xdr:spPr>
        <a:xfrm>
          <a:off x="15430500" y="632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100362</xdr:rowOff>
    </xdr:from>
    <xdr:ext cx="534377" cy="259045"/>
    <xdr:sp macro="" textlink="">
      <xdr:nvSpPr>
        <xdr:cNvPr id="528" name="テキスト ボックス 527"/>
        <xdr:cNvSpPr txBox="1"/>
      </xdr:nvSpPr>
      <xdr:spPr>
        <a:xfrm>
          <a:off x="15214111" y="610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2037</xdr:rowOff>
    </xdr:from>
    <xdr:to>
      <xdr:col>21</xdr:col>
      <xdr:colOff>161925</xdr:colOff>
      <xdr:row>38</xdr:row>
      <xdr:rowOff>88585</xdr:rowOff>
    </xdr:to>
    <xdr:cxnSp macro="">
      <xdr:nvCxnSpPr>
        <xdr:cNvPr id="529" name="直線コネクタ 528"/>
        <xdr:cNvCxnSpPr/>
      </xdr:nvCxnSpPr>
      <xdr:spPr>
        <a:xfrm flipV="1">
          <a:off x="13703300" y="6002787"/>
          <a:ext cx="889000" cy="60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88534</xdr:rowOff>
    </xdr:from>
    <xdr:to>
      <xdr:col>21</xdr:col>
      <xdr:colOff>212725</xdr:colOff>
      <xdr:row>37</xdr:row>
      <xdr:rowOff>18684</xdr:rowOff>
    </xdr:to>
    <xdr:sp macro="" textlink="">
      <xdr:nvSpPr>
        <xdr:cNvPr id="530" name="フローチャート : 判断 529"/>
        <xdr:cNvSpPr/>
      </xdr:nvSpPr>
      <xdr:spPr>
        <a:xfrm>
          <a:off x="14541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9811</xdr:rowOff>
    </xdr:from>
    <xdr:ext cx="534377" cy="259045"/>
    <xdr:sp macro="" textlink="">
      <xdr:nvSpPr>
        <xdr:cNvPr id="531" name="テキスト ボックス 530"/>
        <xdr:cNvSpPr txBox="1"/>
      </xdr:nvSpPr>
      <xdr:spPr>
        <a:xfrm>
          <a:off x="14325111" y="635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72034</xdr:rowOff>
    </xdr:from>
    <xdr:to>
      <xdr:col>19</xdr:col>
      <xdr:colOff>644525</xdr:colOff>
      <xdr:row>38</xdr:row>
      <xdr:rowOff>88585</xdr:rowOff>
    </xdr:to>
    <xdr:cxnSp macro="">
      <xdr:nvCxnSpPr>
        <xdr:cNvPr id="532" name="直線コネクタ 531"/>
        <xdr:cNvCxnSpPr/>
      </xdr:nvCxnSpPr>
      <xdr:spPr>
        <a:xfrm>
          <a:off x="12814300" y="6072784"/>
          <a:ext cx="889000" cy="53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146416</xdr:rowOff>
    </xdr:from>
    <xdr:to>
      <xdr:col>20</xdr:col>
      <xdr:colOff>9525</xdr:colOff>
      <xdr:row>37</xdr:row>
      <xdr:rowOff>76566</xdr:rowOff>
    </xdr:to>
    <xdr:sp macro="" textlink="">
      <xdr:nvSpPr>
        <xdr:cNvPr id="533" name="フローチャート : 判断 532"/>
        <xdr:cNvSpPr/>
      </xdr:nvSpPr>
      <xdr:spPr>
        <a:xfrm>
          <a:off x="13652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93093</xdr:rowOff>
    </xdr:from>
    <xdr:ext cx="534377" cy="259045"/>
    <xdr:sp macro="" textlink="">
      <xdr:nvSpPr>
        <xdr:cNvPr id="534" name="テキスト ボックス 533"/>
        <xdr:cNvSpPr txBox="1"/>
      </xdr:nvSpPr>
      <xdr:spPr>
        <a:xfrm>
          <a:off x="13436111" y="609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153960</xdr:rowOff>
    </xdr:from>
    <xdr:to>
      <xdr:col>18</xdr:col>
      <xdr:colOff>492125</xdr:colOff>
      <xdr:row>37</xdr:row>
      <xdr:rowOff>84110</xdr:rowOff>
    </xdr:to>
    <xdr:sp macro="" textlink="">
      <xdr:nvSpPr>
        <xdr:cNvPr id="535" name="フローチャート : 判断 534"/>
        <xdr:cNvSpPr/>
      </xdr:nvSpPr>
      <xdr:spPr>
        <a:xfrm>
          <a:off x="12763500" y="632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75237</xdr:rowOff>
    </xdr:from>
    <xdr:ext cx="534377" cy="259045"/>
    <xdr:sp macro="" textlink="">
      <xdr:nvSpPr>
        <xdr:cNvPr id="536" name="テキスト ボックス 535"/>
        <xdr:cNvSpPr txBox="1"/>
      </xdr:nvSpPr>
      <xdr:spPr>
        <a:xfrm>
          <a:off x="12547111" y="641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139466</xdr:rowOff>
    </xdr:from>
    <xdr:to>
      <xdr:col>23</xdr:col>
      <xdr:colOff>568325</xdr:colOff>
      <xdr:row>38</xdr:row>
      <xdr:rowOff>69616</xdr:rowOff>
    </xdr:to>
    <xdr:sp macro="" textlink="">
      <xdr:nvSpPr>
        <xdr:cNvPr id="542" name="円/楕円 541"/>
        <xdr:cNvSpPr/>
      </xdr:nvSpPr>
      <xdr:spPr>
        <a:xfrm>
          <a:off x="16268700" y="648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117893</xdr:rowOff>
    </xdr:from>
    <xdr:ext cx="534377" cy="259045"/>
    <xdr:sp macro="" textlink="">
      <xdr:nvSpPr>
        <xdr:cNvPr id="543" name="消防費該当値テキスト"/>
        <xdr:cNvSpPr txBox="1"/>
      </xdr:nvSpPr>
      <xdr:spPr>
        <a:xfrm>
          <a:off x="16370300" y="646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12,644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158440</xdr:rowOff>
    </xdr:from>
    <xdr:to>
      <xdr:col>22</xdr:col>
      <xdr:colOff>415925</xdr:colOff>
      <xdr:row>38</xdr:row>
      <xdr:rowOff>88590</xdr:rowOff>
    </xdr:to>
    <xdr:sp macro="" textlink="">
      <xdr:nvSpPr>
        <xdr:cNvPr id="544" name="円/楕円 543"/>
        <xdr:cNvSpPr/>
      </xdr:nvSpPr>
      <xdr:spPr>
        <a:xfrm>
          <a:off x="15430500" y="650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79717</xdr:rowOff>
    </xdr:from>
    <xdr:ext cx="534377" cy="259045"/>
    <xdr:sp macro="" textlink="">
      <xdr:nvSpPr>
        <xdr:cNvPr id="545" name="テキスト ボックス 544"/>
        <xdr:cNvSpPr txBox="1"/>
      </xdr:nvSpPr>
      <xdr:spPr>
        <a:xfrm>
          <a:off x="15214111" y="659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12,229</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122687</xdr:rowOff>
    </xdr:from>
    <xdr:to>
      <xdr:col>21</xdr:col>
      <xdr:colOff>212725</xdr:colOff>
      <xdr:row>35</xdr:row>
      <xdr:rowOff>52837</xdr:rowOff>
    </xdr:to>
    <xdr:sp macro="" textlink="">
      <xdr:nvSpPr>
        <xdr:cNvPr id="546" name="円/楕円 545"/>
        <xdr:cNvSpPr/>
      </xdr:nvSpPr>
      <xdr:spPr>
        <a:xfrm>
          <a:off x="14541500" y="595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69364</xdr:rowOff>
    </xdr:from>
    <xdr:ext cx="534377" cy="259045"/>
    <xdr:sp macro="" textlink="">
      <xdr:nvSpPr>
        <xdr:cNvPr id="547" name="テキスト ボックス 546"/>
        <xdr:cNvSpPr txBox="1"/>
      </xdr:nvSpPr>
      <xdr:spPr>
        <a:xfrm>
          <a:off x="14325111" y="572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24,261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37785</xdr:rowOff>
    </xdr:from>
    <xdr:to>
      <xdr:col>20</xdr:col>
      <xdr:colOff>9525</xdr:colOff>
      <xdr:row>38</xdr:row>
      <xdr:rowOff>139385</xdr:rowOff>
    </xdr:to>
    <xdr:sp macro="" textlink="">
      <xdr:nvSpPr>
        <xdr:cNvPr id="548" name="円/楕円 547"/>
        <xdr:cNvSpPr/>
      </xdr:nvSpPr>
      <xdr:spPr>
        <a:xfrm>
          <a:off x="13652500" y="655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130512</xdr:rowOff>
    </xdr:from>
    <xdr:ext cx="534377" cy="259045"/>
    <xdr:sp macro="" textlink="">
      <xdr:nvSpPr>
        <xdr:cNvPr id="549" name="テキスト ボックス 548"/>
        <xdr:cNvSpPr txBox="1"/>
      </xdr:nvSpPr>
      <xdr:spPr>
        <a:xfrm>
          <a:off x="13436111" y="664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11,118</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21234</xdr:rowOff>
    </xdr:from>
    <xdr:to>
      <xdr:col>18</xdr:col>
      <xdr:colOff>492125</xdr:colOff>
      <xdr:row>35</xdr:row>
      <xdr:rowOff>122834</xdr:rowOff>
    </xdr:to>
    <xdr:sp macro="" textlink="">
      <xdr:nvSpPr>
        <xdr:cNvPr id="550" name="円/楕円 549"/>
        <xdr:cNvSpPr/>
      </xdr:nvSpPr>
      <xdr:spPr>
        <a:xfrm>
          <a:off x="12763500" y="602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139361</xdr:rowOff>
    </xdr:from>
    <xdr:ext cx="534377" cy="259045"/>
    <xdr:sp macro="" textlink="">
      <xdr:nvSpPr>
        <xdr:cNvPr id="551" name="テキスト ボックス 550"/>
        <xdr:cNvSpPr txBox="1"/>
      </xdr:nvSpPr>
      <xdr:spPr>
        <a:xfrm>
          <a:off x="12547111" y="579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22,730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39,271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3" name="テキスト ボックス 56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16473</xdr:rowOff>
    </xdr:from>
    <xdr:to>
      <xdr:col>23</xdr:col>
      <xdr:colOff>516889</xdr:colOff>
      <xdr:row>58</xdr:row>
      <xdr:rowOff>36917</xdr:rowOff>
    </xdr:to>
    <xdr:cxnSp macro="">
      <xdr:nvCxnSpPr>
        <xdr:cNvPr id="577" name="直線コネクタ 576"/>
        <xdr:cNvCxnSpPr/>
      </xdr:nvCxnSpPr>
      <xdr:spPr>
        <a:xfrm flipV="1">
          <a:off x="16317595" y="8760423"/>
          <a:ext cx="1269" cy="122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40744</xdr:rowOff>
    </xdr:from>
    <xdr:ext cx="534377" cy="259045"/>
    <xdr:sp macro="" textlink="">
      <xdr:nvSpPr>
        <xdr:cNvPr id="578" name="教育費最小値テキスト"/>
        <xdr:cNvSpPr txBox="1"/>
      </xdr:nvSpPr>
      <xdr:spPr>
        <a:xfrm>
          <a:off x="16370300" y="99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21,442</a:t>
          </a:r>
          <a:endParaRPr kumimoji="1" lang="ja-JP" altLang="en-US" sz="1000" b="1">
            <a:latin typeface="ＭＳ Ｐゴシック"/>
          </a:endParaRPr>
        </a:p>
      </xdr:txBody>
    </xdr:sp>
    <xdr:clientData/>
  </xdr:oneCellAnchor>
  <xdr:twoCellAnchor>
    <xdr:from>
      <xdr:col>23</xdr:col>
      <xdr:colOff>428625</xdr:colOff>
      <xdr:row>58</xdr:row>
      <xdr:rowOff>36917</xdr:rowOff>
    </xdr:from>
    <xdr:to>
      <xdr:col>23</xdr:col>
      <xdr:colOff>606425</xdr:colOff>
      <xdr:row>58</xdr:row>
      <xdr:rowOff>36917</xdr:rowOff>
    </xdr:to>
    <xdr:cxnSp macro="">
      <xdr:nvCxnSpPr>
        <xdr:cNvPr id="579" name="直線コネクタ 578"/>
        <xdr:cNvCxnSpPr/>
      </xdr:nvCxnSpPr>
      <xdr:spPr>
        <a:xfrm>
          <a:off x="16230600" y="998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134600</xdr:rowOff>
    </xdr:from>
    <xdr:ext cx="599010" cy="259045"/>
    <xdr:sp macro="" textlink="">
      <xdr:nvSpPr>
        <xdr:cNvPr id="580" name="教育費最大値テキスト"/>
        <xdr:cNvSpPr txBox="1"/>
      </xdr:nvSpPr>
      <xdr:spPr>
        <a:xfrm>
          <a:off x="16370300" y="853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133,570</a:t>
          </a:r>
          <a:endParaRPr kumimoji="1" lang="ja-JP" altLang="en-US" sz="1000" b="1">
            <a:latin typeface="ＭＳ Ｐゴシック"/>
          </a:endParaRPr>
        </a:p>
      </xdr:txBody>
    </xdr:sp>
    <xdr:clientData/>
  </xdr:oneCellAnchor>
  <xdr:twoCellAnchor>
    <xdr:from>
      <xdr:col>23</xdr:col>
      <xdr:colOff>428625</xdr:colOff>
      <xdr:row>51</xdr:row>
      <xdr:rowOff>16473</xdr:rowOff>
    </xdr:from>
    <xdr:to>
      <xdr:col>23</xdr:col>
      <xdr:colOff>606425</xdr:colOff>
      <xdr:row>51</xdr:row>
      <xdr:rowOff>16473</xdr:rowOff>
    </xdr:to>
    <xdr:cxnSp macro="">
      <xdr:nvCxnSpPr>
        <xdr:cNvPr id="581" name="直線コネクタ 580"/>
        <xdr:cNvCxnSpPr/>
      </xdr:nvCxnSpPr>
      <xdr:spPr>
        <a:xfrm>
          <a:off x="16230600" y="876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341</xdr:rowOff>
    </xdr:from>
    <xdr:to>
      <xdr:col>23</xdr:col>
      <xdr:colOff>517525</xdr:colOff>
      <xdr:row>56</xdr:row>
      <xdr:rowOff>77129</xdr:rowOff>
    </xdr:to>
    <xdr:cxnSp macro="">
      <xdr:nvCxnSpPr>
        <xdr:cNvPr id="582" name="直線コネクタ 581"/>
        <xdr:cNvCxnSpPr/>
      </xdr:nvCxnSpPr>
      <xdr:spPr>
        <a:xfrm>
          <a:off x="15481300" y="9430091"/>
          <a:ext cx="838200" cy="24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58357</xdr:rowOff>
    </xdr:from>
    <xdr:ext cx="534377" cy="259045"/>
    <xdr:sp macro="" textlink="">
      <xdr:nvSpPr>
        <xdr:cNvPr id="583" name="教育費平均値テキスト"/>
        <xdr:cNvSpPr txBox="1"/>
      </xdr:nvSpPr>
      <xdr:spPr>
        <a:xfrm>
          <a:off x="16370300" y="9659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44,324</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79930</xdr:rowOff>
    </xdr:from>
    <xdr:to>
      <xdr:col>23</xdr:col>
      <xdr:colOff>568325</xdr:colOff>
      <xdr:row>57</xdr:row>
      <xdr:rowOff>10080</xdr:rowOff>
    </xdr:to>
    <xdr:sp macro="" textlink="">
      <xdr:nvSpPr>
        <xdr:cNvPr id="584" name="フローチャート : 判断 583"/>
        <xdr:cNvSpPr/>
      </xdr:nvSpPr>
      <xdr:spPr>
        <a:xfrm>
          <a:off x="16268700" y="96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341</xdr:rowOff>
    </xdr:from>
    <xdr:to>
      <xdr:col>22</xdr:col>
      <xdr:colOff>365125</xdr:colOff>
      <xdr:row>57</xdr:row>
      <xdr:rowOff>30451</xdr:rowOff>
    </xdr:to>
    <xdr:cxnSp macro="">
      <xdr:nvCxnSpPr>
        <xdr:cNvPr id="585" name="直線コネクタ 584"/>
        <xdr:cNvCxnSpPr/>
      </xdr:nvCxnSpPr>
      <xdr:spPr>
        <a:xfrm flipV="1">
          <a:off x="14592300" y="9430091"/>
          <a:ext cx="889000" cy="37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61402</xdr:rowOff>
    </xdr:from>
    <xdr:to>
      <xdr:col>22</xdr:col>
      <xdr:colOff>415925</xdr:colOff>
      <xdr:row>56</xdr:row>
      <xdr:rowOff>163002</xdr:rowOff>
    </xdr:to>
    <xdr:sp macro="" textlink="">
      <xdr:nvSpPr>
        <xdr:cNvPr id="586" name="フローチャート : 判断 585"/>
        <xdr:cNvSpPr/>
      </xdr:nvSpPr>
      <xdr:spPr>
        <a:xfrm>
          <a:off x="15430500" y="966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154129</xdr:rowOff>
    </xdr:from>
    <xdr:ext cx="534377" cy="259045"/>
    <xdr:sp macro="" textlink="">
      <xdr:nvSpPr>
        <xdr:cNvPr id="587" name="テキスト ボックス 586"/>
        <xdr:cNvSpPr txBox="1"/>
      </xdr:nvSpPr>
      <xdr:spPr>
        <a:xfrm>
          <a:off x="15214111" y="975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30451</xdr:rowOff>
    </xdr:from>
    <xdr:to>
      <xdr:col>21</xdr:col>
      <xdr:colOff>161925</xdr:colOff>
      <xdr:row>57</xdr:row>
      <xdr:rowOff>81385</xdr:rowOff>
    </xdr:to>
    <xdr:cxnSp macro="">
      <xdr:nvCxnSpPr>
        <xdr:cNvPr id="588" name="直線コネクタ 587"/>
        <xdr:cNvCxnSpPr/>
      </xdr:nvCxnSpPr>
      <xdr:spPr>
        <a:xfrm flipV="1">
          <a:off x="13703300" y="9803101"/>
          <a:ext cx="889000" cy="5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54381</xdr:rowOff>
    </xdr:from>
    <xdr:to>
      <xdr:col>21</xdr:col>
      <xdr:colOff>212725</xdr:colOff>
      <xdr:row>56</xdr:row>
      <xdr:rowOff>155981</xdr:rowOff>
    </xdr:to>
    <xdr:sp macro="" textlink="">
      <xdr:nvSpPr>
        <xdr:cNvPr id="589" name="フローチャート : 判断 588"/>
        <xdr:cNvSpPr/>
      </xdr:nvSpPr>
      <xdr:spPr>
        <a:xfrm>
          <a:off x="14541500" y="965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1058</xdr:rowOff>
    </xdr:from>
    <xdr:ext cx="534377" cy="259045"/>
    <xdr:sp macro="" textlink="">
      <xdr:nvSpPr>
        <xdr:cNvPr id="590" name="テキスト ボックス 589"/>
        <xdr:cNvSpPr txBox="1"/>
      </xdr:nvSpPr>
      <xdr:spPr>
        <a:xfrm>
          <a:off x="14325111" y="943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81385</xdr:rowOff>
    </xdr:from>
    <xdr:to>
      <xdr:col>19</xdr:col>
      <xdr:colOff>644525</xdr:colOff>
      <xdr:row>57</xdr:row>
      <xdr:rowOff>129087</xdr:rowOff>
    </xdr:to>
    <xdr:cxnSp macro="">
      <xdr:nvCxnSpPr>
        <xdr:cNvPr id="591" name="直線コネクタ 590"/>
        <xdr:cNvCxnSpPr/>
      </xdr:nvCxnSpPr>
      <xdr:spPr>
        <a:xfrm flipV="1">
          <a:off x="12814300" y="9854035"/>
          <a:ext cx="889000" cy="47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83751</xdr:rowOff>
    </xdr:from>
    <xdr:to>
      <xdr:col>20</xdr:col>
      <xdr:colOff>9525</xdr:colOff>
      <xdr:row>57</xdr:row>
      <xdr:rowOff>13901</xdr:rowOff>
    </xdr:to>
    <xdr:sp macro="" textlink="">
      <xdr:nvSpPr>
        <xdr:cNvPr id="592" name="フローチャート : 判断 591"/>
        <xdr:cNvSpPr/>
      </xdr:nvSpPr>
      <xdr:spPr>
        <a:xfrm>
          <a:off x="13652500" y="96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30428</xdr:rowOff>
    </xdr:from>
    <xdr:ext cx="534377" cy="259045"/>
    <xdr:sp macro="" textlink="">
      <xdr:nvSpPr>
        <xdr:cNvPr id="593" name="テキスト ボックス 592"/>
        <xdr:cNvSpPr txBox="1"/>
      </xdr:nvSpPr>
      <xdr:spPr>
        <a:xfrm>
          <a:off x="13436111" y="946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86418</xdr:rowOff>
    </xdr:from>
    <xdr:to>
      <xdr:col>18</xdr:col>
      <xdr:colOff>492125</xdr:colOff>
      <xdr:row>57</xdr:row>
      <xdr:rowOff>16568</xdr:rowOff>
    </xdr:to>
    <xdr:sp macro="" textlink="">
      <xdr:nvSpPr>
        <xdr:cNvPr id="594" name="フローチャート : 判断 593"/>
        <xdr:cNvSpPr/>
      </xdr:nvSpPr>
      <xdr:spPr>
        <a:xfrm>
          <a:off x="12763500" y="96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33095</xdr:rowOff>
    </xdr:from>
    <xdr:ext cx="534377" cy="259045"/>
    <xdr:sp macro="" textlink="">
      <xdr:nvSpPr>
        <xdr:cNvPr id="595" name="テキスト ボックス 594"/>
        <xdr:cNvSpPr txBox="1"/>
      </xdr:nvSpPr>
      <xdr:spPr>
        <a:xfrm>
          <a:off x="12547111" y="946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26329</xdr:rowOff>
    </xdr:from>
    <xdr:to>
      <xdr:col>23</xdr:col>
      <xdr:colOff>568325</xdr:colOff>
      <xdr:row>56</xdr:row>
      <xdr:rowOff>127929</xdr:rowOff>
    </xdr:to>
    <xdr:sp macro="" textlink="">
      <xdr:nvSpPr>
        <xdr:cNvPr id="601" name="円/楕円 600"/>
        <xdr:cNvSpPr/>
      </xdr:nvSpPr>
      <xdr:spPr>
        <a:xfrm>
          <a:off x="16268700" y="962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49206</xdr:rowOff>
    </xdr:from>
    <xdr:ext cx="534377" cy="259045"/>
    <xdr:sp macro="" textlink="">
      <xdr:nvSpPr>
        <xdr:cNvPr id="602" name="教育費該当値テキスト"/>
        <xdr:cNvSpPr txBox="1"/>
      </xdr:nvSpPr>
      <xdr:spPr>
        <a:xfrm>
          <a:off x="16370300" y="947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49,248</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120991</xdr:rowOff>
    </xdr:from>
    <xdr:to>
      <xdr:col>22</xdr:col>
      <xdr:colOff>415925</xdr:colOff>
      <xdr:row>55</xdr:row>
      <xdr:rowOff>51141</xdr:rowOff>
    </xdr:to>
    <xdr:sp macro="" textlink="">
      <xdr:nvSpPr>
        <xdr:cNvPr id="603" name="円/楕円 602"/>
        <xdr:cNvSpPr/>
      </xdr:nvSpPr>
      <xdr:spPr>
        <a:xfrm>
          <a:off x="15430500" y="937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67668</xdr:rowOff>
    </xdr:from>
    <xdr:ext cx="534377" cy="259045"/>
    <xdr:sp macro="" textlink="">
      <xdr:nvSpPr>
        <xdr:cNvPr id="604" name="テキスト ボックス 603"/>
        <xdr:cNvSpPr txBox="1"/>
      </xdr:nvSpPr>
      <xdr:spPr>
        <a:xfrm>
          <a:off x="15214111" y="915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72,052</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151101</xdr:rowOff>
    </xdr:from>
    <xdr:to>
      <xdr:col>21</xdr:col>
      <xdr:colOff>212725</xdr:colOff>
      <xdr:row>57</xdr:row>
      <xdr:rowOff>81251</xdr:rowOff>
    </xdr:to>
    <xdr:sp macro="" textlink="">
      <xdr:nvSpPr>
        <xdr:cNvPr id="605" name="円/楕円 604"/>
        <xdr:cNvSpPr/>
      </xdr:nvSpPr>
      <xdr:spPr>
        <a:xfrm>
          <a:off x="14541500" y="975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72378</xdr:rowOff>
    </xdr:from>
    <xdr:ext cx="534377" cy="259045"/>
    <xdr:sp macro="" textlink="">
      <xdr:nvSpPr>
        <xdr:cNvPr id="606" name="テキスト ボックス 605"/>
        <xdr:cNvSpPr txBox="1"/>
      </xdr:nvSpPr>
      <xdr:spPr>
        <a:xfrm>
          <a:off x="14325111" y="984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37,786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30585</xdr:rowOff>
    </xdr:from>
    <xdr:to>
      <xdr:col>20</xdr:col>
      <xdr:colOff>9525</xdr:colOff>
      <xdr:row>57</xdr:row>
      <xdr:rowOff>132185</xdr:rowOff>
    </xdr:to>
    <xdr:sp macro="" textlink="">
      <xdr:nvSpPr>
        <xdr:cNvPr id="607" name="円/楕円 606"/>
        <xdr:cNvSpPr/>
      </xdr:nvSpPr>
      <xdr:spPr>
        <a:xfrm>
          <a:off x="13652500" y="980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123312</xdr:rowOff>
    </xdr:from>
    <xdr:ext cx="534377" cy="259045"/>
    <xdr:sp macro="" textlink="">
      <xdr:nvSpPr>
        <xdr:cNvPr id="608" name="テキスト ボックス 607"/>
        <xdr:cNvSpPr txBox="1"/>
      </xdr:nvSpPr>
      <xdr:spPr>
        <a:xfrm>
          <a:off x="13436111" y="989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33,107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78287</xdr:rowOff>
    </xdr:from>
    <xdr:to>
      <xdr:col>18</xdr:col>
      <xdr:colOff>492125</xdr:colOff>
      <xdr:row>58</xdr:row>
      <xdr:rowOff>8437</xdr:rowOff>
    </xdr:to>
    <xdr:sp macro="" textlink="">
      <xdr:nvSpPr>
        <xdr:cNvPr id="609" name="円/楕円 608"/>
        <xdr:cNvSpPr/>
      </xdr:nvSpPr>
      <xdr:spPr>
        <a:xfrm>
          <a:off x="12763500" y="985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171014</xdr:rowOff>
    </xdr:from>
    <xdr:ext cx="534377" cy="259045"/>
    <xdr:sp macro="" textlink="">
      <xdr:nvSpPr>
        <xdr:cNvPr id="610" name="テキスト ボックス 609"/>
        <xdr:cNvSpPr txBox="1"/>
      </xdr:nvSpPr>
      <xdr:spPr>
        <a:xfrm>
          <a:off x="12547111" y="994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28,725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151264</xdr:rowOff>
    </xdr:from>
    <xdr:to>
      <xdr:col>23</xdr:col>
      <xdr:colOff>516889</xdr:colOff>
      <xdr:row>79</xdr:row>
      <xdr:rowOff>44450</xdr:rowOff>
    </xdr:to>
    <xdr:cxnSp macro="">
      <xdr:nvCxnSpPr>
        <xdr:cNvPr id="634" name="直線コネクタ 633"/>
        <xdr:cNvCxnSpPr/>
      </xdr:nvCxnSpPr>
      <xdr:spPr>
        <a:xfrm flipV="1">
          <a:off x="16317595" y="12324214"/>
          <a:ext cx="1269" cy="1264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65206</xdr:rowOff>
    </xdr:from>
    <xdr:ext cx="249299" cy="259045"/>
    <xdr:sp macro="" textlink="">
      <xdr:nvSpPr>
        <xdr:cNvPr id="635" name="災害復旧費最小値テキスト"/>
        <xdr:cNvSpPr txBox="1"/>
      </xdr:nvSpPr>
      <xdr:spPr>
        <a:xfrm>
          <a:off x="16370300" y="13609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97941</xdr:rowOff>
    </xdr:from>
    <xdr:ext cx="534377" cy="259045"/>
    <xdr:sp macro="" textlink="">
      <xdr:nvSpPr>
        <xdr:cNvPr id="637" name="災害復旧費最大値テキスト"/>
        <xdr:cNvSpPr txBox="1"/>
      </xdr:nvSpPr>
      <xdr:spPr>
        <a:xfrm>
          <a:off x="16370300" y="1209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71</xdr:row>
      <xdr:rowOff>151264</xdr:rowOff>
    </xdr:from>
    <xdr:to>
      <xdr:col>23</xdr:col>
      <xdr:colOff>606425</xdr:colOff>
      <xdr:row>71</xdr:row>
      <xdr:rowOff>151264</xdr:rowOff>
    </xdr:to>
    <xdr:cxnSp macro="">
      <xdr:nvCxnSpPr>
        <xdr:cNvPr id="638" name="直線コネクタ 637"/>
        <xdr:cNvCxnSpPr/>
      </xdr:nvCxnSpPr>
      <xdr:spPr>
        <a:xfrm>
          <a:off x="16230600" y="1232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23952</xdr:rowOff>
    </xdr:from>
    <xdr:to>
      <xdr:col>23</xdr:col>
      <xdr:colOff>517525</xdr:colOff>
      <xdr:row>79</xdr:row>
      <xdr:rowOff>38391</xdr:rowOff>
    </xdr:to>
    <xdr:cxnSp macro="">
      <xdr:nvCxnSpPr>
        <xdr:cNvPr id="639" name="直線コネクタ 638"/>
        <xdr:cNvCxnSpPr/>
      </xdr:nvCxnSpPr>
      <xdr:spPr>
        <a:xfrm>
          <a:off x="15481300" y="13568502"/>
          <a:ext cx="838200" cy="1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154106</xdr:rowOff>
    </xdr:from>
    <xdr:ext cx="469744" cy="259045"/>
    <xdr:sp macro="" textlink="">
      <xdr:nvSpPr>
        <xdr:cNvPr id="640" name="災害復旧費平均値テキスト"/>
        <xdr:cNvSpPr txBox="1"/>
      </xdr:nvSpPr>
      <xdr:spPr>
        <a:xfrm>
          <a:off x="16370300" y="13355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131229</xdr:rowOff>
    </xdr:from>
    <xdr:to>
      <xdr:col>23</xdr:col>
      <xdr:colOff>568325</xdr:colOff>
      <xdr:row>79</xdr:row>
      <xdr:rowOff>61379</xdr:rowOff>
    </xdr:to>
    <xdr:sp macro="" textlink="">
      <xdr:nvSpPr>
        <xdr:cNvPr id="641" name="フローチャート : 判断 640"/>
        <xdr:cNvSpPr/>
      </xdr:nvSpPr>
      <xdr:spPr>
        <a:xfrm>
          <a:off x="16268700" y="1350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23952</xdr:rowOff>
    </xdr:from>
    <xdr:to>
      <xdr:col>22</xdr:col>
      <xdr:colOff>365125</xdr:colOff>
      <xdr:row>79</xdr:row>
      <xdr:rowOff>35782</xdr:rowOff>
    </xdr:to>
    <xdr:cxnSp macro="">
      <xdr:nvCxnSpPr>
        <xdr:cNvPr id="642" name="直線コネクタ 641"/>
        <xdr:cNvCxnSpPr/>
      </xdr:nvCxnSpPr>
      <xdr:spPr>
        <a:xfrm flipV="1">
          <a:off x="14592300" y="13568502"/>
          <a:ext cx="889000" cy="1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146907</xdr:rowOff>
    </xdr:from>
    <xdr:to>
      <xdr:col>22</xdr:col>
      <xdr:colOff>415925</xdr:colOff>
      <xdr:row>79</xdr:row>
      <xdr:rowOff>77057</xdr:rowOff>
    </xdr:to>
    <xdr:sp macro="" textlink="">
      <xdr:nvSpPr>
        <xdr:cNvPr id="643" name="フローチャート : 判断 642"/>
        <xdr:cNvSpPr/>
      </xdr:nvSpPr>
      <xdr:spPr>
        <a:xfrm>
          <a:off x="15430500" y="1352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68184</xdr:rowOff>
    </xdr:from>
    <xdr:ext cx="378565" cy="259045"/>
    <xdr:sp macro="" textlink="">
      <xdr:nvSpPr>
        <xdr:cNvPr id="644" name="テキスト ボックス 643"/>
        <xdr:cNvSpPr txBox="1"/>
      </xdr:nvSpPr>
      <xdr:spPr>
        <a:xfrm>
          <a:off x="15292017" y="13612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18504</xdr:rowOff>
    </xdr:from>
    <xdr:to>
      <xdr:col>21</xdr:col>
      <xdr:colOff>161925</xdr:colOff>
      <xdr:row>79</xdr:row>
      <xdr:rowOff>35782</xdr:rowOff>
    </xdr:to>
    <xdr:cxnSp macro="">
      <xdr:nvCxnSpPr>
        <xdr:cNvPr id="645" name="直線コネクタ 644"/>
        <xdr:cNvCxnSpPr/>
      </xdr:nvCxnSpPr>
      <xdr:spPr>
        <a:xfrm>
          <a:off x="13703300" y="13563054"/>
          <a:ext cx="889000" cy="1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139573</xdr:rowOff>
    </xdr:from>
    <xdr:to>
      <xdr:col>21</xdr:col>
      <xdr:colOff>212725</xdr:colOff>
      <xdr:row>79</xdr:row>
      <xdr:rowOff>69723</xdr:rowOff>
    </xdr:to>
    <xdr:sp macro="" textlink="">
      <xdr:nvSpPr>
        <xdr:cNvPr id="646" name="フローチャート : 判断 645"/>
        <xdr:cNvSpPr/>
      </xdr:nvSpPr>
      <xdr:spPr>
        <a:xfrm>
          <a:off x="14541500" y="13512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86250</xdr:rowOff>
    </xdr:from>
    <xdr:ext cx="469744" cy="259045"/>
    <xdr:sp macro="" textlink="">
      <xdr:nvSpPr>
        <xdr:cNvPr id="647" name="テキスト ボックス 646"/>
        <xdr:cNvSpPr txBox="1"/>
      </xdr:nvSpPr>
      <xdr:spPr>
        <a:xfrm>
          <a:off x="14357427" y="1328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18504</xdr:rowOff>
    </xdr:from>
    <xdr:to>
      <xdr:col>19</xdr:col>
      <xdr:colOff>644525</xdr:colOff>
      <xdr:row>79</xdr:row>
      <xdr:rowOff>25572</xdr:rowOff>
    </xdr:to>
    <xdr:cxnSp macro="">
      <xdr:nvCxnSpPr>
        <xdr:cNvPr id="648" name="直線コネクタ 647"/>
        <xdr:cNvCxnSpPr/>
      </xdr:nvCxnSpPr>
      <xdr:spPr>
        <a:xfrm flipV="1">
          <a:off x="12814300" y="13563054"/>
          <a:ext cx="889000" cy="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126391</xdr:rowOff>
    </xdr:from>
    <xdr:to>
      <xdr:col>20</xdr:col>
      <xdr:colOff>9525</xdr:colOff>
      <xdr:row>79</xdr:row>
      <xdr:rowOff>56541</xdr:rowOff>
    </xdr:to>
    <xdr:sp macro="" textlink="">
      <xdr:nvSpPr>
        <xdr:cNvPr id="649" name="フローチャート : 判断 648"/>
        <xdr:cNvSpPr/>
      </xdr:nvSpPr>
      <xdr:spPr>
        <a:xfrm>
          <a:off x="13652500" y="1349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73068</xdr:rowOff>
    </xdr:from>
    <xdr:ext cx="469744" cy="259045"/>
    <xdr:sp macro="" textlink="">
      <xdr:nvSpPr>
        <xdr:cNvPr id="650" name="テキスト ボックス 649"/>
        <xdr:cNvSpPr txBox="1"/>
      </xdr:nvSpPr>
      <xdr:spPr>
        <a:xfrm>
          <a:off x="13468427" y="1327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104730</xdr:rowOff>
    </xdr:from>
    <xdr:to>
      <xdr:col>18</xdr:col>
      <xdr:colOff>492125</xdr:colOff>
      <xdr:row>79</xdr:row>
      <xdr:rowOff>34880</xdr:rowOff>
    </xdr:to>
    <xdr:sp macro="" textlink="">
      <xdr:nvSpPr>
        <xdr:cNvPr id="651" name="フローチャート : 判断 650"/>
        <xdr:cNvSpPr/>
      </xdr:nvSpPr>
      <xdr:spPr>
        <a:xfrm>
          <a:off x="127635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51407</xdr:rowOff>
    </xdr:from>
    <xdr:ext cx="469744" cy="259045"/>
    <xdr:sp macro="" textlink="">
      <xdr:nvSpPr>
        <xdr:cNvPr id="652" name="テキスト ボックス 651"/>
        <xdr:cNvSpPr txBox="1"/>
      </xdr:nvSpPr>
      <xdr:spPr>
        <a:xfrm>
          <a:off x="12579427" y="132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159041</xdr:rowOff>
    </xdr:from>
    <xdr:to>
      <xdr:col>23</xdr:col>
      <xdr:colOff>568325</xdr:colOff>
      <xdr:row>79</xdr:row>
      <xdr:rowOff>89191</xdr:rowOff>
    </xdr:to>
    <xdr:sp macro="" textlink="">
      <xdr:nvSpPr>
        <xdr:cNvPr id="658" name="円/楕円 657"/>
        <xdr:cNvSpPr/>
      </xdr:nvSpPr>
      <xdr:spPr>
        <a:xfrm>
          <a:off x="16268700" y="1353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109655</xdr:rowOff>
    </xdr:from>
    <xdr:ext cx="378565" cy="259045"/>
    <xdr:sp macro="" textlink="">
      <xdr:nvSpPr>
        <xdr:cNvPr id="659" name="災害復旧費該当値テキスト"/>
        <xdr:cNvSpPr txBox="1"/>
      </xdr:nvSpPr>
      <xdr:spPr>
        <a:xfrm>
          <a:off x="16370300" y="1348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144602</xdr:rowOff>
    </xdr:from>
    <xdr:to>
      <xdr:col>22</xdr:col>
      <xdr:colOff>415925</xdr:colOff>
      <xdr:row>79</xdr:row>
      <xdr:rowOff>74752</xdr:rowOff>
    </xdr:to>
    <xdr:sp macro="" textlink="">
      <xdr:nvSpPr>
        <xdr:cNvPr id="660" name="円/楕円 659"/>
        <xdr:cNvSpPr/>
      </xdr:nvSpPr>
      <xdr:spPr>
        <a:xfrm>
          <a:off x="15430500" y="1351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91279</xdr:rowOff>
    </xdr:from>
    <xdr:ext cx="469744" cy="259045"/>
    <xdr:sp macro="" textlink="">
      <xdr:nvSpPr>
        <xdr:cNvPr id="661" name="テキスト ボックス 660"/>
        <xdr:cNvSpPr txBox="1"/>
      </xdr:nvSpPr>
      <xdr:spPr>
        <a:xfrm>
          <a:off x="15246427" y="13292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156432</xdr:rowOff>
    </xdr:from>
    <xdr:to>
      <xdr:col>21</xdr:col>
      <xdr:colOff>212725</xdr:colOff>
      <xdr:row>79</xdr:row>
      <xdr:rowOff>86582</xdr:rowOff>
    </xdr:to>
    <xdr:sp macro="" textlink="">
      <xdr:nvSpPr>
        <xdr:cNvPr id="662" name="円/楕円 661"/>
        <xdr:cNvSpPr/>
      </xdr:nvSpPr>
      <xdr:spPr>
        <a:xfrm>
          <a:off x="14541500" y="1352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77709</xdr:rowOff>
    </xdr:from>
    <xdr:ext cx="378565" cy="259045"/>
    <xdr:sp macro="" textlink="">
      <xdr:nvSpPr>
        <xdr:cNvPr id="663" name="テキスト ボックス 662"/>
        <xdr:cNvSpPr txBox="1"/>
      </xdr:nvSpPr>
      <xdr:spPr>
        <a:xfrm>
          <a:off x="14403017" y="13622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139154</xdr:rowOff>
    </xdr:from>
    <xdr:to>
      <xdr:col>20</xdr:col>
      <xdr:colOff>9525</xdr:colOff>
      <xdr:row>79</xdr:row>
      <xdr:rowOff>69304</xdr:rowOff>
    </xdr:to>
    <xdr:sp macro="" textlink="">
      <xdr:nvSpPr>
        <xdr:cNvPr id="664" name="円/楕円 663"/>
        <xdr:cNvSpPr/>
      </xdr:nvSpPr>
      <xdr:spPr>
        <a:xfrm>
          <a:off x="13652500" y="1351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60431</xdr:rowOff>
    </xdr:from>
    <xdr:ext cx="469744" cy="259045"/>
    <xdr:sp macro="" textlink="">
      <xdr:nvSpPr>
        <xdr:cNvPr id="665" name="テキスト ボックス 664"/>
        <xdr:cNvSpPr txBox="1"/>
      </xdr:nvSpPr>
      <xdr:spPr>
        <a:xfrm>
          <a:off x="13468427" y="13604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146222</xdr:rowOff>
    </xdr:from>
    <xdr:to>
      <xdr:col>18</xdr:col>
      <xdr:colOff>492125</xdr:colOff>
      <xdr:row>79</xdr:row>
      <xdr:rowOff>76372</xdr:rowOff>
    </xdr:to>
    <xdr:sp macro="" textlink="">
      <xdr:nvSpPr>
        <xdr:cNvPr id="666" name="円/楕円 665"/>
        <xdr:cNvSpPr/>
      </xdr:nvSpPr>
      <xdr:spPr>
        <a:xfrm>
          <a:off x="12763500" y="1351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67499</xdr:rowOff>
    </xdr:from>
    <xdr:ext cx="378565" cy="259045"/>
    <xdr:sp macro="" textlink="">
      <xdr:nvSpPr>
        <xdr:cNvPr id="667" name="テキスト ボックス 666"/>
        <xdr:cNvSpPr txBox="1"/>
      </xdr:nvSpPr>
      <xdr:spPr>
        <a:xfrm>
          <a:off x="12625017" y="13612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53,502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50426</xdr:rowOff>
    </xdr:from>
    <xdr:to>
      <xdr:col>23</xdr:col>
      <xdr:colOff>516889</xdr:colOff>
      <xdr:row>98</xdr:row>
      <xdr:rowOff>106139</xdr:rowOff>
    </xdr:to>
    <xdr:cxnSp macro="">
      <xdr:nvCxnSpPr>
        <xdr:cNvPr id="693" name="直線コネクタ 692"/>
        <xdr:cNvCxnSpPr/>
      </xdr:nvCxnSpPr>
      <xdr:spPr>
        <a:xfrm flipV="1">
          <a:off x="16317595" y="15652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109966</xdr:rowOff>
    </xdr:from>
    <xdr:ext cx="534377" cy="259045"/>
    <xdr:sp macro="" textlink="">
      <xdr:nvSpPr>
        <xdr:cNvPr id="694" name="公債費最小値テキスト"/>
        <xdr:cNvSpPr txBox="1"/>
      </xdr:nvSpPr>
      <xdr:spPr>
        <a:xfrm>
          <a:off x="16370300" y="1691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98</xdr:row>
      <xdr:rowOff>106139</xdr:rowOff>
    </xdr:from>
    <xdr:to>
      <xdr:col>23</xdr:col>
      <xdr:colOff>606425</xdr:colOff>
      <xdr:row>98</xdr:row>
      <xdr:rowOff>106139</xdr:rowOff>
    </xdr:to>
    <xdr:cxnSp macro="">
      <xdr:nvCxnSpPr>
        <xdr:cNvPr id="695" name="直線コネクタ 694"/>
        <xdr:cNvCxnSpPr/>
      </xdr:nvCxnSpPr>
      <xdr:spPr>
        <a:xfrm>
          <a:off x="16230600" y="1690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168553</xdr:rowOff>
    </xdr:from>
    <xdr:ext cx="599010" cy="259045"/>
    <xdr:sp macro="" textlink="">
      <xdr:nvSpPr>
        <xdr:cNvPr id="696" name="公債費最大値テキスト"/>
        <xdr:cNvSpPr txBox="1"/>
      </xdr:nvSpPr>
      <xdr:spPr>
        <a:xfrm>
          <a:off x="16370300" y="1542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91</xdr:row>
      <xdr:rowOff>50426</xdr:rowOff>
    </xdr:from>
    <xdr:to>
      <xdr:col>23</xdr:col>
      <xdr:colOff>606425</xdr:colOff>
      <xdr:row>91</xdr:row>
      <xdr:rowOff>50426</xdr:rowOff>
    </xdr:to>
    <xdr:cxnSp macro="">
      <xdr:nvCxnSpPr>
        <xdr:cNvPr id="697" name="直線コネクタ 696"/>
        <xdr:cNvCxnSpPr/>
      </xdr:nvCxnSpPr>
      <xdr:spPr>
        <a:xfrm>
          <a:off x="16230600" y="1565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27893</xdr:rowOff>
    </xdr:from>
    <xdr:to>
      <xdr:col>23</xdr:col>
      <xdr:colOff>517525</xdr:colOff>
      <xdr:row>97</xdr:row>
      <xdr:rowOff>65753</xdr:rowOff>
    </xdr:to>
    <xdr:cxnSp macro="">
      <xdr:nvCxnSpPr>
        <xdr:cNvPr id="698" name="直線コネクタ 697"/>
        <xdr:cNvCxnSpPr/>
      </xdr:nvCxnSpPr>
      <xdr:spPr>
        <a:xfrm>
          <a:off x="15481300" y="16658543"/>
          <a:ext cx="838200" cy="3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23827</xdr:rowOff>
    </xdr:from>
    <xdr:ext cx="534377" cy="259045"/>
    <xdr:sp macro="" textlink="">
      <xdr:nvSpPr>
        <xdr:cNvPr id="699" name="公債費平均値テキスト"/>
        <xdr:cNvSpPr txBox="1"/>
      </xdr:nvSpPr>
      <xdr:spPr>
        <a:xfrm>
          <a:off x="16370300" y="16654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45400</xdr:rowOff>
    </xdr:from>
    <xdr:to>
      <xdr:col>23</xdr:col>
      <xdr:colOff>568325</xdr:colOff>
      <xdr:row>97</xdr:row>
      <xdr:rowOff>147000</xdr:rowOff>
    </xdr:to>
    <xdr:sp macro="" textlink="">
      <xdr:nvSpPr>
        <xdr:cNvPr id="700" name="フローチャート : 判断 699"/>
        <xdr:cNvSpPr/>
      </xdr:nvSpPr>
      <xdr:spPr>
        <a:xfrm>
          <a:off x="16268700" y="1667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27893</xdr:rowOff>
    </xdr:from>
    <xdr:to>
      <xdr:col>22</xdr:col>
      <xdr:colOff>365125</xdr:colOff>
      <xdr:row>97</xdr:row>
      <xdr:rowOff>28329</xdr:rowOff>
    </xdr:to>
    <xdr:cxnSp macro="">
      <xdr:nvCxnSpPr>
        <xdr:cNvPr id="701" name="直線コネクタ 700"/>
        <xdr:cNvCxnSpPr/>
      </xdr:nvCxnSpPr>
      <xdr:spPr>
        <a:xfrm flipV="1">
          <a:off x="14592300" y="16658543"/>
          <a:ext cx="889000" cy="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67335</xdr:rowOff>
    </xdr:from>
    <xdr:to>
      <xdr:col>22</xdr:col>
      <xdr:colOff>415925</xdr:colOff>
      <xdr:row>97</xdr:row>
      <xdr:rowOff>168935</xdr:rowOff>
    </xdr:to>
    <xdr:sp macro="" textlink="">
      <xdr:nvSpPr>
        <xdr:cNvPr id="702" name="フローチャート : 判断 701"/>
        <xdr:cNvSpPr/>
      </xdr:nvSpPr>
      <xdr:spPr>
        <a:xfrm>
          <a:off x="15430500" y="1669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160062</xdr:rowOff>
    </xdr:from>
    <xdr:ext cx="534377" cy="259045"/>
    <xdr:sp macro="" textlink="">
      <xdr:nvSpPr>
        <xdr:cNvPr id="703" name="テキスト ボックス 702"/>
        <xdr:cNvSpPr txBox="1"/>
      </xdr:nvSpPr>
      <xdr:spPr>
        <a:xfrm>
          <a:off x="15214111" y="1679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8223</xdr:rowOff>
    </xdr:from>
    <xdr:to>
      <xdr:col>21</xdr:col>
      <xdr:colOff>161925</xdr:colOff>
      <xdr:row>97</xdr:row>
      <xdr:rowOff>28329</xdr:rowOff>
    </xdr:to>
    <xdr:cxnSp macro="">
      <xdr:nvCxnSpPr>
        <xdr:cNvPr id="704" name="直線コネクタ 703"/>
        <xdr:cNvCxnSpPr/>
      </xdr:nvCxnSpPr>
      <xdr:spPr>
        <a:xfrm>
          <a:off x="13703300" y="16638873"/>
          <a:ext cx="889000" cy="2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18197</xdr:rowOff>
    </xdr:from>
    <xdr:to>
      <xdr:col>21</xdr:col>
      <xdr:colOff>212725</xdr:colOff>
      <xdr:row>97</xdr:row>
      <xdr:rowOff>119797</xdr:rowOff>
    </xdr:to>
    <xdr:sp macro="" textlink="">
      <xdr:nvSpPr>
        <xdr:cNvPr id="705" name="フローチャート : 判断 704"/>
        <xdr:cNvSpPr/>
      </xdr:nvSpPr>
      <xdr:spPr>
        <a:xfrm>
          <a:off x="14541500" y="1664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110924</xdr:rowOff>
    </xdr:from>
    <xdr:ext cx="534377" cy="259045"/>
    <xdr:sp macro="" textlink="">
      <xdr:nvSpPr>
        <xdr:cNvPr id="706" name="テキスト ボックス 705"/>
        <xdr:cNvSpPr txBox="1"/>
      </xdr:nvSpPr>
      <xdr:spPr>
        <a:xfrm>
          <a:off x="14325111" y="1674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155115</xdr:rowOff>
    </xdr:from>
    <xdr:to>
      <xdr:col>19</xdr:col>
      <xdr:colOff>644525</xdr:colOff>
      <xdr:row>97</xdr:row>
      <xdr:rowOff>8223</xdr:rowOff>
    </xdr:to>
    <xdr:cxnSp macro="">
      <xdr:nvCxnSpPr>
        <xdr:cNvPr id="707" name="直線コネクタ 706"/>
        <xdr:cNvCxnSpPr/>
      </xdr:nvCxnSpPr>
      <xdr:spPr>
        <a:xfrm>
          <a:off x="12814300" y="16614315"/>
          <a:ext cx="889000" cy="2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15367</xdr:rowOff>
    </xdr:from>
    <xdr:to>
      <xdr:col>20</xdr:col>
      <xdr:colOff>9525</xdr:colOff>
      <xdr:row>97</xdr:row>
      <xdr:rowOff>116967</xdr:rowOff>
    </xdr:to>
    <xdr:sp macro="" textlink="">
      <xdr:nvSpPr>
        <xdr:cNvPr id="708" name="フローチャート : 判断 707"/>
        <xdr:cNvSpPr/>
      </xdr:nvSpPr>
      <xdr:spPr>
        <a:xfrm>
          <a:off x="13652500" y="166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108094</xdr:rowOff>
    </xdr:from>
    <xdr:ext cx="534377" cy="259045"/>
    <xdr:sp macro="" textlink="">
      <xdr:nvSpPr>
        <xdr:cNvPr id="709" name="テキスト ボックス 708"/>
        <xdr:cNvSpPr txBox="1"/>
      </xdr:nvSpPr>
      <xdr:spPr>
        <a:xfrm>
          <a:off x="13436111" y="1673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169290</xdr:rowOff>
    </xdr:from>
    <xdr:to>
      <xdr:col>18</xdr:col>
      <xdr:colOff>492125</xdr:colOff>
      <xdr:row>97</xdr:row>
      <xdr:rowOff>99440</xdr:rowOff>
    </xdr:to>
    <xdr:sp macro="" textlink="">
      <xdr:nvSpPr>
        <xdr:cNvPr id="710" name="フローチャート : 判断 709"/>
        <xdr:cNvSpPr/>
      </xdr:nvSpPr>
      <xdr:spPr>
        <a:xfrm>
          <a:off x="12763500" y="1662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90567</xdr:rowOff>
    </xdr:from>
    <xdr:ext cx="534377" cy="259045"/>
    <xdr:sp macro="" textlink="">
      <xdr:nvSpPr>
        <xdr:cNvPr id="711" name="テキスト ボックス 710"/>
        <xdr:cNvSpPr txBox="1"/>
      </xdr:nvSpPr>
      <xdr:spPr>
        <a:xfrm>
          <a:off x="12547111" y="1672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14953</xdr:rowOff>
    </xdr:from>
    <xdr:to>
      <xdr:col>23</xdr:col>
      <xdr:colOff>568325</xdr:colOff>
      <xdr:row>97</xdr:row>
      <xdr:rowOff>116553</xdr:rowOff>
    </xdr:to>
    <xdr:sp macro="" textlink="">
      <xdr:nvSpPr>
        <xdr:cNvPr id="717" name="円/楕円 716"/>
        <xdr:cNvSpPr/>
      </xdr:nvSpPr>
      <xdr:spPr>
        <a:xfrm>
          <a:off x="16268700" y="1664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37830</xdr:rowOff>
    </xdr:from>
    <xdr:ext cx="534377" cy="259045"/>
    <xdr:sp macro="" textlink="">
      <xdr:nvSpPr>
        <xdr:cNvPr id="718" name="公債費該当値テキスト"/>
        <xdr:cNvSpPr txBox="1"/>
      </xdr:nvSpPr>
      <xdr:spPr>
        <a:xfrm>
          <a:off x="16370300" y="1649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34,543</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148543</xdr:rowOff>
    </xdr:from>
    <xdr:to>
      <xdr:col>22</xdr:col>
      <xdr:colOff>415925</xdr:colOff>
      <xdr:row>97</xdr:row>
      <xdr:rowOff>78693</xdr:rowOff>
    </xdr:to>
    <xdr:sp macro="" textlink="">
      <xdr:nvSpPr>
        <xdr:cNvPr id="719" name="円/楕円 718"/>
        <xdr:cNvSpPr/>
      </xdr:nvSpPr>
      <xdr:spPr>
        <a:xfrm>
          <a:off x="15430500" y="1660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95220</xdr:rowOff>
    </xdr:from>
    <xdr:ext cx="534377" cy="259045"/>
    <xdr:sp macro="" textlink="">
      <xdr:nvSpPr>
        <xdr:cNvPr id="720" name="テキスト ボックス 719"/>
        <xdr:cNvSpPr txBox="1"/>
      </xdr:nvSpPr>
      <xdr:spPr>
        <a:xfrm>
          <a:off x="15214111" y="1638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38,021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148979</xdr:rowOff>
    </xdr:from>
    <xdr:to>
      <xdr:col>21</xdr:col>
      <xdr:colOff>212725</xdr:colOff>
      <xdr:row>97</xdr:row>
      <xdr:rowOff>79129</xdr:rowOff>
    </xdr:to>
    <xdr:sp macro="" textlink="">
      <xdr:nvSpPr>
        <xdr:cNvPr id="721" name="円/楕円 720"/>
        <xdr:cNvSpPr/>
      </xdr:nvSpPr>
      <xdr:spPr>
        <a:xfrm>
          <a:off x="14541500" y="1660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95656</xdr:rowOff>
    </xdr:from>
    <xdr:ext cx="534377" cy="259045"/>
    <xdr:sp macro="" textlink="">
      <xdr:nvSpPr>
        <xdr:cNvPr id="722" name="テキスト ボックス 721"/>
        <xdr:cNvSpPr txBox="1"/>
      </xdr:nvSpPr>
      <xdr:spPr>
        <a:xfrm>
          <a:off x="14325111" y="1638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37,981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128873</xdr:rowOff>
    </xdr:from>
    <xdr:to>
      <xdr:col>20</xdr:col>
      <xdr:colOff>9525</xdr:colOff>
      <xdr:row>97</xdr:row>
      <xdr:rowOff>59023</xdr:rowOff>
    </xdr:to>
    <xdr:sp macro="" textlink="">
      <xdr:nvSpPr>
        <xdr:cNvPr id="723" name="円/楕円 722"/>
        <xdr:cNvSpPr/>
      </xdr:nvSpPr>
      <xdr:spPr>
        <a:xfrm>
          <a:off x="13652500" y="1658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75550</xdr:rowOff>
    </xdr:from>
    <xdr:ext cx="534377" cy="259045"/>
    <xdr:sp macro="" textlink="">
      <xdr:nvSpPr>
        <xdr:cNvPr id="724" name="テキスト ボックス 723"/>
        <xdr:cNvSpPr txBox="1"/>
      </xdr:nvSpPr>
      <xdr:spPr>
        <a:xfrm>
          <a:off x="13436111" y="1636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39,828</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104315</xdr:rowOff>
    </xdr:from>
    <xdr:to>
      <xdr:col>18</xdr:col>
      <xdr:colOff>492125</xdr:colOff>
      <xdr:row>97</xdr:row>
      <xdr:rowOff>34465</xdr:rowOff>
    </xdr:to>
    <xdr:sp macro="" textlink="">
      <xdr:nvSpPr>
        <xdr:cNvPr id="725" name="円/楕円 724"/>
        <xdr:cNvSpPr/>
      </xdr:nvSpPr>
      <xdr:spPr>
        <a:xfrm>
          <a:off x="12763500" y="1656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50992</xdr:rowOff>
    </xdr:from>
    <xdr:ext cx="534377" cy="259045"/>
    <xdr:sp macro="" textlink="">
      <xdr:nvSpPr>
        <xdr:cNvPr id="726" name="テキスト ボックス 725"/>
        <xdr:cNvSpPr txBox="1"/>
      </xdr:nvSpPr>
      <xdr:spPr>
        <a:xfrm>
          <a:off x="12547111" y="1633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42,084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116078</xdr:rowOff>
    </xdr:from>
    <xdr:to>
      <xdr:col>32</xdr:col>
      <xdr:colOff>186689</xdr:colOff>
      <xdr:row>39</xdr:row>
      <xdr:rowOff>44450</xdr:rowOff>
    </xdr:to>
    <xdr:cxnSp macro="">
      <xdr:nvCxnSpPr>
        <xdr:cNvPr id="750" name="直線コネクタ 749"/>
        <xdr:cNvCxnSpPr/>
      </xdr:nvCxnSpPr>
      <xdr:spPr>
        <a:xfrm flipV="1">
          <a:off x="22159595" y="5259578"/>
          <a:ext cx="1269"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76979</xdr:rowOff>
    </xdr:from>
    <xdr:ext cx="249299" cy="259045"/>
    <xdr:sp macro="" textlink="">
      <xdr:nvSpPr>
        <xdr:cNvPr id="751" name="諸支出金最小値テキスト"/>
        <xdr:cNvSpPr txBox="1"/>
      </xdr:nvSpPr>
      <xdr:spPr>
        <a:xfrm>
          <a:off x="22212300" y="6763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62755</xdr:rowOff>
    </xdr:from>
    <xdr:ext cx="469744" cy="259045"/>
    <xdr:sp macro="" textlink="">
      <xdr:nvSpPr>
        <xdr:cNvPr id="753" name="諸支出金最大値テキスト"/>
        <xdr:cNvSpPr txBox="1"/>
      </xdr:nvSpPr>
      <xdr:spPr>
        <a:xfrm>
          <a:off x="22212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3,862</a:t>
          </a:r>
          <a:endParaRPr kumimoji="1" lang="ja-JP" altLang="en-US" sz="1000" b="1">
            <a:latin typeface="ＭＳ Ｐゴシック"/>
          </a:endParaRPr>
        </a:p>
      </xdr:txBody>
    </xdr:sp>
    <xdr:clientData/>
  </xdr:oneCellAnchor>
  <xdr:twoCellAnchor>
    <xdr:from>
      <xdr:col>32</xdr:col>
      <xdr:colOff>98425</xdr:colOff>
      <xdr:row>30</xdr:row>
      <xdr:rowOff>116078</xdr:rowOff>
    </xdr:from>
    <xdr:to>
      <xdr:col>32</xdr:col>
      <xdr:colOff>276225</xdr:colOff>
      <xdr:row>30</xdr:row>
      <xdr:rowOff>116078</xdr:rowOff>
    </xdr:to>
    <xdr:cxnSp macro="">
      <xdr:nvCxnSpPr>
        <xdr:cNvPr id="754" name="直線コネクタ 753"/>
        <xdr:cNvCxnSpPr/>
      </xdr:nvCxnSpPr>
      <xdr:spPr>
        <a:xfrm>
          <a:off x="22072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165879</xdr:rowOff>
    </xdr:from>
    <xdr:ext cx="313932" cy="259045"/>
    <xdr:sp macro="" textlink="">
      <xdr:nvSpPr>
        <xdr:cNvPr id="756" name="諸支出金平均値テキスト"/>
        <xdr:cNvSpPr txBox="1"/>
      </xdr:nvSpPr>
      <xdr:spPr>
        <a:xfrm>
          <a:off x="22212300" y="650952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143002</xdr:rowOff>
    </xdr:from>
    <xdr:to>
      <xdr:col>32</xdr:col>
      <xdr:colOff>238125</xdr:colOff>
      <xdr:row>39</xdr:row>
      <xdr:rowOff>73152</xdr:rowOff>
    </xdr:to>
    <xdr:sp macro="" textlink="">
      <xdr:nvSpPr>
        <xdr:cNvPr id="757" name="フローチャート : 判断 756"/>
        <xdr:cNvSpPr/>
      </xdr:nvSpPr>
      <xdr:spPr>
        <a:xfrm>
          <a:off x="22110700" y="665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138049</xdr:rowOff>
    </xdr:from>
    <xdr:to>
      <xdr:col>31</xdr:col>
      <xdr:colOff>85725</xdr:colOff>
      <xdr:row>39</xdr:row>
      <xdr:rowOff>68199</xdr:rowOff>
    </xdr:to>
    <xdr:sp macro="" textlink="">
      <xdr:nvSpPr>
        <xdr:cNvPr id="759" name="フローチャート : 判断 758"/>
        <xdr:cNvSpPr/>
      </xdr:nvSpPr>
      <xdr:spPr>
        <a:xfrm>
          <a:off x="21272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84726</xdr:rowOff>
    </xdr:from>
    <xdr:ext cx="313932" cy="259045"/>
    <xdr:sp macro="" textlink="">
      <xdr:nvSpPr>
        <xdr:cNvPr id="760" name="テキスト ボックス 759"/>
        <xdr:cNvSpPr txBox="1"/>
      </xdr:nvSpPr>
      <xdr:spPr>
        <a:xfrm>
          <a:off x="21166333" y="6428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104140</xdr:rowOff>
    </xdr:from>
    <xdr:to>
      <xdr:col>29</xdr:col>
      <xdr:colOff>568325</xdr:colOff>
      <xdr:row>39</xdr:row>
      <xdr:rowOff>34290</xdr:rowOff>
    </xdr:to>
    <xdr:sp macro="" textlink="">
      <xdr:nvSpPr>
        <xdr:cNvPr id="762" name="フローチャート : 判断 761"/>
        <xdr:cNvSpPr/>
      </xdr:nvSpPr>
      <xdr:spPr>
        <a:xfrm>
          <a:off x="20383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50817</xdr:rowOff>
    </xdr:from>
    <xdr:ext cx="378565" cy="259045"/>
    <xdr:sp macro="" textlink="">
      <xdr:nvSpPr>
        <xdr:cNvPr id="763" name="テキスト ボックス 762"/>
        <xdr:cNvSpPr txBox="1"/>
      </xdr:nvSpPr>
      <xdr:spPr>
        <a:xfrm>
          <a:off x="20245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76327</xdr:rowOff>
    </xdr:from>
    <xdr:to>
      <xdr:col>28</xdr:col>
      <xdr:colOff>365125</xdr:colOff>
      <xdr:row>39</xdr:row>
      <xdr:rowOff>6477</xdr:rowOff>
    </xdr:to>
    <xdr:sp macro="" textlink="">
      <xdr:nvSpPr>
        <xdr:cNvPr id="765" name="フローチャート : 判断 764"/>
        <xdr:cNvSpPr/>
      </xdr:nvSpPr>
      <xdr:spPr>
        <a:xfrm>
          <a:off x="19494500" y="659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23004</xdr:rowOff>
    </xdr:from>
    <xdr:ext cx="378565" cy="259045"/>
    <xdr:sp macro="" textlink="">
      <xdr:nvSpPr>
        <xdr:cNvPr id="766" name="テキスト ボックス 765"/>
        <xdr:cNvSpPr txBox="1"/>
      </xdr:nvSpPr>
      <xdr:spPr>
        <a:xfrm>
          <a:off x="19356017" y="6366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89662</xdr:rowOff>
    </xdr:from>
    <xdr:to>
      <xdr:col>27</xdr:col>
      <xdr:colOff>161925</xdr:colOff>
      <xdr:row>39</xdr:row>
      <xdr:rowOff>19812</xdr:rowOff>
    </xdr:to>
    <xdr:sp macro="" textlink="">
      <xdr:nvSpPr>
        <xdr:cNvPr id="767" name="フローチャート : 判断 766"/>
        <xdr:cNvSpPr/>
      </xdr:nvSpPr>
      <xdr:spPr>
        <a:xfrm>
          <a:off x="18605500" y="660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36339</xdr:rowOff>
    </xdr:from>
    <xdr:ext cx="378565" cy="259045"/>
    <xdr:sp macro="" textlink="">
      <xdr:nvSpPr>
        <xdr:cNvPr id="768" name="テキスト ボックス 767"/>
        <xdr:cNvSpPr txBox="1"/>
      </xdr:nvSpPr>
      <xdr:spPr>
        <a:xfrm>
          <a:off x="18467017" y="6379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121429</xdr:rowOff>
    </xdr:from>
    <xdr:ext cx="249299" cy="259045"/>
    <xdr:sp macro="" textlink="">
      <xdr:nvSpPr>
        <xdr:cNvPr id="775" name="諸支出金該当値テキスト"/>
        <xdr:cNvSpPr txBox="1"/>
      </xdr:nvSpPr>
      <xdr:spPr>
        <a:xfrm>
          <a:off x="22212300" y="6636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住民一人当たりのコストが大きい順に、民生費、教育費、総務費、公債費</a:t>
          </a:r>
          <a:r>
            <a:rPr kumimoji="1" lang="ja-JP" altLang="en-US" sz="1100">
              <a:solidFill>
                <a:schemeClr val="dk1"/>
              </a:solidFill>
              <a:effectLst/>
              <a:latin typeface="+mn-lt"/>
              <a:ea typeface="+mn-ea"/>
              <a:cs typeface="+mn-cs"/>
            </a:rPr>
            <a:t>、衛生費</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民生費については、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年度に介護施設等の施設整備に対する補助を行ったため増加している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教育費については、</a:t>
          </a:r>
          <a:r>
            <a:rPr kumimoji="1" lang="ja-JP" altLang="en-US" sz="1100">
              <a:solidFill>
                <a:schemeClr val="dk1"/>
              </a:solidFill>
              <a:effectLst/>
              <a:latin typeface="+mn-lt"/>
              <a:ea typeface="+mn-ea"/>
              <a:cs typeface="+mn-cs"/>
            </a:rPr>
            <a:t>前年度に</a:t>
          </a:r>
          <a:r>
            <a:rPr kumimoji="1" lang="ja-JP" altLang="ja-JP" sz="1100">
              <a:solidFill>
                <a:schemeClr val="dk1"/>
              </a:solidFill>
              <a:effectLst/>
              <a:latin typeface="+mn-lt"/>
              <a:ea typeface="+mn-ea"/>
              <a:cs typeface="+mn-cs"/>
            </a:rPr>
            <a:t>教育施設の耐震事業等</a:t>
          </a:r>
          <a:r>
            <a:rPr kumimoji="1" lang="ja-JP" altLang="en-US" sz="1100">
              <a:solidFill>
                <a:schemeClr val="dk1"/>
              </a:solidFill>
              <a:effectLst/>
              <a:latin typeface="+mn-lt"/>
              <a:ea typeface="+mn-ea"/>
              <a:cs typeface="+mn-cs"/>
            </a:rPr>
            <a:t>を行ったことから減少しているが、</a:t>
          </a:r>
          <a:r>
            <a:rPr kumimoji="1" lang="ja-JP" altLang="ja-JP" sz="1100">
              <a:solidFill>
                <a:schemeClr val="dk1"/>
              </a:solidFill>
              <a:effectLst/>
              <a:latin typeface="+mn-lt"/>
              <a:ea typeface="+mn-ea"/>
              <a:cs typeface="+mn-cs"/>
            </a:rPr>
            <a:t>今後、町内の開発に伴</a:t>
          </a:r>
          <a:r>
            <a:rPr kumimoji="1" lang="ja-JP" altLang="en-US" sz="1100">
              <a:solidFill>
                <a:schemeClr val="dk1"/>
              </a:solidFill>
              <a:effectLst/>
              <a:latin typeface="+mn-lt"/>
              <a:ea typeface="+mn-ea"/>
              <a:cs typeface="+mn-cs"/>
            </a:rPr>
            <a:t>う</a:t>
          </a:r>
          <a:r>
            <a:rPr kumimoji="1" lang="ja-JP" altLang="ja-JP" sz="1100">
              <a:solidFill>
                <a:schemeClr val="dk1"/>
              </a:solidFill>
              <a:effectLst/>
              <a:latin typeface="+mn-lt"/>
              <a:ea typeface="+mn-ea"/>
              <a:cs typeface="+mn-cs"/>
            </a:rPr>
            <a:t>校舎の増築工事等</a:t>
          </a:r>
          <a:r>
            <a:rPr kumimoji="1" lang="ja-JP" altLang="en-US" sz="1100">
              <a:solidFill>
                <a:schemeClr val="dk1"/>
              </a:solidFill>
              <a:effectLst/>
              <a:latin typeface="+mn-lt"/>
              <a:ea typeface="+mn-ea"/>
              <a:cs typeface="+mn-cs"/>
            </a:rPr>
            <a:t>により増加</a:t>
          </a:r>
          <a:r>
            <a:rPr kumimoji="1" lang="ja-JP" altLang="ja-JP" sz="1100">
              <a:solidFill>
                <a:schemeClr val="dk1"/>
              </a:solidFill>
              <a:effectLst/>
              <a:latin typeface="+mn-lt"/>
              <a:ea typeface="+mn-ea"/>
              <a:cs typeface="+mn-cs"/>
            </a:rPr>
            <a:t>が見込まれる。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公債費については、償還が進んでいることから減少傾向にあるが、今後、教育施設の耐震事業等に係る財源として発行した町債の償還が始まることなどから、増加が見込まれる。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衛生費については、</a:t>
          </a:r>
          <a:r>
            <a:rPr kumimoji="1" lang="ja-JP" altLang="en-US" sz="1100">
              <a:solidFill>
                <a:schemeClr val="dk1"/>
              </a:solidFill>
              <a:effectLst/>
              <a:latin typeface="+mn-lt"/>
              <a:ea typeface="+mn-ea"/>
              <a:cs typeface="+mn-cs"/>
            </a:rPr>
            <a:t>前年度に</a:t>
          </a:r>
          <a:r>
            <a:rPr kumimoji="1" lang="ja-JP" altLang="ja-JP" sz="1100">
              <a:solidFill>
                <a:schemeClr val="dk1"/>
              </a:solidFill>
              <a:effectLst/>
              <a:latin typeface="+mn-lt"/>
              <a:ea typeface="+mn-ea"/>
              <a:cs typeface="+mn-cs"/>
            </a:rPr>
            <a:t>例年より大規模な</a:t>
          </a:r>
          <a:r>
            <a:rPr kumimoji="1" lang="ja-JP" altLang="en-US" sz="1100">
              <a:solidFill>
                <a:schemeClr val="dk1"/>
              </a:solidFill>
              <a:effectLst/>
              <a:latin typeface="+mn-lt"/>
              <a:ea typeface="+mn-ea"/>
              <a:cs typeface="+mn-cs"/>
            </a:rPr>
            <a:t>清掃工場の</a:t>
          </a:r>
          <a:r>
            <a:rPr kumimoji="1" lang="ja-JP" altLang="ja-JP" sz="1100">
              <a:solidFill>
                <a:schemeClr val="dk1"/>
              </a:solidFill>
              <a:effectLst/>
              <a:latin typeface="+mn-lt"/>
              <a:ea typeface="+mn-ea"/>
              <a:cs typeface="+mn-cs"/>
            </a:rPr>
            <a:t>改修を行ったことから</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年度にかけては、し尿処理場の除却</a:t>
          </a:r>
          <a:r>
            <a:rPr kumimoji="1" lang="ja-JP" altLang="en-US" sz="1100">
              <a:solidFill>
                <a:schemeClr val="dk1"/>
              </a:solidFill>
              <a:effectLst/>
              <a:latin typeface="+mn-lt"/>
              <a:ea typeface="+mn-ea"/>
              <a:cs typeface="+mn-cs"/>
            </a:rPr>
            <a:t>を行うことから増加が見込まれる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大阪府島本町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実質収支については、例年と同額程度の</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百万円の黒字となった。</a:t>
          </a:r>
          <a:endParaRPr lang="ja-JP" altLang="ja-JP" sz="1400">
            <a:effectLst/>
          </a:endParaRPr>
        </a:p>
        <a:p>
          <a:r>
            <a:rPr kumimoji="1" lang="ja-JP" altLang="ja-JP" sz="1100">
              <a:solidFill>
                <a:schemeClr val="dk1"/>
              </a:solidFill>
              <a:effectLst/>
              <a:latin typeface="+mn-lt"/>
              <a:ea typeface="+mn-ea"/>
              <a:cs typeface="+mn-cs"/>
            </a:rPr>
            <a:t>　財政調整基金については、平成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年度は取崩し額</a:t>
          </a:r>
          <a:r>
            <a:rPr kumimoji="1" lang="ja-JP" altLang="en-US" sz="1100">
              <a:solidFill>
                <a:schemeClr val="dk1"/>
              </a:solidFill>
              <a:effectLst/>
              <a:latin typeface="+mn-lt"/>
              <a:ea typeface="+mn-ea"/>
              <a:cs typeface="+mn-cs"/>
            </a:rPr>
            <a:t>を行わなかったため</a:t>
          </a:r>
          <a:r>
            <a:rPr kumimoji="1" lang="ja-JP" altLang="ja-JP" sz="1100">
              <a:solidFill>
                <a:schemeClr val="dk1"/>
              </a:solidFill>
              <a:effectLst/>
              <a:latin typeface="+mn-lt"/>
              <a:ea typeface="+mn-ea"/>
              <a:cs typeface="+mn-cs"/>
            </a:rPr>
            <a:t>、残高が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した。今後も耐震化事業などにより減少が見込まれることから、企業誘致による一般財源額の確保や経費の削減に取り組み、残高の減少抑制に努める。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大阪府島本町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年度も前年度に引き続き、全ての会計で黒字又は収支均衡となっている。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水道事業会計では、工事費の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に伴い未払金が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黒字額</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lang="ja-JP" altLang="ja-JP" sz="1400">
            <a:effectLst/>
          </a:endParaRPr>
        </a:p>
        <a:p>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10702678</v>
      </c>
      <c r="BO4" s="381"/>
      <c r="BP4" s="381"/>
      <c r="BQ4" s="381"/>
      <c r="BR4" s="381"/>
      <c r="BS4" s="381"/>
      <c r="BT4" s="381"/>
      <c r="BU4" s="382"/>
      <c r="BV4" s="380">
        <v>11548584</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0.8</v>
      </c>
      <c r="CU4" s="387"/>
      <c r="CV4" s="387"/>
      <c r="CW4" s="387"/>
      <c r="CX4" s="387"/>
      <c r="CY4" s="387"/>
      <c r="CZ4" s="387"/>
      <c r="DA4" s="388"/>
      <c r="DB4" s="386">
        <v>0.8</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10615944</v>
      </c>
      <c r="BO5" s="418"/>
      <c r="BP5" s="418"/>
      <c r="BQ5" s="418"/>
      <c r="BR5" s="418"/>
      <c r="BS5" s="418"/>
      <c r="BT5" s="418"/>
      <c r="BU5" s="419"/>
      <c r="BV5" s="417">
        <v>11319352</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98.9</v>
      </c>
      <c r="CU5" s="415"/>
      <c r="CV5" s="415"/>
      <c r="CW5" s="415"/>
      <c r="CX5" s="415"/>
      <c r="CY5" s="415"/>
      <c r="CZ5" s="415"/>
      <c r="DA5" s="416"/>
      <c r="DB5" s="414">
        <v>95.9</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86734</v>
      </c>
      <c r="BO6" s="418"/>
      <c r="BP6" s="418"/>
      <c r="BQ6" s="418"/>
      <c r="BR6" s="418"/>
      <c r="BS6" s="418"/>
      <c r="BT6" s="418"/>
      <c r="BU6" s="419"/>
      <c r="BV6" s="417">
        <v>229232</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106.3</v>
      </c>
      <c r="CU6" s="455"/>
      <c r="CV6" s="455"/>
      <c r="CW6" s="455"/>
      <c r="CX6" s="455"/>
      <c r="CY6" s="455"/>
      <c r="CZ6" s="455"/>
      <c r="DA6" s="456"/>
      <c r="DB6" s="454">
        <v>104</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31333</v>
      </c>
      <c r="BO7" s="418"/>
      <c r="BP7" s="418"/>
      <c r="BQ7" s="418"/>
      <c r="BR7" s="418"/>
      <c r="BS7" s="418"/>
      <c r="BT7" s="418"/>
      <c r="BU7" s="419"/>
      <c r="BV7" s="417">
        <v>178317</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6525589</v>
      </c>
      <c r="CU7" s="418"/>
      <c r="CV7" s="418"/>
      <c r="CW7" s="418"/>
      <c r="CX7" s="418"/>
      <c r="CY7" s="418"/>
      <c r="CZ7" s="418"/>
      <c r="DA7" s="419"/>
      <c r="DB7" s="417">
        <v>6372609</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55401</v>
      </c>
      <c r="BO8" s="418"/>
      <c r="BP8" s="418"/>
      <c r="BQ8" s="418"/>
      <c r="BR8" s="418"/>
      <c r="BS8" s="418"/>
      <c r="BT8" s="418"/>
      <c r="BU8" s="419"/>
      <c r="BV8" s="417">
        <v>50915</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0.79</v>
      </c>
      <c r="CU8" s="458"/>
      <c r="CV8" s="458"/>
      <c r="CW8" s="458"/>
      <c r="CX8" s="458"/>
      <c r="CY8" s="458"/>
      <c r="CZ8" s="458"/>
      <c r="DA8" s="459"/>
      <c r="DB8" s="457">
        <v>0.78</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29983</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4486</v>
      </c>
      <c r="BO9" s="418"/>
      <c r="BP9" s="418"/>
      <c r="BQ9" s="418"/>
      <c r="BR9" s="418"/>
      <c r="BS9" s="418"/>
      <c r="BT9" s="418"/>
      <c r="BU9" s="419"/>
      <c r="BV9" s="417">
        <v>-3828</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13.8</v>
      </c>
      <c r="CU9" s="415"/>
      <c r="CV9" s="415"/>
      <c r="CW9" s="415"/>
      <c r="CX9" s="415"/>
      <c r="CY9" s="415"/>
      <c r="CZ9" s="415"/>
      <c r="DA9" s="416"/>
      <c r="DB9" s="414">
        <v>14.5</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28935</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30417</v>
      </c>
      <c r="BO10" s="418"/>
      <c r="BP10" s="418"/>
      <c r="BQ10" s="418"/>
      <c r="BR10" s="418"/>
      <c r="BS10" s="418"/>
      <c r="BT10" s="418"/>
      <c r="BU10" s="419"/>
      <c r="BV10" s="417">
        <v>28641</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30667</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v>35000</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30490</v>
      </c>
      <c r="S13" s="499"/>
      <c r="T13" s="499"/>
      <c r="U13" s="499"/>
      <c r="V13" s="500"/>
      <c r="W13" s="433" t="s">
        <v>124</v>
      </c>
      <c r="X13" s="434"/>
      <c r="Y13" s="434"/>
      <c r="Z13" s="434"/>
      <c r="AA13" s="434"/>
      <c r="AB13" s="424"/>
      <c r="AC13" s="468">
        <v>78</v>
      </c>
      <c r="AD13" s="469"/>
      <c r="AE13" s="469"/>
      <c r="AF13" s="469"/>
      <c r="AG13" s="508"/>
      <c r="AH13" s="468">
        <v>78</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34903</v>
      </c>
      <c r="BO13" s="418"/>
      <c r="BP13" s="418"/>
      <c r="BQ13" s="418"/>
      <c r="BR13" s="418"/>
      <c r="BS13" s="418"/>
      <c r="BT13" s="418"/>
      <c r="BU13" s="419"/>
      <c r="BV13" s="417">
        <v>-10187</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5.6</v>
      </c>
      <c r="CU13" s="415"/>
      <c r="CV13" s="415"/>
      <c r="CW13" s="415"/>
      <c r="CX13" s="415"/>
      <c r="CY13" s="415"/>
      <c r="CZ13" s="415"/>
      <c r="DA13" s="416"/>
      <c r="DB13" s="414">
        <v>6.9</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30678</v>
      </c>
      <c r="S14" s="499"/>
      <c r="T14" s="499"/>
      <c r="U14" s="499"/>
      <c r="V14" s="500"/>
      <c r="W14" s="407"/>
      <c r="X14" s="408"/>
      <c r="Y14" s="408"/>
      <c r="Z14" s="408"/>
      <c r="AA14" s="408"/>
      <c r="AB14" s="397"/>
      <c r="AC14" s="501">
        <v>0.6</v>
      </c>
      <c r="AD14" s="502"/>
      <c r="AE14" s="502"/>
      <c r="AF14" s="502"/>
      <c r="AG14" s="503"/>
      <c r="AH14" s="501">
        <v>0.6</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t="s">
        <v>121</v>
      </c>
      <c r="CU14" s="513"/>
      <c r="CV14" s="513"/>
      <c r="CW14" s="513"/>
      <c r="CX14" s="513"/>
      <c r="CY14" s="513"/>
      <c r="CZ14" s="513"/>
      <c r="DA14" s="514"/>
      <c r="DB14" s="512" t="s">
        <v>121</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30506</v>
      </c>
      <c r="S15" s="499"/>
      <c r="T15" s="499"/>
      <c r="U15" s="499"/>
      <c r="V15" s="500"/>
      <c r="W15" s="433" t="s">
        <v>131</v>
      </c>
      <c r="X15" s="434"/>
      <c r="Y15" s="434"/>
      <c r="Z15" s="434"/>
      <c r="AA15" s="434"/>
      <c r="AB15" s="424"/>
      <c r="AC15" s="468">
        <v>3122</v>
      </c>
      <c r="AD15" s="469"/>
      <c r="AE15" s="469"/>
      <c r="AF15" s="469"/>
      <c r="AG15" s="508"/>
      <c r="AH15" s="468">
        <v>3041</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3884861</v>
      </c>
      <c r="BO15" s="381"/>
      <c r="BP15" s="381"/>
      <c r="BQ15" s="381"/>
      <c r="BR15" s="381"/>
      <c r="BS15" s="381"/>
      <c r="BT15" s="381"/>
      <c r="BU15" s="382"/>
      <c r="BV15" s="380">
        <v>3717269</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23.8</v>
      </c>
      <c r="AD16" s="502"/>
      <c r="AE16" s="502"/>
      <c r="AF16" s="502"/>
      <c r="AG16" s="503"/>
      <c r="AH16" s="501">
        <v>23.9</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4935882</v>
      </c>
      <c r="BO16" s="418"/>
      <c r="BP16" s="418"/>
      <c r="BQ16" s="418"/>
      <c r="BR16" s="418"/>
      <c r="BS16" s="418"/>
      <c r="BT16" s="418"/>
      <c r="BU16" s="419"/>
      <c r="BV16" s="417">
        <v>4792010</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9936</v>
      </c>
      <c r="AD17" s="469"/>
      <c r="AE17" s="469"/>
      <c r="AF17" s="469"/>
      <c r="AG17" s="508"/>
      <c r="AH17" s="468">
        <v>9587</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4980280</v>
      </c>
      <c r="BO17" s="418"/>
      <c r="BP17" s="418"/>
      <c r="BQ17" s="418"/>
      <c r="BR17" s="418"/>
      <c r="BS17" s="418"/>
      <c r="BT17" s="418"/>
      <c r="BU17" s="419"/>
      <c r="BV17" s="417">
        <v>4767149</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141</v>
      </c>
      <c r="C18" s="460"/>
      <c r="D18" s="460"/>
      <c r="E18" s="529"/>
      <c r="F18" s="529"/>
      <c r="G18" s="529"/>
      <c r="H18" s="529"/>
      <c r="I18" s="529"/>
      <c r="J18" s="529"/>
      <c r="K18" s="529"/>
      <c r="L18" s="530">
        <v>16.809999999999999</v>
      </c>
      <c r="M18" s="530"/>
      <c r="N18" s="530"/>
      <c r="O18" s="530"/>
      <c r="P18" s="530"/>
      <c r="Q18" s="530"/>
      <c r="R18" s="531"/>
      <c r="S18" s="531"/>
      <c r="T18" s="531"/>
      <c r="U18" s="531"/>
      <c r="V18" s="532"/>
      <c r="W18" s="435"/>
      <c r="X18" s="436"/>
      <c r="Y18" s="436"/>
      <c r="Z18" s="436"/>
      <c r="AA18" s="436"/>
      <c r="AB18" s="427"/>
      <c r="AC18" s="533">
        <v>75.599999999999994</v>
      </c>
      <c r="AD18" s="534"/>
      <c r="AE18" s="534"/>
      <c r="AF18" s="534"/>
      <c r="AG18" s="535"/>
      <c r="AH18" s="533">
        <v>75.5</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6431329</v>
      </c>
      <c r="BO18" s="418"/>
      <c r="BP18" s="418"/>
      <c r="BQ18" s="418"/>
      <c r="BR18" s="418"/>
      <c r="BS18" s="418"/>
      <c r="BT18" s="418"/>
      <c r="BU18" s="419"/>
      <c r="BV18" s="417">
        <v>6484427</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143</v>
      </c>
      <c r="C19" s="460"/>
      <c r="D19" s="460"/>
      <c r="E19" s="529"/>
      <c r="F19" s="529"/>
      <c r="G19" s="529"/>
      <c r="H19" s="529"/>
      <c r="I19" s="529"/>
      <c r="J19" s="529"/>
      <c r="K19" s="529"/>
      <c r="L19" s="537">
        <v>1784</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7327823</v>
      </c>
      <c r="BO19" s="418"/>
      <c r="BP19" s="418"/>
      <c r="BQ19" s="418"/>
      <c r="BR19" s="418"/>
      <c r="BS19" s="418"/>
      <c r="BT19" s="418"/>
      <c r="BU19" s="419"/>
      <c r="BV19" s="417">
        <v>7677282</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145</v>
      </c>
      <c r="C20" s="460"/>
      <c r="D20" s="460"/>
      <c r="E20" s="529"/>
      <c r="F20" s="529"/>
      <c r="G20" s="529"/>
      <c r="H20" s="529"/>
      <c r="I20" s="529"/>
      <c r="J20" s="529"/>
      <c r="K20" s="529"/>
      <c r="L20" s="537">
        <v>12012</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10965114</v>
      </c>
      <c r="BO23" s="418"/>
      <c r="BP23" s="418"/>
      <c r="BQ23" s="418"/>
      <c r="BR23" s="418"/>
      <c r="BS23" s="418"/>
      <c r="BT23" s="418"/>
      <c r="BU23" s="419"/>
      <c r="BV23" s="417">
        <v>10937557</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154</v>
      </c>
      <c r="F24" s="447"/>
      <c r="G24" s="447"/>
      <c r="H24" s="447"/>
      <c r="I24" s="447"/>
      <c r="J24" s="447"/>
      <c r="K24" s="448"/>
      <c r="L24" s="468">
        <v>1</v>
      </c>
      <c r="M24" s="469"/>
      <c r="N24" s="469"/>
      <c r="O24" s="469"/>
      <c r="P24" s="508"/>
      <c r="Q24" s="468">
        <v>8000</v>
      </c>
      <c r="R24" s="469"/>
      <c r="S24" s="469"/>
      <c r="T24" s="469"/>
      <c r="U24" s="469"/>
      <c r="V24" s="508"/>
      <c r="W24" s="563"/>
      <c r="X24" s="551"/>
      <c r="Y24" s="552"/>
      <c r="Z24" s="467" t="s">
        <v>155</v>
      </c>
      <c r="AA24" s="447"/>
      <c r="AB24" s="447"/>
      <c r="AC24" s="447"/>
      <c r="AD24" s="447"/>
      <c r="AE24" s="447"/>
      <c r="AF24" s="447"/>
      <c r="AG24" s="448"/>
      <c r="AH24" s="468">
        <v>223</v>
      </c>
      <c r="AI24" s="469"/>
      <c r="AJ24" s="469"/>
      <c r="AK24" s="469"/>
      <c r="AL24" s="508"/>
      <c r="AM24" s="468">
        <v>622393</v>
      </c>
      <c r="AN24" s="469"/>
      <c r="AO24" s="469"/>
      <c r="AP24" s="469"/>
      <c r="AQ24" s="469"/>
      <c r="AR24" s="508"/>
      <c r="AS24" s="468">
        <v>2791</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8538687</v>
      </c>
      <c r="BO24" s="418"/>
      <c r="BP24" s="418"/>
      <c r="BQ24" s="418"/>
      <c r="BR24" s="418"/>
      <c r="BS24" s="418"/>
      <c r="BT24" s="418"/>
      <c r="BU24" s="419"/>
      <c r="BV24" s="417">
        <v>8308740</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157</v>
      </c>
      <c r="F25" s="447"/>
      <c r="G25" s="447"/>
      <c r="H25" s="447"/>
      <c r="I25" s="447"/>
      <c r="J25" s="447"/>
      <c r="K25" s="448"/>
      <c r="L25" s="468">
        <v>1</v>
      </c>
      <c r="M25" s="469"/>
      <c r="N25" s="469"/>
      <c r="O25" s="469"/>
      <c r="P25" s="508"/>
      <c r="Q25" s="468">
        <v>7050</v>
      </c>
      <c r="R25" s="469"/>
      <c r="S25" s="469"/>
      <c r="T25" s="469"/>
      <c r="U25" s="469"/>
      <c r="V25" s="508"/>
      <c r="W25" s="563"/>
      <c r="X25" s="551"/>
      <c r="Y25" s="552"/>
      <c r="Z25" s="467" t="s">
        <v>158</v>
      </c>
      <c r="AA25" s="447"/>
      <c r="AB25" s="447"/>
      <c r="AC25" s="447"/>
      <c r="AD25" s="447"/>
      <c r="AE25" s="447"/>
      <c r="AF25" s="447"/>
      <c r="AG25" s="448"/>
      <c r="AH25" s="468">
        <v>43</v>
      </c>
      <c r="AI25" s="469"/>
      <c r="AJ25" s="469"/>
      <c r="AK25" s="469"/>
      <c r="AL25" s="508"/>
      <c r="AM25" s="468">
        <v>113520</v>
      </c>
      <c r="AN25" s="469"/>
      <c r="AO25" s="469"/>
      <c r="AP25" s="469"/>
      <c r="AQ25" s="469"/>
      <c r="AR25" s="508"/>
      <c r="AS25" s="468">
        <v>2640</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1515325</v>
      </c>
      <c r="BO25" s="381"/>
      <c r="BP25" s="381"/>
      <c r="BQ25" s="381"/>
      <c r="BR25" s="381"/>
      <c r="BS25" s="381"/>
      <c r="BT25" s="381"/>
      <c r="BU25" s="382"/>
      <c r="BV25" s="380">
        <v>823246</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160</v>
      </c>
      <c r="F26" s="447"/>
      <c r="G26" s="447"/>
      <c r="H26" s="447"/>
      <c r="I26" s="447"/>
      <c r="J26" s="447"/>
      <c r="K26" s="448"/>
      <c r="L26" s="468">
        <v>1</v>
      </c>
      <c r="M26" s="469"/>
      <c r="N26" s="469"/>
      <c r="O26" s="469"/>
      <c r="P26" s="508"/>
      <c r="Q26" s="468">
        <v>6550</v>
      </c>
      <c r="R26" s="469"/>
      <c r="S26" s="469"/>
      <c r="T26" s="469"/>
      <c r="U26" s="469"/>
      <c r="V26" s="508"/>
      <c r="W26" s="563"/>
      <c r="X26" s="551"/>
      <c r="Y26" s="552"/>
      <c r="Z26" s="467" t="s">
        <v>161</v>
      </c>
      <c r="AA26" s="573"/>
      <c r="AB26" s="573"/>
      <c r="AC26" s="573"/>
      <c r="AD26" s="573"/>
      <c r="AE26" s="573"/>
      <c r="AF26" s="573"/>
      <c r="AG26" s="574"/>
      <c r="AH26" s="468">
        <v>3</v>
      </c>
      <c r="AI26" s="469"/>
      <c r="AJ26" s="469"/>
      <c r="AK26" s="469"/>
      <c r="AL26" s="508"/>
      <c r="AM26" s="468">
        <v>6432</v>
      </c>
      <c r="AN26" s="469"/>
      <c r="AO26" s="469"/>
      <c r="AP26" s="469"/>
      <c r="AQ26" s="469"/>
      <c r="AR26" s="508"/>
      <c r="AS26" s="468">
        <v>2144</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3950</v>
      </c>
      <c r="R27" s="469"/>
      <c r="S27" s="469"/>
      <c r="T27" s="469"/>
      <c r="U27" s="469"/>
      <c r="V27" s="508"/>
      <c r="W27" s="563"/>
      <c r="X27" s="551"/>
      <c r="Y27" s="552"/>
      <c r="Z27" s="467" t="s">
        <v>164</v>
      </c>
      <c r="AA27" s="447"/>
      <c r="AB27" s="447"/>
      <c r="AC27" s="447"/>
      <c r="AD27" s="447"/>
      <c r="AE27" s="447"/>
      <c r="AF27" s="447"/>
      <c r="AG27" s="448"/>
      <c r="AH27" s="468">
        <v>15</v>
      </c>
      <c r="AI27" s="469"/>
      <c r="AJ27" s="469"/>
      <c r="AK27" s="469"/>
      <c r="AL27" s="508"/>
      <c r="AM27" s="468">
        <v>43992</v>
      </c>
      <c r="AN27" s="469"/>
      <c r="AO27" s="469"/>
      <c r="AP27" s="469"/>
      <c r="AQ27" s="469"/>
      <c r="AR27" s="508"/>
      <c r="AS27" s="468">
        <v>2933</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273731</v>
      </c>
      <c r="BO27" s="587"/>
      <c r="BP27" s="587"/>
      <c r="BQ27" s="587"/>
      <c r="BR27" s="587"/>
      <c r="BS27" s="587"/>
      <c r="BT27" s="587"/>
      <c r="BU27" s="588"/>
      <c r="BV27" s="586">
        <v>273657</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3500</v>
      </c>
      <c r="R28" s="469"/>
      <c r="S28" s="469"/>
      <c r="T28" s="469"/>
      <c r="U28" s="469"/>
      <c r="V28" s="508"/>
      <c r="W28" s="563"/>
      <c r="X28" s="551"/>
      <c r="Y28" s="552"/>
      <c r="Z28" s="467" t="s">
        <v>167</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1412812</v>
      </c>
      <c r="BO28" s="381"/>
      <c r="BP28" s="381"/>
      <c r="BQ28" s="381"/>
      <c r="BR28" s="381"/>
      <c r="BS28" s="381"/>
      <c r="BT28" s="381"/>
      <c r="BU28" s="382"/>
      <c r="BV28" s="380">
        <v>1382395</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12</v>
      </c>
      <c r="M29" s="469"/>
      <c r="N29" s="469"/>
      <c r="O29" s="469"/>
      <c r="P29" s="508"/>
      <c r="Q29" s="468">
        <v>3300</v>
      </c>
      <c r="R29" s="469"/>
      <c r="S29" s="469"/>
      <c r="T29" s="469"/>
      <c r="U29" s="469"/>
      <c r="V29" s="508"/>
      <c r="W29" s="564"/>
      <c r="X29" s="565"/>
      <c r="Y29" s="566"/>
      <c r="Z29" s="467" t="s">
        <v>171</v>
      </c>
      <c r="AA29" s="447"/>
      <c r="AB29" s="447"/>
      <c r="AC29" s="447"/>
      <c r="AD29" s="447"/>
      <c r="AE29" s="447"/>
      <c r="AF29" s="447"/>
      <c r="AG29" s="448"/>
      <c r="AH29" s="468">
        <v>238</v>
      </c>
      <c r="AI29" s="469"/>
      <c r="AJ29" s="469"/>
      <c r="AK29" s="469"/>
      <c r="AL29" s="508"/>
      <c r="AM29" s="468">
        <v>666385</v>
      </c>
      <c r="AN29" s="469"/>
      <c r="AO29" s="469"/>
      <c r="AP29" s="469"/>
      <c r="AQ29" s="469"/>
      <c r="AR29" s="508"/>
      <c r="AS29" s="468">
        <v>2800</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1125867</v>
      </c>
      <c r="BO29" s="418"/>
      <c r="BP29" s="418"/>
      <c r="BQ29" s="418"/>
      <c r="BR29" s="418"/>
      <c r="BS29" s="418"/>
      <c r="BT29" s="418"/>
      <c r="BU29" s="419"/>
      <c r="BV29" s="417">
        <v>1145818</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101</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1723854</v>
      </c>
      <c r="BO30" s="587"/>
      <c r="BP30" s="587"/>
      <c r="BQ30" s="587"/>
      <c r="BR30" s="587"/>
      <c r="BS30" s="587"/>
      <c r="BT30" s="587"/>
      <c r="BU30" s="588"/>
      <c r="BV30" s="586">
        <v>1701301</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4</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8</v>
      </c>
      <c r="BF34" s="598"/>
      <c r="BG34" s="599" t="str">
        <f>IF('各会計、関係団体の財政状況及び健全化判断比率'!B32="","",'各会計、関係団体の財政状況及び健全化判断比率'!B32)</f>
        <v>公共下水道事業特別会計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淀川右岸水防事務組合</v>
      </c>
      <c r="BZ34" s="599"/>
      <c r="CA34" s="599"/>
      <c r="CB34" s="599"/>
      <c r="CC34" s="599"/>
      <c r="CD34" s="599"/>
      <c r="CE34" s="599"/>
      <c r="CF34" s="599"/>
      <c r="CG34" s="599"/>
      <c r="CH34" s="599"/>
      <c r="CI34" s="599"/>
      <c r="CJ34" s="599"/>
      <c r="CK34" s="599"/>
      <c r="CL34" s="599"/>
      <c r="CM34" s="599"/>
      <c r="CN34" s="167"/>
      <c r="CO34" s="598">
        <f>IF(CQ34="","",MAX(C34:D43,U34:V43,AM34:AN43,BE34:BF43,BW34:BX43)+1)</f>
        <v>14</v>
      </c>
      <c r="CP34" s="598"/>
      <c r="CQ34" s="599" t="str">
        <f>IF('各会計、関係団体の財政状況及び健全化判断比率'!BS7="","",'各会計、関係団体の財政状況及び健全化判断比率'!BS7)</f>
        <v>公益財団法人大阪府三島救急医療センター</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土地取得事業特別会計</v>
      </c>
      <c r="F35" s="599"/>
      <c r="G35" s="599"/>
      <c r="H35" s="599"/>
      <c r="I35" s="599"/>
      <c r="J35" s="599"/>
      <c r="K35" s="599"/>
      <c r="L35" s="599"/>
      <c r="M35" s="599"/>
      <c r="N35" s="599"/>
      <c r="O35" s="599"/>
      <c r="P35" s="599"/>
      <c r="Q35" s="599"/>
      <c r="R35" s="599"/>
      <c r="S35" s="599"/>
      <c r="T35" s="167"/>
      <c r="U35" s="598">
        <f>IF(W35="","",U34+1)</f>
        <v>5</v>
      </c>
      <c r="V35" s="598"/>
      <c r="W35" s="599" t="str">
        <f>IF('各会計、関係団体の財政状況及び健全化判断比率'!B29="","",'各会計、関係団体の財政状況及び健全化判断比率'!B29)</f>
        <v>後期高齢者医療特別会計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10</v>
      </c>
      <c r="BX35" s="598"/>
      <c r="BY35" s="599" t="str">
        <f>IF('各会計、関係団体の財政状況及び健全化判断比率'!B69="","",'各会計、関係団体の財政状況及び健全化判断比率'!B69)</f>
        <v>大阪府後期高齢者医療広域連合
（一般会計）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f>IF(E36="","",C35+1)</f>
        <v>3</v>
      </c>
      <c r="D36" s="598"/>
      <c r="E36" s="599" t="str">
        <f>IF('各会計、関係団体の財政状況及び健全化判断比率'!B9="","",'各会計、関係団体の財政状況及び健全化判断比率'!B9)</f>
        <v>大沢地区特設水道施設事業特別会計</v>
      </c>
      <c r="F36" s="599"/>
      <c r="G36" s="599"/>
      <c r="H36" s="599"/>
      <c r="I36" s="599"/>
      <c r="J36" s="599"/>
      <c r="K36" s="599"/>
      <c r="L36" s="599"/>
      <c r="M36" s="599"/>
      <c r="N36" s="599"/>
      <c r="O36" s="599"/>
      <c r="P36" s="599"/>
      <c r="Q36" s="599"/>
      <c r="R36" s="599"/>
      <c r="S36" s="599"/>
      <c r="T36" s="167"/>
      <c r="U36" s="598">
        <f t="shared" ref="U36:U43" si="4">IF(W36="","",U35+1)</f>
        <v>6</v>
      </c>
      <c r="V36" s="598"/>
      <c r="W36" s="599" t="str">
        <f>IF('各会計、関係団体の財政状況及び健全化判断比率'!B30="","",'各会計、関係団体の財政状況及び健全化判断比率'!B30)</f>
        <v>介護保険事業特別会計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11</v>
      </c>
      <c r="BX36" s="598"/>
      <c r="BY36" s="599" t="str">
        <f>IF('各会計、関係団体の財政状況及び健全化判断比率'!B70="","",'各会計、関係団体の財政状況及び健全化判断比率'!B70)</f>
        <v>大阪府後期高齢者医療広域連合
（後期高齢者医療特別会計）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12</v>
      </c>
      <c r="BX37" s="598"/>
      <c r="BY37" s="599" t="str">
        <f>IF('各会計、関係団体の財政状況及び健全化判断比率'!B71="","",'各会計、関係団体の財政状況及び健全化判断比率'!B71)</f>
        <v>大阪広域水道企業団
（水道事業会計）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13</v>
      </c>
      <c r="BX38" s="598"/>
      <c r="BY38" s="599" t="str">
        <f>IF('各会計、関係団体の財政状況及び健全化判断比率'!B72="","",'各会計、関係団体の財政状況及び健全化判断比率'!B72)</f>
        <v>大阪広域水道企業団
（工業用水道事業会計）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84" t="s">
        <v>527</v>
      </c>
      <c r="D34" s="1184"/>
      <c r="E34" s="1185"/>
      <c r="F34" s="32">
        <v>29.25</v>
      </c>
      <c r="G34" s="33">
        <v>27.42</v>
      </c>
      <c r="H34" s="33">
        <v>25.17</v>
      </c>
      <c r="I34" s="33">
        <v>24.99</v>
      </c>
      <c r="J34" s="34">
        <v>22.17</v>
      </c>
      <c r="K34" s="22"/>
      <c r="L34" s="22"/>
      <c r="M34" s="22"/>
      <c r="N34" s="22"/>
      <c r="O34" s="22"/>
      <c r="P34" s="22"/>
    </row>
    <row r="35" spans="1:16" ht="39" customHeight="1" x14ac:dyDescent="0.15">
      <c r="A35" s="22"/>
      <c r="B35" s="35"/>
      <c r="C35" s="1178" t="s">
        <v>528</v>
      </c>
      <c r="D35" s="1179"/>
      <c r="E35" s="1180"/>
      <c r="F35" s="36">
        <v>0.7</v>
      </c>
      <c r="G35" s="37">
        <v>3.81</v>
      </c>
      <c r="H35" s="37">
        <v>1.1499999999999999</v>
      </c>
      <c r="I35" s="37">
        <v>2.2000000000000002</v>
      </c>
      <c r="J35" s="38">
        <v>2.7</v>
      </c>
      <c r="K35" s="22"/>
      <c r="L35" s="22"/>
      <c r="M35" s="22"/>
      <c r="N35" s="22"/>
      <c r="O35" s="22"/>
      <c r="P35" s="22"/>
    </row>
    <row r="36" spans="1:16" ht="39" customHeight="1" x14ac:dyDescent="0.15">
      <c r="A36" s="22"/>
      <c r="B36" s="35"/>
      <c r="C36" s="1178" t="s">
        <v>529</v>
      </c>
      <c r="D36" s="1179"/>
      <c r="E36" s="1180"/>
      <c r="F36" s="36">
        <v>1.69</v>
      </c>
      <c r="G36" s="37">
        <v>1.38</v>
      </c>
      <c r="H36" s="37">
        <v>1.75</v>
      </c>
      <c r="I36" s="37">
        <v>1.21</v>
      </c>
      <c r="J36" s="38">
        <v>1.48</v>
      </c>
      <c r="K36" s="22"/>
      <c r="L36" s="22"/>
      <c r="M36" s="22"/>
      <c r="N36" s="22"/>
      <c r="O36" s="22"/>
      <c r="P36" s="22"/>
    </row>
    <row r="37" spans="1:16" ht="39" customHeight="1" x14ac:dyDescent="0.15">
      <c r="A37" s="22"/>
      <c r="B37" s="35"/>
      <c r="C37" s="1178" t="s">
        <v>530</v>
      </c>
      <c r="D37" s="1179"/>
      <c r="E37" s="1180"/>
      <c r="F37" s="36">
        <v>0.81</v>
      </c>
      <c r="G37" s="37">
        <v>1.97</v>
      </c>
      <c r="H37" s="37">
        <v>0.87</v>
      </c>
      <c r="I37" s="37">
        <v>0.79</v>
      </c>
      <c r="J37" s="38">
        <v>0.84</v>
      </c>
      <c r="K37" s="22"/>
      <c r="L37" s="22"/>
      <c r="M37" s="22"/>
      <c r="N37" s="22"/>
      <c r="O37" s="22"/>
      <c r="P37" s="22"/>
    </row>
    <row r="38" spans="1:16" ht="39" customHeight="1" x14ac:dyDescent="0.15">
      <c r="A38" s="22"/>
      <c r="B38" s="35"/>
      <c r="C38" s="1178" t="s">
        <v>531</v>
      </c>
      <c r="D38" s="1179"/>
      <c r="E38" s="1180"/>
      <c r="F38" s="36">
        <v>0.19</v>
      </c>
      <c r="G38" s="37">
        <v>0.16</v>
      </c>
      <c r="H38" s="37">
        <v>0.19</v>
      </c>
      <c r="I38" s="37">
        <v>0.22</v>
      </c>
      <c r="J38" s="38">
        <v>0.23</v>
      </c>
      <c r="K38" s="22"/>
      <c r="L38" s="22"/>
      <c r="M38" s="22"/>
      <c r="N38" s="22"/>
      <c r="O38" s="22"/>
      <c r="P38" s="22"/>
    </row>
    <row r="39" spans="1:16" ht="39" customHeight="1" x14ac:dyDescent="0.15">
      <c r="A39" s="22"/>
      <c r="B39" s="35"/>
      <c r="C39" s="1178" t="s">
        <v>532</v>
      </c>
      <c r="D39" s="1179"/>
      <c r="E39" s="1180"/>
      <c r="F39" s="36">
        <v>7.0000000000000007E-2</v>
      </c>
      <c r="G39" s="37">
        <v>0.13</v>
      </c>
      <c r="H39" s="37">
        <v>0.46</v>
      </c>
      <c r="I39" s="37">
        <v>0</v>
      </c>
      <c r="J39" s="38">
        <v>0.21</v>
      </c>
      <c r="K39" s="22"/>
      <c r="L39" s="22"/>
      <c r="M39" s="22"/>
      <c r="N39" s="22"/>
      <c r="O39" s="22"/>
      <c r="P39" s="22"/>
    </row>
    <row r="40" spans="1:16" ht="39" customHeight="1" x14ac:dyDescent="0.15">
      <c r="A40" s="22"/>
      <c r="B40" s="35"/>
      <c r="C40" s="1178" t="s">
        <v>533</v>
      </c>
      <c r="D40" s="1179"/>
      <c r="E40" s="1180"/>
      <c r="F40" s="36">
        <v>0</v>
      </c>
      <c r="G40" s="37">
        <v>0</v>
      </c>
      <c r="H40" s="37">
        <v>0</v>
      </c>
      <c r="I40" s="37">
        <v>0</v>
      </c>
      <c r="J40" s="38">
        <v>0</v>
      </c>
      <c r="K40" s="22"/>
      <c r="L40" s="22"/>
      <c r="M40" s="22"/>
      <c r="N40" s="22"/>
      <c r="O40" s="22"/>
      <c r="P40" s="22"/>
    </row>
    <row r="41" spans="1:16" ht="39" customHeight="1" x14ac:dyDescent="0.15">
      <c r="A41" s="22"/>
      <c r="B41" s="35"/>
      <c r="C41" s="1178" t="s">
        <v>534</v>
      </c>
      <c r="D41" s="1179"/>
      <c r="E41" s="1180"/>
      <c r="F41" s="36">
        <v>0</v>
      </c>
      <c r="G41" s="37">
        <v>0</v>
      </c>
      <c r="H41" s="37">
        <v>0</v>
      </c>
      <c r="I41" s="37">
        <v>0</v>
      </c>
      <c r="J41" s="38">
        <v>0</v>
      </c>
      <c r="K41" s="22"/>
      <c r="L41" s="22"/>
      <c r="M41" s="22"/>
      <c r="N41" s="22"/>
      <c r="O41" s="22"/>
      <c r="P41" s="22"/>
    </row>
    <row r="42" spans="1:16" ht="39" customHeight="1" x14ac:dyDescent="0.15">
      <c r="A42" s="22"/>
      <c r="B42" s="39"/>
      <c r="C42" s="1178" t="s">
        <v>535</v>
      </c>
      <c r="D42" s="1179"/>
      <c r="E42" s="1180"/>
      <c r="F42" s="36" t="s">
        <v>480</v>
      </c>
      <c r="G42" s="37" t="s">
        <v>480</v>
      </c>
      <c r="H42" s="37" t="s">
        <v>480</v>
      </c>
      <c r="I42" s="37" t="s">
        <v>480</v>
      </c>
      <c r="J42" s="38" t="s">
        <v>480</v>
      </c>
      <c r="K42" s="22"/>
      <c r="L42" s="22"/>
      <c r="M42" s="22"/>
      <c r="N42" s="22"/>
      <c r="O42" s="22"/>
      <c r="P42" s="22"/>
    </row>
    <row r="43" spans="1:16" ht="39" customHeight="1" thickBot="1" x14ac:dyDescent="0.2">
      <c r="A43" s="22"/>
      <c r="B43" s="40"/>
      <c r="C43" s="1181" t="s">
        <v>536</v>
      </c>
      <c r="D43" s="1182"/>
      <c r="E43" s="1183"/>
      <c r="F43" s="41" t="s">
        <v>480</v>
      </c>
      <c r="G43" s="42" t="s">
        <v>480</v>
      </c>
      <c r="H43" s="42" t="s">
        <v>480</v>
      </c>
      <c r="I43" s="42" t="s">
        <v>480</v>
      </c>
      <c r="J43" s="43" t="s">
        <v>480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1301</v>
      </c>
      <c r="L45" s="60">
        <v>1230</v>
      </c>
      <c r="M45" s="60">
        <v>1166</v>
      </c>
      <c r="N45" s="60">
        <v>1166</v>
      </c>
      <c r="O45" s="61">
        <v>1059</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480</v>
      </c>
      <c r="L46" s="64" t="s">
        <v>480</v>
      </c>
      <c r="M46" s="64" t="s">
        <v>480</v>
      </c>
      <c r="N46" s="64" t="s">
        <v>480</v>
      </c>
      <c r="O46" s="65" t="s">
        <v>480</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480</v>
      </c>
      <c r="L47" s="64" t="s">
        <v>480</v>
      </c>
      <c r="M47" s="64" t="s">
        <v>480</v>
      </c>
      <c r="N47" s="64" t="s">
        <v>480</v>
      </c>
      <c r="O47" s="65" t="s">
        <v>480</v>
      </c>
      <c r="P47" s="48"/>
      <c r="Q47" s="48"/>
      <c r="R47" s="48"/>
      <c r="S47" s="48"/>
      <c r="T47" s="48"/>
      <c r="U47" s="48"/>
    </row>
    <row r="48" spans="1:21" ht="30.75" customHeight="1" x14ac:dyDescent="0.15">
      <c r="A48" s="48"/>
      <c r="B48" s="1196"/>
      <c r="C48" s="1197"/>
      <c r="D48" s="62"/>
      <c r="E48" s="1188" t="s">
        <v>15</v>
      </c>
      <c r="F48" s="1188"/>
      <c r="G48" s="1188"/>
      <c r="H48" s="1188"/>
      <c r="I48" s="1188"/>
      <c r="J48" s="1189"/>
      <c r="K48" s="63">
        <v>399</v>
      </c>
      <c r="L48" s="64">
        <v>394</v>
      </c>
      <c r="M48" s="64">
        <v>394</v>
      </c>
      <c r="N48" s="64">
        <v>357</v>
      </c>
      <c r="O48" s="65">
        <v>378</v>
      </c>
      <c r="P48" s="48"/>
      <c r="Q48" s="48"/>
      <c r="R48" s="48"/>
      <c r="S48" s="48"/>
      <c r="T48" s="48"/>
      <c r="U48" s="48"/>
    </row>
    <row r="49" spans="1:21" ht="30.75" customHeight="1" x14ac:dyDescent="0.15">
      <c r="A49" s="48"/>
      <c r="B49" s="1196"/>
      <c r="C49" s="1197"/>
      <c r="D49" s="62"/>
      <c r="E49" s="1188" t="s">
        <v>16</v>
      </c>
      <c r="F49" s="1188"/>
      <c r="G49" s="1188"/>
      <c r="H49" s="1188"/>
      <c r="I49" s="1188"/>
      <c r="J49" s="1189"/>
      <c r="K49" s="63" t="s">
        <v>480</v>
      </c>
      <c r="L49" s="64" t="s">
        <v>480</v>
      </c>
      <c r="M49" s="64" t="s">
        <v>480</v>
      </c>
      <c r="N49" s="64" t="s">
        <v>480</v>
      </c>
      <c r="O49" s="65" t="s">
        <v>480</v>
      </c>
      <c r="P49" s="48"/>
      <c r="Q49" s="48"/>
      <c r="R49" s="48"/>
      <c r="S49" s="48"/>
      <c r="T49" s="48"/>
      <c r="U49" s="48"/>
    </row>
    <row r="50" spans="1:21" ht="30.75" customHeight="1" x14ac:dyDescent="0.15">
      <c r="A50" s="48"/>
      <c r="B50" s="1196"/>
      <c r="C50" s="1197"/>
      <c r="D50" s="62"/>
      <c r="E50" s="1188" t="s">
        <v>17</v>
      </c>
      <c r="F50" s="1188"/>
      <c r="G50" s="1188"/>
      <c r="H50" s="1188"/>
      <c r="I50" s="1188"/>
      <c r="J50" s="1189"/>
      <c r="K50" s="63">
        <v>11</v>
      </c>
      <c r="L50" s="64">
        <v>11</v>
      </c>
      <c r="M50" s="64">
        <v>11</v>
      </c>
      <c r="N50" s="64">
        <v>11</v>
      </c>
      <c r="O50" s="65">
        <v>11</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480</v>
      </c>
      <c r="L51" s="64" t="s">
        <v>480</v>
      </c>
      <c r="M51" s="64" t="s">
        <v>480</v>
      </c>
      <c r="N51" s="64" t="s">
        <v>480</v>
      </c>
      <c r="O51" s="65" t="s">
        <v>480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1193</v>
      </c>
      <c r="L52" s="64">
        <v>1195</v>
      </c>
      <c r="M52" s="64">
        <v>1245</v>
      </c>
      <c r="N52" s="64">
        <v>1161</v>
      </c>
      <c r="O52" s="65">
        <v>1218</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518</v>
      </c>
      <c r="L53" s="69">
        <v>440</v>
      </c>
      <c r="M53" s="69">
        <v>326</v>
      </c>
      <c r="N53" s="69">
        <v>373</v>
      </c>
      <c r="O53" s="70">
        <v>230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202" t="s">
        <v>24</v>
      </c>
      <c r="C41" s="1203"/>
      <c r="D41" s="81"/>
      <c r="E41" s="1208" t="s">
        <v>25</v>
      </c>
      <c r="F41" s="1208"/>
      <c r="G41" s="1208"/>
      <c r="H41" s="1209"/>
      <c r="I41" s="82">
        <v>11031</v>
      </c>
      <c r="J41" s="83">
        <v>10745</v>
      </c>
      <c r="K41" s="83">
        <v>10572</v>
      </c>
      <c r="L41" s="83">
        <v>10938</v>
      </c>
      <c r="M41" s="84">
        <v>10965</v>
      </c>
    </row>
    <row r="42" spans="2:13" ht="27.75" customHeight="1" x14ac:dyDescent="0.15">
      <c r="B42" s="1204"/>
      <c r="C42" s="1205"/>
      <c r="D42" s="85"/>
      <c r="E42" s="1210" t="s">
        <v>26</v>
      </c>
      <c r="F42" s="1210"/>
      <c r="G42" s="1210"/>
      <c r="H42" s="1211"/>
      <c r="I42" s="86">
        <v>50</v>
      </c>
      <c r="J42" s="87">
        <v>41</v>
      </c>
      <c r="K42" s="87">
        <v>31</v>
      </c>
      <c r="L42" s="87">
        <v>20</v>
      </c>
      <c r="M42" s="88">
        <v>10</v>
      </c>
    </row>
    <row r="43" spans="2:13" ht="27.75" customHeight="1" x14ac:dyDescent="0.15">
      <c r="B43" s="1204"/>
      <c r="C43" s="1205"/>
      <c r="D43" s="85"/>
      <c r="E43" s="1210" t="s">
        <v>27</v>
      </c>
      <c r="F43" s="1210"/>
      <c r="G43" s="1210"/>
      <c r="H43" s="1211"/>
      <c r="I43" s="86">
        <v>4955</v>
      </c>
      <c r="J43" s="87">
        <v>4683</v>
      </c>
      <c r="K43" s="87">
        <v>4436</v>
      </c>
      <c r="L43" s="87">
        <v>4098</v>
      </c>
      <c r="M43" s="88">
        <v>3778</v>
      </c>
    </row>
    <row r="44" spans="2:13" ht="27.75" customHeight="1" x14ac:dyDescent="0.15">
      <c r="B44" s="1204"/>
      <c r="C44" s="1205"/>
      <c r="D44" s="85"/>
      <c r="E44" s="1210" t="s">
        <v>28</v>
      </c>
      <c r="F44" s="1210"/>
      <c r="G44" s="1210"/>
      <c r="H44" s="1211"/>
      <c r="I44" s="86" t="s">
        <v>480</v>
      </c>
      <c r="J44" s="87" t="s">
        <v>480</v>
      </c>
      <c r="K44" s="87" t="s">
        <v>480</v>
      </c>
      <c r="L44" s="87" t="s">
        <v>480</v>
      </c>
      <c r="M44" s="88" t="s">
        <v>480</v>
      </c>
    </row>
    <row r="45" spans="2:13" ht="27.75" customHeight="1" x14ac:dyDescent="0.15">
      <c r="B45" s="1204"/>
      <c r="C45" s="1205"/>
      <c r="D45" s="85"/>
      <c r="E45" s="1210" t="s">
        <v>29</v>
      </c>
      <c r="F45" s="1210"/>
      <c r="G45" s="1210"/>
      <c r="H45" s="1211"/>
      <c r="I45" s="86">
        <v>1354</v>
      </c>
      <c r="J45" s="87">
        <v>1127</v>
      </c>
      <c r="K45" s="87">
        <v>997</v>
      </c>
      <c r="L45" s="87">
        <v>932</v>
      </c>
      <c r="M45" s="88">
        <v>1233</v>
      </c>
    </row>
    <row r="46" spans="2:13" ht="27.75" customHeight="1" x14ac:dyDescent="0.15">
      <c r="B46" s="1204"/>
      <c r="C46" s="1205"/>
      <c r="D46" s="89"/>
      <c r="E46" s="1210" t="s">
        <v>30</v>
      </c>
      <c r="F46" s="1210"/>
      <c r="G46" s="1210"/>
      <c r="H46" s="1211"/>
      <c r="I46" s="86" t="s">
        <v>480</v>
      </c>
      <c r="J46" s="87" t="s">
        <v>480</v>
      </c>
      <c r="K46" s="87" t="s">
        <v>480</v>
      </c>
      <c r="L46" s="87" t="s">
        <v>480</v>
      </c>
      <c r="M46" s="88">
        <v>14</v>
      </c>
    </row>
    <row r="47" spans="2:13" ht="27.75" customHeight="1" x14ac:dyDescent="0.15">
      <c r="B47" s="1204"/>
      <c r="C47" s="1205"/>
      <c r="D47" s="90"/>
      <c r="E47" s="1212" t="s">
        <v>31</v>
      </c>
      <c r="F47" s="1213"/>
      <c r="G47" s="1213"/>
      <c r="H47" s="1214"/>
      <c r="I47" s="86" t="s">
        <v>480</v>
      </c>
      <c r="J47" s="87" t="s">
        <v>480</v>
      </c>
      <c r="K47" s="87" t="s">
        <v>480</v>
      </c>
      <c r="L47" s="87" t="s">
        <v>480</v>
      </c>
      <c r="M47" s="88" t="s">
        <v>480</v>
      </c>
    </row>
    <row r="48" spans="2:13" ht="27.75" customHeight="1" x14ac:dyDescent="0.15">
      <c r="B48" s="1204"/>
      <c r="C48" s="1205"/>
      <c r="D48" s="85"/>
      <c r="E48" s="1210" t="s">
        <v>32</v>
      </c>
      <c r="F48" s="1210"/>
      <c r="G48" s="1210"/>
      <c r="H48" s="1211"/>
      <c r="I48" s="86" t="s">
        <v>480</v>
      </c>
      <c r="J48" s="87" t="s">
        <v>480</v>
      </c>
      <c r="K48" s="87" t="s">
        <v>480</v>
      </c>
      <c r="L48" s="87" t="s">
        <v>480</v>
      </c>
      <c r="M48" s="88" t="s">
        <v>480</v>
      </c>
    </row>
    <row r="49" spans="2:13" ht="27.75" customHeight="1" x14ac:dyDescent="0.15">
      <c r="B49" s="1206"/>
      <c r="C49" s="1207"/>
      <c r="D49" s="85"/>
      <c r="E49" s="1210" t="s">
        <v>33</v>
      </c>
      <c r="F49" s="1210"/>
      <c r="G49" s="1210"/>
      <c r="H49" s="1211"/>
      <c r="I49" s="86" t="s">
        <v>480</v>
      </c>
      <c r="J49" s="87" t="s">
        <v>480</v>
      </c>
      <c r="K49" s="87" t="s">
        <v>480</v>
      </c>
      <c r="L49" s="87" t="s">
        <v>480</v>
      </c>
      <c r="M49" s="88" t="s">
        <v>480</v>
      </c>
    </row>
    <row r="50" spans="2:13" ht="27.75" customHeight="1" x14ac:dyDescent="0.15">
      <c r="B50" s="1215" t="s">
        <v>34</v>
      </c>
      <c r="C50" s="1216"/>
      <c r="D50" s="91"/>
      <c r="E50" s="1210" t="s">
        <v>35</v>
      </c>
      <c r="F50" s="1210"/>
      <c r="G50" s="1210"/>
      <c r="H50" s="1211"/>
      <c r="I50" s="86">
        <v>4451</v>
      </c>
      <c r="J50" s="87">
        <v>5180</v>
      </c>
      <c r="K50" s="87">
        <v>5115</v>
      </c>
      <c r="L50" s="87">
        <v>4730</v>
      </c>
      <c r="M50" s="88">
        <v>4881</v>
      </c>
    </row>
    <row r="51" spans="2:13" ht="27.75" customHeight="1" x14ac:dyDescent="0.15">
      <c r="B51" s="1204"/>
      <c r="C51" s="1205"/>
      <c r="D51" s="85"/>
      <c r="E51" s="1210" t="s">
        <v>36</v>
      </c>
      <c r="F51" s="1210"/>
      <c r="G51" s="1210"/>
      <c r="H51" s="1211"/>
      <c r="I51" s="86">
        <v>3665</v>
      </c>
      <c r="J51" s="87">
        <v>3655</v>
      </c>
      <c r="K51" s="87">
        <v>3595</v>
      </c>
      <c r="L51" s="87">
        <v>3556</v>
      </c>
      <c r="M51" s="88">
        <v>3207</v>
      </c>
    </row>
    <row r="52" spans="2:13" ht="27.75" customHeight="1" x14ac:dyDescent="0.15">
      <c r="B52" s="1206"/>
      <c r="C52" s="1207"/>
      <c r="D52" s="85"/>
      <c r="E52" s="1210" t="s">
        <v>37</v>
      </c>
      <c r="F52" s="1210"/>
      <c r="G52" s="1210"/>
      <c r="H52" s="1211"/>
      <c r="I52" s="86">
        <v>10150</v>
      </c>
      <c r="J52" s="87">
        <v>10187</v>
      </c>
      <c r="K52" s="87">
        <v>10036</v>
      </c>
      <c r="L52" s="87">
        <v>10303</v>
      </c>
      <c r="M52" s="88">
        <v>10422</v>
      </c>
    </row>
    <row r="53" spans="2:13" ht="27.75" customHeight="1" thickBot="1" x14ac:dyDescent="0.2">
      <c r="B53" s="1217" t="s">
        <v>21</v>
      </c>
      <c r="C53" s="1218"/>
      <c r="D53" s="92"/>
      <c r="E53" s="1219" t="s">
        <v>38</v>
      </c>
      <c r="F53" s="1219"/>
      <c r="G53" s="1219"/>
      <c r="H53" s="1220"/>
      <c r="I53" s="93">
        <v>-876</v>
      </c>
      <c r="J53" s="94">
        <v>-2426</v>
      </c>
      <c r="K53" s="94">
        <v>-2710</v>
      </c>
      <c r="L53" s="94">
        <v>-2600</v>
      </c>
      <c r="M53" s="95">
        <v>-2508</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552</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552</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553</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554</v>
      </c>
      <c r="I42" s="354"/>
      <c r="J42" s="354"/>
      <c r="K42" s="354"/>
      <c r="L42" s="246"/>
      <c r="M42" s="246"/>
      <c r="N42" s="246"/>
      <c r="O42" s="246"/>
    </row>
    <row r="43" spans="2:17" x14ac:dyDescent="0.15">
      <c r="B43" s="250"/>
      <c r="C43" s="246"/>
      <c r="D43" s="246"/>
      <c r="E43" s="246"/>
      <c r="F43" s="246"/>
      <c r="G43" s="1257" t="s">
        <v>555</v>
      </c>
      <c r="H43" s="1258"/>
      <c r="I43" s="1258"/>
      <c r="J43" s="1258"/>
      <c r="K43" s="1258"/>
      <c r="L43" s="1258"/>
      <c r="M43" s="1258"/>
      <c r="N43" s="1258"/>
      <c r="O43" s="1259"/>
    </row>
    <row r="44" spans="2:17" x14ac:dyDescent="0.15">
      <c r="B44" s="250"/>
      <c r="C44" s="246"/>
      <c r="D44" s="246"/>
      <c r="E44" s="246"/>
      <c r="F44" s="246"/>
      <c r="G44" s="1260"/>
      <c r="H44" s="1261"/>
      <c r="I44" s="1261"/>
      <c r="J44" s="1261"/>
      <c r="K44" s="1261"/>
      <c r="L44" s="1261"/>
      <c r="M44" s="1261"/>
      <c r="N44" s="1261"/>
      <c r="O44" s="1262"/>
    </row>
    <row r="45" spans="2:17" x14ac:dyDescent="0.15">
      <c r="B45" s="250"/>
      <c r="C45" s="246"/>
      <c r="D45" s="246"/>
      <c r="E45" s="246"/>
      <c r="F45" s="246"/>
      <c r="G45" s="1260"/>
      <c r="H45" s="1261"/>
      <c r="I45" s="1261"/>
      <c r="J45" s="1261"/>
      <c r="K45" s="1261"/>
      <c r="L45" s="1261"/>
      <c r="M45" s="1261"/>
      <c r="N45" s="1261"/>
      <c r="O45" s="1262"/>
    </row>
    <row r="46" spans="2:17" x14ac:dyDescent="0.15">
      <c r="B46" s="250"/>
      <c r="C46" s="246"/>
      <c r="D46" s="246"/>
      <c r="E46" s="246"/>
      <c r="F46" s="246"/>
      <c r="G46" s="1260"/>
      <c r="H46" s="1261"/>
      <c r="I46" s="1261"/>
      <c r="J46" s="1261"/>
      <c r="K46" s="1261"/>
      <c r="L46" s="1261"/>
      <c r="M46" s="1261"/>
      <c r="N46" s="1261"/>
      <c r="O46" s="1262"/>
    </row>
    <row r="47" spans="2:17" x14ac:dyDescent="0.15">
      <c r="B47" s="250"/>
      <c r="C47" s="246"/>
      <c r="D47" s="246"/>
      <c r="E47" s="246"/>
      <c r="F47" s="246"/>
      <c r="G47" s="1263"/>
      <c r="H47" s="1264"/>
      <c r="I47" s="1264"/>
      <c r="J47" s="1264"/>
      <c r="K47" s="1264"/>
      <c r="L47" s="1264"/>
      <c r="M47" s="1264"/>
      <c r="N47" s="1264"/>
      <c r="O47" s="1265"/>
    </row>
    <row r="48" spans="2:17" x14ac:dyDescent="0.15">
      <c r="B48" s="250"/>
      <c r="C48" s="246"/>
      <c r="D48" s="246"/>
      <c r="E48" s="246"/>
      <c r="F48" s="246"/>
      <c r="G48" s="246"/>
      <c r="H48" s="355"/>
      <c r="I48" s="355"/>
      <c r="J48" s="355"/>
    </row>
    <row r="49" spans="1:17" x14ac:dyDescent="0.15">
      <c r="B49" s="250"/>
      <c r="C49" s="246"/>
      <c r="D49" s="246"/>
      <c r="E49" s="246"/>
      <c r="F49" s="246"/>
      <c r="G49" s="245" t="s">
        <v>556</v>
      </c>
    </row>
    <row r="50" spans="1:17" x14ac:dyDescent="0.15">
      <c r="B50" s="250"/>
      <c r="C50" s="246"/>
      <c r="D50" s="246"/>
      <c r="E50" s="246"/>
      <c r="F50" s="246"/>
      <c r="G50" s="1244"/>
      <c r="H50" s="1245"/>
      <c r="I50" s="1245"/>
      <c r="J50" s="1246"/>
      <c r="K50" s="356" t="s">
        <v>520</v>
      </c>
      <c r="L50" s="356" t="s">
        <v>521</v>
      </c>
      <c r="M50" s="356" t="s">
        <v>522</v>
      </c>
      <c r="N50" s="356" t="s">
        <v>523</v>
      </c>
      <c r="O50" s="356" t="s">
        <v>524</v>
      </c>
    </row>
    <row r="51" spans="1:17" x14ac:dyDescent="0.15">
      <c r="B51" s="250"/>
      <c r="C51" s="246"/>
      <c r="D51" s="246"/>
      <c r="E51" s="246"/>
      <c r="F51" s="246"/>
      <c r="G51" s="1247" t="s">
        <v>557</v>
      </c>
      <c r="H51" s="1248"/>
      <c r="I51" s="1253" t="s">
        <v>558</v>
      </c>
      <c r="J51" s="1253"/>
      <c r="K51" s="1255"/>
      <c r="L51" s="1255"/>
      <c r="M51" s="1255"/>
      <c r="N51" s="1221"/>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559</v>
      </c>
      <c r="J53" s="1233"/>
      <c r="K53" s="1256"/>
      <c r="L53" s="1256"/>
      <c r="M53" s="1256"/>
      <c r="N53" s="1225">
        <v>49.2</v>
      </c>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560</v>
      </c>
      <c r="H55" s="1228"/>
      <c r="I55" s="1233" t="s">
        <v>558</v>
      </c>
      <c r="J55" s="1233"/>
      <c r="K55" s="1255"/>
      <c r="L55" s="1255"/>
      <c r="M55" s="1255"/>
      <c r="N55" s="1221">
        <v>13</v>
      </c>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559</v>
      </c>
      <c r="J57" s="1223"/>
      <c r="K57" s="1256"/>
      <c r="L57" s="1256"/>
      <c r="M57" s="1256"/>
      <c r="N57" s="1225">
        <v>53.4</v>
      </c>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561</v>
      </c>
      <c r="C63" s="246"/>
      <c r="D63" s="246"/>
      <c r="E63" s="246"/>
      <c r="F63" s="246"/>
      <c r="G63" s="246"/>
      <c r="H63" s="246"/>
      <c r="I63" s="246"/>
      <c r="J63" s="246"/>
      <c r="K63" s="246"/>
      <c r="L63" s="246"/>
      <c r="M63" s="246"/>
      <c r="N63" s="246"/>
      <c r="O63" s="246"/>
    </row>
    <row r="64" spans="1:17" x14ac:dyDescent="0.15">
      <c r="B64" s="250"/>
      <c r="C64" s="246"/>
      <c r="D64" s="246"/>
      <c r="E64" s="246"/>
      <c r="F64" s="246"/>
      <c r="G64" s="353" t="s">
        <v>554</v>
      </c>
      <c r="I64" s="354"/>
      <c r="J64" s="354"/>
      <c r="K64" s="354"/>
      <c r="L64" s="246"/>
      <c r="M64" s="246"/>
      <c r="N64" s="246"/>
      <c r="O64" s="246"/>
    </row>
    <row r="65" spans="2:30" x14ac:dyDescent="0.15">
      <c r="B65" s="250"/>
      <c r="C65" s="246"/>
      <c r="D65" s="246"/>
      <c r="E65" s="246"/>
      <c r="F65" s="246"/>
      <c r="G65" s="1235" t="s">
        <v>562</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563</v>
      </c>
      <c r="I71" s="370"/>
      <c r="J71" s="366"/>
      <c r="K71" s="366"/>
      <c r="L71" s="367"/>
      <c r="M71" s="366"/>
      <c r="N71" s="367"/>
      <c r="O71" s="368"/>
    </row>
    <row r="72" spans="2:30" x14ac:dyDescent="0.15">
      <c r="B72" s="250"/>
      <c r="C72" s="246"/>
      <c r="D72" s="246"/>
      <c r="E72" s="246"/>
      <c r="F72" s="246"/>
      <c r="G72" s="1244"/>
      <c r="H72" s="1245"/>
      <c r="I72" s="1245"/>
      <c r="J72" s="1246"/>
      <c r="K72" s="356" t="s">
        <v>520</v>
      </c>
      <c r="L72" s="356" t="s">
        <v>521</v>
      </c>
      <c r="M72" s="356" t="s">
        <v>522</v>
      </c>
      <c r="N72" s="356" t="s">
        <v>523</v>
      </c>
      <c r="O72" s="356" t="s">
        <v>524</v>
      </c>
    </row>
    <row r="73" spans="2:30" x14ac:dyDescent="0.15">
      <c r="B73" s="250"/>
      <c r="C73" s="246"/>
      <c r="D73" s="246"/>
      <c r="E73" s="246"/>
      <c r="F73" s="246"/>
      <c r="G73" s="1247" t="s">
        <v>557</v>
      </c>
      <c r="H73" s="1248"/>
      <c r="I73" s="1253" t="s">
        <v>558</v>
      </c>
      <c r="J73" s="1253"/>
      <c r="K73" s="1234"/>
      <c r="L73" s="1234"/>
      <c r="M73" s="1221"/>
      <c r="N73" s="1221"/>
      <c r="O73" s="1221"/>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564</v>
      </c>
      <c r="J75" s="1233"/>
      <c r="K75" s="1225">
        <v>10.5</v>
      </c>
      <c r="L75" s="1225">
        <v>9.3000000000000007</v>
      </c>
      <c r="M75" s="1225">
        <v>7.9</v>
      </c>
      <c r="N75" s="1225">
        <v>6.9</v>
      </c>
      <c r="O75" s="1225">
        <v>5.6</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560</v>
      </c>
      <c r="H77" s="1228"/>
      <c r="I77" s="1233" t="s">
        <v>558</v>
      </c>
      <c r="J77" s="1233"/>
      <c r="K77" s="1234">
        <v>30.7</v>
      </c>
      <c r="L77" s="1234">
        <v>22.3</v>
      </c>
      <c r="M77" s="1221">
        <v>20.3</v>
      </c>
      <c r="N77" s="1221">
        <v>13</v>
      </c>
      <c r="O77" s="1221">
        <v>21</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564</v>
      </c>
      <c r="J79" s="1223"/>
      <c r="K79" s="1224">
        <v>9.1999999999999993</v>
      </c>
      <c r="L79" s="1224">
        <v>8.5</v>
      </c>
      <c r="M79" s="1224">
        <v>7.7</v>
      </c>
      <c r="N79" s="1224">
        <v>6.8</v>
      </c>
      <c r="O79" s="1224">
        <v>6.8</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519</v>
      </c>
      <c r="G2" s="113"/>
      <c r="H2" s="114"/>
    </row>
    <row r="3" spans="1:8" x14ac:dyDescent="0.15">
      <c r="A3" s="110" t="s">
        <v>512</v>
      </c>
      <c r="B3" s="115"/>
      <c r="C3" s="116"/>
      <c r="D3" s="117">
        <v>23270</v>
      </c>
      <c r="E3" s="118"/>
      <c r="F3" s="119">
        <v>46819</v>
      </c>
      <c r="G3" s="120"/>
      <c r="H3" s="121"/>
    </row>
    <row r="4" spans="1:8" x14ac:dyDescent="0.15">
      <c r="A4" s="122"/>
      <c r="B4" s="123"/>
      <c r="C4" s="124"/>
      <c r="D4" s="125">
        <v>17717</v>
      </c>
      <c r="E4" s="126"/>
      <c r="F4" s="127">
        <v>24121</v>
      </c>
      <c r="G4" s="128"/>
      <c r="H4" s="129"/>
    </row>
    <row r="5" spans="1:8" x14ac:dyDescent="0.15">
      <c r="A5" s="110" t="s">
        <v>514</v>
      </c>
      <c r="B5" s="115"/>
      <c r="C5" s="116"/>
      <c r="D5" s="117">
        <v>16995</v>
      </c>
      <c r="E5" s="118"/>
      <c r="F5" s="119">
        <v>53270</v>
      </c>
      <c r="G5" s="120"/>
      <c r="H5" s="121"/>
    </row>
    <row r="6" spans="1:8" x14ac:dyDescent="0.15">
      <c r="A6" s="122"/>
      <c r="B6" s="123"/>
      <c r="C6" s="124"/>
      <c r="D6" s="125">
        <v>12547</v>
      </c>
      <c r="E6" s="126"/>
      <c r="F6" s="127">
        <v>24316</v>
      </c>
      <c r="G6" s="128"/>
      <c r="H6" s="129"/>
    </row>
    <row r="7" spans="1:8" x14ac:dyDescent="0.15">
      <c r="A7" s="110" t="s">
        <v>515</v>
      </c>
      <c r="B7" s="115"/>
      <c r="C7" s="116"/>
      <c r="D7" s="117">
        <v>39848</v>
      </c>
      <c r="E7" s="118"/>
      <c r="F7" s="119">
        <v>53292</v>
      </c>
      <c r="G7" s="120"/>
      <c r="H7" s="121"/>
    </row>
    <row r="8" spans="1:8" x14ac:dyDescent="0.15">
      <c r="A8" s="122"/>
      <c r="B8" s="123"/>
      <c r="C8" s="124"/>
      <c r="D8" s="125">
        <v>10205</v>
      </c>
      <c r="E8" s="126"/>
      <c r="F8" s="127">
        <v>28900</v>
      </c>
      <c r="G8" s="128"/>
      <c r="H8" s="129"/>
    </row>
    <row r="9" spans="1:8" x14ac:dyDescent="0.15">
      <c r="A9" s="110" t="s">
        <v>516</v>
      </c>
      <c r="B9" s="115"/>
      <c r="C9" s="116"/>
      <c r="D9" s="117">
        <v>60639</v>
      </c>
      <c r="E9" s="118"/>
      <c r="F9" s="119">
        <v>49919</v>
      </c>
      <c r="G9" s="120"/>
      <c r="H9" s="121"/>
    </row>
    <row r="10" spans="1:8" x14ac:dyDescent="0.15">
      <c r="A10" s="122"/>
      <c r="B10" s="123"/>
      <c r="C10" s="124"/>
      <c r="D10" s="125">
        <v>26808</v>
      </c>
      <c r="E10" s="126"/>
      <c r="F10" s="127">
        <v>26398</v>
      </c>
      <c r="G10" s="128"/>
      <c r="H10" s="129"/>
    </row>
    <row r="11" spans="1:8" x14ac:dyDescent="0.15">
      <c r="A11" s="110" t="s">
        <v>517</v>
      </c>
      <c r="B11" s="115"/>
      <c r="C11" s="116"/>
      <c r="D11" s="117">
        <v>43077</v>
      </c>
      <c r="E11" s="118"/>
      <c r="F11" s="119">
        <v>47738</v>
      </c>
      <c r="G11" s="120"/>
      <c r="H11" s="121"/>
    </row>
    <row r="12" spans="1:8" x14ac:dyDescent="0.15">
      <c r="A12" s="122"/>
      <c r="B12" s="123"/>
      <c r="C12" s="130"/>
      <c r="D12" s="125">
        <v>13770</v>
      </c>
      <c r="E12" s="126"/>
      <c r="F12" s="127">
        <v>24937</v>
      </c>
      <c r="G12" s="128"/>
      <c r="H12" s="129"/>
    </row>
    <row r="13" spans="1:8" x14ac:dyDescent="0.15">
      <c r="A13" s="110"/>
      <c r="B13" s="115"/>
      <c r="C13" s="131"/>
      <c r="D13" s="132">
        <v>36766</v>
      </c>
      <c r="E13" s="133"/>
      <c r="F13" s="134">
        <v>50208</v>
      </c>
      <c r="G13" s="135"/>
      <c r="H13" s="121"/>
    </row>
    <row r="14" spans="1:8" x14ac:dyDescent="0.15">
      <c r="A14" s="122"/>
      <c r="B14" s="123"/>
      <c r="C14" s="124"/>
      <c r="D14" s="125">
        <v>16209</v>
      </c>
      <c r="E14" s="126"/>
      <c r="F14" s="127">
        <v>25734</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0.81</v>
      </c>
      <c r="C19" s="136">
        <f>ROUND(VALUE(SUBSTITUTE(実質収支比率等に係る経年分析!G$48,"▲","-")),2)</f>
        <v>1.99</v>
      </c>
      <c r="D19" s="136">
        <f>ROUND(VALUE(SUBSTITUTE(実質収支比率等に係る経年分析!H$48,"▲","-")),2)</f>
        <v>0.87</v>
      </c>
      <c r="E19" s="136">
        <f>ROUND(VALUE(SUBSTITUTE(実質収支比率等に係る経年分析!I$48,"▲","-")),2)</f>
        <v>0.8</v>
      </c>
      <c r="F19" s="136">
        <f>ROUND(VALUE(SUBSTITUTE(実質収支比率等に係る経年分析!J$48,"▲","-")),2)</f>
        <v>0.85</v>
      </c>
    </row>
    <row r="20" spans="1:11" x14ac:dyDescent="0.15">
      <c r="A20" s="136" t="s">
        <v>43</v>
      </c>
      <c r="B20" s="136">
        <f>ROUND(VALUE(SUBSTITUTE(実質収支比率等に係る経年分析!F$47,"▲","-")),2)</f>
        <v>20.99</v>
      </c>
      <c r="C20" s="136">
        <f>ROUND(VALUE(SUBSTITUTE(実質収支比率等に係る経年分析!G$47,"▲","-")),2)</f>
        <v>21.97</v>
      </c>
      <c r="D20" s="136">
        <f>ROUND(VALUE(SUBSTITUTE(実質収支比率等に係る経年分析!H$47,"▲","-")),2)</f>
        <v>22.12</v>
      </c>
      <c r="E20" s="136">
        <f>ROUND(VALUE(SUBSTITUTE(実質収支比率等に係る経年分析!I$47,"▲","-")),2)</f>
        <v>21.69</v>
      </c>
      <c r="F20" s="136">
        <f>ROUND(VALUE(SUBSTITUTE(実質収支比率等に係る経年分析!J$47,"▲","-")),2)</f>
        <v>21.65</v>
      </c>
    </row>
    <row r="21" spans="1:11" x14ac:dyDescent="0.15">
      <c r="A21" s="136" t="s">
        <v>44</v>
      </c>
      <c r="B21" s="136">
        <f>IF(ISNUMBER(VALUE(SUBSTITUTE(実質収支比率等に係る経年分析!F$49,"▲","-"))),ROUND(VALUE(SUBSTITUTE(実質収支比率等に係る経年分析!F$49,"▲","-")),2),NA())</f>
        <v>1.03</v>
      </c>
      <c r="C21" s="136">
        <f>IF(ISNUMBER(VALUE(SUBSTITUTE(実質収支比率等に係る経年分析!G$49,"▲","-"))),ROUND(VALUE(SUBSTITUTE(実質収支比率等に係る経年分析!G$49,"▲","-")),2),NA())</f>
        <v>2.4</v>
      </c>
      <c r="D21" s="136">
        <f>IF(ISNUMBER(VALUE(SUBSTITUTE(実質収支比率等に係る経年分析!H$49,"▲","-"))),ROUND(VALUE(SUBSTITUTE(実質収支比率等に係る経年分析!H$49,"▲","-")),2),NA())</f>
        <v>-0.91</v>
      </c>
      <c r="E21" s="136">
        <f>IF(ISNUMBER(VALUE(SUBSTITUTE(実質収支比率等に係る経年分析!I$49,"▲","-"))),ROUND(VALUE(SUBSTITUTE(実質収支比率等に係る経年分析!I$49,"▲","-")),2),NA())</f>
        <v>-0.16</v>
      </c>
      <c r="F21" s="136">
        <f>IF(ISNUMBER(VALUE(SUBSTITUTE(実質収支比率等に係る経年分析!J$49,"▲","-"))),ROUND(VALUE(SUBSTITUTE(実質収支比率等に係る経年分析!J$49,"▲","-")),2),NA())</f>
        <v>0.53</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大沢地区特設水道施設事業特別会計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土地取得事業特別会計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公共下水道事業特別会計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7.0000000000000007E-2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0.46</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0.21</v>
      </c>
    </row>
    <row r="32" spans="1:11" x14ac:dyDescent="0.15">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0.23</v>
      </c>
    </row>
    <row r="33" spans="1:16" x14ac:dyDescent="0.15">
      <c r="A33" s="137" t="str">
        <f>IF(連結実質赤字比率に係る赤字・黒字の構成分析!C$37="",NA(),連結実質赤字比率に係る赤字・黒字の構成分析!C$37)</f>
        <v>一般会計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0.81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1.97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0.87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0.79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0.84</v>
      </c>
    </row>
    <row r="34" spans="1:16" x14ac:dyDescent="0.15">
      <c r="A34" s="137" t="str">
        <f>IF(連結実質赤字比率に係る赤字・黒字の構成分析!C$36="",NA(),連結実質赤字比率に係る赤字・黒字の構成分析!C$36)</f>
        <v>介護保険事業特別会計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1.69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1.38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1.75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1.21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1.48</v>
      </c>
    </row>
    <row r="35" spans="1:16" x14ac:dyDescent="0.15">
      <c r="A35" s="137" t="str">
        <f>IF(連結実質赤字比率に係る赤字・黒字の構成分析!C$35="",NA(),連結実質赤字比率に係る赤字・黒字の構成分析!C$35)</f>
        <v>国民健康保険事業特別会計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3.81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1.1499999999999999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2.2000000000000002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2.7</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29.25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27.42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25.17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24.99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22.17</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1193</v>
      </c>
      <c r="E42" s="138"/>
      <c r="F42" s="138"/>
      <c r="G42" s="138">
        <f>'実質公債費比率（分子）の構造'!L$52</f>
        <v>1195</v>
      </c>
      <c r="H42" s="138"/>
      <c r="I42" s="138"/>
      <c r="J42" s="138">
        <f>'実質公債費比率（分子）の構造'!M$52</f>
        <v>1245</v>
      </c>
      <c r="K42" s="138"/>
      <c r="L42" s="138"/>
      <c r="M42" s="138">
        <f>'実質公債費比率（分子）の構造'!N$52</f>
        <v>1161</v>
      </c>
      <c r="N42" s="138"/>
      <c r="O42" s="138"/>
      <c r="P42" s="138">
        <f>'実質公債費比率（分子）の構造'!O$52</f>
        <v>1218</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11</v>
      </c>
      <c r="C44" s="138"/>
      <c r="D44" s="138"/>
      <c r="E44" s="138">
        <f>'実質公債費比率（分子）の構造'!L$50</f>
        <v>11</v>
      </c>
      <c r="F44" s="138"/>
      <c r="G44" s="138"/>
      <c r="H44" s="138">
        <f>'実質公債費比率（分子）の構造'!M$50</f>
        <v>11</v>
      </c>
      <c r="I44" s="138"/>
      <c r="J44" s="138"/>
      <c r="K44" s="138">
        <f>'実質公債費比率（分子）の構造'!N$50</f>
        <v>11</v>
      </c>
      <c r="L44" s="138"/>
      <c r="M44" s="138"/>
      <c r="N44" s="138">
        <f>'実質公債費比率（分子）の構造'!O$50</f>
        <v>11</v>
      </c>
      <c r="O44" s="138"/>
      <c r="P44" s="138"/>
    </row>
    <row r="45" spans="1:16" x14ac:dyDescent="0.15">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55</v>
      </c>
      <c r="B46" s="138">
        <f>'実質公債費比率（分子）の構造'!K$48</f>
        <v>399</v>
      </c>
      <c r="C46" s="138"/>
      <c r="D46" s="138"/>
      <c r="E46" s="138">
        <f>'実質公債費比率（分子）の構造'!L$48</f>
        <v>394</v>
      </c>
      <c r="F46" s="138"/>
      <c r="G46" s="138"/>
      <c r="H46" s="138">
        <f>'実質公債費比率（分子）の構造'!M$48</f>
        <v>394</v>
      </c>
      <c r="I46" s="138"/>
      <c r="J46" s="138"/>
      <c r="K46" s="138">
        <f>'実質公債費比率（分子）の構造'!N$48</f>
        <v>357</v>
      </c>
      <c r="L46" s="138"/>
      <c r="M46" s="138"/>
      <c r="N46" s="138">
        <f>'実質公債費比率（分子）の構造'!O$48</f>
        <v>378</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1301</v>
      </c>
      <c r="C49" s="138"/>
      <c r="D49" s="138"/>
      <c r="E49" s="138">
        <f>'実質公債費比率（分子）の構造'!L$45</f>
        <v>1230</v>
      </c>
      <c r="F49" s="138"/>
      <c r="G49" s="138"/>
      <c r="H49" s="138">
        <f>'実質公債費比率（分子）の構造'!M$45</f>
        <v>1166</v>
      </c>
      <c r="I49" s="138"/>
      <c r="J49" s="138"/>
      <c r="K49" s="138">
        <f>'実質公債費比率（分子）の構造'!N$45</f>
        <v>1166</v>
      </c>
      <c r="L49" s="138"/>
      <c r="M49" s="138"/>
      <c r="N49" s="138">
        <f>'実質公債費比率（分子）の構造'!O$45</f>
        <v>1059</v>
      </c>
      <c r="O49" s="138"/>
      <c r="P49" s="138"/>
    </row>
    <row r="50" spans="1:16" x14ac:dyDescent="0.15">
      <c r="A50" s="138" t="s">
        <v>59</v>
      </c>
      <c r="B50" s="138" t="e">
        <f>NA()</f>
        <v>#N/A</v>
      </c>
      <c r="C50" s="138">
        <f>IF(ISNUMBER('実質公債費比率（分子）の構造'!K$53),'実質公債費比率（分子）の構造'!K$53,NA())</f>
        <v>518</v>
      </c>
      <c r="D50" s="138" t="e">
        <f>NA()</f>
        <v>#N/A</v>
      </c>
      <c r="E50" s="138" t="e">
        <f>NA()</f>
        <v>#N/A</v>
      </c>
      <c r="F50" s="138">
        <f>IF(ISNUMBER('実質公債費比率（分子）の構造'!L$53),'実質公債費比率（分子）の構造'!L$53,NA())</f>
        <v>440</v>
      </c>
      <c r="G50" s="138" t="e">
        <f>NA()</f>
        <v>#N/A</v>
      </c>
      <c r="H50" s="138" t="e">
        <f>NA()</f>
        <v>#N/A</v>
      </c>
      <c r="I50" s="138">
        <f>IF(ISNUMBER('実質公債費比率（分子）の構造'!M$53),'実質公債費比率（分子）の構造'!M$53,NA())</f>
        <v>326</v>
      </c>
      <c r="J50" s="138" t="e">
        <f>NA()</f>
        <v>#N/A</v>
      </c>
      <c r="K50" s="138" t="e">
        <f>NA()</f>
        <v>#N/A</v>
      </c>
      <c r="L50" s="138">
        <f>IF(ISNUMBER('実質公債費比率（分子）の構造'!N$53),'実質公債費比率（分子）の構造'!N$53,NA())</f>
        <v>373</v>
      </c>
      <c r="M50" s="138" t="e">
        <f>NA()</f>
        <v>#N/A</v>
      </c>
      <c r="N50" s="138" t="e">
        <f>NA()</f>
        <v>#N/A</v>
      </c>
      <c r="O50" s="138">
        <f>IF(ISNUMBER('実質公債費比率（分子）の構造'!O$53),'実質公債費比率（分子）の構造'!O$53,NA())</f>
        <v>230</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10150</v>
      </c>
      <c r="E56" s="137"/>
      <c r="F56" s="137"/>
      <c r="G56" s="137">
        <f>'将来負担比率（分子）の構造'!J$52</f>
        <v>10187</v>
      </c>
      <c r="H56" s="137"/>
      <c r="I56" s="137"/>
      <c r="J56" s="137">
        <f>'将来負担比率（分子）の構造'!K$52</f>
        <v>10036</v>
      </c>
      <c r="K56" s="137"/>
      <c r="L56" s="137"/>
      <c r="M56" s="137">
        <f>'将来負担比率（分子）の構造'!L$52</f>
        <v>10303</v>
      </c>
      <c r="N56" s="137"/>
      <c r="O56" s="137"/>
      <c r="P56" s="137">
        <f>'将来負担比率（分子）の構造'!M$52</f>
        <v>10422</v>
      </c>
    </row>
    <row r="57" spans="1:16" x14ac:dyDescent="0.15">
      <c r="A57" s="137" t="s">
        <v>36</v>
      </c>
      <c r="B57" s="137"/>
      <c r="C57" s="137"/>
      <c r="D57" s="137">
        <f>'将来負担比率（分子）の構造'!I$51</f>
        <v>3665</v>
      </c>
      <c r="E57" s="137"/>
      <c r="F57" s="137"/>
      <c r="G57" s="137">
        <f>'将来負担比率（分子）の構造'!J$51</f>
        <v>3655</v>
      </c>
      <c r="H57" s="137"/>
      <c r="I57" s="137"/>
      <c r="J57" s="137">
        <f>'将来負担比率（分子）の構造'!K$51</f>
        <v>3595</v>
      </c>
      <c r="K57" s="137"/>
      <c r="L57" s="137"/>
      <c r="M57" s="137">
        <f>'将来負担比率（分子）の構造'!L$51</f>
        <v>3556</v>
      </c>
      <c r="N57" s="137"/>
      <c r="O57" s="137"/>
      <c r="P57" s="137">
        <f>'将来負担比率（分子）の構造'!M$51</f>
        <v>3207</v>
      </c>
    </row>
    <row r="58" spans="1:16" x14ac:dyDescent="0.15">
      <c r="A58" s="137" t="s">
        <v>35</v>
      </c>
      <c r="B58" s="137"/>
      <c r="C58" s="137"/>
      <c r="D58" s="137">
        <f>'将来負担比率（分子）の構造'!I$50</f>
        <v>4451</v>
      </c>
      <c r="E58" s="137"/>
      <c r="F58" s="137"/>
      <c r="G58" s="137">
        <f>'将来負担比率（分子）の構造'!J$50</f>
        <v>5180</v>
      </c>
      <c r="H58" s="137"/>
      <c r="I58" s="137"/>
      <c r="J58" s="137">
        <f>'将来負担比率（分子）の構造'!K$50</f>
        <v>5115</v>
      </c>
      <c r="K58" s="137"/>
      <c r="L58" s="137"/>
      <c r="M58" s="137">
        <f>'将来負担比率（分子）の構造'!L$50</f>
        <v>4730</v>
      </c>
      <c r="N58" s="137"/>
      <c r="O58" s="137"/>
      <c r="P58" s="137">
        <f>'将来負担比率（分子）の構造'!M$50</f>
        <v>4881</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f>'将来負担比率（分子）の構造'!M$46</f>
        <v>14</v>
      </c>
      <c r="O61" s="137"/>
      <c r="P61" s="137"/>
    </row>
    <row r="62" spans="1:16" x14ac:dyDescent="0.15">
      <c r="A62" s="137" t="s">
        <v>29</v>
      </c>
      <c r="B62" s="137">
        <f>'将来負担比率（分子）の構造'!I$45</f>
        <v>1354</v>
      </c>
      <c r="C62" s="137"/>
      <c r="D62" s="137"/>
      <c r="E62" s="137">
        <f>'将来負担比率（分子）の構造'!J$45</f>
        <v>1127</v>
      </c>
      <c r="F62" s="137"/>
      <c r="G62" s="137"/>
      <c r="H62" s="137">
        <f>'将来負担比率（分子）の構造'!K$45</f>
        <v>997</v>
      </c>
      <c r="I62" s="137"/>
      <c r="J62" s="137"/>
      <c r="K62" s="137">
        <f>'将来負担比率（分子）の構造'!L$45</f>
        <v>932</v>
      </c>
      <c r="L62" s="137"/>
      <c r="M62" s="137"/>
      <c r="N62" s="137">
        <f>'将来負担比率（分子）の構造'!M$45</f>
        <v>1233</v>
      </c>
      <c r="O62" s="137"/>
      <c r="P62" s="137"/>
    </row>
    <row r="63" spans="1:16" x14ac:dyDescent="0.15">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x14ac:dyDescent="0.15">
      <c r="A64" s="137" t="s">
        <v>27</v>
      </c>
      <c r="B64" s="137">
        <f>'将来負担比率（分子）の構造'!I$43</f>
        <v>4955</v>
      </c>
      <c r="C64" s="137"/>
      <c r="D64" s="137"/>
      <c r="E64" s="137">
        <f>'将来負担比率（分子）の構造'!J$43</f>
        <v>4683</v>
      </c>
      <c r="F64" s="137"/>
      <c r="G64" s="137"/>
      <c r="H64" s="137">
        <f>'将来負担比率（分子）の構造'!K$43</f>
        <v>4436</v>
      </c>
      <c r="I64" s="137"/>
      <c r="J64" s="137"/>
      <c r="K64" s="137">
        <f>'将来負担比率（分子）の構造'!L$43</f>
        <v>4098</v>
      </c>
      <c r="L64" s="137"/>
      <c r="M64" s="137"/>
      <c r="N64" s="137">
        <f>'将来負担比率（分子）の構造'!M$43</f>
        <v>3778</v>
      </c>
      <c r="O64" s="137"/>
      <c r="P64" s="137"/>
    </row>
    <row r="65" spans="1:16" x14ac:dyDescent="0.15">
      <c r="A65" s="137" t="s">
        <v>26</v>
      </c>
      <c r="B65" s="137">
        <f>'将来負担比率（分子）の構造'!I$42</f>
        <v>50</v>
      </c>
      <c r="C65" s="137"/>
      <c r="D65" s="137"/>
      <c r="E65" s="137">
        <f>'将来負担比率（分子）の構造'!J$42</f>
        <v>41</v>
      </c>
      <c r="F65" s="137"/>
      <c r="G65" s="137"/>
      <c r="H65" s="137">
        <f>'将来負担比率（分子）の構造'!K$42</f>
        <v>31</v>
      </c>
      <c r="I65" s="137"/>
      <c r="J65" s="137"/>
      <c r="K65" s="137">
        <f>'将来負担比率（分子）の構造'!L$42</f>
        <v>20</v>
      </c>
      <c r="L65" s="137"/>
      <c r="M65" s="137"/>
      <c r="N65" s="137">
        <f>'将来負担比率（分子）の構造'!M$42</f>
        <v>10</v>
      </c>
      <c r="O65" s="137"/>
      <c r="P65" s="137"/>
    </row>
    <row r="66" spans="1:16" x14ac:dyDescent="0.15">
      <c r="A66" s="137" t="s">
        <v>25</v>
      </c>
      <c r="B66" s="137">
        <f>'将来負担比率（分子）の構造'!I$41</f>
        <v>11031</v>
      </c>
      <c r="C66" s="137"/>
      <c r="D66" s="137"/>
      <c r="E66" s="137">
        <f>'将来負担比率（分子）の構造'!J$41</f>
        <v>10745</v>
      </c>
      <c r="F66" s="137"/>
      <c r="G66" s="137"/>
      <c r="H66" s="137">
        <f>'将来負担比率（分子）の構造'!K$41</f>
        <v>10572</v>
      </c>
      <c r="I66" s="137"/>
      <c r="J66" s="137"/>
      <c r="K66" s="137">
        <f>'将来負担比率（分子）の構造'!L$41</f>
        <v>10938</v>
      </c>
      <c r="L66" s="137"/>
      <c r="M66" s="137"/>
      <c r="N66" s="137">
        <f>'将来負担比率（分子）の構造'!M$41</f>
        <v>10965</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4623933</v>
      </c>
      <c r="S5" s="615"/>
      <c r="T5" s="615"/>
      <c r="U5" s="615"/>
      <c r="V5" s="615"/>
      <c r="W5" s="615"/>
      <c r="X5" s="615"/>
      <c r="Y5" s="616"/>
      <c r="Z5" s="617">
        <v>43.2</v>
      </c>
      <c r="AA5" s="617"/>
      <c r="AB5" s="617"/>
      <c r="AC5" s="617"/>
      <c r="AD5" s="618">
        <v>4264517</v>
      </c>
      <c r="AE5" s="618"/>
      <c r="AF5" s="618"/>
      <c r="AG5" s="618"/>
      <c r="AH5" s="618"/>
      <c r="AI5" s="618"/>
      <c r="AJ5" s="618"/>
      <c r="AK5" s="618"/>
      <c r="AL5" s="619">
        <v>70.5</v>
      </c>
      <c r="AM5" s="620"/>
      <c r="AN5" s="620"/>
      <c r="AO5" s="621"/>
      <c r="AP5" s="611" t="s">
        <v>210</v>
      </c>
      <c r="AQ5" s="612"/>
      <c r="AR5" s="612"/>
      <c r="AS5" s="612"/>
      <c r="AT5" s="612"/>
      <c r="AU5" s="612"/>
      <c r="AV5" s="612"/>
      <c r="AW5" s="612"/>
      <c r="AX5" s="612"/>
      <c r="AY5" s="612"/>
      <c r="AZ5" s="612"/>
      <c r="BA5" s="612"/>
      <c r="BB5" s="612"/>
      <c r="BC5" s="612"/>
      <c r="BD5" s="612"/>
      <c r="BE5" s="612"/>
      <c r="BF5" s="613"/>
      <c r="BG5" s="625">
        <v>4264517</v>
      </c>
      <c r="BH5" s="626"/>
      <c r="BI5" s="626"/>
      <c r="BJ5" s="626"/>
      <c r="BK5" s="626"/>
      <c r="BL5" s="626"/>
      <c r="BM5" s="626"/>
      <c r="BN5" s="627"/>
      <c r="BO5" s="628">
        <v>92.2</v>
      </c>
      <c r="BP5" s="628"/>
      <c r="BQ5" s="628"/>
      <c r="BR5" s="628"/>
      <c r="BS5" s="629">
        <v>96015</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x14ac:dyDescent="0.15">
      <c r="B6" s="622" t="s">
        <v>214</v>
      </c>
      <c r="C6" s="623"/>
      <c r="D6" s="623"/>
      <c r="E6" s="623"/>
      <c r="F6" s="623"/>
      <c r="G6" s="623"/>
      <c r="H6" s="623"/>
      <c r="I6" s="623"/>
      <c r="J6" s="623"/>
      <c r="K6" s="623"/>
      <c r="L6" s="623"/>
      <c r="M6" s="623"/>
      <c r="N6" s="623"/>
      <c r="O6" s="623"/>
      <c r="P6" s="623"/>
      <c r="Q6" s="624"/>
      <c r="R6" s="625">
        <v>53128</v>
      </c>
      <c r="S6" s="626"/>
      <c r="T6" s="626"/>
      <c r="U6" s="626"/>
      <c r="V6" s="626"/>
      <c r="W6" s="626"/>
      <c r="X6" s="626"/>
      <c r="Y6" s="627"/>
      <c r="Z6" s="628">
        <v>0.5</v>
      </c>
      <c r="AA6" s="628"/>
      <c r="AB6" s="628"/>
      <c r="AC6" s="628"/>
      <c r="AD6" s="629">
        <v>53128</v>
      </c>
      <c r="AE6" s="629"/>
      <c r="AF6" s="629"/>
      <c r="AG6" s="629"/>
      <c r="AH6" s="629"/>
      <c r="AI6" s="629"/>
      <c r="AJ6" s="629"/>
      <c r="AK6" s="629"/>
      <c r="AL6" s="630">
        <v>0.9</v>
      </c>
      <c r="AM6" s="631"/>
      <c r="AN6" s="631"/>
      <c r="AO6" s="632"/>
      <c r="AP6" s="622" t="s">
        <v>215</v>
      </c>
      <c r="AQ6" s="623"/>
      <c r="AR6" s="623"/>
      <c r="AS6" s="623"/>
      <c r="AT6" s="623"/>
      <c r="AU6" s="623"/>
      <c r="AV6" s="623"/>
      <c r="AW6" s="623"/>
      <c r="AX6" s="623"/>
      <c r="AY6" s="623"/>
      <c r="AZ6" s="623"/>
      <c r="BA6" s="623"/>
      <c r="BB6" s="623"/>
      <c r="BC6" s="623"/>
      <c r="BD6" s="623"/>
      <c r="BE6" s="623"/>
      <c r="BF6" s="624"/>
      <c r="BG6" s="625">
        <v>4264517</v>
      </c>
      <c r="BH6" s="626"/>
      <c r="BI6" s="626"/>
      <c r="BJ6" s="626"/>
      <c r="BK6" s="626"/>
      <c r="BL6" s="626"/>
      <c r="BM6" s="626"/>
      <c r="BN6" s="627"/>
      <c r="BO6" s="628">
        <v>92.2</v>
      </c>
      <c r="BP6" s="628"/>
      <c r="BQ6" s="628"/>
      <c r="BR6" s="628"/>
      <c r="BS6" s="629">
        <v>96015</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128290</v>
      </c>
      <c r="CS6" s="626"/>
      <c r="CT6" s="626"/>
      <c r="CU6" s="626"/>
      <c r="CV6" s="626"/>
      <c r="CW6" s="626"/>
      <c r="CX6" s="626"/>
      <c r="CY6" s="627"/>
      <c r="CZ6" s="628">
        <v>1.2</v>
      </c>
      <c r="DA6" s="628"/>
      <c r="DB6" s="628"/>
      <c r="DC6" s="628"/>
      <c r="DD6" s="634" t="s">
        <v>217</v>
      </c>
      <c r="DE6" s="626"/>
      <c r="DF6" s="626"/>
      <c r="DG6" s="626"/>
      <c r="DH6" s="626"/>
      <c r="DI6" s="626"/>
      <c r="DJ6" s="626"/>
      <c r="DK6" s="626"/>
      <c r="DL6" s="626"/>
      <c r="DM6" s="626"/>
      <c r="DN6" s="626"/>
      <c r="DO6" s="626"/>
      <c r="DP6" s="627"/>
      <c r="DQ6" s="634">
        <v>128290</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6689</v>
      </c>
      <c r="S7" s="626"/>
      <c r="T7" s="626"/>
      <c r="U7" s="626"/>
      <c r="V7" s="626"/>
      <c r="W7" s="626"/>
      <c r="X7" s="626"/>
      <c r="Y7" s="627"/>
      <c r="Z7" s="628">
        <v>0.1</v>
      </c>
      <c r="AA7" s="628"/>
      <c r="AB7" s="628"/>
      <c r="AC7" s="628"/>
      <c r="AD7" s="629">
        <v>6689</v>
      </c>
      <c r="AE7" s="629"/>
      <c r="AF7" s="629"/>
      <c r="AG7" s="629"/>
      <c r="AH7" s="629"/>
      <c r="AI7" s="629"/>
      <c r="AJ7" s="629"/>
      <c r="AK7" s="629"/>
      <c r="AL7" s="630">
        <v>0.1</v>
      </c>
      <c r="AM7" s="631"/>
      <c r="AN7" s="631"/>
      <c r="AO7" s="632"/>
      <c r="AP7" s="622" t="s">
        <v>219</v>
      </c>
      <c r="AQ7" s="623"/>
      <c r="AR7" s="623"/>
      <c r="AS7" s="623"/>
      <c r="AT7" s="623"/>
      <c r="AU7" s="623"/>
      <c r="AV7" s="623"/>
      <c r="AW7" s="623"/>
      <c r="AX7" s="623"/>
      <c r="AY7" s="623"/>
      <c r="AZ7" s="623"/>
      <c r="BA7" s="623"/>
      <c r="BB7" s="623"/>
      <c r="BC7" s="623"/>
      <c r="BD7" s="623"/>
      <c r="BE7" s="623"/>
      <c r="BF7" s="624"/>
      <c r="BG7" s="625">
        <v>2270447</v>
      </c>
      <c r="BH7" s="626"/>
      <c r="BI7" s="626"/>
      <c r="BJ7" s="626"/>
      <c r="BK7" s="626"/>
      <c r="BL7" s="626"/>
      <c r="BM7" s="626"/>
      <c r="BN7" s="627"/>
      <c r="BO7" s="628">
        <v>49.1</v>
      </c>
      <c r="BP7" s="628"/>
      <c r="BQ7" s="628"/>
      <c r="BR7" s="628"/>
      <c r="BS7" s="629">
        <v>96015</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1274679</v>
      </c>
      <c r="CS7" s="626"/>
      <c r="CT7" s="626"/>
      <c r="CU7" s="626"/>
      <c r="CV7" s="626"/>
      <c r="CW7" s="626"/>
      <c r="CX7" s="626"/>
      <c r="CY7" s="627"/>
      <c r="CZ7" s="628">
        <v>12</v>
      </c>
      <c r="DA7" s="628"/>
      <c r="DB7" s="628"/>
      <c r="DC7" s="628"/>
      <c r="DD7" s="634">
        <v>171063</v>
      </c>
      <c r="DE7" s="626"/>
      <c r="DF7" s="626"/>
      <c r="DG7" s="626"/>
      <c r="DH7" s="626"/>
      <c r="DI7" s="626"/>
      <c r="DJ7" s="626"/>
      <c r="DK7" s="626"/>
      <c r="DL7" s="626"/>
      <c r="DM7" s="626"/>
      <c r="DN7" s="626"/>
      <c r="DO7" s="626"/>
      <c r="DP7" s="627"/>
      <c r="DQ7" s="634">
        <v>999220</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24386</v>
      </c>
      <c r="S8" s="626"/>
      <c r="T8" s="626"/>
      <c r="U8" s="626"/>
      <c r="V8" s="626"/>
      <c r="W8" s="626"/>
      <c r="X8" s="626"/>
      <c r="Y8" s="627"/>
      <c r="Z8" s="628">
        <v>0.2</v>
      </c>
      <c r="AA8" s="628"/>
      <c r="AB8" s="628"/>
      <c r="AC8" s="628"/>
      <c r="AD8" s="629">
        <v>24386</v>
      </c>
      <c r="AE8" s="629"/>
      <c r="AF8" s="629"/>
      <c r="AG8" s="629"/>
      <c r="AH8" s="629"/>
      <c r="AI8" s="629"/>
      <c r="AJ8" s="629"/>
      <c r="AK8" s="629"/>
      <c r="AL8" s="630">
        <v>0.4</v>
      </c>
      <c r="AM8" s="631"/>
      <c r="AN8" s="631"/>
      <c r="AO8" s="632"/>
      <c r="AP8" s="622" t="s">
        <v>222</v>
      </c>
      <c r="AQ8" s="623"/>
      <c r="AR8" s="623"/>
      <c r="AS8" s="623"/>
      <c r="AT8" s="623"/>
      <c r="AU8" s="623"/>
      <c r="AV8" s="623"/>
      <c r="AW8" s="623"/>
      <c r="AX8" s="623"/>
      <c r="AY8" s="623"/>
      <c r="AZ8" s="623"/>
      <c r="BA8" s="623"/>
      <c r="BB8" s="623"/>
      <c r="BC8" s="623"/>
      <c r="BD8" s="623"/>
      <c r="BE8" s="623"/>
      <c r="BF8" s="624"/>
      <c r="BG8" s="625">
        <v>51618</v>
      </c>
      <c r="BH8" s="626"/>
      <c r="BI8" s="626"/>
      <c r="BJ8" s="626"/>
      <c r="BK8" s="626"/>
      <c r="BL8" s="626"/>
      <c r="BM8" s="626"/>
      <c r="BN8" s="627"/>
      <c r="BO8" s="628">
        <v>1.1000000000000001</v>
      </c>
      <c r="BP8" s="628"/>
      <c r="BQ8" s="628"/>
      <c r="BR8" s="628"/>
      <c r="BS8" s="634" t="s">
        <v>223</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4371749</v>
      </c>
      <c r="CS8" s="626"/>
      <c r="CT8" s="626"/>
      <c r="CU8" s="626"/>
      <c r="CV8" s="626"/>
      <c r="CW8" s="626"/>
      <c r="CX8" s="626"/>
      <c r="CY8" s="627"/>
      <c r="CZ8" s="628">
        <v>41.2</v>
      </c>
      <c r="DA8" s="628"/>
      <c r="DB8" s="628"/>
      <c r="DC8" s="628"/>
      <c r="DD8" s="634">
        <v>257512</v>
      </c>
      <c r="DE8" s="626"/>
      <c r="DF8" s="626"/>
      <c r="DG8" s="626"/>
      <c r="DH8" s="626"/>
      <c r="DI8" s="626"/>
      <c r="DJ8" s="626"/>
      <c r="DK8" s="626"/>
      <c r="DL8" s="626"/>
      <c r="DM8" s="626"/>
      <c r="DN8" s="626"/>
      <c r="DO8" s="626"/>
      <c r="DP8" s="627"/>
      <c r="DQ8" s="634">
        <v>2167771</v>
      </c>
      <c r="DR8" s="626"/>
      <c r="DS8" s="626"/>
      <c r="DT8" s="626"/>
      <c r="DU8" s="626"/>
      <c r="DV8" s="626"/>
      <c r="DW8" s="626"/>
      <c r="DX8" s="626"/>
      <c r="DY8" s="626"/>
      <c r="DZ8" s="626"/>
      <c r="EA8" s="626"/>
      <c r="EB8" s="626"/>
      <c r="EC8" s="635"/>
    </row>
    <row r="9" spans="2:143" ht="11.25" customHeight="1" x14ac:dyDescent="0.15">
      <c r="B9" s="622" t="s">
        <v>225</v>
      </c>
      <c r="C9" s="623"/>
      <c r="D9" s="623"/>
      <c r="E9" s="623"/>
      <c r="F9" s="623"/>
      <c r="G9" s="623"/>
      <c r="H9" s="623"/>
      <c r="I9" s="623"/>
      <c r="J9" s="623"/>
      <c r="K9" s="623"/>
      <c r="L9" s="623"/>
      <c r="M9" s="623"/>
      <c r="N9" s="623"/>
      <c r="O9" s="623"/>
      <c r="P9" s="623"/>
      <c r="Q9" s="624"/>
      <c r="R9" s="625">
        <v>14348</v>
      </c>
      <c r="S9" s="626"/>
      <c r="T9" s="626"/>
      <c r="U9" s="626"/>
      <c r="V9" s="626"/>
      <c r="W9" s="626"/>
      <c r="X9" s="626"/>
      <c r="Y9" s="627"/>
      <c r="Z9" s="628">
        <v>0.1</v>
      </c>
      <c r="AA9" s="628"/>
      <c r="AB9" s="628"/>
      <c r="AC9" s="628"/>
      <c r="AD9" s="629">
        <v>14348</v>
      </c>
      <c r="AE9" s="629"/>
      <c r="AF9" s="629"/>
      <c r="AG9" s="629"/>
      <c r="AH9" s="629"/>
      <c r="AI9" s="629"/>
      <c r="AJ9" s="629"/>
      <c r="AK9" s="629"/>
      <c r="AL9" s="630">
        <v>0.2</v>
      </c>
      <c r="AM9" s="631"/>
      <c r="AN9" s="631"/>
      <c r="AO9" s="632"/>
      <c r="AP9" s="622" t="s">
        <v>226</v>
      </c>
      <c r="AQ9" s="623"/>
      <c r="AR9" s="623"/>
      <c r="AS9" s="623"/>
      <c r="AT9" s="623"/>
      <c r="AU9" s="623"/>
      <c r="AV9" s="623"/>
      <c r="AW9" s="623"/>
      <c r="AX9" s="623"/>
      <c r="AY9" s="623"/>
      <c r="AZ9" s="623"/>
      <c r="BA9" s="623"/>
      <c r="BB9" s="623"/>
      <c r="BC9" s="623"/>
      <c r="BD9" s="623"/>
      <c r="BE9" s="623"/>
      <c r="BF9" s="624"/>
      <c r="BG9" s="625">
        <v>1727723</v>
      </c>
      <c r="BH9" s="626"/>
      <c r="BI9" s="626"/>
      <c r="BJ9" s="626"/>
      <c r="BK9" s="626"/>
      <c r="BL9" s="626"/>
      <c r="BM9" s="626"/>
      <c r="BN9" s="627"/>
      <c r="BO9" s="628">
        <v>37.4</v>
      </c>
      <c r="BP9" s="628"/>
      <c r="BQ9" s="628"/>
      <c r="BR9" s="628"/>
      <c r="BS9" s="634" t="s">
        <v>223</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891315</v>
      </c>
      <c r="CS9" s="626"/>
      <c r="CT9" s="626"/>
      <c r="CU9" s="626"/>
      <c r="CV9" s="626"/>
      <c r="CW9" s="626"/>
      <c r="CX9" s="626"/>
      <c r="CY9" s="627"/>
      <c r="CZ9" s="628">
        <v>8.4</v>
      </c>
      <c r="DA9" s="628"/>
      <c r="DB9" s="628"/>
      <c r="DC9" s="628"/>
      <c r="DD9" s="634">
        <v>110964</v>
      </c>
      <c r="DE9" s="626"/>
      <c r="DF9" s="626"/>
      <c r="DG9" s="626"/>
      <c r="DH9" s="626"/>
      <c r="DI9" s="626"/>
      <c r="DJ9" s="626"/>
      <c r="DK9" s="626"/>
      <c r="DL9" s="626"/>
      <c r="DM9" s="626"/>
      <c r="DN9" s="626"/>
      <c r="DO9" s="626"/>
      <c r="DP9" s="627"/>
      <c r="DQ9" s="634">
        <v>809428</v>
      </c>
      <c r="DR9" s="626"/>
      <c r="DS9" s="626"/>
      <c r="DT9" s="626"/>
      <c r="DU9" s="626"/>
      <c r="DV9" s="626"/>
      <c r="DW9" s="626"/>
      <c r="DX9" s="626"/>
      <c r="DY9" s="626"/>
      <c r="DZ9" s="626"/>
      <c r="EA9" s="626"/>
      <c r="EB9" s="626"/>
      <c r="EC9" s="635"/>
    </row>
    <row r="10" spans="2:143" ht="11.25" customHeight="1" x14ac:dyDescent="0.15">
      <c r="B10" s="622" t="s">
        <v>228</v>
      </c>
      <c r="C10" s="623"/>
      <c r="D10" s="623"/>
      <c r="E10" s="623"/>
      <c r="F10" s="623"/>
      <c r="G10" s="623"/>
      <c r="H10" s="623"/>
      <c r="I10" s="623"/>
      <c r="J10" s="623"/>
      <c r="K10" s="623"/>
      <c r="L10" s="623"/>
      <c r="M10" s="623"/>
      <c r="N10" s="623"/>
      <c r="O10" s="623"/>
      <c r="P10" s="623"/>
      <c r="Q10" s="624"/>
      <c r="R10" s="625">
        <v>467017</v>
      </c>
      <c r="S10" s="626"/>
      <c r="T10" s="626"/>
      <c r="U10" s="626"/>
      <c r="V10" s="626"/>
      <c r="W10" s="626"/>
      <c r="X10" s="626"/>
      <c r="Y10" s="627"/>
      <c r="Z10" s="628">
        <v>4.4000000000000004</v>
      </c>
      <c r="AA10" s="628"/>
      <c r="AB10" s="628"/>
      <c r="AC10" s="628"/>
      <c r="AD10" s="629">
        <v>467017</v>
      </c>
      <c r="AE10" s="629"/>
      <c r="AF10" s="629"/>
      <c r="AG10" s="629"/>
      <c r="AH10" s="629"/>
      <c r="AI10" s="629"/>
      <c r="AJ10" s="629"/>
      <c r="AK10" s="629"/>
      <c r="AL10" s="630">
        <v>7.7</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58525</v>
      </c>
      <c r="BH10" s="626"/>
      <c r="BI10" s="626"/>
      <c r="BJ10" s="626"/>
      <c r="BK10" s="626"/>
      <c r="BL10" s="626"/>
      <c r="BM10" s="626"/>
      <c r="BN10" s="627"/>
      <c r="BO10" s="628">
        <v>1.3</v>
      </c>
      <c r="BP10" s="628"/>
      <c r="BQ10" s="628"/>
      <c r="BR10" s="628"/>
      <c r="BS10" s="634">
        <v>9809</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t="s">
        <v>223</v>
      </c>
      <c r="CS10" s="626"/>
      <c r="CT10" s="626"/>
      <c r="CU10" s="626"/>
      <c r="CV10" s="626"/>
      <c r="CW10" s="626"/>
      <c r="CX10" s="626"/>
      <c r="CY10" s="627"/>
      <c r="CZ10" s="628" t="s">
        <v>223</v>
      </c>
      <c r="DA10" s="628"/>
      <c r="DB10" s="628"/>
      <c r="DC10" s="628"/>
      <c r="DD10" s="634" t="s">
        <v>223</v>
      </c>
      <c r="DE10" s="626"/>
      <c r="DF10" s="626"/>
      <c r="DG10" s="626"/>
      <c r="DH10" s="626"/>
      <c r="DI10" s="626"/>
      <c r="DJ10" s="626"/>
      <c r="DK10" s="626"/>
      <c r="DL10" s="626"/>
      <c r="DM10" s="626"/>
      <c r="DN10" s="626"/>
      <c r="DO10" s="626"/>
      <c r="DP10" s="627"/>
      <c r="DQ10" s="634" t="s">
        <v>223</v>
      </c>
      <c r="DR10" s="626"/>
      <c r="DS10" s="626"/>
      <c r="DT10" s="626"/>
      <c r="DU10" s="626"/>
      <c r="DV10" s="626"/>
      <c r="DW10" s="626"/>
      <c r="DX10" s="626"/>
      <c r="DY10" s="626"/>
      <c r="DZ10" s="626"/>
      <c r="EA10" s="626"/>
      <c r="EB10" s="626"/>
      <c r="EC10" s="635"/>
    </row>
    <row r="11" spans="2:143" ht="11.25" customHeight="1" x14ac:dyDescent="0.15">
      <c r="B11" s="622" t="s">
        <v>231</v>
      </c>
      <c r="C11" s="623"/>
      <c r="D11" s="623"/>
      <c r="E11" s="623"/>
      <c r="F11" s="623"/>
      <c r="G11" s="623"/>
      <c r="H11" s="623"/>
      <c r="I11" s="623"/>
      <c r="J11" s="623"/>
      <c r="K11" s="623"/>
      <c r="L11" s="623"/>
      <c r="M11" s="623"/>
      <c r="N11" s="623"/>
      <c r="O11" s="623"/>
      <c r="P11" s="623"/>
      <c r="Q11" s="624"/>
      <c r="R11" s="625">
        <v>42836</v>
      </c>
      <c r="S11" s="626"/>
      <c r="T11" s="626"/>
      <c r="U11" s="626"/>
      <c r="V11" s="626"/>
      <c r="W11" s="626"/>
      <c r="X11" s="626"/>
      <c r="Y11" s="627"/>
      <c r="Z11" s="628">
        <v>0.4</v>
      </c>
      <c r="AA11" s="628"/>
      <c r="AB11" s="628"/>
      <c r="AC11" s="628"/>
      <c r="AD11" s="629">
        <v>42836</v>
      </c>
      <c r="AE11" s="629"/>
      <c r="AF11" s="629"/>
      <c r="AG11" s="629"/>
      <c r="AH11" s="629"/>
      <c r="AI11" s="629"/>
      <c r="AJ11" s="629"/>
      <c r="AK11" s="629"/>
      <c r="AL11" s="630">
        <v>0.7</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432581</v>
      </c>
      <c r="BH11" s="626"/>
      <c r="BI11" s="626"/>
      <c r="BJ11" s="626"/>
      <c r="BK11" s="626"/>
      <c r="BL11" s="626"/>
      <c r="BM11" s="626"/>
      <c r="BN11" s="627"/>
      <c r="BO11" s="628">
        <v>9.4</v>
      </c>
      <c r="BP11" s="628"/>
      <c r="BQ11" s="628"/>
      <c r="BR11" s="628"/>
      <c r="BS11" s="634">
        <v>86206</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82246</v>
      </c>
      <c r="CS11" s="626"/>
      <c r="CT11" s="626"/>
      <c r="CU11" s="626"/>
      <c r="CV11" s="626"/>
      <c r="CW11" s="626"/>
      <c r="CX11" s="626"/>
      <c r="CY11" s="627"/>
      <c r="CZ11" s="628">
        <v>0.8</v>
      </c>
      <c r="DA11" s="628"/>
      <c r="DB11" s="628"/>
      <c r="DC11" s="628"/>
      <c r="DD11" s="634" t="s">
        <v>223</v>
      </c>
      <c r="DE11" s="626"/>
      <c r="DF11" s="626"/>
      <c r="DG11" s="626"/>
      <c r="DH11" s="626"/>
      <c r="DI11" s="626"/>
      <c r="DJ11" s="626"/>
      <c r="DK11" s="626"/>
      <c r="DL11" s="626"/>
      <c r="DM11" s="626"/>
      <c r="DN11" s="626"/>
      <c r="DO11" s="626"/>
      <c r="DP11" s="627"/>
      <c r="DQ11" s="634">
        <v>67943</v>
      </c>
      <c r="DR11" s="626"/>
      <c r="DS11" s="626"/>
      <c r="DT11" s="626"/>
      <c r="DU11" s="626"/>
      <c r="DV11" s="626"/>
      <c r="DW11" s="626"/>
      <c r="DX11" s="626"/>
      <c r="DY11" s="626"/>
      <c r="DZ11" s="626"/>
      <c r="EA11" s="626"/>
      <c r="EB11" s="626"/>
      <c r="EC11" s="635"/>
    </row>
    <row r="12" spans="2:143" ht="11.25" customHeight="1" x14ac:dyDescent="0.15">
      <c r="B12" s="622" t="s">
        <v>234</v>
      </c>
      <c r="C12" s="623"/>
      <c r="D12" s="623"/>
      <c r="E12" s="623"/>
      <c r="F12" s="623"/>
      <c r="G12" s="623"/>
      <c r="H12" s="623"/>
      <c r="I12" s="623"/>
      <c r="J12" s="623"/>
      <c r="K12" s="623"/>
      <c r="L12" s="623"/>
      <c r="M12" s="623"/>
      <c r="N12" s="623"/>
      <c r="O12" s="623"/>
      <c r="P12" s="623"/>
      <c r="Q12" s="624"/>
      <c r="R12" s="625" t="s">
        <v>223</v>
      </c>
      <c r="S12" s="626"/>
      <c r="T12" s="626"/>
      <c r="U12" s="626"/>
      <c r="V12" s="626"/>
      <c r="W12" s="626"/>
      <c r="X12" s="626"/>
      <c r="Y12" s="627"/>
      <c r="Z12" s="628" t="s">
        <v>223</v>
      </c>
      <c r="AA12" s="628"/>
      <c r="AB12" s="628"/>
      <c r="AC12" s="628"/>
      <c r="AD12" s="629" t="s">
        <v>223</v>
      </c>
      <c r="AE12" s="629"/>
      <c r="AF12" s="629"/>
      <c r="AG12" s="629"/>
      <c r="AH12" s="629"/>
      <c r="AI12" s="629"/>
      <c r="AJ12" s="629"/>
      <c r="AK12" s="629"/>
      <c r="AL12" s="630" t="s">
        <v>223</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1868103</v>
      </c>
      <c r="BH12" s="626"/>
      <c r="BI12" s="626"/>
      <c r="BJ12" s="626"/>
      <c r="BK12" s="626"/>
      <c r="BL12" s="626"/>
      <c r="BM12" s="626"/>
      <c r="BN12" s="627"/>
      <c r="BO12" s="628">
        <v>40.4</v>
      </c>
      <c r="BP12" s="628"/>
      <c r="BQ12" s="628"/>
      <c r="BR12" s="628"/>
      <c r="BS12" s="634" t="s">
        <v>223</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46481</v>
      </c>
      <c r="CS12" s="626"/>
      <c r="CT12" s="626"/>
      <c r="CU12" s="626"/>
      <c r="CV12" s="626"/>
      <c r="CW12" s="626"/>
      <c r="CX12" s="626"/>
      <c r="CY12" s="627"/>
      <c r="CZ12" s="628">
        <v>0.4</v>
      </c>
      <c r="DA12" s="628"/>
      <c r="DB12" s="628"/>
      <c r="DC12" s="628"/>
      <c r="DD12" s="634" t="s">
        <v>223</v>
      </c>
      <c r="DE12" s="626"/>
      <c r="DF12" s="626"/>
      <c r="DG12" s="626"/>
      <c r="DH12" s="626"/>
      <c r="DI12" s="626"/>
      <c r="DJ12" s="626"/>
      <c r="DK12" s="626"/>
      <c r="DL12" s="626"/>
      <c r="DM12" s="626"/>
      <c r="DN12" s="626"/>
      <c r="DO12" s="626"/>
      <c r="DP12" s="627"/>
      <c r="DQ12" s="634">
        <v>41282</v>
      </c>
      <c r="DR12" s="626"/>
      <c r="DS12" s="626"/>
      <c r="DT12" s="626"/>
      <c r="DU12" s="626"/>
      <c r="DV12" s="626"/>
      <c r="DW12" s="626"/>
      <c r="DX12" s="626"/>
      <c r="DY12" s="626"/>
      <c r="DZ12" s="626"/>
      <c r="EA12" s="626"/>
      <c r="EB12" s="626"/>
      <c r="EC12" s="635"/>
    </row>
    <row r="13" spans="2:143" ht="11.25" customHeight="1" x14ac:dyDescent="0.15">
      <c r="B13" s="622" t="s">
        <v>237</v>
      </c>
      <c r="C13" s="623"/>
      <c r="D13" s="623"/>
      <c r="E13" s="623"/>
      <c r="F13" s="623"/>
      <c r="G13" s="623"/>
      <c r="H13" s="623"/>
      <c r="I13" s="623"/>
      <c r="J13" s="623"/>
      <c r="K13" s="623"/>
      <c r="L13" s="623"/>
      <c r="M13" s="623"/>
      <c r="N13" s="623"/>
      <c r="O13" s="623"/>
      <c r="P13" s="623"/>
      <c r="Q13" s="624"/>
      <c r="R13" s="625">
        <v>21176</v>
      </c>
      <c r="S13" s="626"/>
      <c r="T13" s="626"/>
      <c r="U13" s="626"/>
      <c r="V13" s="626"/>
      <c r="W13" s="626"/>
      <c r="X13" s="626"/>
      <c r="Y13" s="627"/>
      <c r="Z13" s="628">
        <v>0.2</v>
      </c>
      <c r="AA13" s="628"/>
      <c r="AB13" s="628"/>
      <c r="AC13" s="628"/>
      <c r="AD13" s="629">
        <v>21176</v>
      </c>
      <c r="AE13" s="629"/>
      <c r="AF13" s="629"/>
      <c r="AG13" s="629"/>
      <c r="AH13" s="629"/>
      <c r="AI13" s="629"/>
      <c r="AJ13" s="629"/>
      <c r="AK13" s="629"/>
      <c r="AL13" s="630">
        <v>0.4</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1842054</v>
      </c>
      <c r="BH13" s="626"/>
      <c r="BI13" s="626"/>
      <c r="BJ13" s="626"/>
      <c r="BK13" s="626"/>
      <c r="BL13" s="626"/>
      <c r="BM13" s="626"/>
      <c r="BN13" s="627"/>
      <c r="BO13" s="628">
        <v>39.799999999999997</v>
      </c>
      <c r="BP13" s="628"/>
      <c r="BQ13" s="628"/>
      <c r="BR13" s="628"/>
      <c r="BS13" s="634" t="s">
        <v>223</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854071</v>
      </c>
      <c r="CS13" s="626"/>
      <c r="CT13" s="626"/>
      <c r="CU13" s="626"/>
      <c r="CV13" s="626"/>
      <c r="CW13" s="626"/>
      <c r="CX13" s="626"/>
      <c r="CY13" s="627"/>
      <c r="CZ13" s="628">
        <v>8</v>
      </c>
      <c r="DA13" s="628"/>
      <c r="DB13" s="628"/>
      <c r="DC13" s="628"/>
      <c r="DD13" s="634">
        <v>198495</v>
      </c>
      <c r="DE13" s="626"/>
      <c r="DF13" s="626"/>
      <c r="DG13" s="626"/>
      <c r="DH13" s="626"/>
      <c r="DI13" s="626"/>
      <c r="DJ13" s="626"/>
      <c r="DK13" s="626"/>
      <c r="DL13" s="626"/>
      <c r="DM13" s="626"/>
      <c r="DN13" s="626"/>
      <c r="DO13" s="626"/>
      <c r="DP13" s="627"/>
      <c r="DQ13" s="634">
        <v>689971</v>
      </c>
      <c r="DR13" s="626"/>
      <c r="DS13" s="626"/>
      <c r="DT13" s="626"/>
      <c r="DU13" s="626"/>
      <c r="DV13" s="626"/>
      <c r="DW13" s="626"/>
      <c r="DX13" s="626"/>
      <c r="DY13" s="626"/>
      <c r="DZ13" s="626"/>
      <c r="EA13" s="626"/>
      <c r="EB13" s="626"/>
      <c r="EC13" s="635"/>
    </row>
    <row r="14" spans="2:143" ht="11.25" customHeight="1" x14ac:dyDescent="0.15">
      <c r="B14" s="622" t="s">
        <v>240</v>
      </c>
      <c r="C14" s="623"/>
      <c r="D14" s="623"/>
      <c r="E14" s="623"/>
      <c r="F14" s="623"/>
      <c r="G14" s="623"/>
      <c r="H14" s="623"/>
      <c r="I14" s="623"/>
      <c r="J14" s="623"/>
      <c r="K14" s="623"/>
      <c r="L14" s="623"/>
      <c r="M14" s="623"/>
      <c r="N14" s="623"/>
      <c r="O14" s="623"/>
      <c r="P14" s="623"/>
      <c r="Q14" s="624"/>
      <c r="R14" s="625" t="s">
        <v>223</v>
      </c>
      <c r="S14" s="626"/>
      <c r="T14" s="626"/>
      <c r="U14" s="626"/>
      <c r="V14" s="626"/>
      <c r="W14" s="626"/>
      <c r="X14" s="626"/>
      <c r="Y14" s="627"/>
      <c r="Z14" s="628" t="s">
        <v>223</v>
      </c>
      <c r="AA14" s="628"/>
      <c r="AB14" s="628"/>
      <c r="AC14" s="628"/>
      <c r="AD14" s="629" t="s">
        <v>223</v>
      </c>
      <c r="AE14" s="629"/>
      <c r="AF14" s="629"/>
      <c r="AG14" s="629"/>
      <c r="AH14" s="629"/>
      <c r="AI14" s="629"/>
      <c r="AJ14" s="629"/>
      <c r="AK14" s="629"/>
      <c r="AL14" s="630" t="s">
        <v>223</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28261</v>
      </c>
      <c r="BH14" s="626"/>
      <c r="BI14" s="626"/>
      <c r="BJ14" s="626"/>
      <c r="BK14" s="626"/>
      <c r="BL14" s="626"/>
      <c r="BM14" s="626"/>
      <c r="BN14" s="627"/>
      <c r="BO14" s="628">
        <v>0.6</v>
      </c>
      <c r="BP14" s="628"/>
      <c r="BQ14" s="628"/>
      <c r="BR14" s="628"/>
      <c r="BS14" s="634" t="s">
        <v>223</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387749</v>
      </c>
      <c r="CS14" s="626"/>
      <c r="CT14" s="626"/>
      <c r="CU14" s="626"/>
      <c r="CV14" s="626"/>
      <c r="CW14" s="626"/>
      <c r="CX14" s="626"/>
      <c r="CY14" s="627"/>
      <c r="CZ14" s="628">
        <v>3.7</v>
      </c>
      <c r="DA14" s="628"/>
      <c r="DB14" s="628"/>
      <c r="DC14" s="628"/>
      <c r="DD14" s="634">
        <v>20414</v>
      </c>
      <c r="DE14" s="626"/>
      <c r="DF14" s="626"/>
      <c r="DG14" s="626"/>
      <c r="DH14" s="626"/>
      <c r="DI14" s="626"/>
      <c r="DJ14" s="626"/>
      <c r="DK14" s="626"/>
      <c r="DL14" s="626"/>
      <c r="DM14" s="626"/>
      <c r="DN14" s="626"/>
      <c r="DO14" s="626"/>
      <c r="DP14" s="627"/>
      <c r="DQ14" s="634">
        <v>371415</v>
      </c>
      <c r="DR14" s="626"/>
      <c r="DS14" s="626"/>
      <c r="DT14" s="626"/>
      <c r="DU14" s="626"/>
      <c r="DV14" s="626"/>
      <c r="DW14" s="626"/>
      <c r="DX14" s="626"/>
      <c r="DY14" s="626"/>
      <c r="DZ14" s="626"/>
      <c r="EA14" s="626"/>
      <c r="EB14" s="626"/>
      <c r="EC14" s="635"/>
    </row>
    <row r="15" spans="2:143" ht="11.25" customHeight="1" x14ac:dyDescent="0.15">
      <c r="B15" s="622" t="s">
        <v>243</v>
      </c>
      <c r="C15" s="623"/>
      <c r="D15" s="623"/>
      <c r="E15" s="623"/>
      <c r="F15" s="623"/>
      <c r="G15" s="623"/>
      <c r="H15" s="623"/>
      <c r="I15" s="623"/>
      <c r="J15" s="623"/>
      <c r="K15" s="623"/>
      <c r="L15" s="623"/>
      <c r="M15" s="623"/>
      <c r="N15" s="623"/>
      <c r="O15" s="623"/>
      <c r="P15" s="623"/>
      <c r="Q15" s="624"/>
      <c r="R15" s="625">
        <v>25873</v>
      </c>
      <c r="S15" s="626"/>
      <c r="T15" s="626"/>
      <c r="U15" s="626"/>
      <c r="V15" s="626"/>
      <c r="W15" s="626"/>
      <c r="X15" s="626"/>
      <c r="Y15" s="627"/>
      <c r="Z15" s="628">
        <v>0.2</v>
      </c>
      <c r="AA15" s="628"/>
      <c r="AB15" s="628"/>
      <c r="AC15" s="628"/>
      <c r="AD15" s="629">
        <v>25873</v>
      </c>
      <c r="AE15" s="629"/>
      <c r="AF15" s="629"/>
      <c r="AG15" s="629"/>
      <c r="AH15" s="629"/>
      <c r="AI15" s="629"/>
      <c r="AJ15" s="629"/>
      <c r="AK15" s="629"/>
      <c r="AL15" s="630">
        <v>0.4</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97706</v>
      </c>
      <c r="BH15" s="626"/>
      <c r="BI15" s="626"/>
      <c r="BJ15" s="626"/>
      <c r="BK15" s="626"/>
      <c r="BL15" s="626"/>
      <c r="BM15" s="626"/>
      <c r="BN15" s="627"/>
      <c r="BO15" s="628">
        <v>2.1</v>
      </c>
      <c r="BP15" s="628"/>
      <c r="BQ15" s="628"/>
      <c r="BR15" s="628"/>
      <c r="BS15" s="634" t="s">
        <v>223</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1510291</v>
      </c>
      <c r="CS15" s="626"/>
      <c r="CT15" s="626"/>
      <c r="CU15" s="626"/>
      <c r="CV15" s="626"/>
      <c r="CW15" s="626"/>
      <c r="CX15" s="626"/>
      <c r="CY15" s="627"/>
      <c r="CZ15" s="628">
        <v>14.2</v>
      </c>
      <c r="DA15" s="628"/>
      <c r="DB15" s="628"/>
      <c r="DC15" s="628"/>
      <c r="DD15" s="634">
        <v>562584</v>
      </c>
      <c r="DE15" s="626"/>
      <c r="DF15" s="626"/>
      <c r="DG15" s="626"/>
      <c r="DH15" s="626"/>
      <c r="DI15" s="626"/>
      <c r="DJ15" s="626"/>
      <c r="DK15" s="626"/>
      <c r="DL15" s="626"/>
      <c r="DM15" s="626"/>
      <c r="DN15" s="626"/>
      <c r="DO15" s="626"/>
      <c r="DP15" s="627"/>
      <c r="DQ15" s="634">
        <v>945580</v>
      </c>
      <c r="DR15" s="626"/>
      <c r="DS15" s="626"/>
      <c r="DT15" s="626"/>
      <c r="DU15" s="626"/>
      <c r="DV15" s="626"/>
      <c r="DW15" s="626"/>
      <c r="DX15" s="626"/>
      <c r="DY15" s="626"/>
      <c r="DZ15" s="626"/>
      <c r="EA15" s="626"/>
      <c r="EB15" s="626"/>
      <c r="EC15" s="635"/>
    </row>
    <row r="16" spans="2:143" ht="11.25" customHeight="1" x14ac:dyDescent="0.15">
      <c r="B16" s="622" t="s">
        <v>246</v>
      </c>
      <c r="C16" s="623"/>
      <c r="D16" s="623"/>
      <c r="E16" s="623"/>
      <c r="F16" s="623"/>
      <c r="G16" s="623"/>
      <c r="H16" s="623"/>
      <c r="I16" s="623"/>
      <c r="J16" s="623"/>
      <c r="K16" s="623"/>
      <c r="L16" s="623"/>
      <c r="M16" s="623"/>
      <c r="N16" s="623"/>
      <c r="O16" s="623"/>
      <c r="P16" s="623"/>
      <c r="Q16" s="624"/>
      <c r="R16" s="625">
        <v>1339193</v>
      </c>
      <c r="S16" s="626"/>
      <c r="T16" s="626"/>
      <c r="U16" s="626"/>
      <c r="V16" s="626"/>
      <c r="W16" s="626"/>
      <c r="X16" s="626"/>
      <c r="Y16" s="627"/>
      <c r="Z16" s="628">
        <v>12.5</v>
      </c>
      <c r="AA16" s="628"/>
      <c r="AB16" s="628"/>
      <c r="AC16" s="628"/>
      <c r="AD16" s="629">
        <v>1093430</v>
      </c>
      <c r="AE16" s="629"/>
      <c r="AF16" s="629"/>
      <c r="AG16" s="629"/>
      <c r="AH16" s="629"/>
      <c r="AI16" s="629"/>
      <c r="AJ16" s="629"/>
      <c r="AK16" s="629"/>
      <c r="AL16" s="630">
        <v>18.100000000000001</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t="s">
        <v>223</v>
      </c>
      <c r="BH16" s="626"/>
      <c r="BI16" s="626"/>
      <c r="BJ16" s="626"/>
      <c r="BK16" s="626"/>
      <c r="BL16" s="626"/>
      <c r="BM16" s="626"/>
      <c r="BN16" s="627"/>
      <c r="BO16" s="628" t="s">
        <v>223</v>
      </c>
      <c r="BP16" s="628"/>
      <c r="BQ16" s="628"/>
      <c r="BR16" s="628"/>
      <c r="BS16" s="634" t="s">
        <v>223</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v>9747</v>
      </c>
      <c r="CS16" s="626"/>
      <c r="CT16" s="626"/>
      <c r="CU16" s="626"/>
      <c r="CV16" s="626"/>
      <c r="CW16" s="626"/>
      <c r="CX16" s="626"/>
      <c r="CY16" s="627"/>
      <c r="CZ16" s="628">
        <v>0.1</v>
      </c>
      <c r="DA16" s="628"/>
      <c r="DB16" s="628"/>
      <c r="DC16" s="628"/>
      <c r="DD16" s="634" t="s">
        <v>223</v>
      </c>
      <c r="DE16" s="626"/>
      <c r="DF16" s="626"/>
      <c r="DG16" s="626"/>
      <c r="DH16" s="626"/>
      <c r="DI16" s="626"/>
      <c r="DJ16" s="626"/>
      <c r="DK16" s="626"/>
      <c r="DL16" s="626"/>
      <c r="DM16" s="626"/>
      <c r="DN16" s="626"/>
      <c r="DO16" s="626"/>
      <c r="DP16" s="627"/>
      <c r="DQ16" s="634">
        <v>9747</v>
      </c>
      <c r="DR16" s="626"/>
      <c r="DS16" s="626"/>
      <c r="DT16" s="626"/>
      <c r="DU16" s="626"/>
      <c r="DV16" s="626"/>
      <c r="DW16" s="626"/>
      <c r="DX16" s="626"/>
      <c r="DY16" s="626"/>
      <c r="DZ16" s="626"/>
      <c r="EA16" s="626"/>
      <c r="EB16" s="626"/>
      <c r="EC16" s="635"/>
    </row>
    <row r="17" spans="2:133" ht="11.25" customHeight="1" x14ac:dyDescent="0.15">
      <c r="B17" s="622" t="s">
        <v>249</v>
      </c>
      <c r="C17" s="623"/>
      <c r="D17" s="623"/>
      <c r="E17" s="623"/>
      <c r="F17" s="623"/>
      <c r="G17" s="623"/>
      <c r="H17" s="623"/>
      <c r="I17" s="623"/>
      <c r="J17" s="623"/>
      <c r="K17" s="623"/>
      <c r="L17" s="623"/>
      <c r="M17" s="623"/>
      <c r="N17" s="623"/>
      <c r="O17" s="623"/>
      <c r="P17" s="623"/>
      <c r="Q17" s="624"/>
      <c r="R17" s="625">
        <v>1093430</v>
      </c>
      <c r="S17" s="626"/>
      <c r="T17" s="626"/>
      <c r="U17" s="626"/>
      <c r="V17" s="626"/>
      <c r="W17" s="626"/>
      <c r="X17" s="626"/>
      <c r="Y17" s="627"/>
      <c r="Z17" s="628">
        <v>10.199999999999999</v>
      </c>
      <c r="AA17" s="628"/>
      <c r="AB17" s="628"/>
      <c r="AC17" s="628"/>
      <c r="AD17" s="629">
        <v>1093430</v>
      </c>
      <c r="AE17" s="629"/>
      <c r="AF17" s="629"/>
      <c r="AG17" s="629"/>
      <c r="AH17" s="629"/>
      <c r="AI17" s="629"/>
      <c r="AJ17" s="629"/>
      <c r="AK17" s="629"/>
      <c r="AL17" s="630">
        <v>18.100000000000001</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223</v>
      </c>
      <c r="BH17" s="626"/>
      <c r="BI17" s="626"/>
      <c r="BJ17" s="626"/>
      <c r="BK17" s="626"/>
      <c r="BL17" s="626"/>
      <c r="BM17" s="626"/>
      <c r="BN17" s="627"/>
      <c r="BO17" s="628" t="s">
        <v>223</v>
      </c>
      <c r="BP17" s="628"/>
      <c r="BQ17" s="628"/>
      <c r="BR17" s="628"/>
      <c r="BS17" s="634" t="s">
        <v>223</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1059326</v>
      </c>
      <c r="CS17" s="626"/>
      <c r="CT17" s="626"/>
      <c r="CU17" s="626"/>
      <c r="CV17" s="626"/>
      <c r="CW17" s="626"/>
      <c r="CX17" s="626"/>
      <c r="CY17" s="627"/>
      <c r="CZ17" s="628">
        <v>10</v>
      </c>
      <c r="DA17" s="628"/>
      <c r="DB17" s="628"/>
      <c r="DC17" s="628"/>
      <c r="DD17" s="634" t="s">
        <v>223</v>
      </c>
      <c r="DE17" s="626"/>
      <c r="DF17" s="626"/>
      <c r="DG17" s="626"/>
      <c r="DH17" s="626"/>
      <c r="DI17" s="626"/>
      <c r="DJ17" s="626"/>
      <c r="DK17" s="626"/>
      <c r="DL17" s="626"/>
      <c r="DM17" s="626"/>
      <c r="DN17" s="626"/>
      <c r="DO17" s="626"/>
      <c r="DP17" s="627"/>
      <c r="DQ17" s="634">
        <v>1010442</v>
      </c>
      <c r="DR17" s="626"/>
      <c r="DS17" s="626"/>
      <c r="DT17" s="626"/>
      <c r="DU17" s="626"/>
      <c r="DV17" s="626"/>
      <c r="DW17" s="626"/>
      <c r="DX17" s="626"/>
      <c r="DY17" s="626"/>
      <c r="DZ17" s="626"/>
      <c r="EA17" s="626"/>
      <c r="EB17" s="626"/>
      <c r="EC17" s="635"/>
    </row>
    <row r="18" spans="2:133" ht="11.25" customHeight="1" x14ac:dyDescent="0.15">
      <c r="B18" s="622" t="s">
        <v>252</v>
      </c>
      <c r="C18" s="623"/>
      <c r="D18" s="623"/>
      <c r="E18" s="623"/>
      <c r="F18" s="623"/>
      <c r="G18" s="623"/>
      <c r="H18" s="623"/>
      <c r="I18" s="623"/>
      <c r="J18" s="623"/>
      <c r="K18" s="623"/>
      <c r="L18" s="623"/>
      <c r="M18" s="623"/>
      <c r="N18" s="623"/>
      <c r="O18" s="623"/>
      <c r="P18" s="623"/>
      <c r="Q18" s="624"/>
      <c r="R18" s="625">
        <v>245763</v>
      </c>
      <c r="S18" s="626"/>
      <c r="T18" s="626"/>
      <c r="U18" s="626"/>
      <c r="V18" s="626"/>
      <c r="W18" s="626"/>
      <c r="X18" s="626"/>
      <c r="Y18" s="627"/>
      <c r="Z18" s="628">
        <v>2.2999999999999998</v>
      </c>
      <c r="AA18" s="628"/>
      <c r="AB18" s="628"/>
      <c r="AC18" s="628"/>
      <c r="AD18" s="629" t="s">
        <v>223</v>
      </c>
      <c r="AE18" s="629"/>
      <c r="AF18" s="629"/>
      <c r="AG18" s="629"/>
      <c r="AH18" s="629"/>
      <c r="AI18" s="629"/>
      <c r="AJ18" s="629"/>
      <c r="AK18" s="629"/>
      <c r="AL18" s="630" t="s">
        <v>223</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223</v>
      </c>
      <c r="BH18" s="626"/>
      <c r="BI18" s="626"/>
      <c r="BJ18" s="626"/>
      <c r="BK18" s="626"/>
      <c r="BL18" s="626"/>
      <c r="BM18" s="626"/>
      <c r="BN18" s="627"/>
      <c r="BO18" s="628" t="s">
        <v>223</v>
      </c>
      <c r="BP18" s="628"/>
      <c r="BQ18" s="628"/>
      <c r="BR18" s="628"/>
      <c r="BS18" s="634" t="s">
        <v>223</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t="s">
        <v>223</v>
      </c>
      <c r="CS18" s="626"/>
      <c r="CT18" s="626"/>
      <c r="CU18" s="626"/>
      <c r="CV18" s="626"/>
      <c r="CW18" s="626"/>
      <c r="CX18" s="626"/>
      <c r="CY18" s="627"/>
      <c r="CZ18" s="628" t="s">
        <v>223</v>
      </c>
      <c r="DA18" s="628"/>
      <c r="DB18" s="628"/>
      <c r="DC18" s="628"/>
      <c r="DD18" s="634" t="s">
        <v>223</v>
      </c>
      <c r="DE18" s="626"/>
      <c r="DF18" s="626"/>
      <c r="DG18" s="626"/>
      <c r="DH18" s="626"/>
      <c r="DI18" s="626"/>
      <c r="DJ18" s="626"/>
      <c r="DK18" s="626"/>
      <c r="DL18" s="626"/>
      <c r="DM18" s="626"/>
      <c r="DN18" s="626"/>
      <c r="DO18" s="626"/>
      <c r="DP18" s="627"/>
      <c r="DQ18" s="634" t="s">
        <v>223</v>
      </c>
      <c r="DR18" s="626"/>
      <c r="DS18" s="626"/>
      <c r="DT18" s="626"/>
      <c r="DU18" s="626"/>
      <c r="DV18" s="626"/>
      <c r="DW18" s="626"/>
      <c r="DX18" s="626"/>
      <c r="DY18" s="626"/>
      <c r="DZ18" s="626"/>
      <c r="EA18" s="626"/>
      <c r="EB18" s="626"/>
      <c r="EC18" s="635"/>
    </row>
    <row r="19" spans="2:133" ht="11.25" customHeight="1" x14ac:dyDescent="0.15">
      <c r="B19" s="622" t="s">
        <v>255</v>
      </c>
      <c r="C19" s="623"/>
      <c r="D19" s="623"/>
      <c r="E19" s="623"/>
      <c r="F19" s="623"/>
      <c r="G19" s="623"/>
      <c r="H19" s="623"/>
      <c r="I19" s="623"/>
      <c r="J19" s="623"/>
      <c r="K19" s="623"/>
      <c r="L19" s="623"/>
      <c r="M19" s="623"/>
      <c r="N19" s="623"/>
      <c r="O19" s="623"/>
      <c r="P19" s="623"/>
      <c r="Q19" s="624"/>
      <c r="R19" s="625" t="s">
        <v>223</v>
      </c>
      <c r="S19" s="626"/>
      <c r="T19" s="626"/>
      <c r="U19" s="626"/>
      <c r="V19" s="626"/>
      <c r="W19" s="626"/>
      <c r="X19" s="626"/>
      <c r="Y19" s="627"/>
      <c r="Z19" s="628" t="s">
        <v>223</v>
      </c>
      <c r="AA19" s="628"/>
      <c r="AB19" s="628"/>
      <c r="AC19" s="628"/>
      <c r="AD19" s="629" t="s">
        <v>223</v>
      </c>
      <c r="AE19" s="629"/>
      <c r="AF19" s="629"/>
      <c r="AG19" s="629"/>
      <c r="AH19" s="629"/>
      <c r="AI19" s="629"/>
      <c r="AJ19" s="629"/>
      <c r="AK19" s="629"/>
      <c r="AL19" s="630" t="s">
        <v>223</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v>359416</v>
      </c>
      <c r="BH19" s="626"/>
      <c r="BI19" s="626"/>
      <c r="BJ19" s="626"/>
      <c r="BK19" s="626"/>
      <c r="BL19" s="626"/>
      <c r="BM19" s="626"/>
      <c r="BN19" s="627"/>
      <c r="BO19" s="628">
        <v>7.8</v>
      </c>
      <c r="BP19" s="628"/>
      <c r="BQ19" s="628"/>
      <c r="BR19" s="628"/>
      <c r="BS19" s="634" t="s">
        <v>223</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223</v>
      </c>
      <c r="CS19" s="626"/>
      <c r="CT19" s="626"/>
      <c r="CU19" s="626"/>
      <c r="CV19" s="626"/>
      <c r="CW19" s="626"/>
      <c r="CX19" s="626"/>
      <c r="CY19" s="627"/>
      <c r="CZ19" s="628" t="s">
        <v>223</v>
      </c>
      <c r="DA19" s="628"/>
      <c r="DB19" s="628"/>
      <c r="DC19" s="628"/>
      <c r="DD19" s="634" t="s">
        <v>223</v>
      </c>
      <c r="DE19" s="626"/>
      <c r="DF19" s="626"/>
      <c r="DG19" s="626"/>
      <c r="DH19" s="626"/>
      <c r="DI19" s="626"/>
      <c r="DJ19" s="626"/>
      <c r="DK19" s="626"/>
      <c r="DL19" s="626"/>
      <c r="DM19" s="626"/>
      <c r="DN19" s="626"/>
      <c r="DO19" s="626"/>
      <c r="DP19" s="627"/>
      <c r="DQ19" s="634" t="s">
        <v>223</v>
      </c>
      <c r="DR19" s="626"/>
      <c r="DS19" s="626"/>
      <c r="DT19" s="626"/>
      <c r="DU19" s="626"/>
      <c r="DV19" s="626"/>
      <c r="DW19" s="626"/>
      <c r="DX19" s="626"/>
      <c r="DY19" s="626"/>
      <c r="DZ19" s="626"/>
      <c r="EA19" s="626"/>
      <c r="EB19" s="626"/>
      <c r="EC19" s="635"/>
    </row>
    <row r="20" spans="2:133" ht="11.25" customHeight="1" x14ac:dyDescent="0.15">
      <c r="B20" s="622" t="s">
        <v>258</v>
      </c>
      <c r="C20" s="623"/>
      <c r="D20" s="623"/>
      <c r="E20" s="623"/>
      <c r="F20" s="623"/>
      <c r="G20" s="623"/>
      <c r="H20" s="623"/>
      <c r="I20" s="623"/>
      <c r="J20" s="623"/>
      <c r="K20" s="623"/>
      <c r="L20" s="623"/>
      <c r="M20" s="623"/>
      <c r="N20" s="623"/>
      <c r="O20" s="623"/>
      <c r="P20" s="623"/>
      <c r="Q20" s="624"/>
      <c r="R20" s="625">
        <v>6618579</v>
      </c>
      <c r="S20" s="626"/>
      <c r="T20" s="626"/>
      <c r="U20" s="626"/>
      <c r="V20" s="626"/>
      <c r="W20" s="626"/>
      <c r="X20" s="626"/>
      <c r="Y20" s="627"/>
      <c r="Z20" s="628">
        <v>61.8</v>
      </c>
      <c r="AA20" s="628"/>
      <c r="AB20" s="628"/>
      <c r="AC20" s="628"/>
      <c r="AD20" s="629">
        <v>6013400</v>
      </c>
      <c r="AE20" s="629"/>
      <c r="AF20" s="629"/>
      <c r="AG20" s="629"/>
      <c r="AH20" s="629"/>
      <c r="AI20" s="629"/>
      <c r="AJ20" s="629"/>
      <c r="AK20" s="629"/>
      <c r="AL20" s="630">
        <v>99.4</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v>359416</v>
      </c>
      <c r="BH20" s="626"/>
      <c r="BI20" s="626"/>
      <c r="BJ20" s="626"/>
      <c r="BK20" s="626"/>
      <c r="BL20" s="626"/>
      <c r="BM20" s="626"/>
      <c r="BN20" s="627"/>
      <c r="BO20" s="628">
        <v>7.8</v>
      </c>
      <c r="BP20" s="628"/>
      <c r="BQ20" s="628"/>
      <c r="BR20" s="628"/>
      <c r="BS20" s="634" t="s">
        <v>223</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10615944</v>
      </c>
      <c r="CS20" s="626"/>
      <c r="CT20" s="626"/>
      <c r="CU20" s="626"/>
      <c r="CV20" s="626"/>
      <c r="CW20" s="626"/>
      <c r="CX20" s="626"/>
      <c r="CY20" s="627"/>
      <c r="CZ20" s="628">
        <v>100</v>
      </c>
      <c r="DA20" s="628"/>
      <c r="DB20" s="628"/>
      <c r="DC20" s="628"/>
      <c r="DD20" s="634">
        <v>1321032</v>
      </c>
      <c r="DE20" s="626"/>
      <c r="DF20" s="626"/>
      <c r="DG20" s="626"/>
      <c r="DH20" s="626"/>
      <c r="DI20" s="626"/>
      <c r="DJ20" s="626"/>
      <c r="DK20" s="626"/>
      <c r="DL20" s="626"/>
      <c r="DM20" s="626"/>
      <c r="DN20" s="626"/>
      <c r="DO20" s="626"/>
      <c r="DP20" s="627"/>
      <c r="DQ20" s="634">
        <v>7241089</v>
      </c>
      <c r="DR20" s="626"/>
      <c r="DS20" s="626"/>
      <c r="DT20" s="626"/>
      <c r="DU20" s="626"/>
      <c r="DV20" s="626"/>
      <c r="DW20" s="626"/>
      <c r="DX20" s="626"/>
      <c r="DY20" s="626"/>
      <c r="DZ20" s="626"/>
      <c r="EA20" s="626"/>
      <c r="EB20" s="626"/>
      <c r="EC20" s="635"/>
    </row>
    <row r="21" spans="2:133" ht="11.25" customHeight="1" x14ac:dyDescent="0.15">
      <c r="B21" s="622" t="s">
        <v>261</v>
      </c>
      <c r="C21" s="623"/>
      <c r="D21" s="623"/>
      <c r="E21" s="623"/>
      <c r="F21" s="623"/>
      <c r="G21" s="623"/>
      <c r="H21" s="623"/>
      <c r="I21" s="623"/>
      <c r="J21" s="623"/>
      <c r="K21" s="623"/>
      <c r="L21" s="623"/>
      <c r="M21" s="623"/>
      <c r="N21" s="623"/>
      <c r="O21" s="623"/>
      <c r="P21" s="623"/>
      <c r="Q21" s="624"/>
      <c r="R21" s="625">
        <v>3226</v>
      </c>
      <c r="S21" s="626"/>
      <c r="T21" s="626"/>
      <c r="U21" s="626"/>
      <c r="V21" s="626"/>
      <c r="W21" s="626"/>
      <c r="X21" s="626"/>
      <c r="Y21" s="627"/>
      <c r="Z21" s="628">
        <v>0</v>
      </c>
      <c r="AA21" s="628"/>
      <c r="AB21" s="628"/>
      <c r="AC21" s="628"/>
      <c r="AD21" s="629">
        <v>3226</v>
      </c>
      <c r="AE21" s="629"/>
      <c r="AF21" s="629"/>
      <c r="AG21" s="629"/>
      <c r="AH21" s="629"/>
      <c r="AI21" s="629"/>
      <c r="AJ21" s="629"/>
      <c r="AK21" s="629"/>
      <c r="AL21" s="630">
        <v>0.1</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t="s">
        <v>223</v>
      </c>
      <c r="BH21" s="626"/>
      <c r="BI21" s="626"/>
      <c r="BJ21" s="626"/>
      <c r="BK21" s="626"/>
      <c r="BL21" s="626"/>
      <c r="BM21" s="626"/>
      <c r="BN21" s="627"/>
      <c r="BO21" s="628" t="s">
        <v>223</v>
      </c>
      <c r="BP21" s="628"/>
      <c r="BQ21" s="628"/>
      <c r="BR21" s="628"/>
      <c r="BS21" s="634" t="s">
        <v>223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263</v>
      </c>
      <c r="C22" s="623"/>
      <c r="D22" s="623"/>
      <c r="E22" s="623"/>
      <c r="F22" s="623"/>
      <c r="G22" s="623"/>
      <c r="H22" s="623"/>
      <c r="I22" s="623"/>
      <c r="J22" s="623"/>
      <c r="K22" s="623"/>
      <c r="L22" s="623"/>
      <c r="M22" s="623"/>
      <c r="N22" s="623"/>
      <c r="O22" s="623"/>
      <c r="P22" s="623"/>
      <c r="Q22" s="624"/>
      <c r="R22" s="625">
        <v>109420</v>
      </c>
      <c r="S22" s="626"/>
      <c r="T22" s="626"/>
      <c r="U22" s="626"/>
      <c r="V22" s="626"/>
      <c r="W22" s="626"/>
      <c r="X22" s="626"/>
      <c r="Y22" s="627"/>
      <c r="Z22" s="628">
        <v>1</v>
      </c>
      <c r="AA22" s="628"/>
      <c r="AB22" s="628"/>
      <c r="AC22" s="628"/>
      <c r="AD22" s="629" t="s">
        <v>223</v>
      </c>
      <c r="AE22" s="629"/>
      <c r="AF22" s="629"/>
      <c r="AG22" s="629"/>
      <c r="AH22" s="629"/>
      <c r="AI22" s="629"/>
      <c r="AJ22" s="629"/>
      <c r="AK22" s="629"/>
      <c r="AL22" s="630" t="s">
        <v>223</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223</v>
      </c>
      <c r="BH22" s="626"/>
      <c r="BI22" s="626"/>
      <c r="BJ22" s="626"/>
      <c r="BK22" s="626"/>
      <c r="BL22" s="626"/>
      <c r="BM22" s="626"/>
      <c r="BN22" s="627"/>
      <c r="BO22" s="628" t="s">
        <v>223</v>
      </c>
      <c r="BP22" s="628"/>
      <c r="BQ22" s="628"/>
      <c r="BR22" s="628"/>
      <c r="BS22" s="634" t="s">
        <v>223</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266</v>
      </c>
      <c r="C23" s="623"/>
      <c r="D23" s="623"/>
      <c r="E23" s="623"/>
      <c r="F23" s="623"/>
      <c r="G23" s="623"/>
      <c r="H23" s="623"/>
      <c r="I23" s="623"/>
      <c r="J23" s="623"/>
      <c r="K23" s="623"/>
      <c r="L23" s="623"/>
      <c r="M23" s="623"/>
      <c r="N23" s="623"/>
      <c r="O23" s="623"/>
      <c r="P23" s="623"/>
      <c r="Q23" s="624"/>
      <c r="R23" s="625">
        <v>273547</v>
      </c>
      <c r="S23" s="626"/>
      <c r="T23" s="626"/>
      <c r="U23" s="626"/>
      <c r="V23" s="626"/>
      <c r="W23" s="626"/>
      <c r="X23" s="626"/>
      <c r="Y23" s="627"/>
      <c r="Z23" s="628">
        <v>2.6</v>
      </c>
      <c r="AA23" s="628"/>
      <c r="AB23" s="628"/>
      <c r="AC23" s="628"/>
      <c r="AD23" s="629">
        <v>28405</v>
      </c>
      <c r="AE23" s="629"/>
      <c r="AF23" s="629"/>
      <c r="AG23" s="629"/>
      <c r="AH23" s="629"/>
      <c r="AI23" s="629"/>
      <c r="AJ23" s="629"/>
      <c r="AK23" s="629"/>
      <c r="AL23" s="630">
        <v>0.5</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v>359416</v>
      </c>
      <c r="BH23" s="626"/>
      <c r="BI23" s="626"/>
      <c r="BJ23" s="626"/>
      <c r="BK23" s="626"/>
      <c r="BL23" s="626"/>
      <c r="BM23" s="626"/>
      <c r="BN23" s="627"/>
      <c r="BO23" s="628">
        <v>7.8</v>
      </c>
      <c r="BP23" s="628"/>
      <c r="BQ23" s="628"/>
      <c r="BR23" s="628"/>
      <c r="BS23" s="634" t="s">
        <v>223</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48" t="s">
        <v>271</v>
      </c>
      <c r="DM23" s="649"/>
      <c r="DN23" s="649"/>
      <c r="DO23" s="649"/>
      <c r="DP23" s="649"/>
      <c r="DQ23" s="649"/>
      <c r="DR23" s="649"/>
      <c r="DS23" s="649"/>
      <c r="DT23" s="649"/>
      <c r="DU23" s="649"/>
      <c r="DV23" s="650"/>
      <c r="DW23" s="607" t="s">
        <v>272</v>
      </c>
      <c r="DX23" s="608"/>
      <c r="DY23" s="608"/>
      <c r="DZ23" s="608"/>
      <c r="EA23" s="608"/>
      <c r="EB23" s="608"/>
      <c r="EC23" s="609"/>
    </row>
    <row r="24" spans="2:133" ht="11.25" customHeight="1" x14ac:dyDescent="0.15">
      <c r="B24" s="622" t="s">
        <v>273</v>
      </c>
      <c r="C24" s="623"/>
      <c r="D24" s="623"/>
      <c r="E24" s="623"/>
      <c r="F24" s="623"/>
      <c r="G24" s="623"/>
      <c r="H24" s="623"/>
      <c r="I24" s="623"/>
      <c r="J24" s="623"/>
      <c r="K24" s="623"/>
      <c r="L24" s="623"/>
      <c r="M24" s="623"/>
      <c r="N24" s="623"/>
      <c r="O24" s="623"/>
      <c r="P24" s="623"/>
      <c r="Q24" s="624"/>
      <c r="R24" s="625">
        <v>38314</v>
      </c>
      <c r="S24" s="626"/>
      <c r="T24" s="626"/>
      <c r="U24" s="626"/>
      <c r="V24" s="626"/>
      <c r="W24" s="626"/>
      <c r="X24" s="626"/>
      <c r="Y24" s="627"/>
      <c r="Z24" s="628">
        <v>0.4</v>
      </c>
      <c r="AA24" s="628"/>
      <c r="AB24" s="628"/>
      <c r="AC24" s="628"/>
      <c r="AD24" s="629" t="s">
        <v>223</v>
      </c>
      <c r="AE24" s="629"/>
      <c r="AF24" s="629"/>
      <c r="AG24" s="629"/>
      <c r="AH24" s="629"/>
      <c r="AI24" s="629"/>
      <c r="AJ24" s="629"/>
      <c r="AK24" s="629"/>
      <c r="AL24" s="630" t="s">
        <v>223</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223</v>
      </c>
      <c r="BH24" s="626"/>
      <c r="BI24" s="626"/>
      <c r="BJ24" s="626"/>
      <c r="BK24" s="626"/>
      <c r="BL24" s="626"/>
      <c r="BM24" s="626"/>
      <c r="BN24" s="627"/>
      <c r="BO24" s="628" t="s">
        <v>223</v>
      </c>
      <c r="BP24" s="628"/>
      <c r="BQ24" s="628"/>
      <c r="BR24" s="628"/>
      <c r="BS24" s="634" t="s">
        <v>223</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5331440</v>
      </c>
      <c r="CS24" s="615"/>
      <c r="CT24" s="615"/>
      <c r="CU24" s="615"/>
      <c r="CV24" s="615"/>
      <c r="CW24" s="615"/>
      <c r="CX24" s="615"/>
      <c r="CY24" s="616"/>
      <c r="CZ24" s="652">
        <v>50.2</v>
      </c>
      <c r="DA24" s="653"/>
      <c r="DB24" s="653"/>
      <c r="DC24" s="654"/>
      <c r="DD24" s="651">
        <v>3625786</v>
      </c>
      <c r="DE24" s="615"/>
      <c r="DF24" s="615"/>
      <c r="DG24" s="615"/>
      <c r="DH24" s="615"/>
      <c r="DI24" s="615"/>
      <c r="DJ24" s="615"/>
      <c r="DK24" s="616"/>
      <c r="DL24" s="651">
        <v>3625635</v>
      </c>
      <c r="DM24" s="615"/>
      <c r="DN24" s="615"/>
      <c r="DO24" s="615"/>
      <c r="DP24" s="615"/>
      <c r="DQ24" s="615"/>
      <c r="DR24" s="615"/>
      <c r="DS24" s="615"/>
      <c r="DT24" s="615"/>
      <c r="DU24" s="615"/>
      <c r="DV24" s="616"/>
      <c r="DW24" s="619">
        <v>55.8</v>
      </c>
      <c r="DX24" s="620"/>
      <c r="DY24" s="620"/>
      <c r="DZ24" s="620"/>
      <c r="EA24" s="620"/>
      <c r="EB24" s="620"/>
      <c r="EC24" s="621"/>
    </row>
    <row r="25" spans="2:133" ht="11.25" customHeight="1" x14ac:dyDescent="0.15">
      <c r="B25" s="622" t="s">
        <v>276</v>
      </c>
      <c r="C25" s="623"/>
      <c r="D25" s="623"/>
      <c r="E25" s="623"/>
      <c r="F25" s="623"/>
      <c r="G25" s="623"/>
      <c r="H25" s="623"/>
      <c r="I25" s="623"/>
      <c r="J25" s="623"/>
      <c r="K25" s="623"/>
      <c r="L25" s="623"/>
      <c r="M25" s="623"/>
      <c r="N25" s="623"/>
      <c r="O25" s="623"/>
      <c r="P25" s="623"/>
      <c r="Q25" s="624"/>
      <c r="R25" s="625">
        <v>1358069</v>
      </c>
      <c r="S25" s="626"/>
      <c r="T25" s="626"/>
      <c r="U25" s="626"/>
      <c r="V25" s="626"/>
      <c r="W25" s="626"/>
      <c r="X25" s="626"/>
      <c r="Y25" s="627"/>
      <c r="Z25" s="628">
        <v>12.7</v>
      </c>
      <c r="AA25" s="628"/>
      <c r="AB25" s="628"/>
      <c r="AC25" s="628"/>
      <c r="AD25" s="629" t="s">
        <v>223</v>
      </c>
      <c r="AE25" s="629"/>
      <c r="AF25" s="629"/>
      <c r="AG25" s="629"/>
      <c r="AH25" s="629"/>
      <c r="AI25" s="629"/>
      <c r="AJ25" s="629"/>
      <c r="AK25" s="629"/>
      <c r="AL25" s="630" t="s">
        <v>223</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223</v>
      </c>
      <c r="BH25" s="626"/>
      <c r="BI25" s="626"/>
      <c r="BJ25" s="626"/>
      <c r="BK25" s="626"/>
      <c r="BL25" s="626"/>
      <c r="BM25" s="626"/>
      <c r="BN25" s="627"/>
      <c r="BO25" s="628" t="s">
        <v>223</v>
      </c>
      <c r="BP25" s="628"/>
      <c r="BQ25" s="628"/>
      <c r="BR25" s="628"/>
      <c r="BS25" s="634" t="s">
        <v>223</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1913291</v>
      </c>
      <c r="CS25" s="657"/>
      <c r="CT25" s="657"/>
      <c r="CU25" s="657"/>
      <c r="CV25" s="657"/>
      <c r="CW25" s="657"/>
      <c r="CX25" s="657"/>
      <c r="CY25" s="658"/>
      <c r="CZ25" s="659">
        <v>18</v>
      </c>
      <c r="DA25" s="660"/>
      <c r="DB25" s="660"/>
      <c r="DC25" s="661"/>
      <c r="DD25" s="634">
        <v>1749054</v>
      </c>
      <c r="DE25" s="657"/>
      <c r="DF25" s="657"/>
      <c r="DG25" s="657"/>
      <c r="DH25" s="657"/>
      <c r="DI25" s="657"/>
      <c r="DJ25" s="657"/>
      <c r="DK25" s="658"/>
      <c r="DL25" s="634">
        <v>1748903</v>
      </c>
      <c r="DM25" s="657"/>
      <c r="DN25" s="657"/>
      <c r="DO25" s="657"/>
      <c r="DP25" s="657"/>
      <c r="DQ25" s="657"/>
      <c r="DR25" s="657"/>
      <c r="DS25" s="657"/>
      <c r="DT25" s="657"/>
      <c r="DU25" s="657"/>
      <c r="DV25" s="658"/>
      <c r="DW25" s="630">
        <v>26.9</v>
      </c>
      <c r="DX25" s="655"/>
      <c r="DY25" s="655"/>
      <c r="DZ25" s="655"/>
      <c r="EA25" s="655"/>
      <c r="EB25" s="655"/>
      <c r="EC25" s="656"/>
    </row>
    <row r="26" spans="2:133" ht="11.25" customHeight="1" x14ac:dyDescent="0.15">
      <c r="B26" s="662" t="s">
        <v>279</v>
      </c>
      <c r="C26" s="663"/>
      <c r="D26" s="663"/>
      <c r="E26" s="663"/>
      <c r="F26" s="663"/>
      <c r="G26" s="663"/>
      <c r="H26" s="663"/>
      <c r="I26" s="663"/>
      <c r="J26" s="663"/>
      <c r="K26" s="663"/>
      <c r="L26" s="663"/>
      <c r="M26" s="663"/>
      <c r="N26" s="663"/>
      <c r="O26" s="663"/>
      <c r="P26" s="663"/>
      <c r="Q26" s="664"/>
      <c r="R26" s="625" t="s">
        <v>223</v>
      </c>
      <c r="S26" s="626"/>
      <c r="T26" s="626"/>
      <c r="U26" s="626"/>
      <c r="V26" s="626"/>
      <c r="W26" s="626"/>
      <c r="X26" s="626"/>
      <c r="Y26" s="627"/>
      <c r="Z26" s="628" t="s">
        <v>223</v>
      </c>
      <c r="AA26" s="628"/>
      <c r="AB26" s="628"/>
      <c r="AC26" s="628"/>
      <c r="AD26" s="629" t="s">
        <v>223</v>
      </c>
      <c r="AE26" s="629"/>
      <c r="AF26" s="629"/>
      <c r="AG26" s="629"/>
      <c r="AH26" s="629"/>
      <c r="AI26" s="629"/>
      <c r="AJ26" s="629"/>
      <c r="AK26" s="629"/>
      <c r="AL26" s="630" t="s">
        <v>223</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223</v>
      </c>
      <c r="BH26" s="626"/>
      <c r="BI26" s="626"/>
      <c r="BJ26" s="626"/>
      <c r="BK26" s="626"/>
      <c r="BL26" s="626"/>
      <c r="BM26" s="626"/>
      <c r="BN26" s="627"/>
      <c r="BO26" s="628" t="s">
        <v>223</v>
      </c>
      <c r="BP26" s="628"/>
      <c r="BQ26" s="628"/>
      <c r="BR26" s="628"/>
      <c r="BS26" s="634" t="s">
        <v>223</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1284901</v>
      </c>
      <c r="CS26" s="626"/>
      <c r="CT26" s="626"/>
      <c r="CU26" s="626"/>
      <c r="CV26" s="626"/>
      <c r="CW26" s="626"/>
      <c r="CX26" s="626"/>
      <c r="CY26" s="627"/>
      <c r="CZ26" s="659">
        <v>12.1</v>
      </c>
      <c r="DA26" s="660"/>
      <c r="DB26" s="660"/>
      <c r="DC26" s="661"/>
      <c r="DD26" s="634">
        <v>1164758</v>
      </c>
      <c r="DE26" s="626"/>
      <c r="DF26" s="626"/>
      <c r="DG26" s="626"/>
      <c r="DH26" s="626"/>
      <c r="DI26" s="626"/>
      <c r="DJ26" s="626"/>
      <c r="DK26" s="627"/>
      <c r="DL26" s="634" t="s">
        <v>217</v>
      </c>
      <c r="DM26" s="626"/>
      <c r="DN26" s="626"/>
      <c r="DO26" s="626"/>
      <c r="DP26" s="626"/>
      <c r="DQ26" s="626"/>
      <c r="DR26" s="626"/>
      <c r="DS26" s="626"/>
      <c r="DT26" s="626"/>
      <c r="DU26" s="626"/>
      <c r="DV26" s="627"/>
      <c r="DW26" s="630" t="s">
        <v>217</v>
      </c>
      <c r="DX26" s="655"/>
      <c r="DY26" s="655"/>
      <c r="DZ26" s="655"/>
      <c r="EA26" s="655"/>
      <c r="EB26" s="655"/>
      <c r="EC26" s="656"/>
    </row>
    <row r="27" spans="2:133" ht="11.25" customHeight="1" x14ac:dyDescent="0.15">
      <c r="B27" s="622" t="s">
        <v>282</v>
      </c>
      <c r="C27" s="623"/>
      <c r="D27" s="623"/>
      <c r="E27" s="623"/>
      <c r="F27" s="623"/>
      <c r="G27" s="623"/>
      <c r="H27" s="623"/>
      <c r="I27" s="623"/>
      <c r="J27" s="623"/>
      <c r="K27" s="623"/>
      <c r="L27" s="623"/>
      <c r="M27" s="623"/>
      <c r="N27" s="623"/>
      <c r="O27" s="623"/>
      <c r="P27" s="623"/>
      <c r="Q27" s="624"/>
      <c r="R27" s="625">
        <v>825065</v>
      </c>
      <c r="S27" s="626"/>
      <c r="T27" s="626"/>
      <c r="U27" s="626"/>
      <c r="V27" s="626"/>
      <c r="W27" s="626"/>
      <c r="X27" s="626"/>
      <c r="Y27" s="627"/>
      <c r="Z27" s="628">
        <v>7.7</v>
      </c>
      <c r="AA27" s="628"/>
      <c r="AB27" s="628"/>
      <c r="AC27" s="628"/>
      <c r="AD27" s="629" t="s">
        <v>223</v>
      </c>
      <c r="AE27" s="629"/>
      <c r="AF27" s="629"/>
      <c r="AG27" s="629"/>
      <c r="AH27" s="629"/>
      <c r="AI27" s="629"/>
      <c r="AJ27" s="629"/>
      <c r="AK27" s="629"/>
      <c r="AL27" s="630" t="s">
        <v>223</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4623933</v>
      </c>
      <c r="BH27" s="626"/>
      <c r="BI27" s="626"/>
      <c r="BJ27" s="626"/>
      <c r="BK27" s="626"/>
      <c r="BL27" s="626"/>
      <c r="BM27" s="626"/>
      <c r="BN27" s="627"/>
      <c r="BO27" s="628">
        <v>100</v>
      </c>
      <c r="BP27" s="628"/>
      <c r="BQ27" s="628"/>
      <c r="BR27" s="628"/>
      <c r="BS27" s="634">
        <v>96015</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2358823</v>
      </c>
      <c r="CS27" s="657"/>
      <c r="CT27" s="657"/>
      <c r="CU27" s="657"/>
      <c r="CV27" s="657"/>
      <c r="CW27" s="657"/>
      <c r="CX27" s="657"/>
      <c r="CY27" s="658"/>
      <c r="CZ27" s="659">
        <v>22.2</v>
      </c>
      <c r="DA27" s="660"/>
      <c r="DB27" s="660"/>
      <c r="DC27" s="661"/>
      <c r="DD27" s="634">
        <v>866290</v>
      </c>
      <c r="DE27" s="657"/>
      <c r="DF27" s="657"/>
      <c r="DG27" s="657"/>
      <c r="DH27" s="657"/>
      <c r="DI27" s="657"/>
      <c r="DJ27" s="657"/>
      <c r="DK27" s="658"/>
      <c r="DL27" s="634">
        <v>866290</v>
      </c>
      <c r="DM27" s="657"/>
      <c r="DN27" s="657"/>
      <c r="DO27" s="657"/>
      <c r="DP27" s="657"/>
      <c r="DQ27" s="657"/>
      <c r="DR27" s="657"/>
      <c r="DS27" s="657"/>
      <c r="DT27" s="657"/>
      <c r="DU27" s="657"/>
      <c r="DV27" s="658"/>
      <c r="DW27" s="630">
        <v>13.3</v>
      </c>
      <c r="DX27" s="655"/>
      <c r="DY27" s="655"/>
      <c r="DZ27" s="655"/>
      <c r="EA27" s="655"/>
      <c r="EB27" s="655"/>
      <c r="EC27" s="656"/>
    </row>
    <row r="28" spans="2:133" ht="11.25" customHeight="1" x14ac:dyDescent="0.15">
      <c r="B28" s="622" t="s">
        <v>285</v>
      </c>
      <c r="C28" s="623"/>
      <c r="D28" s="623"/>
      <c r="E28" s="623"/>
      <c r="F28" s="623"/>
      <c r="G28" s="623"/>
      <c r="H28" s="623"/>
      <c r="I28" s="623"/>
      <c r="J28" s="623"/>
      <c r="K28" s="623"/>
      <c r="L28" s="623"/>
      <c r="M28" s="623"/>
      <c r="N28" s="623"/>
      <c r="O28" s="623"/>
      <c r="P28" s="623"/>
      <c r="Q28" s="624"/>
      <c r="R28" s="625">
        <v>56816</v>
      </c>
      <c r="S28" s="626"/>
      <c r="T28" s="626"/>
      <c r="U28" s="626"/>
      <c r="V28" s="626"/>
      <c r="W28" s="626"/>
      <c r="X28" s="626"/>
      <c r="Y28" s="627"/>
      <c r="Z28" s="628">
        <v>0.5</v>
      </c>
      <c r="AA28" s="628"/>
      <c r="AB28" s="628"/>
      <c r="AC28" s="628"/>
      <c r="AD28" s="629">
        <v>1520</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1059326</v>
      </c>
      <c r="CS28" s="626"/>
      <c r="CT28" s="626"/>
      <c r="CU28" s="626"/>
      <c r="CV28" s="626"/>
      <c r="CW28" s="626"/>
      <c r="CX28" s="626"/>
      <c r="CY28" s="627"/>
      <c r="CZ28" s="659">
        <v>10</v>
      </c>
      <c r="DA28" s="660"/>
      <c r="DB28" s="660"/>
      <c r="DC28" s="661"/>
      <c r="DD28" s="634">
        <v>1010442</v>
      </c>
      <c r="DE28" s="626"/>
      <c r="DF28" s="626"/>
      <c r="DG28" s="626"/>
      <c r="DH28" s="626"/>
      <c r="DI28" s="626"/>
      <c r="DJ28" s="626"/>
      <c r="DK28" s="627"/>
      <c r="DL28" s="634">
        <v>1010442</v>
      </c>
      <c r="DM28" s="626"/>
      <c r="DN28" s="626"/>
      <c r="DO28" s="626"/>
      <c r="DP28" s="626"/>
      <c r="DQ28" s="626"/>
      <c r="DR28" s="626"/>
      <c r="DS28" s="626"/>
      <c r="DT28" s="626"/>
      <c r="DU28" s="626"/>
      <c r="DV28" s="627"/>
      <c r="DW28" s="630">
        <v>15.5</v>
      </c>
      <c r="DX28" s="655"/>
      <c r="DY28" s="655"/>
      <c r="DZ28" s="655"/>
      <c r="EA28" s="655"/>
      <c r="EB28" s="655"/>
      <c r="EC28" s="656"/>
    </row>
    <row r="29" spans="2:133" ht="11.25" customHeight="1" x14ac:dyDescent="0.15">
      <c r="B29" s="622" t="s">
        <v>287</v>
      </c>
      <c r="C29" s="623"/>
      <c r="D29" s="623"/>
      <c r="E29" s="623"/>
      <c r="F29" s="623"/>
      <c r="G29" s="623"/>
      <c r="H29" s="623"/>
      <c r="I29" s="623"/>
      <c r="J29" s="623"/>
      <c r="K29" s="623"/>
      <c r="L29" s="623"/>
      <c r="M29" s="623"/>
      <c r="N29" s="623"/>
      <c r="O29" s="623"/>
      <c r="P29" s="623"/>
      <c r="Q29" s="624"/>
      <c r="R29" s="625">
        <v>5614</v>
      </c>
      <c r="S29" s="626"/>
      <c r="T29" s="626"/>
      <c r="U29" s="626"/>
      <c r="V29" s="626"/>
      <c r="W29" s="626"/>
      <c r="X29" s="626"/>
      <c r="Y29" s="627"/>
      <c r="Z29" s="628">
        <v>0.1</v>
      </c>
      <c r="AA29" s="628"/>
      <c r="AB29" s="628"/>
      <c r="AC29" s="628"/>
      <c r="AD29" s="629" t="s">
        <v>223</v>
      </c>
      <c r="AE29" s="629"/>
      <c r="AF29" s="629"/>
      <c r="AG29" s="629"/>
      <c r="AH29" s="629"/>
      <c r="AI29" s="629"/>
      <c r="AJ29" s="629"/>
      <c r="AK29" s="629"/>
      <c r="AL29" s="630" t="s">
        <v>223</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58</v>
      </c>
      <c r="CG29" s="640"/>
      <c r="CH29" s="640"/>
      <c r="CI29" s="640"/>
      <c r="CJ29" s="640"/>
      <c r="CK29" s="640"/>
      <c r="CL29" s="640"/>
      <c r="CM29" s="640"/>
      <c r="CN29" s="640"/>
      <c r="CO29" s="640"/>
      <c r="CP29" s="640"/>
      <c r="CQ29" s="641"/>
      <c r="CR29" s="625">
        <v>1059326</v>
      </c>
      <c r="CS29" s="657"/>
      <c r="CT29" s="657"/>
      <c r="CU29" s="657"/>
      <c r="CV29" s="657"/>
      <c r="CW29" s="657"/>
      <c r="CX29" s="657"/>
      <c r="CY29" s="658"/>
      <c r="CZ29" s="659">
        <v>10</v>
      </c>
      <c r="DA29" s="660"/>
      <c r="DB29" s="660"/>
      <c r="DC29" s="661"/>
      <c r="DD29" s="634">
        <v>1010442</v>
      </c>
      <c r="DE29" s="657"/>
      <c r="DF29" s="657"/>
      <c r="DG29" s="657"/>
      <c r="DH29" s="657"/>
      <c r="DI29" s="657"/>
      <c r="DJ29" s="657"/>
      <c r="DK29" s="658"/>
      <c r="DL29" s="634">
        <v>1010442</v>
      </c>
      <c r="DM29" s="657"/>
      <c r="DN29" s="657"/>
      <c r="DO29" s="657"/>
      <c r="DP29" s="657"/>
      <c r="DQ29" s="657"/>
      <c r="DR29" s="657"/>
      <c r="DS29" s="657"/>
      <c r="DT29" s="657"/>
      <c r="DU29" s="657"/>
      <c r="DV29" s="658"/>
      <c r="DW29" s="630">
        <v>15.5</v>
      </c>
      <c r="DX29" s="655"/>
      <c r="DY29" s="655"/>
      <c r="DZ29" s="655"/>
      <c r="EA29" s="655"/>
      <c r="EB29" s="655"/>
      <c r="EC29" s="656"/>
    </row>
    <row r="30" spans="2:133" ht="11.25" customHeight="1" x14ac:dyDescent="0.15">
      <c r="B30" s="622" t="s">
        <v>291</v>
      </c>
      <c r="C30" s="623"/>
      <c r="D30" s="623"/>
      <c r="E30" s="623"/>
      <c r="F30" s="623"/>
      <c r="G30" s="623"/>
      <c r="H30" s="623"/>
      <c r="I30" s="623"/>
      <c r="J30" s="623"/>
      <c r="K30" s="623"/>
      <c r="L30" s="623"/>
      <c r="M30" s="623"/>
      <c r="N30" s="623"/>
      <c r="O30" s="623"/>
      <c r="P30" s="623"/>
      <c r="Q30" s="624"/>
      <c r="R30" s="625">
        <v>49064</v>
      </c>
      <c r="S30" s="626"/>
      <c r="T30" s="626"/>
      <c r="U30" s="626"/>
      <c r="V30" s="626"/>
      <c r="W30" s="626"/>
      <c r="X30" s="626"/>
      <c r="Y30" s="627"/>
      <c r="Z30" s="628">
        <v>0.5</v>
      </c>
      <c r="AA30" s="628"/>
      <c r="AB30" s="628"/>
      <c r="AC30" s="628"/>
      <c r="AD30" s="629" t="s">
        <v>223</v>
      </c>
      <c r="AE30" s="629"/>
      <c r="AF30" s="629"/>
      <c r="AG30" s="629"/>
      <c r="AH30" s="629"/>
      <c r="AI30" s="629"/>
      <c r="AJ30" s="629"/>
      <c r="AK30" s="629"/>
      <c r="AL30" s="630" t="s">
        <v>223</v>
      </c>
      <c r="AM30" s="631"/>
      <c r="AN30" s="631"/>
      <c r="AO30" s="632"/>
      <c r="AP30" s="671" t="s">
        <v>292</v>
      </c>
      <c r="AQ30" s="672"/>
      <c r="AR30" s="672"/>
      <c r="AS30" s="672"/>
      <c r="AT30" s="677" t="s">
        <v>293</v>
      </c>
      <c r="AU30" s="184"/>
      <c r="AV30" s="184"/>
      <c r="AW30" s="184"/>
      <c r="AX30" s="611" t="s">
        <v>171</v>
      </c>
      <c r="AY30" s="612"/>
      <c r="AZ30" s="612"/>
      <c r="BA30" s="612"/>
      <c r="BB30" s="612"/>
      <c r="BC30" s="612"/>
      <c r="BD30" s="612"/>
      <c r="BE30" s="612"/>
      <c r="BF30" s="613"/>
      <c r="BG30" s="683">
        <v>99.6</v>
      </c>
      <c r="BH30" s="684"/>
      <c r="BI30" s="684"/>
      <c r="BJ30" s="684"/>
      <c r="BK30" s="684"/>
      <c r="BL30" s="684"/>
      <c r="BM30" s="620">
        <v>94.5</v>
      </c>
      <c r="BN30" s="684"/>
      <c r="BO30" s="684"/>
      <c r="BP30" s="684"/>
      <c r="BQ30" s="685"/>
      <c r="BR30" s="683">
        <v>99.6</v>
      </c>
      <c r="BS30" s="684"/>
      <c r="BT30" s="684"/>
      <c r="BU30" s="684"/>
      <c r="BV30" s="684"/>
      <c r="BW30" s="684"/>
      <c r="BX30" s="620">
        <v>94.3</v>
      </c>
      <c r="BY30" s="684"/>
      <c r="BZ30" s="684"/>
      <c r="CA30" s="684"/>
      <c r="CB30" s="685"/>
      <c r="CD30" s="688"/>
      <c r="CE30" s="689"/>
      <c r="CF30" s="639" t="s">
        <v>294</v>
      </c>
      <c r="CG30" s="640"/>
      <c r="CH30" s="640"/>
      <c r="CI30" s="640"/>
      <c r="CJ30" s="640"/>
      <c r="CK30" s="640"/>
      <c r="CL30" s="640"/>
      <c r="CM30" s="640"/>
      <c r="CN30" s="640"/>
      <c r="CO30" s="640"/>
      <c r="CP30" s="640"/>
      <c r="CQ30" s="641"/>
      <c r="CR30" s="625">
        <v>956922</v>
      </c>
      <c r="CS30" s="626"/>
      <c r="CT30" s="626"/>
      <c r="CU30" s="626"/>
      <c r="CV30" s="626"/>
      <c r="CW30" s="626"/>
      <c r="CX30" s="626"/>
      <c r="CY30" s="627"/>
      <c r="CZ30" s="659">
        <v>9</v>
      </c>
      <c r="DA30" s="660"/>
      <c r="DB30" s="660"/>
      <c r="DC30" s="661"/>
      <c r="DD30" s="634">
        <v>916566</v>
      </c>
      <c r="DE30" s="626"/>
      <c r="DF30" s="626"/>
      <c r="DG30" s="626"/>
      <c r="DH30" s="626"/>
      <c r="DI30" s="626"/>
      <c r="DJ30" s="626"/>
      <c r="DK30" s="627"/>
      <c r="DL30" s="634">
        <v>916566</v>
      </c>
      <c r="DM30" s="626"/>
      <c r="DN30" s="626"/>
      <c r="DO30" s="626"/>
      <c r="DP30" s="626"/>
      <c r="DQ30" s="626"/>
      <c r="DR30" s="626"/>
      <c r="DS30" s="626"/>
      <c r="DT30" s="626"/>
      <c r="DU30" s="626"/>
      <c r="DV30" s="627"/>
      <c r="DW30" s="630">
        <v>14.1</v>
      </c>
      <c r="DX30" s="655"/>
      <c r="DY30" s="655"/>
      <c r="DZ30" s="655"/>
      <c r="EA30" s="655"/>
      <c r="EB30" s="655"/>
      <c r="EC30" s="656"/>
    </row>
    <row r="31" spans="2:133" ht="11.25" customHeight="1" x14ac:dyDescent="0.15">
      <c r="B31" s="622" t="s">
        <v>295</v>
      </c>
      <c r="C31" s="623"/>
      <c r="D31" s="623"/>
      <c r="E31" s="623"/>
      <c r="F31" s="623"/>
      <c r="G31" s="623"/>
      <c r="H31" s="623"/>
      <c r="I31" s="623"/>
      <c r="J31" s="623"/>
      <c r="K31" s="623"/>
      <c r="L31" s="623"/>
      <c r="M31" s="623"/>
      <c r="N31" s="623"/>
      <c r="O31" s="623"/>
      <c r="P31" s="623"/>
      <c r="Q31" s="624"/>
      <c r="R31" s="625">
        <v>229232</v>
      </c>
      <c r="S31" s="626"/>
      <c r="T31" s="626"/>
      <c r="U31" s="626"/>
      <c r="V31" s="626"/>
      <c r="W31" s="626"/>
      <c r="X31" s="626"/>
      <c r="Y31" s="627"/>
      <c r="Z31" s="628">
        <v>2.1</v>
      </c>
      <c r="AA31" s="628"/>
      <c r="AB31" s="628"/>
      <c r="AC31" s="628"/>
      <c r="AD31" s="629" t="s">
        <v>223</v>
      </c>
      <c r="AE31" s="629"/>
      <c r="AF31" s="629"/>
      <c r="AG31" s="629"/>
      <c r="AH31" s="629"/>
      <c r="AI31" s="629"/>
      <c r="AJ31" s="629"/>
      <c r="AK31" s="629"/>
      <c r="AL31" s="630" t="s">
        <v>223</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99.5</v>
      </c>
      <c r="BH31" s="657"/>
      <c r="BI31" s="657"/>
      <c r="BJ31" s="657"/>
      <c r="BK31" s="657"/>
      <c r="BL31" s="657"/>
      <c r="BM31" s="631">
        <v>97.8</v>
      </c>
      <c r="BN31" s="681"/>
      <c r="BO31" s="681"/>
      <c r="BP31" s="681"/>
      <c r="BQ31" s="682"/>
      <c r="BR31" s="680">
        <v>99.6</v>
      </c>
      <c r="BS31" s="657"/>
      <c r="BT31" s="657"/>
      <c r="BU31" s="657"/>
      <c r="BV31" s="657"/>
      <c r="BW31" s="657"/>
      <c r="BX31" s="631">
        <v>97.5</v>
      </c>
      <c r="BY31" s="681"/>
      <c r="BZ31" s="681"/>
      <c r="CA31" s="681"/>
      <c r="CB31" s="682"/>
      <c r="CD31" s="688"/>
      <c r="CE31" s="689"/>
      <c r="CF31" s="639" t="s">
        <v>298</v>
      </c>
      <c r="CG31" s="640"/>
      <c r="CH31" s="640"/>
      <c r="CI31" s="640"/>
      <c r="CJ31" s="640"/>
      <c r="CK31" s="640"/>
      <c r="CL31" s="640"/>
      <c r="CM31" s="640"/>
      <c r="CN31" s="640"/>
      <c r="CO31" s="640"/>
      <c r="CP31" s="640"/>
      <c r="CQ31" s="641"/>
      <c r="CR31" s="625">
        <v>102404</v>
      </c>
      <c r="CS31" s="657"/>
      <c r="CT31" s="657"/>
      <c r="CU31" s="657"/>
      <c r="CV31" s="657"/>
      <c r="CW31" s="657"/>
      <c r="CX31" s="657"/>
      <c r="CY31" s="658"/>
      <c r="CZ31" s="659">
        <v>1</v>
      </c>
      <c r="DA31" s="660"/>
      <c r="DB31" s="660"/>
      <c r="DC31" s="661"/>
      <c r="DD31" s="634">
        <v>93876</v>
      </c>
      <c r="DE31" s="657"/>
      <c r="DF31" s="657"/>
      <c r="DG31" s="657"/>
      <c r="DH31" s="657"/>
      <c r="DI31" s="657"/>
      <c r="DJ31" s="657"/>
      <c r="DK31" s="658"/>
      <c r="DL31" s="634">
        <v>93876</v>
      </c>
      <c r="DM31" s="657"/>
      <c r="DN31" s="657"/>
      <c r="DO31" s="657"/>
      <c r="DP31" s="657"/>
      <c r="DQ31" s="657"/>
      <c r="DR31" s="657"/>
      <c r="DS31" s="657"/>
      <c r="DT31" s="657"/>
      <c r="DU31" s="657"/>
      <c r="DV31" s="658"/>
      <c r="DW31" s="630">
        <v>1.4</v>
      </c>
      <c r="DX31" s="655"/>
      <c r="DY31" s="655"/>
      <c r="DZ31" s="655"/>
      <c r="EA31" s="655"/>
      <c r="EB31" s="655"/>
      <c r="EC31" s="656"/>
    </row>
    <row r="32" spans="2:133" ht="11.25" customHeight="1" x14ac:dyDescent="0.15">
      <c r="B32" s="622" t="s">
        <v>299</v>
      </c>
      <c r="C32" s="623"/>
      <c r="D32" s="623"/>
      <c r="E32" s="623"/>
      <c r="F32" s="623"/>
      <c r="G32" s="623"/>
      <c r="H32" s="623"/>
      <c r="I32" s="623"/>
      <c r="J32" s="623"/>
      <c r="K32" s="623"/>
      <c r="L32" s="623"/>
      <c r="M32" s="623"/>
      <c r="N32" s="623"/>
      <c r="O32" s="623"/>
      <c r="P32" s="623"/>
      <c r="Q32" s="624"/>
      <c r="R32" s="625">
        <v>151253</v>
      </c>
      <c r="S32" s="626"/>
      <c r="T32" s="626"/>
      <c r="U32" s="626"/>
      <c r="V32" s="626"/>
      <c r="W32" s="626"/>
      <c r="X32" s="626"/>
      <c r="Y32" s="627"/>
      <c r="Z32" s="628">
        <v>1.4</v>
      </c>
      <c r="AA32" s="628"/>
      <c r="AB32" s="628"/>
      <c r="AC32" s="628"/>
      <c r="AD32" s="629">
        <v>2191</v>
      </c>
      <c r="AE32" s="629"/>
      <c r="AF32" s="629"/>
      <c r="AG32" s="629"/>
      <c r="AH32" s="629"/>
      <c r="AI32" s="629"/>
      <c r="AJ32" s="629"/>
      <c r="AK32" s="629"/>
      <c r="AL32" s="630">
        <v>0</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99.6</v>
      </c>
      <c r="BH32" s="693"/>
      <c r="BI32" s="693"/>
      <c r="BJ32" s="693"/>
      <c r="BK32" s="693"/>
      <c r="BL32" s="693"/>
      <c r="BM32" s="694">
        <v>98.1</v>
      </c>
      <c r="BN32" s="693"/>
      <c r="BO32" s="693"/>
      <c r="BP32" s="693"/>
      <c r="BQ32" s="695"/>
      <c r="BR32" s="692">
        <v>99.6</v>
      </c>
      <c r="BS32" s="693"/>
      <c r="BT32" s="693"/>
      <c r="BU32" s="693"/>
      <c r="BV32" s="693"/>
      <c r="BW32" s="693"/>
      <c r="BX32" s="694">
        <v>97.8</v>
      </c>
      <c r="BY32" s="693"/>
      <c r="BZ32" s="693"/>
      <c r="CA32" s="693"/>
      <c r="CB32" s="695"/>
      <c r="CD32" s="690"/>
      <c r="CE32" s="691"/>
      <c r="CF32" s="639" t="s">
        <v>301</v>
      </c>
      <c r="CG32" s="640"/>
      <c r="CH32" s="640"/>
      <c r="CI32" s="640"/>
      <c r="CJ32" s="640"/>
      <c r="CK32" s="640"/>
      <c r="CL32" s="640"/>
      <c r="CM32" s="640"/>
      <c r="CN32" s="640"/>
      <c r="CO32" s="640"/>
      <c r="CP32" s="640"/>
      <c r="CQ32" s="641"/>
      <c r="CR32" s="625" t="s">
        <v>223</v>
      </c>
      <c r="CS32" s="626"/>
      <c r="CT32" s="626"/>
      <c r="CU32" s="626"/>
      <c r="CV32" s="626"/>
      <c r="CW32" s="626"/>
      <c r="CX32" s="626"/>
      <c r="CY32" s="627"/>
      <c r="CZ32" s="659" t="s">
        <v>223</v>
      </c>
      <c r="DA32" s="660"/>
      <c r="DB32" s="660"/>
      <c r="DC32" s="661"/>
      <c r="DD32" s="634" t="s">
        <v>223</v>
      </c>
      <c r="DE32" s="626"/>
      <c r="DF32" s="626"/>
      <c r="DG32" s="626"/>
      <c r="DH32" s="626"/>
      <c r="DI32" s="626"/>
      <c r="DJ32" s="626"/>
      <c r="DK32" s="627"/>
      <c r="DL32" s="634" t="s">
        <v>223</v>
      </c>
      <c r="DM32" s="626"/>
      <c r="DN32" s="626"/>
      <c r="DO32" s="626"/>
      <c r="DP32" s="626"/>
      <c r="DQ32" s="626"/>
      <c r="DR32" s="626"/>
      <c r="DS32" s="626"/>
      <c r="DT32" s="626"/>
      <c r="DU32" s="626"/>
      <c r="DV32" s="627"/>
      <c r="DW32" s="630" t="s">
        <v>223</v>
      </c>
      <c r="DX32" s="655"/>
      <c r="DY32" s="655"/>
      <c r="DZ32" s="655"/>
      <c r="EA32" s="655"/>
      <c r="EB32" s="655"/>
      <c r="EC32" s="656"/>
    </row>
    <row r="33" spans="2:133" ht="11.25" customHeight="1" x14ac:dyDescent="0.15">
      <c r="B33" s="622" t="s">
        <v>302</v>
      </c>
      <c r="C33" s="623"/>
      <c r="D33" s="623"/>
      <c r="E33" s="623"/>
      <c r="F33" s="623"/>
      <c r="G33" s="623"/>
      <c r="H33" s="623"/>
      <c r="I33" s="623"/>
      <c r="J33" s="623"/>
      <c r="K33" s="623"/>
      <c r="L33" s="623"/>
      <c r="M33" s="623"/>
      <c r="N33" s="623"/>
      <c r="O33" s="623"/>
      <c r="P33" s="623"/>
      <c r="Q33" s="624"/>
      <c r="R33" s="625">
        <v>984479</v>
      </c>
      <c r="S33" s="626"/>
      <c r="T33" s="626"/>
      <c r="U33" s="626"/>
      <c r="V33" s="626"/>
      <c r="W33" s="626"/>
      <c r="X33" s="626"/>
      <c r="Y33" s="627"/>
      <c r="Z33" s="628">
        <v>9.1999999999999993</v>
      </c>
      <c r="AA33" s="628"/>
      <c r="AB33" s="628"/>
      <c r="AC33" s="628"/>
      <c r="AD33" s="629" t="s">
        <v>223</v>
      </c>
      <c r="AE33" s="629"/>
      <c r="AF33" s="629"/>
      <c r="AG33" s="629"/>
      <c r="AH33" s="629"/>
      <c r="AI33" s="629"/>
      <c r="AJ33" s="629"/>
      <c r="AK33" s="629"/>
      <c r="AL33" s="630" t="s">
        <v>223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3953725</v>
      </c>
      <c r="CS33" s="657"/>
      <c r="CT33" s="657"/>
      <c r="CU33" s="657"/>
      <c r="CV33" s="657"/>
      <c r="CW33" s="657"/>
      <c r="CX33" s="657"/>
      <c r="CY33" s="658"/>
      <c r="CZ33" s="659">
        <v>37.200000000000003</v>
      </c>
      <c r="DA33" s="660"/>
      <c r="DB33" s="660"/>
      <c r="DC33" s="661"/>
      <c r="DD33" s="634">
        <v>3295423</v>
      </c>
      <c r="DE33" s="657"/>
      <c r="DF33" s="657"/>
      <c r="DG33" s="657"/>
      <c r="DH33" s="657"/>
      <c r="DI33" s="657"/>
      <c r="DJ33" s="657"/>
      <c r="DK33" s="658"/>
      <c r="DL33" s="634">
        <v>2805694</v>
      </c>
      <c r="DM33" s="657"/>
      <c r="DN33" s="657"/>
      <c r="DO33" s="657"/>
      <c r="DP33" s="657"/>
      <c r="DQ33" s="657"/>
      <c r="DR33" s="657"/>
      <c r="DS33" s="657"/>
      <c r="DT33" s="657"/>
      <c r="DU33" s="657"/>
      <c r="DV33" s="658"/>
      <c r="DW33" s="630">
        <v>43.2</v>
      </c>
      <c r="DX33" s="655"/>
      <c r="DY33" s="655"/>
      <c r="DZ33" s="655"/>
      <c r="EA33" s="655"/>
      <c r="EB33" s="655"/>
      <c r="EC33" s="656"/>
    </row>
    <row r="34" spans="2:133" ht="11.25" customHeight="1" x14ac:dyDescent="0.15">
      <c r="B34" s="622" t="s">
        <v>304</v>
      </c>
      <c r="C34" s="623"/>
      <c r="D34" s="623"/>
      <c r="E34" s="623"/>
      <c r="F34" s="623"/>
      <c r="G34" s="623"/>
      <c r="H34" s="623"/>
      <c r="I34" s="623"/>
      <c r="J34" s="623"/>
      <c r="K34" s="623"/>
      <c r="L34" s="623"/>
      <c r="M34" s="623"/>
      <c r="N34" s="623"/>
      <c r="O34" s="623"/>
      <c r="P34" s="623"/>
      <c r="Q34" s="624"/>
      <c r="R34" s="625" t="s">
        <v>223</v>
      </c>
      <c r="S34" s="626"/>
      <c r="T34" s="626"/>
      <c r="U34" s="626"/>
      <c r="V34" s="626"/>
      <c r="W34" s="626"/>
      <c r="X34" s="626"/>
      <c r="Y34" s="627"/>
      <c r="Z34" s="628" t="s">
        <v>223</v>
      </c>
      <c r="AA34" s="628"/>
      <c r="AB34" s="628"/>
      <c r="AC34" s="628"/>
      <c r="AD34" s="629" t="s">
        <v>223</v>
      </c>
      <c r="AE34" s="629"/>
      <c r="AF34" s="629"/>
      <c r="AG34" s="629"/>
      <c r="AH34" s="629"/>
      <c r="AI34" s="629"/>
      <c r="AJ34" s="629"/>
      <c r="AK34" s="629"/>
      <c r="AL34" s="630" t="s">
        <v>223</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1933710</v>
      </c>
      <c r="CS34" s="626"/>
      <c r="CT34" s="626"/>
      <c r="CU34" s="626"/>
      <c r="CV34" s="626"/>
      <c r="CW34" s="626"/>
      <c r="CX34" s="626"/>
      <c r="CY34" s="627"/>
      <c r="CZ34" s="659">
        <v>18.2</v>
      </c>
      <c r="DA34" s="660"/>
      <c r="DB34" s="660"/>
      <c r="DC34" s="661"/>
      <c r="DD34" s="634">
        <v>1557169</v>
      </c>
      <c r="DE34" s="626"/>
      <c r="DF34" s="626"/>
      <c r="DG34" s="626"/>
      <c r="DH34" s="626"/>
      <c r="DI34" s="626"/>
      <c r="DJ34" s="626"/>
      <c r="DK34" s="627"/>
      <c r="DL34" s="634">
        <v>1434801</v>
      </c>
      <c r="DM34" s="626"/>
      <c r="DN34" s="626"/>
      <c r="DO34" s="626"/>
      <c r="DP34" s="626"/>
      <c r="DQ34" s="626"/>
      <c r="DR34" s="626"/>
      <c r="DS34" s="626"/>
      <c r="DT34" s="626"/>
      <c r="DU34" s="626"/>
      <c r="DV34" s="627"/>
      <c r="DW34" s="630">
        <v>22.1</v>
      </c>
      <c r="DX34" s="655"/>
      <c r="DY34" s="655"/>
      <c r="DZ34" s="655"/>
      <c r="EA34" s="655"/>
      <c r="EB34" s="655"/>
      <c r="EC34" s="656"/>
    </row>
    <row r="35" spans="2:133" ht="11.25" customHeight="1" x14ac:dyDescent="0.15">
      <c r="B35" s="622" t="s">
        <v>308</v>
      </c>
      <c r="C35" s="623"/>
      <c r="D35" s="623"/>
      <c r="E35" s="623"/>
      <c r="F35" s="623"/>
      <c r="G35" s="623"/>
      <c r="H35" s="623"/>
      <c r="I35" s="623"/>
      <c r="J35" s="623"/>
      <c r="K35" s="623"/>
      <c r="L35" s="623"/>
      <c r="M35" s="623"/>
      <c r="N35" s="623"/>
      <c r="O35" s="623"/>
      <c r="P35" s="623"/>
      <c r="Q35" s="624"/>
      <c r="R35" s="625">
        <v>451879</v>
      </c>
      <c r="S35" s="626"/>
      <c r="T35" s="626"/>
      <c r="U35" s="626"/>
      <c r="V35" s="626"/>
      <c r="W35" s="626"/>
      <c r="X35" s="626"/>
      <c r="Y35" s="627"/>
      <c r="Z35" s="628">
        <v>4.2</v>
      </c>
      <c r="AA35" s="628"/>
      <c r="AB35" s="628"/>
      <c r="AC35" s="628"/>
      <c r="AD35" s="629" t="s">
        <v>223</v>
      </c>
      <c r="AE35" s="629"/>
      <c r="AF35" s="629"/>
      <c r="AG35" s="629"/>
      <c r="AH35" s="629"/>
      <c r="AI35" s="629"/>
      <c r="AJ35" s="629"/>
      <c r="AK35" s="629"/>
      <c r="AL35" s="630" t="s">
        <v>223</v>
      </c>
      <c r="AM35" s="631"/>
      <c r="AN35" s="631"/>
      <c r="AO35" s="632"/>
      <c r="AP35" s="188"/>
      <c r="AQ35" s="636" t="s">
        <v>309</v>
      </c>
      <c r="AR35" s="637"/>
      <c r="AS35" s="637"/>
      <c r="AT35" s="637"/>
      <c r="AU35" s="637"/>
      <c r="AV35" s="637"/>
      <c r="AW35" s="637"/>
      <c r="AX35" s="637"/>
      <c r="AY35" s="638"/>
      <c r="AZ35" s="614">
        <v>1462841</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176271</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75588</v>
      </c>
      <c r="CS35" s="657"/>
      <c r="CT35" s="657"/>
      <c r="CU35" s="657"/>
      <c r="CV35" s="657"/>
      <c r="CW35" s="657"/>
      <c r="CX35" s="657"/>
      <c r="CY35" s="658"/>
      <c r="CZ35" s="659">
        <v>0.7</v>
      </c>
      <c r="DA35" s="660"/>
      <c r="DB35" s="660"/>
      <c r="DC35" s="661"/>
      <c r="DD35" s="634">
        <v>65023</v>
      </c>
      <c r="DE35" s="657"/>
      <c r="DF35" s="657"/>
      <c r="DG35" s="657"/>
      <c r="DH35" s="657"/>
      <c r="DI35" s="657"/>
      <c r="DJ35" s="657"/>
      <c r="DK35" s="658"/>
      <c r="DL35" s="634">
        <v>65023</v>
      </c>
      <c r="DM35" s="657"/>
      <c r="DN35" s="657"/>
      <c r="DO35" s="657"/>
      <c r="DP35" s="657"/>
      <c r="DQ35" s="657"/>
      <c r="DR35" s="657"/>
      <c r="DS35" s="657"/>
      <c r="DT35" s="657"/>
      <c r="DU35" s="657"/>
      <c r="DV35" s="658"/>
      <c r="DW35" s="630">
        <v>1</v>
      </c>
      <c r="DX35" s="655"/>
      <c r="DY35" s="655"/>
      <c r="DZ35" s="655"/>
      <c r="EA35" s="655"/>
      <c r="EB35" s="655"/>
      <c r="EC35" s="656"/>
    </row>
    <row r="36" spans="2:133" ht="11.25" customHeight="1" x14ac:dyDescent="0.15">
      <c r="B36" s="668" t="s">
        <v>312</v>
      </c>
      <c r="C36" s="669"/>
      <c r="D36" s="669"/>
      <c r="E36" s="669"/>
      <c r="F36" s="669"/>
      <c r="G36" s="669"/>
      <c r="H36" s="669"/>
      <c r="I36" s="669"/>
      <c r="J36" s="669"/>
      <c r="K36" s="669"/>
      <c r="L36" s="669"/>
      <c r="M36" s="669"/>
      <c r="N36" s="669"/>
      <c r="O36" s="669"/>
      <c r="P36" s="669"/>
      <c r="Q36" s="670"/>
      <c r="R36" s="697">
        <v>10702678</v>
      </c>
      <c r="S36" s="698"/>
      <c r="T36" s="698"/>
      <c r="U36" s="698"/>
      <c r="V36" s="698"/>
      <c r="W36" s="698"/>
      <c r="X36" s="698"/>
      <c r="Y36" s="699"/>
      <c r="Z36" s="700">
        <v>100</v>
      </c>
      <c r="AA36" s="700"/>
      <c r="AB36" s="700"/>
      <c r="AC36" s="700"/>
      <c r="AD36" s="701">
        <v>6048742</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475000</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138113</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412278</v>
      </c>
      <c r="CS36" s="626"/>
      <c r="CT36" s="626"/>
      <c r="CU36" s="626"/>
      <c r="CV36" s="626"/>
      <c r="CW36" s="626"/>
      <c r="CX36" s="626"/>
      <c r="CY36" s="627"/>
      <c r="CZ36" s="659">
        <v>3.9</v>
      </c>
      <c r="DA36" s="660"/>
      <c r="DB36" s="660"/>
      <c r="DC36" s="661"/>
      <c r="DD36" s="634">
        <v>363848</v>
      </c>
      <c r="DE36" s="626"/>
      <c r="DF36" s="626"/>
      <c r="DG36" s="626"/>
      <c r="DH36" s="626"/>
      <c r="DI36" s="626"/>
      <c r="DJ36" s="626"/>
      <c r="DK36" s="627"/>
      <c r="DL36" s="634">
        <v>258412</v>
      </c>
      <c r="DM36" s="626"/>
      <c r="DN36" s="626"/>
      <c r="DO36" s="626"/>
      <c r="DP36" s="626"/>
      <c r="DQ36" s="626"/>
      <c r="DR36" s="626"/>
      <c r="DS36" s="626"/>
      <c r="DT36" s="626"/>
      <c r="DU36" s="626"/>
      <c r="DV36" s="627"/>
      <c r="DW36" s="630">
        <v>4</v>
      </c>
      <c r="DX36" s="655"/>
      <c r="DY36" s="655"/>
      <c r="DZ36" s="655"/>
      <c r="EA36" s="655"/>
      <c r="EB36" s="655"/>
      <c r="EC36" s="656"/>
    </row>
    <row r="37" spans="2:133" ht="11.25" customHeight="1" x14ac:dyDescent="0.15">
      <c r="AQ37" s="704" t="s">
        <v>316</v>
      </c>
      <c r="AR37" s="705"/>
      <c r="AS37" s="705"/>
      <c r="AT37" s="705"/>
      <c r="AU37" s="705"/>
      <c r="AV37" s="705"/>
      <c r="AW37" s="705"/>
      <c r="AX37" s="705"/>
      <c r="AY37" s="706"/>
      <c r="AZ37" s="625">
        <v>2877</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4089</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1828</v>
      </c>
      <c r="CS37" s="657"/>
      <c r="CT37" s="657"/>
      <c r="CU37" s="657"/>
      <c r="CV37" s="657"/>
      <c r="CW37" s="657"/>
      <c r="CX37" s="657"/>
      <c r="CY37" s="658"/>
      <c r="CZ37" s="659">
        <v>0</v>
      </c>
      <c r="DA37" s="660"/>
      <c r="DB37" s="660"/>
      <c r="DC37" s="661"/>
      <c r="DD37" s="634">
        <v>1828</v>
      </c>
      <c r="DE37" s="657"/>
      <c r="DF37" s="657"/>
      <c r="DG37" s="657"/>
      <c r="DH37" s="657"/>
      <c r="DI37" s="657"/>
      <c r="DJ37" s="657"/>
      <c r="DK37" s="658"/>
      <c r="DL37" s="634">
        <v>1702</v>
      </c>
      <c r="DM37" s="657"/>
      <c r="DN37" s="657"/>
      <c r="DO37" s="657"/>
      <c r="DP37" s="657"/>
      <c r="DQ37" s="657"/>
      <c r="DR37" s="657"/>
      <c r="DS37" s="657"/>
      <c r="DT37" s="657"/>
      <c r="DU37" s="657"/>
      <c r="DV37" s="658"/>
      <c r="DW37" s="630">
        <v>0</v>
      </c>
      <c r="DX37" s="655"/>
      <c r="DY37" s="655"/>
      <c r="DZ37" s="655"/>
      <c r="EA37" s="655"/>
      <c r="EB37" s="655"/>
      <c r="EC37" s="656"/>
    </row>
    <row r="38" spans="2:133" ht="11.25" customHeight="1" x14ac:dyDescent="0.15">
      <c r="AQ38" s="704" t="s">
        <v>319</v>
      </c>
      <c r="AR38" s="705"/>
      <c r="AS38" s="705"/>
      <c r="AT38" s="705"/>
      <c r="AU38" s="705"/>
      <c r="AV38" s="705"/>
      <c r="AW38" s="705"/>
      <c r="AX38" s="705"/>
      <c r="AY38" s="706"/>
      <c r="AZ38" s="625" t="s">
        <v>320</v>
      </c>
      <c r="BA38" s="626"/>
      <c r="BB38" s="626"/>
      <c r="BC38" s="626"/>
      <c r="BD38" s="657"/>
      <c r="BE38" s="657"/>
      <c r="BF38" s="682"/>
      <c r="BG38" s="639" t="s">
        <v>321</v>
      </c>
      <c r="BH38" s="640"/>
      <c r="BI38" s="640"/>
      <c r="BJ38" s="640"/>
      <c r="BK38" s="640"/>
      <c r="BL38" s="640"/>
      <c r="BM38" s="640"/>
      <c r="BN38" s="640"/>
      <c r="BO38" s="640"/>
      <c r="BP38" s="640"/>
      <c r="BQ38" s="640"/>
      <c r="BR38" s="640"/>
      <c r="BS38" s="640"/>
      <c r="BT38" s="640"/>
      <c r="BU38" s="641"/>
      <c r="BV38" s="625">
        <v>6596</v>
      </c>
      <c r="BW38" s="626"/>
      <c r="BX38" s="626"/>
      <c r="BY38" s="626"/>
      <c r="BZ38" s="626"/>
      <c r="CA38" s="626"/>
      <c r="CB38" s="635"/>
      <c r="CD38" s="639" t="s">
        <v>322</v>
      </c>
      <c r="CE38" s="640"/>
      <c r="CF38" s="640"/>
      <c r="CG38" s="640"/>
      <c r="CH38" s="640"/>
      <c r="CI38" s="640"/>
      <c r="CJ38" s="640"/>
      <c r="CK38" s="640"/>
      <c r="CL38" s="640"/>
      <c r="CM38" s="640"/>
      <c r="CN38" s="640"/>
      <c r="CO38" s="640"/>
      <c r="CP38" s="640"/>
      <c r="CQ38" s="641"/>
      <c r="CR38" s="625">
        <v>1459964</v>
      </c>
      <c r="CS38" s="626"/>
      <c r="CT38" s="626"/>
      <c r="CU38" s="626"/>
      <c r="CV38" s="626"/>
      <c r="CW38" s="626"/>
      <c r="CX38" s="626"/>
      <c r="CY38" s="627"/>
      <c r="CZ38" s="659">
        <v>13.8</v>
      </c>
      <c r="DA38" s="660"/>
      <c r="DB38" s="660"/>
      <c r="DC38" s="661"/>
      <c r="DD38" s="634">
        <v>1240348</v>
      </c>
      <c r="DE38" s="626"/>
      <c r="DF38" s="626"/>
      <c r="DG38" s="626"/>
      <c r="DH38" s="626"/>
      <c r="DI38" s="626"/>
      <c r="DJ38" s="626"/>
      <c r="DK38" s="627"/>
      <c r="DL38" s="634">
        <v>1047458</v>
      </c>
      <c r="DM38" s="626"/>
      <c r="DN38" s="626"/>
      <c r="DO38" s="626"/>
      <c r="DP38" s="626"/>
      <c r="DQ38" s="626"/>
      <c r="DR38" s="626"/>
      <c r="DS38" s="626"/>
      <c r="DT38" s="626"/>
      <c r="DU38" s="626"/>
      <c r="DV38" s="627"/>
      <c r="DW38" s="630">
        <v>16.100000000000001</v>
      </c>
      <c r="DX38" s="655"/>
      <c r="DY38" s="655"/>
      <c r="DZ38" s="655"/>
      <c r="EA38" s="655"/>
      <c r="EB38" s="655"/>
      <c r="EC38" s="656"/>
    </row>
    <row r="39" spans="2:133" ht="11.25" customHeight="1" x14ac:dyDescent="0.15">
      <c r="AQ39" s="704" t="s">
        <v>323</v>
      </c>
      <c r="AR39" s="705"/>
      <c r="AS39" s="705"/>
      <c r="AT39" s="705"/>
      <c r="AU39" s="705"/>
      <c r="AV39" s="705"/>
      <c r="AW39" s="705"/>
      <c r="AX39" s="705"/>
      <c r="AY39" s="706"/>
      <c r="AZ39" s="625" t="s">
        <v>320</v>
      </c>
      <c r="BA39" s="626"/>
      <c r="BB39" s="626"/>
      <c r="BC39" s="626"/>
      <c r="BD39" s="657"/>
      <c r="BE39" s="657"/>
      <c r="BF39" s="682"/>
      <c r="BG39" s="710" t="s">
        <v>324</v>
      </c>
      <c r="BH39" s="711"/>
      <c r="BI39" s="711"/>
      <c r="BJ39" s="711"/>
      <c r="BK39" s="711"/>
      <c r="BL39" s="189"/>
      <c r="BM39" s="640" t="s">
        <v>325</v>
      </c>
      <c r="BN39" s="640"/>
      <c r="BO39" s="640"/>
      <c r="BP39" s="640"/>
      <c r="BQ39" s="640"/>
      <c r="BR39" s="640"/>
      <c r="BS39" s="640"/>
      <c r="BT39" s="640"/>
      <c r="BU39" s="641"/>
      <c r="BV39" s="625">
        <v>113</v>
      </c>
      <c r="BW39" s="626"/>
      <c r="BX39" s="626"/>
      <c r="BY39" s="626"/>
      <c r="BZ39" s="626"/>
      <c r="CA39" s="626"/>
      <c r="CB39" s="635"/>
      <c r="CD39" s="639" t="s">
        <v>326</v>
      </c>
      <c r="CE39" s="640"/>
      <c r="CF39" s="640"/>
      <c r="CG39" s="640"/>
      <c r="CH39" s="640"/>
      <c r="CI39" s="640"/>
      <c r="CJ39" s="640"/>
      <c r="CK39" s="640"/>
      <c r="CL39" s="640"/>
      <c r="CM39" s="640"/>
      <c r="CN39" s="640"/>
      <c r="CO39" s="640"/>
      <c r="CP39" s="640"/>
      <c r="CQ39" s="641"/>
      <c r="CR39" s="625">
        <v>53498</v>
      </c>
      <c r="CS39" s="657"/>
      <c r="CT39" s="657"/>
      <c r="CU39" s="657"/>
      <c r="CV39" s="657"/>
      <c r="CW39" s="657"/>
      <c r="CX39" s="657"/>
      <c r="CY39" s="658"/>
      <c r="CZ39" s="659">
        <v>0.5</v>
      </c>
      <c r="DA39" s="660"/>
      <c r="DB39" s="660"/>
      <c r="DC39" s="661"/>
      <c r="DD39" s="634">
        <v>53348</v>
      </c>
      <c r="DE39" s="657"/>
      <c r="DF39" s="657"/>
      <c r="DG39" s="657"/>
      <c r="DH39" s="657"/>
      <c r="DI39" s="657"/>
      <c r="DJ39" s="657"/>
      <c r="DK39" s="658"/>
      <c r="DL39" s="634" t="s">
        <v>320</v>
      </c>
      <c r="DM39" s="657"/>
      <c r="DN39" s="657"/>
      <c r="DO39" s="657"/>
      <c r="DP39" s="657"/>
      <c r="DQ39" s="657"/>
      <c r="DR39" s="657"/>
      <c r="DS39" s="657"/>
      <c r="DT39" s="657"/>
      <c r="DU39" s="657"/>
      <c r="DV39" s="658"/>
      <c r="DW39" s="630" t="s">
        <v>320</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293039</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105</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18687</v>
      </c>
      <c r="CS40" s="626"/>
      <c r="CT40" s="626"/>
      <c r="CU40" s="626"/>
      <c r="CV40" s="626"/>
      <c r="CW40" s="626"/>
      <c r="CX40" s="626"/>
      <c r="CY40" s="627"/>
      <c r="CZ40" s="659">
        <v>0.2</v>
      </c>
      <c r="DA40" s="660"/>
      <c r="DB40" s="660"/>
      <c r="DC40" s="661"/>
      <c r="DD40" s="634">
        <v>15687</v>
      </c>
      <c r="DE40" s="626"/>
      <c r="DF40" s="626"/>
      <c r="DG40" s="626"/>
      <c r="DH40" s="626"/>
      <c r="DI40" s="626"/>
      <c r="DJ40" s="626"/>
      <c r="DK40" s="627"/>
      <c r="DL40" s="634" t="s">
        <v>320</v>
      </c>
      <c r="DM40" s="626"/>
      <c r="DN40" s="626"/>
      <c r="DO40" s="626"/>
      <c r="DP40" s="626"/>
      <c r="DQ40" s="626"/>
      <c r="DR40" s="626"/>
      <c r="DS40" s="626"/>
      <c r="DT40" s="626"/>
      <c r="DU40" s="626"/>
      <c r="DV40" s="627"/>
      <c r="DW40" s="630" t="s">
        <v>320</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691925</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371</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57"/>
      <c r="CT41" s="657"/>
      <c r="CU41" s="657"/>
      <c r="CV41" s="657"/>
      <c r="CW41" s="657"/>
      <c r="CX41" s="657"/>
      <c r="CY41" s="658"/>
      <c r="CZ41" s="659" t="s">
        <v>333</v>
      </c>
      <c r="DA41" s="660"/>
      <c r="DB41" s="660"/>
      <c r="DC41" s="661"/>
      <c r="DD41" s="634" t="s">
        <v>333</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1330779</v>
      </c>
      <c r="CS42" s="626"/>
      <c r="CT42" s="626"/>
      <c r="CU42" s="626"/>
      <c r="CV42" s="626"/>
      <c r="CW42" s="626"/>
      <c r="CX42" s="626"/>
      <c r="CY42" s="627"/>
      <c r="CZ42" s="659">
        <v>12.5</v>
      </c>
      <c r="DA42" s="708"/>
      <c r="DB42" s="708"/>
      <c r="DC42" s="709"/>
      <c r="DD42" s="634">
        <v>319880</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40767</v>
      </c>
      <c r="CS43" s="657"/>
      <c r="CT43" s="657"/>
      <c r="CU43" s="657"/>
      <c r="CV43" s="657"/>
      <c r="CW43" s="657"/>
      <c r="CX43" s="657"/>
      <c r="CY43" s="658"/>
      <c r="CZ43" s="659">
        <v>0.4</v>
      </c>
      <c r="DA43" s="660"/>
      <c r="DB43" s="660"/>
      <c r="DC43" s="661"/>
      <c r="DD43" s="634">
        <v>40767</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338</v>
      </c>
      <c r="CD44" s="731" t="s">
        <v>290</v>
      </c>
      <c r="CE44" s="732"/>
      <c r="CF44" s="622" t="s">
        <v>339</v>
      </c>
      <c r="CG44" s="623"/>
      <c r="CH44" s="623"/>
      <c r="CI44" s="623"/>
      <c r="CJ44" s="623"/>
      <c r="CK44" s="623"/>
      <c r="CL44" s="623"/>
      <c r="CM44" s="623"/>
      <c r="CN44" s="623"/>
      <c r="CO44" s="623"/>
      <c r="CP44" s="623"/>
      <c r="CQ44" s="624"/>
      <c r="CR44" s="625">
        <v>1321032</v>
      </c>
      <c r="CS44" s="626"/>
      <c r="CT44" s="626"/>
      <c r="CU44" s="626"/>
      <c r="CV44" s="626"/>
      <c r="CW44" s="626"/>
      <c r="CX44" s="626"/>
      <c r="CY44" s="627"/>
      <c r="CZ44" s="659">
        <v>12.4</v>
      </c>
      <c r="DA44" s="708"/>
      <c r="DB44" s="708"/>
      <c r="DC44" s="709"/>
      <c r="DD44" s="634">
        <v>310133</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340</v>
      </c>
      <c r="CG45" s="623"/>
      <c r="CH45" s="623"/>
      <c r="CI45" s="623"/>
      <c r="CJ45" s="623"/>
      <c r="CK45" s="623"/>
      <c r="CL45" s="623"/>
      <c r="CM45" s="623"/>
      <c r="CN45" s="623"/>
      <c r="CO45" s="623"/>
      <c r="CP45" s="623"/>
      <c r="CQ45" s="624"/>
      <c r="CR45" s="625">
        <v>898760</v>
      </c>
      <c r="CS45" s="657"/>
      <c r="CT45" s="657"/>
      <c r="CU45" s="657"/>
      <c r="CV45" s="657"/>
      <c r="CW45" s="657"/>
      <c r="CX45" s="657"/>
      <c r="CY45" s="658"/>
      <c r="CZ45" s="659">
        <v>8.5</v>
      </c>
      <c r="DA45" s="660"/>
      <c r="DB45" s="660"/>
      <c r="DC45" s="661"/>
      <c r="DD45" s="634">
        <v>93196</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341</v>
      </c>
      <c r="CG46" s="623"/>
      <c r="CH46" s="623"/>
      <c r="CI46" s="623"/>
      <c r="CJ46" s="623"/>
      <c r="CK46" s="623"/>
      <c r="CL46" s="623"/>
      <c r="CM46" s="623"/>
      <c r="CN46" s="623"/>
      <c r="CO46" s="623"/>
      <c r="CP46" s="623"/>
      <c r="CQ46" s="624"/>
      <c r="CR46" s="625">
        <v>422272</v>
      </c>
      <c r="CS46" s="626"/>
      <c r="CT46" s="626"/>
      <c r="CU46" s="626"/>
      <c r="CV46" s="626"/>
      <c r="CW46" s="626"/>
      <c r="CX46" s="626"/>
      <c r="CY46" s="627"/>
      <c r="CZ46" s="659">
        <v>4</v>
      </c>
      <c r="DA46" s="708"/>
      <c r="DB46" s="708"/>
      <c r="DC46" s="709"/>
      <c r="DD46" s="634">
        <v>216937</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342</v>
      </c>
      <c r="CG47" s="623"/>
      <c r="CH47" s="623"/>
      <c r="CI47" s="623"/>
      <c r="CJ47" s="623"/>
      <c r="CK47" s="623"/>
      <c r="CL47" s="623"/>
      <c r="CM47" s="623"/>
      <c r="CN47" s="623"/>
      <c r="CO47" s="623"/>
      <c r="CP47" s="623"/>
      <c r="CQ47" s="624"/>
      <c r="CR47" s="625">
        <v>9747</v>
      </c>
      <c r="CS47" s="657"/>
      <c r="CT47" s="657"/>
      <c r="CU47" s="657"/>
      <c r="CV47" s="657"/>
      <c r="CW47" s="657"/>
      <c r="CX47" s="657"/>
      <c r="CY47" s="658"/>
      <c r="CZ47" s="659">
        <v>0.1</v>
      </c>
      <c r="DA47" s="660"/>
      <c r="DB47" s="660"/>
      <c r="DC47" s="661"/>
      <c r="DD47" s="634">
        <v>9747</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343</v>
      </c>
      <c r="CG48" s="623"/>
      <c r="CH48" s="623"/>
      <c r="CI48" s="623"/>
      <c r="CJ48" s="623"/>
      <c r="CK48" s="623"/>
      <c r="CL48" s="623"/>
      <c r="CM48" s="623"/>
      <c r="CN48" s="623"/>
      <c r="CO48" s="623"/>
      <c r="CP48" s="623"/>
      <c r="CQ48" s="624"/>
      <c r="CR48" s="625" t="s">
        <v>223</v>
      </c>
      <c r="CS48" s="626"/>
      <c r="CT48" s="626"/>
      <c r="CU48" s="626"/>
      <c r="CV48" s="626"/>
      <c r="CW48" s="626"/>
      <c r="CX48" s="626"/>
      <c r="CY48" s="627"/>
      <c r="CZ48" s="659" t="s">
        <v>223</v>
      </c>
      <c r="DA48" s="708"/>
      <c r="DB48" s="708"/>
      <c r="DC48" s="709"/>
      <c r="DD48" s="634" t="s">
        <v>223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344</v>
      </c>
      <c r="CE49" s="669"/>
      <c r="CF49" s="669"/>
      <c r="CG49" s="669"/>
      <c r="CH49" s="669"/>
      <c r="CI49" s="669"/>
      <c r="CJ49" s="669"/>
      <c r="CK49" s="669"/>
      <c r="CL49" s="669"/>
      <c r="CM49" s="669"/>
      <c r="CN49" s="669"/>
      <c r="CO49" s="669"/>
      <c r="CP49" s="669"/>
      <c r="CQ49" s="670"/>
      <c r="CR49" s="697">
        <v>10615944</v>
      </c>
      <c r="CS49" s="693"/>
      <c r="CT49" s="693"/>
      <c r="CU49" s="693"/>
      <c r="CV49" s="693"/>
      <c r="CW49" s="693"/>
      <c r="CX49" s="693"/>
      <c r="CY49" s="720"/>
      <c r="CZ49" s="721">
        <v>100</v>
      </c>
      <c r="DA49" s="722"/>
      <c r="DB49" s="722"/>
      <c r="DC49" s="723"/>
      <c r="DD49" s="724">
        <v>7241089</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367</v>
      </c>
      <c r="C7" s="752"/>
      <c r="D7" s="752"/>
      <c r="E7" s="752"/>
      <c r="F7" s="752"/>
      <c r="G7" s="752"/>
      <c r="H7" s="752"/>
      <c r="I7" s="752"/>
      <c r="J7" s="752"/>
      <c r="K7" s="752"/>
      <c r="L7" s="752"/>
      <c r="M7" s="752"/>
      <c r="N7" s="752"/>
      <c r="O7" s="752"/>
      <c r="P7" s="753"/>
      <c r="Q7" s="754">
        <v>10715</v>
      </c>
      <c r="R7" s="755"/>
      <c r="S7" s="755"/>
      <c r="T7" s="755"/>
      <c r="U7" s="755"/>
      <c r="V7" s="755">
        <v>10628</v>
      </c>
      <c r="W7" s="755"/>
      <c r="X7" s="755"/>
      <c r="Y7" s="755"/>
      <c r="Z7" s="755"/>
      <c r="AA7" s="755">
        <v>87</v>
      </c>
      <c r="AB7" s="755"/>
      <c r="AC7" s="755"/>
      <c r="AD7" s="755"/>
      <c r="AE7" s="756"/>
      <c r="AF7" s="757">
        <v>55</v>
      </c>
      <c r="AG7" s="758"/>
      <c r="AH7" s="758"/>
      <c r="AI7" s="758"/>
      <c r="AJ7" s="759"/>
      <c r="AK7" s="794">
        <v>55</v>
      </c>
      <c r="AL7" s="795"/>
      <c r="AM7" s="795"/>
      <c r="AN7" s="795"/>
      <c r="AO7" s="795"/>
      <c r="AP7" s="795">
        <v>10965</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t="s">
        <v>544</v>
      </c>
      <c r="BS7" s="798" t="s">
        <v>543</v>
      </c>
      <c r="BT7" s="799"/>
      <c r="BU7" s="799"/>
      <c r="BV7" s="799"/>
      <c r="BW7" s="799"/>
      <c r="BX7" s="799"/>
      <c r="BY7" s="799"/>
      <c r="BZ7" s="799"/>
      <c r="CA7" s="799"/>
      <c r="CB7" s="799"/>
      <c r="CC7" s="799"/>
      <c r="CD7" s="799"/>
      <c r="CE7" s="799"/>
      <c r="CF7" s="799"/>
      <c r="CG7" s="800"/>
      <c r="CH7" s="791">
        <v>-44</v>
      </c>
      <c r="CI7" s="792"/>
      <c r="CJ7" s="792"/>
      <c r="CK7" s="792"/>
      <c r="CL7" s="793"/>
      <c r="CM7" s="791">
        <v>1501</v>
      </c>
      <c r="CN7" s="792"/>
      <c r="CO7" s="792"/>
      <c r="CP7" s="792"/>
      <c r="CQ7" s="793"/>
      <c r="CR7" s="791">
        <v>0</v>
      </c>
      <c r="CS7" s="792"/>
      <c r="CT7" s="792"/>
      <c r="CU7" s="792"/>
      <c r="CV7" s="793"/>
      <c r="CW7" s="791">
        <v>23</v>
      </c>
      <c r="CX7" s="792"/>
      <c r="CY7" s="792"/>
      <c r="CZ7" s="792"/>
      <c r="DA7" s="793"/>
      <c r="DB7" s="791" t="s">
        <v>546</v>
      </c>
      <c r="DC7" s="792"/>
      <c r="DD7" s="792"/>
      <c r="DE7" s="792"/>
      <c r="DF7" s="793"/>
      <c r="DG7" s="791" t="s">
        <v>546</v>
      </c>
      <c r="DH7" s="792"/>
      <c r="DI7" s="792"/>
      <c r="DJ7" s="792"/>
      <c r="DK7" s="793"/>
      <c r="DL7" s="791" t="s">
        <v>546</v>
      </c>
      <c r="DM7" s="792"/>
      <c r="DN7" s="792"/>
      <c r="DO7" s="792"/>
      <c r="DP7" s="793"/>
      <c r="DQ7" s="791" t="s">
        <v>546</v>
      </c>
      <c r="DR7" s="792"/>
      <c r="DS7" s="792"/>
      <c r="DT7" s="792"/>
      <c r="DU7" s="793"/>
      <c r="DV7" s="772"/>
      <c r="DW7" s="773"/>
      <c r="DX7" s="773"/>
      <c r="DY7" s="773"/>
      <c r="DZ7" s="774"/>
      <c r="EA7" s="207"/>
    </row>
    <row r="8" spans="1:131" s="208" customFormat="1" ht="26.25" customHeight="1" x14ac:dyDescent="0.15">
      <c r="A8" s="214">
        <v>2</v>
      </c>
      <c r="B8" s="775" t="s">
        <v>368</v>
      </c>
      <c r="C8" s="776"/>
      <c r="D8" s="776"/>
      <c r="E8" s="776"/>
      <c r="F8" s="776"/>
      <c r="G8" s="776"/>
      <c r="H8" s="776"/>
      <c r="I8" s="776"/>
      <c r="J8" s="776"/>
      <c r="K8" s="776"/>
      <c r="L8" s="776"/>
      <c r="M8" s="776"/>
      <c r="N8" s="776"/>
      <c r="O8" s="776"/>
      <c r="P8" s="777"/>
      <c r="Q8" s="778">
        <v>0</v>
      </c>
      <c r="R8" s="779"/>
      <c r="S8" s="779"/>
      <c r="T8" s="779"/>
      <c r="U8" s="779"/>
      <c r="V8" s="779">
        <v>0</v>
      </c>
      <c r="W8" s="779"/>
      <c r="X8" s="779"/>
      <c r="Y8" s="779"/>
      <c r="Z8" s="779"/>
      <c r="AA8" s="779" t="s">
        <v>537</v>
      </c>
      <c r="AB8" s="779"/>
      <c r="AC8" s="779"/>
      <c r="AD8" s="779"/>
      <c r="AE8" s="780"/>
      <c r="AF8" s="781" t="s">
        <v>223</v>
      </c>
      <c r="AG8" s="782"/>
      <c r="AH8" s="782"/>
      <c r="AI8" s="782"/>
      <c r="AJ8" s="783"/>
      <c r="AK8" s="784" t="s">
        <v>537</v>
      </c>
      <c r="AL8" s="785"/>
      <c r="AM8" s="785"/>
      <c r="AN8" s="785"/>
      <c r="AO8" s="785"/>
      <c r="AP8" s="785" t="s">
        <v>537</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t="s">
        <v>369</v>
      </c>
      <c r="C9" s="776"/>
      <c r="D9" s="776"/>
      <c r="E9" s="776"/>
      <c r="F9" s="776"/>
      <c r="G9" s="776"/>
      <c r="H9" s="776"/>
      <c r="I9" s="776"/>
      <c r="J9" s="776"/>
      <c r="K9" s="776"/>
      <c r="L9" s="776"/>
      <c r="M9" s="776"/>
      <c r="N9" s="776"/>
      <c r="O9" s="776"/>
      <c r="P9" s="777"/>
      <c r="Q9" s="778">
        <v>4</v>
      </c>
      <c r="R9" s="779"/>
      <c r="S9" s="779"/>
      <c r="T9" s="779"/>
      <c r="U9" s="779"/>
      <c r="V9" s="779">
        <v>4</v>
      </c>
      <c r="W9" s="779"/>
      <c r="X9" s="779"/>
      <c r="Y9" s="779"/>
      <c r="Z9" s="779"/>
      <c r="AA9" s="779" t="s">
        <v>538</v>
      </c>
      <c r="AB9" s="779"/>
      <c r="AC9" s="779"/>
      <c r="AD9" s="779"/>
      <c r="AE9" s="780"/>
      <c r="AF9" s="781" t="s">
        <v>223</v>
      </c>
      <c r="AG9" s="782"/>
      <c r="AH9" s="782"/>
      <c r="AI9" s="782"/>
      <c r="AJ9" s="783"/>
      <c r="AK9" s="784">
        <v>4</v>
      </c>
      <c r="AL9" s="785"/>
      <c r="AM9" s="785"/>
      <c r="AN9" s="785"/>
      <c r="AO9" s="785"/>
      <c r="AP9" s="785" t="s">
        <v>538</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370</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371</v>
      </c>
      <c r="B23" s="810" t="s">
        <v>372</v>
      </c>
      <c r="C23" s="811"/>
      <c r="D23" s="811"/>
      <c r="E23" s="811"/>
      <c r="F23" s="811"/>
      <c r="G23" s="811"/>
      <c r="H23" s="811"/>
      <c r="I23" s="811"/>
      <c r="J23" s="811"/>
      <c r="K23" s="811"/>
      <c r="L23" s="811"/>
      <c r="M23" s="811"/>
      <c r="N23" s="811"/>
      <c r="O23" s="811"/>
      <c r="P23" s="812"/>
      <c r="Q23" s="813">
        <v>10715</v>
      </c>
      <c r="R23" s="814"/>
      <c r="S23" s="814"/>
      <c r="T23" s="814"/>
      <c r="U23" s="814"/>
      <c r="V23" s="814">
        <v>10628</v>
      </c>
      <c r="W23" s="814"/>
      <c r="X23" s="814"/>
      <c r="Y23" s="814"/>
      <c r="Z23" s="814"/>
      <c r="AA23" s="814">
        <v>87</v>
      </c>
      <c r="AB23" s="814"/>
      <c r="AC23" s="814"/>
      <c r="AD23" s="814"/>
      <c r="AE23" s="815"/>
      <c r="AF23" s="816">
        <v>55</v>
      </c>
      <c r="AG23" s="814"/>
      <c r="AH23" s="814"/>
      <c r="AI23" s="814"/>
      <c r="AJ23" s="817"/>
      <c r="AK23" s="818"/>
      <c r="AL23" s="819"/>
      <c r="AM23" s="819"/>
      <c r="AN23" s="819"/>
      <c r="AO23" s="819"/>
      <c r="AP23" s="814">
        <v>10965</v>
      </c>
      <c r="AQ23" s="814"/>
      <c r="AR23" s="814"/>
      <c r="AS23" s="814"/>
      <c r="AT23" s="814"/>
      <c r="AU23" s="820"/>
      <c r="AV23" s="820"/>
      <c r="AW23" s="820"/>
      <c r="AX23" s="820"/>
      <c r="AY23" s="821"/>
      <c r="AZ23" s="829" t="s">
        <v>223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373</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374</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350</v>
      </c>
      <c r="B26" s="761"/>
      <c r="C26" s="761"/>
      <c r="D26" s="761"/>
      <c r="E26" s="761"/>
      <c r="F26" s="761"/>
      <c r="G26" s="761"/>
      <c r="H26" s="761"/>
      <c r="I26" s="761"/>
      <c r="J26" s="761"/>
      <c r="K26" s="761"/>
      <c r="L26" s="761"/>
      <c r="M26" s="761"/>
      <c r="N26" s="761"/>
      <c r="O26" s="761"/>
      <c r="P26" s="762"/>
      <c r="Q26" s="737" t="s">
        <v>375</v>
      </c>
      <c r="R26" s="738"/>
      <c r="S26" s="738"/>
      <c r="T26" s="738"/>
      <c r="U26" s="739"/>
      <c r="V26" s="737" t="s">
        <v>376</v>
      </c>
      <c r="W26" s="738"/>
      <c r="X26" s="738"/>
      <c r="Y26" s="738"/>
      <c r="Z26" s="739"/>
      <c r="AA26" s="737" t="s">
        <v>377</v>
      </c>
      <c r="AB26" s="738"/>
      <c r="AC26" s="738"/>
      <c r="AD26" s="738"/>
      <c r="AE26" s="738"/>
      <c r="AF26" s="832" t="s">
        <v>378</v>
      </c>
      <c r="AG26" s="833"/>
      <c r="AH26" s="833"/>
      <c r="AI26" s="833"/>
      <c r="AJ26" s="834"/>
      <c r="AK26" s="738" t="s">
        <v>379</v>
      </c>
      <c r="AL26" s="738"/>
      <c r="AM26" s="738"/>
      <c r="AN26" s="738"/>
      <c r="AO26" s="739"/>
      <c r="AP26" s="737" t="s">
        <v>380</v>
      </c>
      <c r="AQ26" s="738"/>
      <c r="AR26" s="738"/>
      <c r="AS26" s="738"/>
      <c r="AT26" s="739"/>
      <c r="AU26" s="737" t="s">
        <v>381</v>
      </c>
      <c r="AV26" s="738"/>
      <c r="AW26" s="738"/>
      <c r="AX26" s="738"/>
      <c r="AY26" s="739"/>
      <c r="AZ26" s="737" t="s">
        <v>382</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383</v>
      </c>
      <c r="C28" s="752"/>
      <c r="D28" s="752"/>
      <c r="E28" s="752"/>
      <c r="F28" s="752"/>
      <c r="G28" s="752"/>
      <c r="H28" s="752"/>
      <c r="I28" s="752"/>
      <c r="J28" s="752"/>
      <c r="K28" s="752"/>
      <c r="L28" s="752"/>
      <c r="M28" s="752"/>
      <c r="N28" s="752"/>
      <c r="O28" s="752"/>
      <c r="P28" s="753"/>
      <c r="Q28" s="842">
        <v>4162</v>
      </c>
      <c r="R28" s="843"/>
      <c r="S28" s="843"/>
      <c r="T28" s="843"/>
      <c r="U28" s="843"/>
      <c r="V28" s="843">
        <v>3986</v>
      </c>
      <c r="W28" s="843"/>
      <c r="X28" s="843"/>
      <c r="Y28" s="843"/>
      <c r="Z28" s="843"/>
      <c r="AA28" s="843">
        <v>176</v>
      </c>
      <c r="AB28" s="843"/>
      <c r="AC28" s="843"/>
      <c r="AD28" s="843"/>
      <c r="AE28" s="844"/>
      <c r="AF28" s="845">
        <v>176</v>
      </c>
      <c r="AG28" s="843"/>
      <c r="AH28" s="843"/>
      <c r="AI28" s="843"/>
      <c r="AJ28" s="846"/>
      <c r="AK28" s="847">
        <v>304</v>
      </c>
      <c r="AL28" s="838"/>
      <c r="AM28" s="838"/>
      <c r="AN28" s="838"/>
      <c r="AO28" s="838"/>
      <c r="AP28" s="838" t="s">
        <v>539</v>
      </c>
      <c r="AQ28" s="838"/>
      <c r="AR28" s="838"/>
      <c r="AS28" s="838"/>
      <c r="AT28" s="838"/>
      <c r="AU28" s="838" t="s">
        <v>537</v>
      </c>
      <c r="AV28" s="838"/>
      <c r="AW28" s="838"/>
      <c r="AX28" s="838"/>
      <c r="AY28" s="838"/>
      <c r="AZ28" s="839" t="s">
        <v>542</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384</v>
      </c>
      <c r="C29" s="776"/>
      <c r="D29" s="776"/>
      <c r="E29" s="776"/>
      <c r="F29" s="776"/>
      <c r="G29" s="776"/>
      <c r="H29" s="776"/>
      <c r="I29" s="776"/>
      <c r="J29" s="776"/>
      <c r="K29" s="776"/>
      <c r="L29" s="776"/>
      <c r="M29" s="776"/>
      <c r="N29" s="776"/>
      <c r="O29" s="776"/>
      <c r="P29" s="777"/>
      <c r="Q29" s="778">
        <v>434</v>
      </c>
      <c r="R29" s="779"/>
      <c r="S29" s="779"/>
      <c r="T29" s="779"/>
      <c r="U29" s="779"/>
      <c r="V29" s="779">
        <v>419</v>
      </c>
      <c r="W29" s="779"/>
      <c r="X29" s="779"/>
      <c r="Y29" s="779"/>
      <c r="Z29" s="779"/>
      <c r="AA29" s="779">
        <v>15</v>
      </c>
      <c r="AB29" s="779"/>
      <c r="AC29" s="779"/>
      <c r="AD29" s="779"/>
      <c r="AE29" s="780"/>
      <c r="AF29" s="781">
        <v>15</v>
      </c>
      <c r="AG29" s="782"/>
      <c r="AH29" s="782"/>
      <c r="AI29" s="782"/>
      <c r="AJ29" s="783"/>
      <c r="AK29" s="850">
        <v>81</v>
      </c>
      <c r="AL29" s="851"/>
      <c r="AM29" s="851"/>
      <c r="AN29" s="851"/>
      <c r="AO29" s="851"/>
      <c r="AP29" s="851" t="s">
        <v>537</v>
      </c>
      <c r="AQ29" s="851"/>
      <c r="AR29" s="851"/>
      <c r="AS29" s="851"/>
      <c r="AT29" s="851"/>
      <c r="AU29" s="851" t="s">
        <v>537</v>
      </c>
      <c r="AV29" s="851"/>
      <c r="AW29" s="851"/>
      <c r="AX29" s="851"/>
      <c r="AY29" s="851"/>
      <c r="AZ29" s="852" t="s">
        <v>542</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385</v>
      </c>
      <c r="C30" s="776"/>
      <c r="D30" s="776"/>
      <c r="E30" s="776"/>
      <c r="F30" s="776"/>
      <c r="G30" s="776"/>
      <c r="H30" s="776"/>
      <c r="I30" s="776"/>
      <c r="J30" s="776"/>
      <c r="K30" s="776"/>
      <c r="L30" s="776"/>
      <c r="M30" s="776"/>
      <c r="N30" s="776"/>
      <c r="O30" s="776"/>
      <c r="P30" s="777"/>
      <c r="Q30" s="778">
        <v>2152</v>
      </c>
      <c r="R30" s="779"/>
      <c r="S30" s="779"/>
      <c r="T30" s="779"/>
      <c r="U30" s="779"/>
      <c r="V30" s="779">
        <v>2055</v>
      </c>
      <c r="W30" s="779"/>
      <c r="X30" s="779"/>
      <c r="Y30" s="779"/>
      <c r="Z30" s="779"/>
      <c r="AA30" s="779">
        <v>97</v>
      </c>
      <c r="AB30" s="779"/>
      <c r="AC30" s="779"/>
      <c r="AD30" s="779"/>
      <c r="AE30" s="780"/>
      <c r="AF30" s="781">
        <v>97</v>
      </c>
      <c r="AG30" s="782"/>
      <c r="AH30" s="782"/>
      <c r="AI30" s="782"/>
      <c r="AJ30" s="783"/>
      <c r="AK30" s="850">
        <v>383</v>
      </c>
      <c r="AL30" s="851"/>
      <c r="AM30" s="851"/>
      <c r="AN30" s="851"/>
      <c r="AO30" s="851"/>
      <c r="AP30" s="851" t="s">
        <v>540</v>
      </c>
      <c r="AQ30" s="851"/>
      <c r="AR30" s="851"/>
      <c r="AS30" s="851"/>
      <c r="AT30" s="851"/>
      <c r="AU30" s="851" t="s">
        <v>537</v>
      </c>
      <c r="AV30" s="851"/>
      <c r="AW30" s="851"/>
      <c r="AX30" s="851"/>
      <c r="AY30" s="851"/>
      <c r="AZ30" s="852" t="s">
        <v>542</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386</v>
      </c>
      <c r="C31" s="776"/>
      <c r="D31" s="776"/>
      <c r="E31" s="776"/>
      <c r="F31" s="776"/>
      <c r="G31" s="776"/>
      <c r="H31" s="776"/>
      <c r="I31" s="776"/>
      <c r="J31" s="776"/>
      <c r="K31" s="776"/>
      <c r="L31" s="776"/>
      <c r="M31" s="776"/>
      <c r="N31" s="776"/>
      <c r="O31" s="776"/>
      <c r="P31" s="777"/>
      <c r="Q31" s="778">
        <v>596</v>
      </c>
      <c r="R31" s="779"/>
      <c r="S31" s="779"/>
      <c r="T31" s="779"/>
      <c r="U31" s="779"/>
      <c r="V31" s="779">
        <v>515</v>
      </c>
      <c r="W31" s="779"/>
      <c r="X31" s="779"/>
      <c r="Y31" s="779"/>
      <c r="Z31" s="779"/>
      <c r="AA31" s="779">
        <v>81</v>
      </c>
      <c r="AB31" s="779"/>
      <c r="AC31" s="779"/>
      <c r="AD31" s="779"/>
      <c r="AE31" s="780"/>
      <c r="AF31" s="781">
        <v>1447</v>
      </c>
      <c r="AG31" s="782"/>
      <c r="AH31" s="782"/>
      <c r="AI31" s="782"/>
      <c r="AJ31" s="783"/>
      <c r="AK31" s="850">
        <v>6</v>
      </c>
      <c r="AL31" s="851"/>
      <c r="AM31" s="851"/>
      <c r="AN31" s="851"/>
      <c r="AO31" s="851"/>
      <c r="AP31" s="851">
        <v>415</v>
      </c>
      <c r="AQ31" s="851"/>
      <c r="AR31" s="851"/>
      <c r="AS31" s="851"/>
      <c r="AT31" s="851"/>
      <c r="AU31" s="851">
        <v>44</v>
      </c>
      <c r="AV31" s="851"/>
      <c r="AW31" s="851"/>
      <c r="AX31" s="851"/>
      <c r="AY31" s="851"/>
      <c r="AZ31" s="852" t="s">
        <v>541</v>
      </c>
      <c r="BA31" s="852"/>
      <c r="BB31" s="852"/>
      <c r="BC31" s="852"/>
      <c r="BD31" s="852"/>
      <c r="BE31" s="848" t="s">
        <v>387</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388</v>
      </c>
      <c r="C32" s="776"/>
      <c r="D32" s="776"/>
      <c r="E32" s="776"/>
      <c r="F32" s="776"/>
      <c r="G32" s="776"/>
      <c r="H32" s="776"/>
      <c r="I32" s="776"/>
      <c r="J32" s="776"/>
      <c r="K32" s="776"/>
      <c r="L32" s="776"/>
      <c r="M32" s="776"/>
      <c r="N32" s="776"/>
      <c r="O32" s="776"/>
      <c r="P32" s="777"/>
      <c r="Q32" s="778">
        <v>1215</v>
      </c>
      <c r="R32" s="779"/>
      <c r="S32" s="779"/>
      <c r="T32" s="779"/>
      <c r="U32" s="779"/>
      <c r="V32" s="779">
        <v>1192</v>
      </c>
      <c r="W32" s="779"/>
      <c r="X32" s="779"/>
      <c r="Y32" s="779"/>
      <c r="Z32" s="779"/>
      <c r="AA32" s="779">
        <v>23</v>
      </c>
      <c r="AB32" s="779"/>
      <c r="AC32" s="779"/>
      <c r="AD32" s="779"/>
      <c r="AE32" s="780"/>
      <c r="AF32" s="781">
        <v>14</v>
      </c>
      <c r="AG32" s="782"/>
      <c r="AH32" s="782"/>
      <c r="AI32" s="782"/>
      <c r="AJ32" s="783"/>
      <c r="AK32" s="850">
        <v>519</v>
      </c>
      <c r="AL32" s="851"/>
      <c r="AM32" s="851"/>
      <c r="AN32" s="851"/>
      <c r="AO32" s="851"/>
      <c r="AP32" s="851">
        <v>6244</v>
      </c>
      <c r="AQ32" s="851"/>
      <c r="AR32" s="851"/>
      <c r="AS32" s="851"/>
      <c r="AT32" s="851"/>
      <c r="AU32" s="851">
        <v>3734</v>
      </c>
      <c r="AV32" s="851"/>
      <c r="AW32" s="851"/>
      <c r="AX32" s="851"/>
      <c r="AY32" s="851"/>
      <c r="AZ32" s="852" t="s">
        <v>541</v>
      </c>
      <c r="BA32" s="852"/>
      <c r="BB32" s="852"/>
      <c r="BC32" s="852"/>
      <c r="BD32" s="852"/>
      <c r="BE32" s="848" t="s">
        <v>389</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390</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371</v>
      </c>
      <c r="B63" s="810" t="s">
        <v>391</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1750</v>
      </c>
      <c r="AG63" s="862"/>
      <c r="AH63" s="862"/>
      <c r="AI63" s="862"/>
      <c r="AJ63" s="863"/>
      <c r="AK63" s="864"/>
      <c r="AL63" s="859"/>
      <c r="AM63" s="859"/>
      <c r="AN63" s="859"/>
      <c r="AO63" s="859"/>
      <c r="AP63" s="862">
        <v>6659</v>
      </c>
      <c r="AQ63" s="862"/>
      <c r="AR63" s="862"/>
      <c r="AS63" s="862"/>
      <c r="AT63" s="862"/>
      <c r="AU63" s="862">
        <v>3778</v>
      </c>
      <c r="AV63" s="862"/>
      <c r="AW63" s="862"/>
      <c r="AX63" s="862"/>
      <c r="AY63" s="862"/>
      <c r="AZ63" s="866"/>
      <c r="BA63" s="866"/>
      <c r="BB63" s="866"/>
      <c r="BC63" s="866"/>
      <c r="BD63" s="866"/>
      <c r="BE63" s="867"/>
      <c r="BF63" s="867"/>
      <c r="BG63" s="867"/>
      <c r="BH63" s="867"/>
      <c r="BI63" s="868"/>
      <c r="BJ63" s="869" t="s">
        <v>223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393</v>
      </c>
      <c r="B66" s="761"/>
      <c r="C66" s="761"/>
      <c r="D66" s="761"/>
      <c r="E66" s="761"/>
      <c r="F66" s="761"/>
      <c r="G66" s="761"/>
      <c r="H66" s="761"/>
      <c r="I66" s="761"/>
      <c r="J66" s="761"/>
      <c r="K66" s="761"/>
      <c r="L66" s="761"/>
      <c r="M66" s="761"/>
      <c r="N66" s="761"/>
      <c r="O66" s="761"/>
      <c r="P66" s="762"/>
      <c r="Q66" s="737" t="s">
        <v>375</v>
      </c>
      <c r="R66" s="738"/>
      <c r="S66" s="738"/>
      <c r="T66" s="738"/>
      <c r="U66" s="739"/>
      <c r="V66" s="737" t="s">
        <v>376</v>
      </c>
      <c r="W66" s="738"/>
      <c r="X66" s="738"/>
      <c r="Y66" s="738"/>
      <c r="Z66" s="739"/>
      <c r="AA66" s="737" t="s">
        <v>377</v>
      </c>
      <c r="AB66" s="738"/>
      <c r="AC66" s="738"/>
      <c r="AD66" s="738"/>
      <c r="AE66" s="739"/>
      <c r="AF66" s="872" t="s">
        <v>378</v>
      </c>
      <c r="AG66" s="833"/>
      <c r="AH66" s="833"/>
      <c r="AI66" s="833"/>
      <c r="AJ66" s="873"/>
      <c r="AK66" s="737" t="s">
        <v>379</v>
      </c>
      <c r="AL66" s="761"/>
      <c r="AM66" s="761"/>
      <c r="AN66" s="761"/>
      <c r="AO66" s="762"/>
      <c r="AP66" s="737" t="s">
        <v>380</v>
      </c>
      <c r="AQ66" s="738"/>
      <c r="AR66" s="738"/>
      <c r="AS66" s="738"/>
      <c r="AT66" s="739"/>
      <c r="AU66" s="737" t="s">
        <v>394</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545</v>
      </c>
      <c r="C68" s="890"/>
      <c r="D68" s="890"/>
      <c r="E68" s="890"/>
      <c r="F68" s="890"/>
      <c r="G68" s="890"/>
      <c r="H68" s="890"/>
      <c r="I68" s="890"/>
      <c r="J68" s="890"/>
      <c r="K68" s="890"/>
      <c r="L68" s="890"/>
      <c r="M68" s="890"/>
      <c r="N68" s="890"/>
      <c r="O68" s="890"/>
      <c r="P68" s="891"/>
      <c r="Q68" s="892">
        <v>124</v>
      </c>
      <c r="R68" s="886"/>
      <c r="S68" s="886"/>
      <c r="T68" s="886"/>
      <c r="U68" s="886"/>
      <c r="V68" s="886">
        <v>122</v>
      </c>
      <c r="W68" s="886"/>
      <c r="X68" s="886"/>
      <c r="Y68" s="886"/>
      <c r="Z68" s="886"/>
      <c r="AA68" s="886">
        <v>2</v>
      </c>
      <c r="AB68" s="886"/>
      <c r="AC68" s="886"/>
      <c r="AD68" s="886"/>
      <c r="AE68" s="886"/>
      <c r="AF68" s="886">
        <v>2</v>
      </c>
      <c r="AG68" s="886"/>
      <c r="AH68" s="886"/>
      <c r="AI68" s="886"/>
      <c r="AJ68" s="886"/>
      <c r="AK68" s="886" t="s">
        <v>546</v>
      </c>
      <c r="AL68" s="886"/>
      <c r="AM68" s="886"/>
      <c r="AN68" s="886"/>
      <c r="AO68" s="886"/>
      <c r="AP68" s="886" t="s">
        <v>546</v>
      </c>
      <c r="AQ68" s="886"/>
      <c r="AR68" s="886"/>
      <c r="AS68" s="886"/>
      <c r="AT68" s="886"/>
      <c r="AU68" s="886" t="s">
        <v>546</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547</v>
      </c>
      <c r="C69" s="894"/>
      <c r="D69" s="894"/>
      <c r="E69" s="894"/>
      <c r="F69" s="894"/>
      <c r="G69" s="894"/>
      <c r="H69" s="894"/>
      <c r="I69" s="894"/>
      <c r="J69" s="894"/>
      <c r="K69" s="894"/>
      <c r="L69" s="894"/>
      <c r="M69" s="894"/>
      <c r="N69" s="894"/>
      <c r="O69" s="894"/>
      <c r="P69" s="895"/>
      <c r="Q69" s="896">
        <v>208</v>
      </c>
      <c r="R69" s="851"/>
      <c r="S69" s="851"/>
      <c r="T69" s="851"/>
      <c r="U69" s="851"/>
      <c r="V69" s="851">
        <v>187</v>
      </c>
      <c r="W69" s="851"/>
      <c r="X69" s="851"/>
      <c r="Y69" s="851"/>
      <c r="Z69" s="851"/>
      <c r="AA69" s="851">
        <v>21</v>
      </c>
      <c r="AB69" s="851"/>
      <c r="AC69" s="851"/>
      <c r="AD69" s="851"/>
      <c r="AE69" s="851"/>
      <c r="AF69" s="851">
        <v>21</v>
      </c>
      <c r="AG69" s="851"/>
      <c r="AH69" s="851"/>
      <c r="AI69" s="851"/>
      <c r="AJ69" s="851"/>
      <c r="AK69" s="851" t="s">
        <v>480</v>
      </c>
      <c r="AL69" s="851"/>
      <c r="AM69" s="851"/>
      <c r="AN69" s="851"/>
      <c r="AO69" s="851"/>
      <c r="AP69" s="851" t="s">
        <v>480</v>
      </c>
      <c r="AQ69" s="851"/>
      <c r="AR69" s="851"/>
      <c r="AS69" s="851"/>
      <c r="AT69" s="851"/>
      <c r="AU69" s="851" t="s">
        <v>480</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548</v>
      </c>
      <c r="C70" s="894"/>
      <c r="D70" s="894"/>
      <c r="E70" s="894"/>
      <c r="F70" s="894"/>
      <c r="G70" s="894"/>
      <c r="H70" s="894"/>
      <c r="I70" s="894"/>
      <c r="J70" s="894"/>
      <c r="K70" s="894"/>
      <c r="L70" s="894"/>
      <c r="M70" s="894"/>
      <c r="N70" s="894"/>
      <c r="O70" s="894"/>
      <c r="P70" s="895"/>
      <c r="Q70" s="896">
        <v>1080473</v>
      </c>
      <c r="R70" s="851"/>
      <c r="S70" s="851"/>
      <c r="T70" s="851"/>
      <c r="U70" s="851"/>
      <c r="V70" s="851">
        <v>1052361</v>
      </c>
      <c r="W70" s="851"/>
      <c r="X70" s="851"/>
      <c r="Y70" s="851"/>
      <c r="Z70" s="851"/>
      <c r="AA70" s="851">
        <v>28112</v>
      </c>
      <c r="AB70" s="851"/>
      <c r="AC70" s="851"/>
      <c r="AD70" s="851"/>
      <c r="AE70" s="851"/>
      <c r="AF70" s="851">
        <v>28112</v>
      </c>
      <c r="AG70" s="851"/>
      <c r="AH70" s="851"/>
      <c r="AI70" s="851"/>
      <c r="AJ70" s="851"/>
      <c r="AK70" s="851">
        <v>14163</v>
      </c>
      <c r="AL70" s="851"/>
      <c r="AM70" s="851"/>
      <c r="AN70" s="851"/>
      <c r="AO70" s="851"/>
      <c r="AP70" s="851" t="s">
        <v>480</v>
      </c>
      <c r="AQ70" s="851"/>
      <c r="AR70" s="851"/>
      <c r="AS70" s="851"/>
      <c r="AT70" s="851"/>
      <c r="AU70" s="851" t="s">
        <v>480</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549</v>
      </c>
      <c r="C71" s="894"/>
      <c r="D71" s="894"/>
      <c r="E71" s="894"/>
      <c r="F71" s="894"/>
      <c r="G71" s="894"/>
      <c r="H71" s="894"/>
      <c r="I71" s="894"/>
      <c r="J71" s="894"/>
      <c r="K71" s="894"/>
      <c r="L71" s="894"/>
      <c r="M71" s="894"/>
      <c r="N71" s="894"/>
      <c r="O71" s="894"/>
      <c r="P71" s="895"/>
      <c r="Q71" s="896">
        <v>41779</v>
      </c>
      <c r="R71" s="851"/>
      <c r="S71" s="851"/>
      <c r="T71" s="851"/>
      <c r="U71" s="851"/>
      <c r="V71" s="851">
        <v>34294</v>
      </c>
      <c r="W71" s="851"/>
      <c r="X71" s="851"/>
      <c r="Y71" s="851"/>
      <c r="Z71" s="851"/>
      <c r="AA71" s="851">
        <v>7485</v>
      </c>
      <c r="AB71" s="851"/>
      <c r="AC71" s="851"/>
      <c r="AD71" s="851"/>
      <c r="AE71" s="851"/>
      <c r="AF71" s="851">
        <v>23182</v>
      </c>
      <c r="AG71" s="851"/>
      <c r="AH71" s="851"/>
      <c r="AI71" s="851"/>
      <c r="AJ71" s="851"/>
      <c r="AK71" s="851" t="s">
        <v>480</v>
      </c>
      <c r="AL71" s="851"/>
      <c r="AM71" s="851"/>
      <c r="AN71" s="851"/>
      <c r="AO71" s="851"/>
      <c r="AP71" s="851">
        <v>136632</v>
      </c>
      <c r="AQ71" s="851"/>
      <c r="AR71" s="851"/>
      <c r="AS71" s="851"/>
      <c r="AT71" s="851"/>
      <c r="AU71" s="851" t="s">
        <v>480</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550</v>
      </c>
      <c r="C72" s="894"/>
      <c r="D72" s="894"/>
      <c r="E72" s="894"/>
      <c r="F72" s="894"/>
      <c r="G72" s="894"/>
      <c r="H72" s="894"/>
      <c r="I72" s="894"/>
      <c r="J72" s="894"/>
      <c r="K72" s="894"/>
      <c r="L72" s="894"/>
      <c r="M72" s="894"/>
      <c r="N72" s="894"/>
      <c r="O72" s="894"/>
      <c r="P72" s="895"/>
      <c r="Q72" s="896">
        <v>7740</v>
      </c>
      <c r="R72" s="851"/>
      <c r="S72" s="851"/>
      <c r="T72" s="851"/>
      <c r="U72" s="851"/>
      <c r="V72" s="851">
        <v>5794</v>
      </c>
      <c r="W72" s="851"/>
      <c r="X72" s="851"/>
      <c r="Y72" s="851"/>
      <c r="Z72" s="851"/>
      <c r="AA72" s="851">
        <v>1946</v>
      </c>
      <c r="AB72" s="851"/>
      <c r="AC72" s="851"/>
      <c r="AD72" s="851"/>
      <c r="AE72" s="851"/>
      <c r="AF72" s="851">
        <v>18566</v>
      </c>
      <c r="AG72" s="851"/>
      <c r="AH72" s="851"/>
      <c r="AI72" s="851"/>
      <c r="AJ72" s="851"/>
      <c r="AK72" s="851" t="s">
        <v>480</v>
      </c>
      <c r="AL72" s="851"/>
      <c r="AM72" s="851"/>
      <c r="AN72" s="851"/>
      <c r="AO72" s="851"/>
      <c r="AP72" s="851">
        <v>17196</v>
      </c>
      <c r="AQ72" s="851"/>
      <c r="AR72" s="851"/>
      <c r="AS72" s="851"/>
      <c r="AT72" s="851"/>
      <c r="AU72" s="851" t="s">
        <v>480</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c r="C73" s="894"/>
      <c r="D73" s="894"/>
      <c r="E73" s="894"/>
      <c r="F73" s="894"/>
      <c r="G73" s="894"/>
      <c r="H73" s="894"/>
      <c r="I73" s="894"/>
      <c r="J73" s="894"/>
      <c r="K73" s="894"/>
      <c r="L73" s="894"/>
      <c r="M73" s="894"/>
      <c r="N73" s="894"/>
      <c r="O73" s="894"/>
      <c r="P73" s="895"/>
      <c r="Q73" s="896"/>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371</v>
      </c>
      <c r="B88" s="810" t="s">
        <v>395</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69884</v>
      </c>
      <c r="AG88" s="862"/>
      <c r="AH88" s="862"/>
      <c r="AI88" s="862"/>
      <c r="AJ88" s="862"/>
      <c r="AK88" s="859"/>
      <c r="AL88" s="859"/>
      <c r="AM88" s="859"/>
      <c r="AN88" s="859"/>
      <c r="AO88" s="859"/>
      <c r="AP88" s="862">
        <v>153827</v>
      </c>
      <c r="AQ88" s="862"/>
      <c r="AR88" s="862"/>
      <c r="AS88" s="862"/>
      <c r="AT88" s="862"/>
      <c r="AU88" s="862" t="s">
        <v>551</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810" t="s">
        <v>396</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0</v>
      </c>
      <c r="CS102" s="870"/>
      <c r="CT102" s="870"/>
      <c r="CU102" s="870"/>
      <c r="CV102" s="913"/>
      <c r="CW102" s="912">
        <v>23</v>
      </c>
      <c r="CX102" s="870"/>
      <c r="CY102" s="870"/>
      <c r="CZ102" s="870"/>
      <c r="DA102" s="913"/>
      <c r="DB102" s="912" t="s">
        <v>480</v>
      </c>
      <c r="DC102" s="870"/>
      <c r="DD102" s="870"/>
      <c r="DE102" s="870"/>
      <c r="DF102" s="913"/>
      <c r="DG102" s="912" t="s">
        <v>480</v>
      </c>
      <c r="DH102" s="870"/>
      <c r="DI102" s="870"/>
      <c r="DJ102" s="870"/>
      <c r="DK102" s="913"/>
      <c r="DL102" s="912" t="s">
        <v>480</v>
      </c>
      <c r="DM102" s="870"/>
      <c r="DN102" s="870"/>
      <c r="DO102" s="870"/>
      <c r="DP102" s="913"/>
      <c r="DQ102" s="912" t="s">
        <v>480</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397</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398</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401</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402</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403</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404</v>
      </c>
      <c r="AB109" s="915"/>
      <c r="AC109" s="915"/>
      <c r="AD109" s="915"/>
      <c r="AE109" s="916"/>
      <c r="AF109" s="914" t="s">
        <v>289</v>
      </c>
      <c r="AG109" s="915"/>
      <c r="AH109" s="915"/>
      <c r="AI109" s="915"/>
      <c r="AJ109" s="916"/>
      <c r="AK109" s="914" t="s">
        <v>288</v>
      </c>
      <c r="AL109" s="915"/>
      <c r="AM109" s="915"/>
      <c r="AN109" s="915"/>
      <c r="AO109" s="916"/>
      <c r="AP109" s="914" t="s">
        <v>405</v>
      </c>
      <c r="AQ109" s="915"/>
      <c r="AR109" s="915"/>
      <c r="AS109" s="915"/>
      <c r="AT109" s="917"/>
      <c r="AU109" s="934" t="s">
        <v>403</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404</v>
      </c>
      <c r="BR109" s="915"/>
      <c r="BS109" s="915"/>
      <c r="BT109" s="915"/>
      <c r="BU109" s="916"/>
      <c r="BV109" s="914" t="s">
        <v>289</v>
      </c>
      <c r="BW109" s="915"/>
      <c r="BX109" s="915"/>
      <c r="BY109" s="915"/>
      <c r="BZ109" s="916"/>
      <c r="CA109" s="914" t="s">
        <v>288</v>
      </c>
      <c r="CB109" s="915"/>
      <c r="CC109" s="915"/>
      <c r="CD109" s="915"/>
      <c r="CE109" s="916"/>
      <c r="CF109" s="935" t="s">
        <v>405</v>
      </c>
      <c r="CG109" s="935"/>
      <c r="CH109" s="935"/>
      <c r="CI109" s="935"/>
      <c r="CJ109" s="935"/>
      <c r="CK109" s="914" t="s">
        <v>406</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404</v>
      </c>
      <c r="DH109" s="915"/>
      <c r="DI109" s="915"/>
      <c r="DJ109" s="915"/>
      <c r="DK109" s="916"/>
      <c r="DL109" s="914" t="s">
        <v>289</v>
      </c>
      <c r="DM109" s="915"/>
      <c r="DN109" s="915"/>
      <c r="DO109" s="915"/>
      <c r="DP109" s="916"/>
      <c r="DQ109" s="914" t="s">
        <v>288</v>
      </c>
      <c r="DR109" s="915"/>
      <c r="DS109" s="915"/>
      <c r="DT109" s="915"/>
      <c r="DU109" s="916"/>
      <c r="DV109" s="914" t="s">
        <v>405</v>
      </c>
      <c r="DW109" s="915"/>
      <c r="DX109" s="915"/>
      <c r="DY109" s="915"/>
      <c r="DZ109" s="917"/>
    </row>
    <row r="110" spans="1:131" s="199" customFormat="1" ht="26.25" customHeight="1" x14ac:dyDescent="0.15">
      <c r="A110" s="918" t="s">
        <v>407</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1166366</v>
      </c>
      <c r="AB110" s="922"/>
      <c r="AC110" s="922"/>
      <c r="AD110" s="922"/>
      <c r="AE110" s="923"/>
      <c r="AF110" s="924">
        <v>1166416</v>
      </c>
      <c r="AG110" s="922"/>
      <c r="AH110" s="922"/>
      <c r="AI110" s="922"/>
      <c r="AJ110" s="923"/>
      <c r="AK110" s="924">
        <v>1059326</v>
      </c>
      <c r="AL110" s="922"/>
      <c r="AM110" s="922"/>
      <c r="AN110" s="922"/>
      <c r="AO110" s="923"/>
      <c r="AP110" s="925">
        <v>18.8</v>
      </c>
      <c r="AQ110" s="926"/>
      <c r="AR110" s="926"/>
      <c r="AS110" s="926"/>
      <c r="AT110" s="927"/>
      <c r="AU110" s="928" t="s">
        <v>61</v>
      </c>
      <c r="AV110" s="929"/>
      <c r="AW110" s="929"/>
      <c r="AX110" s="929"/>
      <c r="AY110" s="929"/>
      <c r="AZ110" s="970" t="s">
        <v>408</v>
      </c>
      <c r="BA110" s="919"/>
      <c r="BB110" s="919"/>
      <c r="BC110" s="919"/>
      <c r="BD110" s="919"/>
      <c r="BE110" s="919"/>
      <c r="BF110" s="919"/>
      <c r="BG110" s="919"/>
      <c r="BH110" s="919"/>
      <c r="BI110" s="919"/>
      <c r="BJ110" s="919"/>
      <c r="BK110" s="919"/>
      <c r="BL110" s="919"/>
      <c r="BM110" s="919"/>
      <c r="BN110" s="919"/>
      <c r="BO110" s="919"/>
      <c r="BP110" s="920"/>
      <c r="BQ110" s="956">
        <v>10572195</v>
      </c>
      <c r="BR110" s="957"/>
      <c r="BS110" s="957"/>
      <c r="BT110" s="957"/>
      <c r="BU110" s="957"/>
      <c r="BV110" s="957">
        <v>10937557</v>
      </c>
      <c r="BW110" s="957"/>
      <c r="BX110" s="957"/>
      <c r="BY110" s="957"/>
      <c r="BZ110" s="957"/>
      <c r="CA110" s="957">
        <v>10965114</v>
      </c>
      <c r="CB110" s="957"/>
      <c r="CC110" s="957"/>
      <c r="CD110" s="957"/>
      <c r="CE110" s="957"/>
      <c r="CF110" s="971">
        <v>194.3</v>
      </c>
      <c r="CG110" s="972"/>
      <c r="CH110" s="972"/>
      <c r="CI110" s="972"/>
      <c r="CJ110" s="972"/>
      <c r="CK110" s="973" t="s">
        <v>409</v>
      </c>
      <c r="CL110" s="974"/>
      <c r="CM110" s="953" t="s">
        <v>410</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223</v>
      </c>
      <c r="DH110" s="957"/>
      <c r="DI110" s="957"/>
      <c r="DJ110" s="957"/>
      <c r="DK110" s="957"/>
      <c r="DL110" s="957" t="s">
        <v>223</v>
      </c>
      <c r="DM110" s="957"/>
      <c r="DN110" s="957"/>
      <c r="DO110" s="957"/>
      <c r="DP110" s="957"/>
      <c r="DQ110" s="957" t="s">
        <v>223</v>
      </c>
      <c r="DR110" s="957"/>
      <c r="DS110" s="957"/>
      <c r="DT110" s="957"/>
      <c r="DU110" s="957"/>
      <c r="DV110" s="958" t="s">
        <v>223</v>
      </c>
      <c r="DW110" s="958"/>
      <c r="DX110" s="958"/>
      <c r="DY110" s="958"/>
      <c r="DZ110" s="959"/>
    </row>
    <row r="111" spans="1:131" s="199" customFormat="1" ht="26.25" customHeight="1" x14ac:dyDescent="0.15">
      <c r="A111" s="960" t="s">
        <v>411</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223</v>
      </c>
      <c r="AB111" s="964"/>
      <c r="AC111" s="964"/>
      <c r="AD111" s="964"/>
      <c r="AE111" s="965"/>
      <c r="AF111" s="966" t="s">
        <v>223</v>
      </c>
      <c r="AG111" s="964"/>
      <c r="AH111" s="964"/>
      <c r="AI111" s="964"/>
      <c r="AJ111" s="965"/>
      <c r="AK111" s="966" t="s">
        <v>223</v>
      </c>
      <c r="AL111" s="964"/>
      <c r="AM111" s="964"/>
      <c r="AN111" s="964"/>
      <c r="AO111" s="965"/>
      <c r="AP111" s="967" t="s">
        <v>223</v>
      </c>
      <c r="AQ111" s="968"/>
      <c r="AR111" s="968"/>
      <c r="AS111" s="968"/>
      <c r="AT111" s="969"/>
      <c r="AU111" s="930"/>
      <c r="AV111" s="931"/>
      <c r="AW111" s="931"/>
      <c r="AX111" s="931"/>
      <c r="AY111" s="931"/>
      <c r="AZ111" s="979" t="s">
        <v>412</v>
      </c>
      <c r="BA111" s="980"/>
      <c r="BB111" s="980"/>
      <c r="BC111" s="980"/>
      <c r="BD111" s="980"/>
      <c r="BE111" s="980"/>
      <c r="BF111" s="980"/>
      <c r="BG111" s="980"/>
      <c r="BH111" s="980"/>
      <c r="BI111" s="980"/>
      <c r="BJ111" s="980"/>
      <c r="BK111" s="980"/>
      <c r="BL111" s="980"/>
      <c r="BM111" s="980"/>
      <c r="BN111" s="980"/>
      <c r="BO111" s="980"/>
      <c r="BP111" s="981"/>
      <c r="BQ111" s="949">
        <v>30603</v>
      </c>
      <c r="BR111" s="950"/>
      <c r="BS111" s="950"/>
      <c r="BT111" s="950"/>
      <c r="BU111" s="950"/>
      <c r="BV111" s="950">
        <v>20463</v>
      </c>
      <c r="BW111" s="950"/>
      <c r="BX111" s="950"/>
      <c r="BY111" s="950"/>
      <c r="BZ111" s="950"/>
      <c r="CA111" s="950">
        <v>10209</v>
      </c>
      <c r="CB111" s="950"/>
      <c r="CC111" s="950"/>
      <c r="CD111" s="950"/>
      <c r="CE111" s="950"/>
      <c r="CF111" s="944">
        <v>0.2</v>
      </c>
      <c r="CG111" s="945"/>
      <c r="CH111" s="945"/>
      <c r="CI111" s="945"/>
      <c r="CJ111" s="945"/>
      <c r="CK111" s="975"/>
      <c r="CL111" s="976"/>
      <c r="CM111" s="946" t="s">
        <v>413</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223</v>
      </c>
      <c r="DH111" s="950"/>
      <c r="DI111" s="950"/>
      <c r="DJ111" s="950"/>
      <c r="DK111" s="950"/>
      <c r="DL111" s="950" t="s">
        <v>223</v>
      </c>
      <c r="DM111" s="950"/>
      <c r="DN111" s="950"/>
      <c r="DO111" s="950"/>
      <c r="DP111" s="950"/>
      <c r="DQ111" s="950" t="s">
        <v>223</v>
      </c>
      <c r="DR111" s="950"/>
      <c r="DS111" s="950"/>
      <c r="DT111" s="950"/>
      <c r="DU111" s="950"/>
      <c r="DV111" s="951" t="s">
        <v>223</v>
      </c>
      <c r="DW111" s="951"/>
      <c r="DX111" s="951"/>
      <c r="DY111" s="951"/>
      <c r="DZ111" s="952"/>
    </row>
    <row r="112" spans="1:131" s="199" customFormat="1" ht="26.25" customHeight="1" x14ac:dyDescent="0.15">
      <c r="A112" s="982" t="s">
        <v>414</v>
      </c>
      <c r="B112" s="983"/>
      <c r="C112" s="980" t="s">
        <v>415</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223</v>
      </c>
      <c r="AB112" s="989"/>
      <c r="AC112" s="989"/>
      <c r="AD112" s="989"/>
      <c r="AE112" s="990"/>
      <c r="AF112" s="991" t="s">
        <v>223</v>
      </c>
      <c r="AG112" s="989"/>
      <c r="AH112" s="989"/>
      <c r="AI112" s="989"/>
      <c r="AJ112" s="990"/>
      <c r="AK112" s="991" t="s">
        <v>223</v>
      </c>
      <c r="AL112" s="989"/>
      <c r="AM112" s="989"/>
      <c r="AN112" s="989"/>
      <c r="AO112" s="990"/>
      <c r="AP112" s="992" t="s">
        <v>223</v>
      </c>
      <c r="AQ112" s="993"/>
      <c r="AR112" s="993"/>
      <c r="AS112" s="993"/>
      <c r="AT112" s="994"/>
      <c r="AU112" s="930"/>
      <c r="AV112" s="931"/>
      <c r="AW112" s="931"/>
      <c r="AX112" s="931"/>
      <c r="AY112" s="931"/>
      <c r="AZ112" s="979" t="s">
        <v>416</v>
      </c>
      <c r="BA112" s="980"/>
      <c r="BB112" s="980"/>
      <c r="BC112" s="980"/>
      <c r="BD112" s="980"/>
      <c r="BE112" s="980"/>
      <c r="BF112" s="980"/>
      <c r="BG112" s="980"/>
      <c r="BH112" s="980"/>
      <c r="BI112" s="980"/>
      <c r="BJ112" s="980"/>
      <c r="BK112" s="980"/>
      <c r="BL112" s="980"/>
      <c r="BM112" s="980"/>
      <c r="BN112" s="980"/>
      <c r="BO112" s="980"/>
      <c r="BP112" s="981"/>
      <c r="BQ112" s="949">
        <v>4435869</v>
      </c>
      <c r="BR112" s="950"/>
      <c r="BS112" s="950"/>
      <c r="BT112" s="950"/>
      <c r="BU112" s="950"/>
      <c r="BV112" s="950">
        <v>4098086</v>
      </c>
      <c r="BW112" s="950"/>
      <c r="BX112" s="950"/>
      <c r="BY112" s="950"/>
      <c r="BZ112" s="950"/>
      <c r="CA112" s="950">
        <v>3777682</v>
      </c>
      <c r="CB112" s="950"/>
      <c r="CC112" s="950"/>
      <c r="CD112" s="950"/>
      <c r="CE112" s="950"/>
      <c r="CF112" s="944">
        <v>66.900000000000006</v>
      </c>
      <c r="CG112" s="945"/>
      <c r="CH112" s="945"/>
      <c r="CI112" s="945"/>
      <c r="CJ112" s="945"/>
      <c r="CK112" s="975"/>
      <c r="CL112" s="976"/>
      <c r="CM112" s="946" t="s">
        <v>417</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223</v>
      </c>
      <c r="DH112" s="950"/>
      <c r="DI112" s="950"/>
      <c r="DJ112" s="950"/>
      <c r="DK112" s="950"/>
      <c r="DL112" s="950" t="s">
        <v>223</v>
      </c>
      <c r="DM112" s="950"/>
      <c r="DN112" s="950"/>
      <c r="DO112" s="950"/>
      <c r="DP112" s="950"/>
      <c r="DQ112" s="950" t="s">
        <v>223</v>
      </c>
      <c r="DR112" s="950"/>
      <c r="DS112" s="950"/>
      <c r="DT112" s="950"/>
      <c r="DU112" s="950"/>
      <c r="DV112" s="951" t="s">
        <v>223</v>
      </c>
      <c r="DW112" s="951"/>
      <c r="DX112" s="951"/>
      <c r="DY112" s="951"/>
      <c r="DZ112" s="952"/>
    </row>
    <row r="113" spans="1:130" s="199" customFormat="1" ht="26.25" customHeight="1" x14ac:dyDescent="0.15">
      <c r="A113" s="984"/>
      <c r="B113" s="985"/>
      <c r="C113" s="980" t="s">
        <v>418</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394045</v>
      </c>
      <c r="AB113" s="964"/>
      <c r="AC113" s="964"/>
      <c r="AD113" s="964"/>
      <c r="AE113" s="965"/>
      <c r="AF113" s="966">
        <v>357293</v>
      </c>
      <c r="AG113" s="964"/>
      <c r="AH113" s="964"/>
      <c r="AI113" s="964"/>
      <c r="AJ113" s="965"/>
      <c r="AK113" s="966">
        <v>377608</v>
      </c>
      <c r="AL113" s="964"/>
      <c r="AM113" s="964"/>
      <c r="AN113" s="964"/>
      <c r="AO113" s="965"/>
      <c r="AP113" s="967">
        <v>6.7</v>
      </c>
      <c r="AQ113" s="968"/>
      <c r="AR113" s="968"/>
      <c r="AS113" s="968"/>
      <c r="AT113" s="969"/>
      <c r="AU113" s="930"/>
      <c r="AV113" s="931"/>
      <c r="AW113" s="931"/>
      <c r="AX113" s="931"/>
      <c r="AY113" s="931"/>
      <c r="AZ113" s="979" t="s">
        <v>419</v>
      </c>
      <c r="BA113" s="980"/>
      <c r="BB113" s="980"/>
      <c r="BC113" s="980"/>
      <c r="BD113" s="980"/>
      <c r="BE113" s="980"/>
      <c r="BF113" s="980"/>
      <c r="BG113" s="980"/>
      <c r="BH113" s="980"/>
      <c r="BI113" s="980"/>
      <c r="BJ113" s="980"/>
      <c r="BK113" s="980"/>
      <c r="BL113" s="980"/>
      <c r="BM113" s="980"/>
      <c r="BN113" s="980"/>
      <c r="BO113" s="980"/>
      <c r="BP113" s="981"/>
      <c r="BQ113" s="949" t="s">
        <v>223</v>
      </c>
      <c r="BR113" s="950"/>
      <c r="BS113" s="950"/>
      <c r="BT113" s="950"/>
      <c r="BU113" s="950"/>
      <c r="BV113" s="950" t="s">
        <v>223</v>
      </c>
      <c r="BW113" s="950"/>
      <c r="BX113" s="950"/>
      <c r="BY113" s="950"/>
      <c r="BZ113" s="950"/>
      <c r="CA113" s="950" t="s">
        <v>223</v>
      </c>
      <c r="CB113" s="950"/>
      <c r="CC113" s="950"/>
      <c r="CD113" s="950"/>
      <c r="CE113" s="950"/>
      <c r="CF113" s="944" t="s">
        <v>223</v>
      </c>
      <c r="CG113" s="945"/>
      <c r="CH113" s="945"/>
      <c r="CI113" s="945"/>
      <c r="CJ113" s="945"/>
      <c r="CK113" s="975"/>
      <c r="CL113" s="976"/>
      <c r="CM113" s="946" t="s">
        <v>420</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223</v>
      </c>
      <c r="DH113" s="989"/>
      <c r="DI113" s="989"/>
      <c r="DJ113" s="989"/>
      <c r="DK113" s="990"/>
      <c r="DL113" s="991" t="s">
        <v>223</v>
      </c>
      <c r="DM113" s="989"/>
      <c r="DN113" s="989"/>
      <c r="DO113" s="989"/>
      <c r="DP113" s="990"/>
      <c r="DQ113" s="991" t="s">
        <v>223</v>
      </c>
      <c r="DR113" s="989"/>
      <c r="DS113" s="989"/>
      <c r="DT113" s="989"/>
      <c r="DU113" s="990"/>
      <c r="DV113" s="992" t="s">
        <v>223</v>
      </c>
      <c r="DW113" s="993"/>
      <c r="DX113" s="993"/>
      <c r="DY113" s="993"/>
      <c r="DZ113" s="994"/>
    </row>
    <row r="114" spans="1:130" s="199" customFormat="1" ht="26.25" customHeight="1" x14ac:dyDescent="0.15">
      <c r="A114" s="984"/>
      <c r="B114" s="985"/>
      <c r="C114" s="980" t="s">
        <v>421</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223</v>
      </c>
      <c r="AB114" s="989"/>
      <c r="AC114" s="989"/>
      <c r="AD114" s="989"/>
      <c r="AE114" s="990"/>
      <c r="AF114" s="991" t="s">
        <v>223</v>
      </c>
      <c r="AG114" s="989"/>
      <c r="AH114" s="989"/>
      <c r="AI114" s="989"/>
      <c r="AJ114" s="990"/>
      <c r="AK114" s="991" t="s">
        <v>223</v>
      </c>
      <c r="AL114" s="989"/>
      <c r="AM114" s="989"/>
      <c r="AN114" s="989"/>
      <c r="AO114" s="990"/>
      <c r="AP114" s="992" t="s">
        <v>223</v>
      </c>
      <c r="AQ114" s="993"/>
      <c r="AR114" s="993"/>
      <c r="AS114" s="993"/>
      <c r="AT114" s="994"/>
      <c r="AU114" s="930"/>
      <c r="AV114" s="931"/>
      <c r="AW114" s="931"/>
      <c r="AX114" s="931"/>
      <c r="AY114" s="931"/>
      <c r="AZ114" s="979" t="s">
        <v>422</v>
      </c>
      <c r="BA114" s="980"/>
      <c r="BB114" s="980"/>
      <c r="BC114" s="980"/>
      <c r="BD114" s="980"/>
      <c r="BE114" s="980"/>
      <c r="BF114" s="980"/>
      <c r="BG114" s="980"/>
      <c r="BH114" s="980"/>
      <c r="BI114" s="980"/>
      <c r="BJ114" s="980"/>
      <c r="BK114" s="980"/>
      <c r="BL114" s="980"/>
      <c r="BM114" s="980"/>
      <c r="BN114" s="980"/>
      <c r="BO114" s="980"/>
      <c r="BP114" s="981"/>
      <c r="BQ114" s="949">
        <v>997407</v>
      </c>
      <c r="BR114" s="950"/>
      <c r="BS114" s="950"/>
      <c r="BT114" s="950"/>
      <c r="BU114" s="950"/>
      <c r="BV114" s="950">
        <v>932386</v>
      </c>
      <c r="BW114" s="950"/>
      <c r="BX114" s="950"/>
      <c r="BY114" s="950"/>
      <c r="BZ114" s="950"/>
      <c r="CA114" s="950">
        <v>1233478</v>
      </c>
      <c r="CB114" s="950"/>
      <c r="CC114" s="950"/>
      <c r="CD114" s="950"/>
      <c r="CE114" s="950"/>
      <c r="CF114" s="944">
        <v>21.9</v>
      </c>
      <c r="CG114" s="945"/>
      <c r="CH114" s="945"/>
      <c r="CI114" s="945"/>
      <c r="CJ114" s="945"/>
      <c r="CK114" s="975"/>
      <c r="CL114" s="976"/>
      <c r="CM114" s="946" t="s">
        <v>423</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223</v>
      </c>
      <c r="DH114" s="989"/>
      <c r="DI114" s="989"/>
      <c r="DJ114" s="989"/>
      <c r="DK114" s="990"/>
      <c r="DL114" s="991" t="s">
        <v>223</v>
      </c>
      <c r="DM114" s="989"/>
      <c r="DN114" s="989"/>
      <c r="DO114" s="989"/>
      <c r="DP114" s="990"/>
      <c r="DQ114" s="991" t="s">
        <v>223</v>
      </c>
      <c r="DR114" s="989"/>
      <c r="DS114" s="989"/>
      <c r="DT114" s="989"/>
      <c r="DU114" s="990"/>
      <c r="DV114" s="992" t="s">
        <v>223</v>
      </c>
      <c r="DW114" s="993"/>
      <c r="DX114" s="993"/>
      <c r="DY114" s="993"/>
      <c r="DZ114" s="994"/>
    </row>
    <row r="115" spans="1:130" s="199" customFormat="1" ht="26.25" customHeight="1" x14ac:dyDescent="0.15">
      <c r="A115" s="984"/>
      <c r="B115" s="985"/>
      <c r="C115" s="980" t="s">
        <v>424</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10582</v>
      </c>
      <c r="AB115" s="964"/>
      <c r="AC115" s="964"/>
      <c r="AD115" s="964"/>
      <c r="AE115" s="965"/>
      <c r="AF115" s="966">
        <v>10582</v>
      </c>
      <c r="AG115" s="964"/>
      <c r="AH115" s="964"/>
      <c r="AI115" s="964"/>
      <c r="AJ115" s="965"/>
      <c r="AK115" s="966">
        <v>10537</v>
      </c>
      <c r="AL115" s="964"/>
      <c r="AM115" s="964"/>
      <c r="AN115" s="964"/>
      <c r="AO115" s="965"/>
      <c r="AP115" s="967">
        <v>0.2</v>
      </c>
      <c r="AQ115" s="968"/>
      <c r="AR115" s="968"/>
      <c r="AS115" s="968"/>
      <c r="AT115" s="969"/>
      <c r="AU115" s="930"/>
      <c r="AV115" s="931"/>
      <c r="AW115" s="931"/>
      <c r="AX115" s="931"/>
      <c r="AY115" s="931"/>
      <c r="AZ115" s="979" t="s">
        <v>425</v>
      </c>
      <c r="BA115" s="980"/>
      <c r="BB115" s="980"/>
      <c r="BC115" s="980"/>
      <c r="BD115" s="980"/>
      <c r="BE115" s="980"/>
      <c r="BF115" s="980"/>
      <c r="BG115" s="980"/>
      <c r="BH115" s="980"/>
      <c r="BI115" s="980"/>
      <c r="BJ115" s="980"/>
      <c r="BK115" s="980"/>
      <c r="BL115" s="980"/>
      <c r="BM115" s="980"/>
      <c r="BN115" s="980"/>
      <c r="BO115" s="980"/>
      <c r="BP115" s="981"/>
      <c r="BQ115" s="949" t="s">
        <v>223</v>
      </c>
      <c r="BR115" s="950"/>
      <c r="BS115" s="950"/>
      <c r="BT115" s="950"/>
      <c r="BU115" s="950"/>
      <c r="BV115" s="950" t="s">
        <v>223</v>
      </c>
      <c r="BW115" s="950"/>
      <c r="BX115" s="950"/>
      <c r="BY115" s="950"/>
      <c r="BZ115" s="950"/>
      <c r="CA115" s="950">
        <v>14054</v>
      </c>
      <c r="CB115" s="950"/>
      <c r="CC115" s="950"/>
      <c r="CD115" s="950"/>
      <c r="CE115" s="950"/>
      <c r="CF115" s="944">
        <v>0.2</v>
      </c>
      <c r="CG115" s="945"/>
      <c r="CH115" s="945"/>
      <c r="CI115" s="945"/>
      <c r="CJ115" s="945"/>
      <c r="CK115" s="975"/>
      <c r="CL115" s="976"/>
      <c r="CM115" s="979" t="s">
        <v>426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223</v>
      </c>
      <c r="DH115" s="989"/>
      <c r="DI115" s="989"/>
      <c r="DJ115" s="989"/>
      <c r="DK115" s="990"/>
      <c r="DL115" s="991" t="s">
        <v>223</v>
      </c>
      <c r="DM115" s="989"/>
      <c r="DN115" s="989"/>
      <c r="DO115" s="989"/>
      <c r="DP115" s="990"/>
      <c r="DQ115" s="991" t="s">
        <v>223</v>
      </c>
      <c r="DR115" s="989"/>
      <c r="DS115" s="989"/>
      <c r="DT115" s="989"/>
      <c r="DU115" s="990"/>
      <c r="DV115" s="992" t="s">
        <v>223</v>
      </c>
      <c r="DW115" s="993"/>
      <c r="DX115" s="993"/>
      <c r="DY115" s="993"/>
      <c r="DZ115" s="994"/>
    </row>
    <row r="116" spans="1:130" s="199" customFormat="1" ht="26.25" customHeight="1" x14ac:dyDescent="0.15">
      <c r="A116" s="986"/>
      <c r="B116" s="987"/>
      <c r="C116" s="995" t="s">
        <v>427</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223</v>
      </c>
      <c r="AB116" s="989"/>
      <c r="AC116" s="989"/>
      <c r="AD116" s="989"/>
      <c r="AE116" s="990"/>
      <c r="AF116" s="991" t="s">
        <v>223</v>
      </c>
      <c r="AG116" s="989"/>
      <c r="AH116" s="989"/>
      <c r="AI116" s="989"/>
      <c r="AJ116" s="990"/>
      <c r="AK116" s="991" t="s">
        <v>223</v>
      </c>
      <c r="AL116" s="989"/>
      <c r="AM116" s="989"/>
      <c r="AN116" s="989"/>
      <c r="AO116" s="990"/>
      <c r="AP116" s="992" t="s">
        <v>223</v>
      </c>
      <c r="AQ116" s="993"/>
      <c r="AR116" s="993"/>
      <c r="AS116" s="993"/>
      <c r="AT116" s="994"/>
      <c r="AU116" s="930"/>
      <c r="AV116" s="931"/>
      <c r="AW116" s="931"/>
      <c r="AX116" s="931"/>
      <c r="AY116" s="931"/>
      <c r="AZ116" s="997" t="s">
        <v>428</v>
      </c>
      <c r="BA116" s="998"/>
      <c r="BB116" s="998"/>
      <c r="BC116" s="998"/>
      <c r="BD116" s="998"/>
      <c r="BE116" s="998"/>
      <c r="BF116" s="998"/>
      <c r="BG116" s="998"/>
      <c r="BH116" s="998"/>
      <c r="BI116" s="998"/>
      <c r="BJ116" s="998"/>
      <c r="BK116" s="998"/>
      <c r="BL116" s="998"/>
      <c r="BM116" s="998"/>
      <c r="BN116" s="998"/>
      <c r="BO116" s="998"/>
      <c r="BP116" s="999"/>
      <c r="BQ116" s="949" t="s">
        <v>223</v>
      </c>
      <c r="BR116" s="950"/>
      <c r="BS116" s="950"/>
      <c r="BT116" s="950"/>
      <c r="BU116" s="950"/>
      <c r="BV116" s="950" t="s">
        <v>223</v>
      </c>
      <c r="BW116" s="950"/>
      <c r="BX116" s="950"/>
      <c r="BY116" s="950"/>
      <c r="BZ116" s="950"/>
      <c r="CA116" s="950" t="s">
        <v>223</v>
      </c>
      <c r="CB116" s="950"/>
      <c r="CC116" s="950"/>
      <c r="CD116" s="950"/>
      <c r="CE116" s="950"/>
      <c r="CF116" s="944" t="s">
        <v>223</v>
      </c>
      <c r="CG116" s="945"/>
      <c r="CH116" s="945"/>
      <c r="CI116" s="945"/>
      <c r="CJ116" s="945"/>
      <c r="CK116" s="975"/>
      <c r="CL116" s="976"/>
      <c r="CM116" s="946" t="s">
        <v>429</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223</v>
      </c>
      <c r="DH116" s="989"/>
      <c r="DI116" s="989"/>
      <c r="DJ116" s="989"/>
      <c r="DK116" s="990"/>
      <c r="DL116" s="991" t="s">
        <v>223</v>
      </c>
      <c r="DM116" s="989"/>
      <c r="DN116" s="989"/>
      <c r="DO116" s="989"/>
      <c r="DP116" s="990"/>
      <c r="DQ116" s="991" t="s">
        <v>223</v>
      </c>
      <c r="DR116" s="989"/>
      <c r="DS116" s="989"/>
      <c r="DT116" s="989"/>
      <c r="DU116" s="990"/>
      <c r="DV116" s="992" t="s">
        <v>223</v>
      </c>
      <c r="DW116" s="993"/>
      <c r="DX116" s="993"/>
      <c r="DY116" s="993"/>
      <c r="DZ116" s="994"/>
    </row>
    <row r="117" spans="1:130" s="199" customFormat="1" ht="26.25" customHeight="1" x14ac:dyDescent="0.15">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430</v>
      </c>
      <c r="Z117" s="916"/>
      <c r="AA117" s="1006">
        <v>1570993</v>
      </c>
      <c r="AB117" s="1007"/>
      <c r="AC117" s="1007"/>
      <c r="AD117" s="1007"/>
      <c r="AE117" s="1008"/>
      <c r="AF117" s="1009">
        <v>1534291</v>
      </c>
      <c r="AG117" s="1007"/>
      <c r="AH117" s="1007"/>
      <c r="AI117" s="1007"/>
      <c r="AJ117" s="1008"/>
      <c r="AK117" s="1009">
        <v>1447471</v>
      </c>
      <c r="AL117" s="1007"/>
      <c r="AM117" s="1007"/>
      <c r="AN117" s="1007"/>
      <c r="AO117" s="1008"/>
      <c r="AP117" s="1010"/>
      <c r="AQ117" s="1011"/>
      <c r="AR117" s="1011"/>
      <c r="AS117" s="1011"/>
      <c r="AT117" s="1012"/>
      <c r="AU117" s="930"/>
      <c r="AV117" s="931"/>
      <c r="AW117" s="931"/>
      <c r="AX117" s="931"/>
      <c r="AY117" s="931"/>
      <c r="AZ117" s="997" t="s">
        <v>431</v>
      </c>
      <c r="BA117" s="998"/>
      <c r="BB117" s="998"/>
      <c r="BC117" s="998"/>
      <c r="BD117" s="998"/>
      <c r="BE117" s="998"/>
      <c r="BF117" s="998"/>
      <c r="BG117" s="998"/>
      <c r="BH117" s="998"/>
      <c r="BI117" s="998"/>
      <c r="BJ117" s="998"/>
      <c r="BK117" s="998"/>
      <c r="BL117" s="998"/>
      <c r="BM117" s="998"/>
      <c r="BN117" s="998"/>
      <c r="BO117" s="998"/>
      <c r="BP117" s="999"/>
      <c r="BQ117" s="949" t="s">
        <v>223</v>
      </c>
      <c r="BR117" s="950"/>
      <c r="BS117" s="950"/>
      <c r="BT117" s="950"/>
      <c r="BU117" s="950"/>
      <c r="BV117" s="950" t="s">
        <v>223</v>
      </c>
      <c r="BW117" s="950"/>
      <c r="BX117" s="950"/>
      <c r="BY117" s="950"/>
      <c r="BZ117" s="950"/>
      <c r="CA117" s="950" t="s">
        <v>223</v>
      </c>
      <c r="CB117" s="950"/>
      <c r="CC117" s="950"/>
      <c r="CD117" s="950"/>
      <c r="CE117" s="950"/>
      <c r="CF117" s="944" t="s">
        <v>223</v>
      </c>
      <c r="CG117" s="945"/>
      <c r="CH117" s="945"/>
      <c r="CI117" s="945"/>
      <c r="CJ117" s="945"/>
      <c r="CK117" s="975"/>
      <c r="CL117" s="976"/>
      <c r="CM117" s="946" t="s">
        <v>432</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223</v>
      </c>
      <c r="DH117" s="989"/>
      <c r="DI117" s="989"/>
      <c r="DJ117" s="989"/>
      <c r="DK117" s="990"/>
      <c r="DL117" s="991" t="s">
        <v>223</v>
      </c>
      <c r="DM117" s="989"/>
      <c r="DN117" s="989"/>
      <c r="DO117" s="989"/>
      <c r="DP117" s="990"/>
      <c r="DQ117" s="991" t="s">
        <v>223</v>
      </c>
      <c r="DR117" s="989"/>
      <c r="DS117" s="989"/>
      <c r="DT117" s="989"/>
      <c r="DU117" s="990"/>
      <c r="DV117" s="992" t="s">
        <v>223</v>
      </c>
      <c r="DW117" s="993"/>
      <c r="DX117" s="993"/>
      <c r="DY117" s="993"/>
      <c r="DZ117" s="994"/>
    </row>
    <row r="118" spans="1:130" s="199" customFormat="1" ht="26.25" customHeight="1" x14ac:dyDescent="0.15">
      <c r="A118" s="934" t="s">
        <v>406</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404</v>
      </c>
      <c r="AB118" s="915"/>
      <c r="AC118" s="915"/>
      <c r="AD118" s="915"/>
      <c r="AE118" s="916"/>
      <c r="AF118" s="914" t="s">
        <v>289</v>
      </c>
      <c r="AG118" s="915"/>
      <c r="AH118" s="915"/>
      <c r="AI118" s="915"/>
      <c r="AJ118" s="916"/>
      <c r="AK118" s="914" t="s">
        <v>288</v>
      </c>
      <c r="AL118" s="915"/>
      <c r="AM118" s="915"/>
      <c r="AN118" s="915"/>
      <c r="AO118" s="916"/>
      <c r="AP118" s="1001" t="s">
        <v>405</v>
      </c>
      <c r="AQ118" s="1002"/>
      <c r="AR118" s="1002"/>
      <c r="AS118" s="1002"/>
      <c r="AT118" s="1003"/>
      <c r="AU118" s="930"/>
      <c r="AV118" s="931"/>
      <c r="AW118" s="931"/>
      <c r="AX118" s="931"/>
      <c r="AY118" s="931"/>
      <c r="AZ118" s="1004" t="s">
        <v>433</v>
      </c>
      <c r="BA118" s="995"/>
      <c r="BB118" s="995"/>
      <c r="BC118" s="995"/>
      <c r="BD118" s="995"/>
      <c r="BE118" s="995"/>
      <c r="BF118" s="995"/>
      <c r="BG118" s="995"/>
      <c r="BH118" s="995"/>
      <c r="BI118" s="995"/>
      <c r="BJ118" s="995"/>
      <c r="BK118" s="995"/>
      <c r="BL118" s="995"/>
      <c r="BM118" s="995"/>
      <c r="BN118" s="995"/>
      <c r="BO118" s="995"/>
      <c r="BP118" s="996"/>
      <c r="BQ118" s="1027" t="s">
        <v>223</v>
      </c>
      <c r="BR118" s="1028"/>
      <c r="BS118" s="1028"/>
      <c r="BT118" s="1028"/>
      <c r="BU118" s="1028"/>
      <c r="BV118" s="1028" t="s">
        <v>223</v>
      </c>
      <c r="BW118" s="1028"/>
      <c r="BX118" s="1028"/>
      <c r="BY118" s="1028"/>
      <c r="BZ118" s="1028"/>
      <c r="CA118" s="1028" t="s">
        <v>223</v>
      </c>
      <c r="CB118" s="1028"/>
      <c r="CC118" s="1028"/>
      <c r="CD118" s="1028"/>
      <c r="CE118" s="1028"/>
      <c r="CF118" s="944" t="s">
        <v>223</v>
      </c>
      <c r="CG118" s="945"/>
      <c r="CH118" s="945"/>
      <c r="CI118" s="945"/>
      <c r="CJ118" s="945"/>
      <c r="CK118" s="975"/>
      <c r="CL118" s="976"/>
      <c r="CM118" s="946" t="s">
        <v>434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223</v>
      </c>
      <c r="DH118" s="989"/>
      <c r="DI118" s="989"/>
      <c r="DJ118" s="989"/>
      <c r="DK118" s="990"/>
      <c r="DL118" s="991" t="s">
        <v>223</v>
      </c>
      <c r="DM118" s="989"/>
      <c r="DN118" s="989"/>
      <c r="DO118" s="989"/>
      <c r="DP118" s="990"/>
      <c r="DQ118" s="991" t="s">
        <v>223</v>
      </c>
      <c r="DR118" s="989"/>
      <c r="DS118" s="989"/>
      <c r="DT118" s="989"/>
      <c r="DU118" s="990"/>
      <c r="DV118" s="992" t="s">
        <v>223</v>
      </c>
      <c r="DW118" s="993"/>
      <c r="DX118" s="993"/>
      <c r="DY118" s="993"/>
      <c r="DZ118" s="994"/>
    </row>
    <row r="119" spans="1:130" s="199" customFormat="1" ht="26.25" customHeight="1" x14ac:dyDescent="0.15">
      <c r="A119" s="1088" t="s">
        <v>409</v>
      </c>
      <c r="B119" s="974"/>
      <c r="C119" s="953" t="s">
        <v>410</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223</v>
      </c>
      <c r="AB119" s="922"/>
      <c r="AC119" s="922"/>
      <c r="AD119" s="922"/>
      <c r="AE119" s="923"/>
      <c r="AF119" s="924" t="s">
        <v>223</v>
      </c>
      <c r="AG119" s="922"/>
      <c r="AH119" s="922"/>
      <c r="AI119" s="922"/>
      <c r="AJ119" s="923"/>
      <c r="AK119" s="924" t="s">
        <v>223</v>
      </c>
      <c r="AL119" s="922"/>
      <c r="AM119" s="922"/>
      <c r="AN119" s="922"/>
      <c r="AO119" s="923"/>
      <c r="AP119" s="925" t="s">
        <v>223</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435</v>
      </c>
      <c r="BP119" s="1036"/>
      <c r="BQ119" s="1027">
        <v>16036074</v>
      </c>
      <c r="BR119" s="1028"/>
      <c r="BS119" s="1028"/>
      <c r="BT119" s="1028"/>
      <c r="BU119" s="1028"/>
      <c r="BV119" s="1028">
        <v>15988492</v>
      </c>
      <c r="BW119" s="1028"/>
      <c r="BX119" s="1028"/>
      <c r="BY119" s="1028"/>
      <c r="BZ119" s="1028"/>
      <c r="CA119" s="1028">
        <v>16000537</v>
      </c>
      <c r="CB119" s="1028"/>
      <c r="CC119" s="1028"/>
      <c r="CD119" s="1028"/>
      <c r="CE119" s="1028"/>
      <c r="CF119" s="1029"/>
      <c r="CG119" s="1030"/>
      <c r="CH119" s="1030"/>
      <c r="CI119" s="1030"/>
      <c r="CJ119" s="1031"/>
      <c r="CK119" s="977"/>
      <c r="CL119" s="978"/>
      <c r="CM119" s="1032" t="s">
        <v>436</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30603</v>
      </c>
      <c r="DH119" s="1014"/>
      <c r="DI119" s="1014"/>
      <c r="DJ119" s="1014"/>
      <c r="DK119" s="1015"/>
      <c r="DL119" s="1013">
        <v>20463</v>
      </c>
      <c r="DM119" s="1014"/>
      <c r="DN119" s="1014"/>
      <c r="DO119" s="1014"/>
      <c r="DP119" s="1015"/>
      <c r="DQ119" s="1013">
        <v>10209</v>
      </c>
      <c r="DR119" s="1014"/>
      <c r="DS119" s="1014"/>
      <c r="DT119" s="1014"/>
      <c r="DU119" s="1015"/>
      <c r="DV119" s="1016">
        <v>0.2</v>
      </c>
      <c r="DW119" s="1017"/>
      <c r="DX119" s="1017"/>
      <c r="DY119" s="1017"/>
      <c r="DZ119" s="1018"/>
    </row>
    <row r="120" spans="1:130" s="199" customFormat="1" ht="26.25" customHeight="1" x14ac:dyDescent="0.15">
      <c r="A120" s="1089"/>
      <c r="B120" s="976"/>
      <c r="C120" s="946" t="s">
        <v>413</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223</v>
      </c>
      <c r="AB120" s="989"/>
      <c r="AC120" s="989"/>
      <c r="AD120" s="989"/>
      <c r="AE120" s="990"/>
      <c r="AF120" s="991" t="s">
        <v>223</v>
      </c>
      <c r="AG120" s="989"/>
      <c r="AH120" s="989"/>
      <c r="AI120" s="989"/>
      <c r="AJ120" s="990"/>
      <c r="AK120" s="991" t="s">
        <v>223</v>
      </c>
      <c r="AL120" s="989"/>
      <c r="AM120" s="989"/>
      <c r="AN120" s="989"/>
      <c r="AO120" s="990"/>
      <c r="AP120" s="992" t="s">
        <v>223</v>
      </c>
      <c r="AQ120" s="993"/>
      <c r="AR120" s="993"/>
      <c r="AS120" s="993"/>
      <c r="AT120" s="994"/>
      <c r="AU120" s="1019" t="s">
        <v>437</v>
      </c>
      <c r="AV120" s="1020"/>
      <c r="AW120" s="1020"/>
      <c r="AX120" s="1020"/>
      <c r="AY120" s="1021"/>
      <c r="AZ120" s="970" t="s">
        <v>438</v>
      </c>
      <c r="BA120" s="919"/>
      <c r="BB120" s="919"/>
      <c r="BC120" s="919"/>
      <c r="BD120" s="919"/>
      <c r="BE120" s="919"/>
      <c r="BF120" s="919"/>
      <c r="BG120" s="919"/>
      <c r="BH120" s="919"/>
      <c r="BI120" s="919"/>
      <c r="BJ120" s="919"/>
      <c r="BK120" s="919"/>
      <c r="BL120" s="919"/>
      <c r="BM120" s="919"/>
      <c r="BN120" s="919"/>
      <c r="BO120" s="919"/>
      <c r="BP120" s="920"/>
      <c r="BQ120" s="956">
        <v>5115342</v>
      </c>
      <c r="BR120" s="957"/>
      <c r="BS120" s="957"/>
      <c r="BT120" s="957"/>
      <c r="BU120" s="957"/>
      <c r="BV120" s="957">
        <v>4730427</v>
      </c>
      <c r="BW120" s="957"/>
      <c r="BX120" s="957"/>
      <c r="BY120" s="957"/>
      <c r="BZ120" s="957"/>
      <c r="CA120" s="957">
        <v>4880502</v>
      </c>
      <c r="CB120" s="957"/>
      <c r="CC120" s="957"/>
      <c r="CD120" s="957"/>
      <c r="CE120" s="957"/>
      <c r="CF120" s="971">
        <v>86.5</v>
      </c>
      <c r="CG120" s="972"/>
      <c r="CH120" s="972"/>
      <c r="CI120" s="972"/>
      <c r="CJ120" s="972"/>
      <c r="CK120" s="1037" t="s">
        <v>439</v>
      </c>
      <c r="CL120" s="1038"/>
      <c r="CM120" s="1038"/>
      <c r="CN120" s="1038"/>
      <c r="CO120" s="1039"/>
      <c r="CP120" s="1045" t="s">
        <v>388</v>
      </c>
      <c r="CQ120" s="1046"/>
      <c r="CR120" s="1046"/>
      <c r="CS120" s="1046"/>
      <c r="CT120" s="1046"/>
      <c r="CU120" s="1046"/>
      <c r="CV120" s="1046"/>
      <c r="CW120" s="1046"/>
      <c r="CX120" s="1046"/>
      <c r="CY120" s="1046"/>
      <c r="CZ120" s="1046"/>
      <c r="DA120" s="1046"/>
      <c r="DB120" s="1046"/>
      <c r="DC120" s="1046"/>
      <c r="DD120" s="1046"/>
      <c r="DE120" s="1046"/>
      <c r="DF120" s="1047"/>
      <c r="DG120" s="956">
        <v>4373989</v>
      </c>
      <c r="DH120" s="957"/>
      <c r="DI120" s="957"/>
      <c r="DJ120" s="957"/>
      <c r="DK120" s="957"/>
      <c r="DL120" s="957">
        <v>4039195</v>
      </c>
      <c r="DM120" s="957"/>
      <c r="DN120" s="957"/>
      <c r="DO120" s="957"/>
      <c r="DP120" s="957"/>
      <c r="DQ120" s="957">
        <v>3734095</v>
      </c>
      <c r="DR120" s="957"/>
      <c r="DS120" s="957"/>
      <c r="DT120" s="957"/>
      <c r="DU120" s="957"/>
      <c r="DV120" s="958">
        <v>66.2</v>
      </c>
      <c r="DW120" s="958"/>
      <c r="DX120" s="958"/>
      <c r="DY120" s="958"/>
      <c r="DZ120" s="959"/>
    </row>
    <row r="121" spans="1:130" s="199" customFormat="1" ht="26.25" customHeight="1" x14ac:dyDescent="0.15">
      <c r="A121" s="1089"/>
      <c r="B121" s="976"/>
      <c r="C121" s="997" t="s">
        <v>440</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223</v>
      </c>
      <c r="AB121" s="989"/>
      <c r="AC121" s="989"/>
      <c r="AD121" s="989"/>
      <c r="AE121" s="990"/>
      <c r="AF121" s="991" t="s">
        <v>223</v>
      </c>
      <c r="AG121" s="989"/>
      <c r="AH121" s="989"/>
      <c r="AI121" s="989"/>
      <c r="AJ121" s="990"/>
      <c r="AK121" s="991" t="s">
        <v>223</v>
      </c>
      <c r="AL121" s="989"/>
      <c r="AM121" s="989"/>
      <c r="AN121" s="989"/>
      <c r="AO121" s="990"/>
      <c r="AP121" s="992" t="s">
        <v>223</v>
      </c>
      <c r="AQ121" s="993"/>
      <c r="AR121" s="993"/>
      <c r="AS121" s="993"/>
      <c r="AT121" s="994"/>
      <c r="AU121" s="1022"/>
      <c r="AV121" s="1023"/>
      <c r="AW121" s="1023"/>
      <c r="AX121" s="1023"/>
      <c r="AY121" s="1024"/>
      <c r="AZ121" s="979" t="s">
        <v>441</v>
      </c>
      <c r="BA121" s="980"/>
      <c r="BB121" s="980"/>
      <c r="BC121" s="980"/>
      <c r="BD121" s="980"/>
      <c r="BE121" s="980"/>
      <c r="BF121" s="980"/>
      <c r="BG121" s="980"/>
      <c r="BH121" s="980"/>
      <c r="BI121" s="980"/>
      <c r="BJ121" s="980"/>
      <c r="BK121" s="980"/>
      <c r="BL121" s="980"/>
      <c r="BM121" s="980"/>
      <c r="BN121" s="980"/>
      <c r="BO121" s="980"/>
      <c r="BP121" s="981"/>
      <c r="BQ121" s="949">
        <v>3595291</v>
      </c>
      <c r="BR121" s="950"/>
      <c r="BS121" s="950"/>
      <c r="BT121" s="950"/>
      <c r="BU121" s="950"/>
      <c r="BV121" s="950">
        <v>3555569</v>
      </c>
      <c r="BW121" s="950"/>
      <c r="BX121" s="950"/>
      <c r="BY121" s="950"/>
      <c r="BZ121" s="950"/>
      <c r="CA121" s="950">
        <v>3206634</v>
      </c>
      <c r="CB121" s="950"/>
      <c r="CC121" s="950"/>
      <c r="CD121" s="950"/>
      <c r="CE121" s="950"/>
      <c r="CF121" s="944">
        <v>56.8</v>
      </c>
      <c r="CG121" s="945"/>
      <c r="CH121" s="945"/>
      <c r="CI121" s="945"/>
      <c r="CJ121" s="945"/>
      <c r="CK121" s="1040"/>
      <c r="CL121" s="1041"/>
      <c r="CM121" s="1041"/>
      <c r="CN121" s="1041"/>
      <c r="CO121" s="1042"/>
      <c r="CP121" s="1050" t="s">
        <v>386</v>
      </c>
      <c r="CQ121" s="1051"/>
      <c r="CR121" s="1051"/>
      <c r="CS121" s="1051"/>
      <c r="CT121" s="1051"/>
      <c r="CU121" s="1051"/>
      <c r="CV121" s="1051"/>
      <c r="CW121" s="1051"/>
      <c r="CX121" s="1051"/>
      <c r="CY121" s="1051"/>
      <c r="CZ121" s="1051"/>
      <c r="DA121" s="1051"/>
      <c r="DB121" s="1051"/>
      <c r="DC121" s="1051"/>
      <c r="DD121" s="1051"/>
      <c r="DE121" s="1051"/>
      <c r="DF121" s="1052"/>
      <c r="DG121" s="949">
        <v>61880</v>
      </c>
      <c r="DH121" s="950"/>
      <c r="DI121" s="950"/>
      <c r="DJ121" s="950"/>
      <c r="DK121" s="950"/>
      <c r="DL121" s="950">
        <v>58891</v>
      </c>
      <c r="DM121" s="950"/>
      <c r="DN121" s="950"/>
      <c r="DO121" s="950"/>
      <c r="DP121" s="950"/>
      <c r="DQ121" s="950">
        <v>43587</v>
      </c>
      <c r="DR121" s="950"/>
      <c r="DS121" s="950"/>
      <c r="DT121" s="950"/>
      <c r="DU121" s="950"/>
      <c r="DV121" s="951">
        <v>0.8</v>
      </c>
      <c r="DW121" s="951"/>
      <c r="DX121" s="951"/>
      <c r="DY121" s="951"/>
      <c r="DZ121" s="952"/>
    </row>
    <row r="122" spans="1:130" s="199" customFormat="1" ht="26.25" customHeight="1" x14ac:dyDescent="0.15">
      <c r="A122" s="1089"/>
      <c r="B122" s="976"/>
      <c r="C122" s="946" t="s">
        <v>423</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223</v>
      </c>
      <c r="AB122" s="989"/>
      <c r="AC122" s="989"/>
      <c r="AD122" s="989"/>
      <c r="AE122" s="990"/>
      <c r="AF122" s="991" t="s">
        <v>223</v>
      </c>
      <c r="AG122" s="989"/>
      <c r="AH122" s="989"/>
      <c r="AI122" s="989"/>
      <c r="AJ122" s="990"/>
      <c r="AK122" s="991" t="s">
        <v>223</v>
      </c>
      <c r="AL122" s="989"/>
      <c r="AM122" s="989"/>
      <c r="AN122" s="989"/>
      <c r="AO122" s="990"/>
      <c r="AP122" s="992" t="s">
        <v>223</v>
      </c>
      <c r="AQ122" s="993"/>
      <c r="AR122" s="993"/>
      <c r="AS122" s="993"/>
      <c r="AT122" s="994"/>
      <c r="AU122" s="1022"/>
      <c r="AV122" s="1023"/>
      <c r="AW122" s="1023"/>
      <c r="AX122" s="1023"/>
      <c r="AY122" s="1024"/>
      <c r="AZ122" s="1004" t="s">
        <v>442</v>
      </c>
      <c r="BA122" s="995"/>
      <c r="BB122" s="995"/>
      <c r="BC122" s="995"/>
      <c r="BD122" s="995"/>
      <c r="BE122" s="995"/>
      <c r="BF122" s="995"/>
      <c r="BG122" s="995"/>
      <c r="BH122" s="995"/>
      <c r="BI122" s="995"/>
      <c r="BJ122" s="995"/>
      <c r="BK122" s="995"/>
      <c r="BL122" s="995"/>
      <c r="BM122" s="995"/>
      <c r="BN122" s="995"/>
      <c r="BO122" s="995"/>
      <c r="BP122" s="996"/>
      <c r="BQ122" s="1027">
        <v>10035692</v>
      </c>
      <c r="BR122" s="1028"/>
      <c r="BS122" s="1028"/>
      <c r="BT122" s="1028"/>
      <c r="BU122" s="1028"/>
      <c r="BV122" s="1028">
        <v>10302774</v>
      </c>
      <c r="BW122" s="1028"/>
      <c r="BX122" s="1028"/>
      <c r="BY122" s="1028"/>
      <c r="BZ122" s="1028"/>
      <c r="CA122" s="1028">
        <v>10421730</v>
      </c>
      <c r="CB122" s="1028"/>
      <c r="CC122" s="1028"/>
      <c r="CD122" s="1028"/>
      <c r="CE122" s="1028"/>
      <c r="CF122" s="1048">
        <v>184.6</v>
      </c>
      <c r="CG122" s="1049"/>
      <c r="CH122" s="1049"/>
      <c r="CI122" s="1049"/>
      <c r="CJ122" s="1049"/>
      <c r="CK122" s="1040"/>
      <c r="CL122" s="1041"/>
      <c r="CM122" s="1041"/>
      <c r="CN122" s="1041"/>
      <c r="CO122" s="1042"/>
      <c r="CP122" s="1050" t="s">
        <v>385</v>
      </c>
      <c r="CQ122" s="1051"/>
      <c r="CR122" s="1051"/>
      <c r="CS122" s="1051"/>
      <c r="CT122" s="1051"/>
      <c r="CU122" s="1051"/>
      <c r="CV122" s="1051"/>
      <c r="CW122" s="1051"/>
      <c r="CX122" s="1051"/>
      <c r="CY122" s="1051"/>
      <c r="CZ122" s="1051"/>
      <c r="DA122" s="1051"/>
      <c r="DB122" s="1051"/>
      <c r="DC122" s="1051"/>
      <c r="DD122" s="1051"/>
      <c r="DE122" s="1051"/>
      <c r="DF122" s="1052"/>
      <c r="DG122" s="949" t="s">
        <v>223</v>
      </c>
      <c r="DH122" s="950"/>
      <c r="DI122" s="950"/>
      <c r="DJ122" s="950"/>
      <c r="DK122" s="950"/>
      <c r="DL122" s="950" t="s">
        <v>223</v>
      </c>
      <c r="DM122" s="950"/>
      <c r="DN122" s="950"/>
      <c r="DO122" s="950"/>
      <c r="DP122" s="950"/>
      <c r="DQ122" s="950" t="s">
        <v>223</v>
      </c>
      <c r="DR122" s="950"/>
      <c r="DS122" s="950"/>
      <c r="DT122" s="950"/>
      <c r="DU122" s="950"/>
      <c r="DV122" s="951" t="s">
        <v>223</v>
      </c>
      <c r="DW122" s="951"/>
      <c r="DX122" s="951"/>
      <c r="DY122" s="951"/>
      <c r="DZ122" s="952"/>
    </row>
    <row r="123" spans="1:130" s="199" customFormat="1" ht="26.25" customHeight="1" x14ac:dyDescent="0.15">
      <c r="A123" s="1089"/>
      <c r="B123" s="976"/>
      <c r="C123" s="946" t="s">
        <v>429</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223</v>
      </c>
      <c r="AB123" s="989"/>
      <c r="AC123" s="989"/>
      <c r="AD123" s="989"/>
      <c r="AE123" s="990"/>
      <c r="AF123" s="991" t="s">
        <v>223</v>
      </c>
      <c r="AG123" s="989"/>
      <c r="AH123" s="989"/>
      <c r="AI123" s="989"/>
      <c r="AJ123" s="990"/>
      <c r="AK123" s="991" t="s">
        <v>223</v>
      </c>
      <c r="AL123" s="989"/>
      <c r="AM123" s="989"/>
      <c r="AN123" s="989"/>
      <c r="AO123" s="990"/>
      <c r="AP123" s="992" t="s">
        <v>223</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443</v>
      </c>
      <c r="BP123" s="1036"/>
      <c r="BQ123" s="1095">
        <v>18746325</v>
      </c>
      <c r="BR123" s="1096"/>
      <c r="BS123" s="1096"/>
      <c r="BT123" s="1096"/>
      <c r="BU123" s="1096"/>
      <c r="BV123" s="1096">
        <v>18588770</v>
      </c>
      <c r="BW123" s="1096"/>
      <c r="BX123" s="1096"/>
      <c r="BY123" s="1096"/>
      <c r="BZ123" s="1096"/>
      <c r="CA123" s="1096">
        <v>18508866</v>
      </c>
      <c r="CB123" s="1096"/>
      <c r="CC123" s="1096"/>
      <c r="CD123" s="1096"/>
      <c r="CE123" s="1096"/>
      <c r="CF123" s="1029"/>
      <c r="CG123" s="1030"/>
      <c r="CH123" s="1030"/>
      <c r="CI123" s="1030"/>
      <c r="CJ123" s="1031"/>
      <c r="CK123" s="1040"/>
      <c r="CL123" s="1041"/>
      <c r="CM123" s="1041"/>
      <c r="CN123" s="1041"/>
      <c r="CO123" s="1042"/>
      <c r="CP123" s="1050" t="s">
        <v>384</v>
      </c>
      <c r="CQ123" s="1051"/>
      <c r="CR123" s="1051"/>
      <c r="CS123" s="1051"/>
      <c r="CT123" s="1051"/>
      <c r="CU123" s="1051"/>
      <c r="CV123" s="1051"/>
      <c r="CW123" s="1051"/>
      <c r="CX123" s="1051"/>
      <c r="CY123" s="1051"/>
      <c r="CZ123" s="1051"/>
      <c r="DA123" s="1051"/>
      <c r="DB123" s="1051"/>
      <c r="DC123" s="1051"/>
      <c r="DD123" s="1051"/>
      <c r="DE123" s="1051"/>
      <c r="DF123" s="1052"/>
      <c r="DG123" s="988" t="s">
        <v>223</v>
      </c>
      <c r="DH123" s="989"/>
      <c r="DI123" s="989"/>
      <c r="DJ123" s="989"/>
      <c r="DK123" s="990"/>
      <c r="DL123" s="991" t="s">
        <v>223</v>
      </c>
      <c r="DM123" s="989"/>
      <c r="DN123" s="989"/>
      <c r="DO123" s="989"/>
      <c r="DP123" s="990"/>
      <c r="DQ123" s="991" t="s">
        <v>223</v>
      </c>
      <c r="DR123" s="989"/>
      <c r="DS123" s="989"/>
      <c r="DT123" s="989"/>
      <c r="DU123" s="990"/>
      <c r="DV123" s="992" t="s">
        <v>223</v>
      </c>
      <c r="DW123" s="993"/>
      <c r="DX123" s="993"/>
      <c r="DY123" s="993"/>
      <c r="DZ123" s="994"/>
    </row>
    <row r="124" spans="1:130" s="199" customFormat="1" ht="26.25" customHeight="1" thickBot="1" x14ac:dyDescent="0.2">
      <c r="A124" s="1089"/>
      <c r="B124" s="976"/>
      <c r="C124" s="946" t="s">
        <v>432</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223</v>
      </c>
      <c r="AB124" s="989"/>
      <c r="AC124" s="989"/>
      <c r="AD124" s="989"/>
      <c r="AE124" s="990"/>
      <c r="AF124" s="991" t="s">
        <v>223</v>
      </c>
      <c r="AG124" s="989"/>
      <c r="AH124" s="989"/>
      <c r="AI124" s="989"/>
      <c r="AJ124" s="990"/>
      <c r="AK124" s="991" t="s">
        <v>223</v>
      </c>
      <c r="AL124" s="989"/>
      <c r="AM124" s="989"/>
      <c r="AN124" s="989"/>
      <c r="AO124" s="990"/>
      <c r="AP124" s="992" t="s">
        <v>223</v>
      </c>
      <c r="AQ124" s="993"/>
      <c r="AR124" s="993"/>
      <c r="AS124" s="993"/>
      <c r="AT124" s="994"/>
      <c r="AU124" s="1091" t="s">
        <v>444</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223</v>
      </c>
      <c r="BR124" s="1058"/>
      <c r="BS124" s="1058"/>
      <c r="BT124" s="1058"/>
      <c r="BU124" s="1058"/>
      <c r="BV124" s="1058" t="s">
        <v>223</v>
      </c>
      <c r="BW124" s="1058"/>
      <c r="BX124" s="1058"/>
      <c r="BY124" s="1058"/>
      <c r="BZ124" s="1058"/>
      <c r="CA124" s="1058" t="s">
        <v>223</v>
      </c>
      <c r="CB124" s="1058"/>
      <c r="CC124" s="1058"/>
      <c r="CD124" s="1058"/>
      <c r="CE124" s="1058"/>
      <c r="CF124" s="1059"/>
      <c r="CG124" s="1060"/>
      <c r="CH124" s="1060"/>
      <c r="CI124" s="1060"/>
      <c r="CJ124" s="1061"/>
      <c r="CK124" s="1043"/>
      <c r="CL124" s="1043"/>
      <c r="CM124" s="1043"/>
      <c r="CN124" s="1043"/>
      <c r="CO124" s="1044"/>
      <c r="CP124" s="1050" t="s">
        <v>445</v>
      </c>
      <c r="CQ124" s="1051"/>
      <c r="CR124" s="1051"/>
      <c r="CS124" s="1051"/>
      <c r="CT124" s="1051"/>
      <c r="CU124" s="1051"/>
      <c r="CV124" s="1051"/>
      <c r="CW124" s="1051"/>
      <c r="CX124" s="1051"/>
      <c r="CY124" s="1051"/>
      <c r="CZ124" s="1051"/>
      <c r="DA124" s="1051"/>
      <c r="DB124" s="1051"/>
      <c r="DC124" s="1051"/>
      <c r="DD124" s="1051"/>
      <c r="DE124" s="1051"/>
      <c r="DF124" s="1052"/>
      <c r="DG124" s="1035" t="s">
        <v>223</v>
      </c>
      <c r="DH124" s="1014"/>
      <c r="DI124" s="1014"/>
      <c r="DJ124" s="1014"/>
      <c r="DK124" s="1015"/>
      <c r="DL124" s="1013" t="s">
        <v>223</v>
      </c>
      <c r="DM124" s="1014"/>
      <c r="DN124" s="1014"/>
      <c r="DO124" s="1014"/>
      <c r="DP124" s="1015"/>
      <c r="DQ124" s="1013" t="s">
        <v>223</v>
      </c>
      <c r="DR124" s="1014"/>
      <c r="DS124" s="1014"/>
      <c r="DT124" s="1014"/>
      <c r="DU124" s="1015"/>
      <c r="DV124" s="1016" t="s">
        <v>223</v>
      </c>
      <c r="DW124" s="1017"/>
      <c r="DX124" s="1017"/>
      <c r="DY124" s="1017"/>
      <c r="DZ124" s="1018"/>
    </row>
    <row r="125" spans="1:130" s="199" customFormat="1" ht="26.25" customHeight="1" x14ac:dyDescent="0.15">
      <c r="A125" s="1089"/>
      <c r="B125" s="976"/>
      <c r="C125" s="946" t="s">
        <v>434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223</v>
      </c>
      <c r="AB125" s="989"/>
      <c r="AC125" s="989"/>
      <c r="AD125" s="989"/>
      <c r="AE125" s="990"/>
      <c r="AF125" s="991" t="s">
        <v>223</v>
      </c>
      <c r="AG125" s="989"/>
      <c r="AH125" s="989"/>
      <c r="AI125" s="989"/>
      <c r="AJ125" s="990"/>
      <c r="AK125" s="991" t="s">
        <v>223</v>
      </c>
      <c r="AL125" s="989"/>
      <c r="AM125" s="989"/>
      <c r="AN125" s="989"/>
      <c r="AO125" s="990"/>
      <c r="AP125" s="992" t="s">
        <v>223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446</v>
      </c>
      <c r="CL125" s="1038"/>
      <c r="CM125" s="1038"/>
      <c r="CN125" s="1038"/>
      <c r="CO125" s="1039"/>
      <c r="CP125" s="970" t="s">
        <v>447</v>
      </c>
      <c r="CQ125" s="919"/>
      <c r="CR125" s="919"/>
      <c r="CS125" s="919"/>
      <c r="CT125" s="919"/>
      <c r="CU125" s="919"/>
      <c r="CV125" s="919"/>
      <c r="CW125" s="919"/>
      <c r="CX125" s="919"/>
      <c r="CY125" s="919"/>
      <c r="CZ125" s="919"/>
      <c r="DA125" s="919"/>
      <c r="DB125" s="919"/>
      <c r="DC125" s="919"/>
      <c r="DD125" s="919"/>
      <c r="DE125" s="919"/>
      <c r="DF125" s="920"/>
      <c r="DG125" s="956" t="s">
        <v>223</v>
      </c>
      <c r="DH125" s="957"/>
      <c r="DI125" s="957"/>
      <c r="DJ125" s="957"/>
      <c r="DK125" s="957"/>
      <c r="DL125" s="957" t="s">
        <v>223</v>
      </c>
      <c r="DM125" s="957"/>
      <c r="DN125" s="957"/>
      <c r="DO125" s="957"/>
      <c r="DP125" s="957"/>
      <c r="DQ125" s="957" t="s">
        <v>223</v>
      </c>
      <c r="DR125" s="957"/>
      <c r="DS125" s="957"/>
      <c r="DT125" s="957"/>
      <c r="DU125" s="957"/>
      <c r="DV125" s="958" t="s">
        <v>223</v>
      </c>
      <c r="DW125" s="958"/>
      <c r="DX125" s="958"/>
      <c r="DY125" s="958"/>
      <c r="DZ125" s="959"/>
    </row>
    <row r="126" spans="1:130" s="199" customFormat="1" ht="26.25" customHeight="1" thickBot="1" x14ac:dyDescent="0.2">
      <c r="A126" s="1089"/>
      <c r="B126" s="976"/>
      <c r="C126" s="946" t="s">
        <v>436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9983</v>
      </c>
      <c r="AB126" s="989"/>
      <c r="AC126" s="989"/>
      <c r="AD126" s="989"/>
      <c r="AE126" s="990"/>
      <c r="AF126" s="991">
        <v>10140</v>
      </c>
      <c r="AG126" s="989"/>
      <c r="AH126" s="989"/>
      <c r="AI126" s="989"/>
      <c r="AJ126" s="990"/>
      <c r="AK126" s="991">
        <v>10254</v>
      </c>
      <c r="AL126" s="989"/>
      <c r="AM126" s="989"/>
      <c r="AN126" s="989"/>
      <c r="AO126" s="990"/>
      <c r="AP126" s="992">
        <v>0.2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448</v>
      </c>
      <c r="CQ126" s="980"/>
      <c r="CR126" s="980"/>
      <c r="CS126" s="980"/>
      <c r="CT126" s="980"/>
      <c r="CU126" s="980"/>
      <c r="CV126" s="980"/>
      <c r="CW126" s="980"/>
      <c r="CX126" s="980"/>
      <c r="CY126" s="980"/>
      <c r="CZ126" s="980"/>
      <c r="DA126" s="980"/>
      <c r="DB126" s="980"/>
      <c r="DC126" s="980"/>
      <c r="DD126" s="980"/>
      <c r="DE126" s="980"/>
      <c r="DF126" s="981"/>
      <c r="DG126" s="949" t="s">
        <v>223</v>
      </c>
      <c r="DH126" s="950"/>
      <c r="DI126" s="950"/>
      <c r="DJ126" s="950"/>
      <c r="DK126" s="950"/>
      <c r="DL126" s="950" t="s">
        <v>223</v>
      </c>
      <c r="DM126" s="950"/>
      <c r="DN126" s="950"/>
      <c r="DO126" s="950"/>
      <c r="DP126" s="950"/>
      <c r="DQ126" s="950" t="s">
        <v>223</v>
      </c>
      <c r="DR126" s="950"/>
      <c r="DS126" s="950"/>
      <c r="DT126" s="950"/>
      <c r="DU126" s="950"/>
      <c r="DV126" s="951" t="s">
        <v>223</v>
      </c>
      <c r="DW126" s="951"/>
      <c r="DX126" s="951"/>
      <c r="DY126" s="951"/>
      <c r="DZ126" s="952"/>
    </row>
    <row r="127" spans="1:130" s="199" customFormat="1" ht="26.25" customHeight="1" x14ac:dyDescent="0.15">
      <c r="A127" s="1090"/>
      <c r="B127" s="978"/>
      <c r="C127" s="1032" t="s">
        <v>449</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599</v>
      </c>
      <c r="AB127" s="989"/>
      <c r="AC127" s="989"/>
      <c r="AD127" s="989"/>
      <c r="AE127" s="990"/>
      <c r="AF127" s="991">
        <v>442</v>
      </c>
      <c r="AG127" s="989"/>
      <c r="AH127" s="989"/>
      <c r="AI127" s="989"/>
      <c r="AJ127" s="990"/>
      <c r="AK127" s="991">
        <v>283</v>
      </c>
      <c r="AL127" s="989"/>
      <c r="AM127" s="989"/>
      <c r="AN127" s="989"/>
      <c r="AO127" s="990"/>
      <c r="AP127" s="992">
        <v>0</v>
      </c>
      <c r="AQ127" s="993"/>
      <c r="AR127" s="993"/>
      <c r="AS127" s="993"/>
      <c r="AT127" s="994"/>
      <c r="AU127" s="235"/>
      <c r="AV127" s="235"/>
      <c r="AW127" s="235"/>
      <c r="AX127" s="1062" t="s">
        <v>450</v>
      </c>
      <c r="AY127" s="1063"/>
      <c r="AZ127" s="1063"/>
      <c r="BA127" s="1063"/>
      <c r="BB127" s="1063"/>
      <c r="BC127" s="1063"/>
      <c r="BD127" s="1063"/>
      <c r="BE127" s="1064"/>
      <c r="BF127" s="1065" t="s">
        <v>451</v>
      </c>
      <c r="BG127" s="1063"/>
      <c r="BH127" s="1063"/>
      <c r="BI127" s="1063"/>
      <c r="BJ127" s="1063"/>
      <c r="BK127" s="1063"/>
      <c r="BL127" s="1064"/>
      <c r="BM127" s="1065" t="s">
        <v>452</v>
      </c>
      <c r="BN127" s="1063"/>
      <c r="BO127" s="1063"/>
      <c r="BP127" s="1063"/>
      <c r="BQ127" s="1063"/>
      <c r="BR127" s="1063"/>
      <c r="BS127" s="1064"/>
      <c r="BT127" s="1065" t="s">
        <v>453</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454</v>
      </c>
      <c r="CQ127" s="980"/>
      <c r="CR127" s="980"/>
      <c r="CS127" s="980"/>
      <c r="CT127" s="980"/>
      <c r="CU127" s="980"/>
      <c r="CV127" s="980"/>
      <c r="CW127" s="980"/>
      <c r="CX127" s="980"/>
      <c r="CY127" s="980"/>
      <c r="CZ127" s="980"/>
      <c r="DA127" s="980"/>
      <c r="DB127" s="980"/>
      <c r="DC127" s="980"/>
      <c r="DD127" s="980"/>
      <c r="DE127" s="980"/>
      <c r="DF127" s="981"/>
      <c r="DG127" s="949" t="s">
        <v>223</v>
      </c>
      <c r="DH127" s="950"/>
      <c r="DI127" s="950"/>
      <c r="DJ127" s="950"/>
      <c r="DK127" s="950"/>
      <c r="DL127" s="950" t="s">
        <v>223</v>
      </c>
      <c r="DM127" s="950"/>
      <c r="DN127" s="950"/>
      <c r="DO127" s="950"/>
      <c r="DP127" s="950"/>
      <c r="DQ127" s="950" t="s">
        <v>223</v>
      </c>
      <c r="DR127" s="950"/>
      <c r="DS127" s="950"/>
      <c r="DT127" s="950"/>
      <c r="DU127" s="950"/>
      <c r="DV127" s="951" t="s">
        <v>223</v>
      </c>
      <c r="DW127" s="951"/>
      <c r="DX127" s="951"/>
      <c r="DY127" s="951"/>
      <c r="DZ127" s="952"/>
    </row>
    <row r="128" spans="1:130" s="199" customFormat="1" ht="26.25" customHeight="1" thickBot="1" x14ac:dyDescent="0.2">
      <c r="A128" s="1073" t="s">
        <v>455</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456</v>
      </c>
      <c r="X128" s="1075"/>
      <c r="Y128" s="1075"/>
      <c r="Z128" s="1076"/>
      <c r="AA128" s="1077">
        <v>343030</v>
      </c>
      <c r="AB128" s="1078"/>
      <c r="AC128" s="1078"/>
      <c r="AD128" s="1078"/>
      <c r="AE128" s="1079"/>
      <c r="AF128" s="1080">
        <v>318966</v>
      </c>
      <c r="AG128" s="1078"/>
      <c r="AH128" s="1078"/>
      <c r="AI128" s="1078"/>
      <c r="AJ128" s="1079"/>
      <c r="AK128" s="1080">
        <v>336015</v>
      </c>
      <c r="AL128" s="1078"/>
      <c r="AM128" s="1078"/>
      <c r="AN128" s="1078"/>
      <c r="AO128" s="1079"/>
      <c r="AP128" s="1081"/>
      <c r="AQ128" s="1082"/>
      <c r="AR128" s="1082"/>
      <c r="AS128" s="1082"/>
      <c r="AT128" s="1083"/>
      <c r="AU128" s="235"/>
      <c r="AV128" s="235"/>
      <c r="AW128" s="235"/>
      <c r="AX128" s="918" t="s">
        <v>457</v>
      </c>
      <c r="AY128" s="919"/>
      <c r="AZ128" s="919"/>
      <c r="BA128" s="919"/>
      <c r="BB128" s="919"/>
      <c r="BC128" s="919"/>
      <c r="BD128" s="919"/>
      <c r="BE128" s="920"/>
      <c r="BF128" s="1084" t="s">
        <v>223</v>
      </c>
      <c r="BG128" s="1085"/>
      <c r="BH128" s="1085"/>
      <c r="BI128" s="1085"/>
      <c r="BJ128" s="1085"/>
      <c r="BK128" s="1085"/>
      <c r="BL128" s="1086"/>
      <c r="BM128" s="1084">
        <v>14.22</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458</v>
      </c>
      <c r="CQ128" s="1067"/>
      <c r="CR128" s="1067"/>
      <c r="CS128" s="1067"/>
      <c r="CT128" s="1067"/>
      <c r="CU128" s="1067"/>
      <c r="CV128" s="1067"/>
      <c r="CW128" s="1067"/>
      <c r="CX128" s="1067"/>
      <c r="CY128" s="1067"/>
      <c r="CZ128" s="1067"/>
      <c r="DA128" s="1067"/>
      <c r="DB128" s="1067"/>
      <c r="DC128" s="1067"/>
      <c r="DD128" s="1067"/>
      <c r="DE128" s="1067"/>
      <c r="DF128" s="1068"/>
      <c r="DG128" s="1069" t="s">
        <v>223</v>
      </c>
      <c r="DH128" s="1070"/>
      <c r="DI128" s="1070"/>
      <c r="DJ128" s="1070"/>
      <c r="DK128" s="1070"/>
      <c r="DL128" s="1070" t="s">
        <v>223</v>
      </c>
      <c r="DM128" s="1070"/>
      <c r="DN128" s="1070"/>
      <c r="DO128" s="1070"/>
      <c r="DP128" s="1070"/>
      <c r="DQ128" s="1070">
        <v>14054</v>
      </c>
      <c r="DR128" s="1070"/>
      <c r="DS128" s="1070"/>
      <c r="DT128" s="1070"/>
      <c r="DU128" s="1070"/>
      <c r="DV128" s="1071">
        <v>0.2</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459</v>
      </c>
      <c r="X129" s="1104"/>
      <c r="Y129" s="1104"/>
      <c r="Z129" s="1105"/>
      <c r="AA129" s="988">
        <v>6277153</v>
      </c>
      <c r="AB129" s="989"/>
      <c r="AC129" s="989"/>
      <c r="AD129" s="989"/>
      <c r="AE129" s="990"/>
      <c r="AF129" s="991">
        <v>6372609</v>
      </c>
      <c r="AG129" s="989"/>
      <c r="AH129" s="989"/>
      <c r="AI129" s="989"/>
      <c r="AJ129" s="990"/>
      <c r="AK129" s="991">
        <v>6525589</v>
      </c>
      <c r="AL129" s="989"/>
      <c r="AM129" s="989"/>
      <c r="AN129" s="989"/>
      <c r="AO129" s="990"/>
      <c r="AP129" s="1106"/>
      <c r="AQ129" s="1107"/>
      <c r="AR129" s="1107"/>
      <c r="AS129" s="1107"/>
      <c r="AT129" s="1108"/>
      <c r="AU129" s="237"/>
      <c r="AV129" s="237"/>
      <c r="AW129" s="237"/>
      <c r="AX129" s="1097" t="s">
        <v>460</v>
      </c>
      <c r="AY129" s="980"/>
      <c r="AZ129" s="980"/>
      <c r="BA129" s="980"/>
      <c r="BB129" s="980"/>
      <c r="BC129" s="980"/>
      <c r="BD129" s="980"/>
      <c r="BE129" s="981"/>
      <c r="BF129" s="1098" t="s">
        <v>223</v>
      </c>
      <c r="BG129" s="1099"/>
      <c r="BH129" s="1099"/>
      <c r="BI129" s="1099"/>
      <c r="BJ129" s="1099"/>
      <c r="BK129" s="1099"/>
      <c r="BL129" s="1100"/>
      <c r="BM129" s="1098">
        <v>19.22</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462</v>
      </c>
      <c r="X130" s="1104"/>
      <c r="Y130" s="1104"/>
      <c r="Z130" s="1105"/>
      <c r="AA130" s="988">
        <v>902916</v>
      </c>
      <c r="AB130" s="989"/>
      <c r="AC130" s="989"/>
      <c r="AD130" s="989"/>
      <c r="AE130" s="990"/>
      <c r="AF130" s="991">
        <v>841704</v>
      </c>
      <c r="AG130" s="989"/>
      <c r="AH130" s="989"/>
      <c r="AI130" s="989"/>
      <c r="AJ130" s="990"/>
      <c r="AK130" s="991">
        <v>881403</v>
      </c>
      <c r="AL130" s="989"/>
      <c r="AM130" s="989"/>
      <c r="AN130" s="989"/>
      <c r="AO130" s="990"/>
      <c r="AP130" s="1106"/>
      <c r="AQ130" s="1107"/>
      <c r="AR130" s="1107"/>
      <c r="AS130" s="1107"/>
      <c r="AT130" s="1108"/>
      <c r="AU130" s="237"/>
      <c r="AV130" s="237"/>
      <c r="AW130" s="237"/>
      <c r="AX130" s="1097" t="s">
        <v>463</v>
      </c>
      <c r="AY130" s="980"/>
      <c r="AZ130" s="980"/>
      <c r="BA130" s="980"/>
      <c r="BB130" s="980"/>
      <c r="BC130" s="980"/>
      <c r="BD130" s="980"/>
      <c r="BE130" s="981"/>
      <c r="BF130" s="1134">
        <v>5.6</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464</v>
      </c>
      <c r="X131" s="1142"/>
      <c r="Y131" s="1142"/>
      <c r="Z131" s="1143"/>
      <c r="AA131" s="1035">
        <v>5374237</v>
      </c>
      <c r="AB131" s="1014"/>
      <c r="AC131" s="1014"/>
      <c r="AD131" s="1014"/>
      <c r="AE131" s="1015"/>
      <c r="AF131" s="1013">
        <v>5530905</v>
      </c>
      <c r="AG131" s="1014"/>
      <c r="AH131" s="1014"/>
      <c r="AI131" s="1014"/>
      <c r="AJ131" s="1015"/>
      <c r="AK131" s="1013">
        <v>5644186</v>
      </c>
      <c r="AL131" s="1014"/>
      <c r="AM131" s="1014"/>
      <c r="AN131" s="1014"/>
      <c r="AO131" s="1015"/>
      <c r="AP131" s="1144"/>
      <c r="AQ131" s="1145"/>
      <c r="AR131" s="1145"/>
      <c r="AS131" s="1145"/>
      <c r="AT131" s="1146"/>
      <c r="AU131" s="237"/>
      <c r="AV131" s="237"/>
      <c r="AW131" s="237"/>
      <c r="AX131" s="1116" t="s">
        <v>465</v>
      </c>
      <c r="AY131" s="1067"/>
      <c r="AZ131" s="1067"/>
      <c r="BA131" s="1067"/>
      <c r="BB131" s="1067"/>
      <c r="BC131" s="1067"/>
      <c r="BD131" s="1067"/>
      <c r="BE131" s="1068"/>
      <c r="BF131" s="1117" t="s">
        <v>223</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466</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467</v>
      </c>
      <c r="W132" s="1127"/>
      <c r="X132" s="1127"/>
      <c r="Y132" s="1127"/>
      <c r="Z132" s="1128"/>
      <c r="AA132" s="1129">
        <v>6.0482387690000001</v>
      </c>
      <c r="AB132" s="1130"/>
      <c r="AC132" s="1130"/>
      <c r="AD132" s="1130"/>
      <c r="AE132" s="1131"/>
      <c r="AF132" s="1132">
        <v>6.7551512819999999</v>
      </c>
      <c r="AG132" s="1130"/>
      <c r="AH132" s="1130"/>
      <c r="AI132" s="1130"/>
      <c r="AJ132" s="1131"/>
      <c r="AK132" s="1132">
        <v>4.0759287520000003</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468</v>
      </c>
      <c r="W133" s="1110"/>
      <c r="X133" s="1110"/>
      <c r="Y133" s="1110"/>
      <c r="Z133" s="1111"/>
      <c r="AA133" s="1112">
        <v>7.9</v>
      </c>
      <c r="AB133" s="1113"/>
      <c r="AC133" s="1113"/>
      <c r="AD133" s="1113"/>
      <c r="AE133" s="1114"/>
      <c r="AF133" s="1112">
        <v>6.9</v>
      </c>
      <c r="AG133" s="1113"/>
      <c r="AH133" s="1113"/>
      <c r="AI133" s="1113"/>
      <c r="AJ133" s="1114"/>
      <c r="AK133" s="1112">
        <v>5.6</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469</v>
      </c>
      <c r="B5" s="248"/>
      <c r="C5" s="248"/>
      <c r="D5" s="248"/>
      <c r="E5" s="248"/>
      <c r="F5" s="248"/>
      <c r="G5" s="248"/>
      <c r="H5" s="248"/>
      <c r="I5" s="248"/>
      <c r="J5" s="248"/>
      <c r="K5" s="248"/>
      <c r="L5" s="248"/>
      <c r="M5" s="248"/>
      <c r="N5" s="248"/>
      <c r="O5" s="249"/>
    </row>
    <row r="6" spans="1:16" x14ac:dyDescent="0.15">
      <c r="A6" s="250"/>
      <c r="B6" s="246"/>
      <c r="C6" s="246"/>
      <c r="D6" s="246"/>
      <c r="E6" s="246"/>
      <c r="F6" s="246"/>
      <c r="G6" s="251" t="s">
        <v>470</v>
      </c>
      <c r="H6" s="251"/>
      <c r="I6" s="251"/>
      <c r="J6" s="251"/>
      <c r="K6" s="246"/>
      <c r="L6" s="246"/>
      <c r="M6" s="246"/>
      <c r="N6" s="246"/>
    </row>
    <row r="7" spans="1:16" x14ac:dyDescent="0.15">
      <c r="A7" s="250"/>
      <c r="B7" s="246"/>
      <c r="C7" s="246"/>
      <c r="D7" s="246"/>
      <c r="E7" s="246"/>
      <c r="F7" s="246"/>
      <c r="G7" s="253"/>
      <c r="H7" s="254"/>
      <c r="I7" s="254"/>
      <c r="J7" s="255"/>
      <c r="K7" s="1150" t="s">
        <v>471</v>
      </c>
      <c r="L7" s="256"/>
      <c r="M7" s="257" t="s">
        <v>472</v>
      </c>
      <c r="N7" s="258"/>
    </row>
    <row r="8" spans="1:16" x14ac:dyDescent="0.15">
      <c r="A8" s="250"/>
      <c r="B8" s="246"/>
      <c r="C8" s="246"/>
      <c r="D8" s="246"/>
      <c r="E8" s="246"/>
      <c r="F8" s="246"/>
      <c r="G8" s="259"/>
      <c r="H8" s="260"/>
      <c r="I8" s="260"/>
      <c r="J8" s="261"/>
      <c r="K8" s="1151"/>
      <c r="L8" s="262" t="s">
        <v>473</v>
      </c>
      <c r="M8" s="263" t="s">
        <v>474</v>
      </c>
      <c r="N8" s="264" t="s">
        <v>475</v>
      </c>
    </row>
    <row r="9" spans="1:16" x14ac:dyDescent="0.15">
      <c r="A9" s="250"/>
      <c r="B9" s="246"/>
      <c r="C9" s="246"/>
      <c r="D9" s="246"/>
      <c r="E9" s="246"/>
      <c r="F9" s="246"/>
      <c r="G9" s="1152" t="s">
        <v>476</v>
      </c>
      <c r="H9" s="1153"/>
      <c r="I9" s="1153"/>
      <c r="J9" s="1154"/>
      <c r="K9" s="265">
        <v>1913291</v>
      </c>
      <c r="L9" s="266">
        <v>62389</v>
      </c>
      <c r="M9" s="267">
        <v>55845</v>
      </c>
      <c r="N9" s="268">
        <v>11.7</v>
      </c>
    </row>
    <row r="10" spans="1:16" x14ac:dyDescent="0.15">
      <c r="A10" s="250"/>
      <c r="B10" s="246"/>
      <c r="C10" s="246"/>
      <c r="D10" s="246"/>
      <c r="E10" s="246"/>
      <c r="F10" s="246"/>
      <c r="G10" s="1152" t="s">
        <v>477</v>
      </c>
      <c r="H10" s="1153"/>
      <c r="I10" s="1153"/>
      <c r="J10" s="1154"/>
      <c r="K10" s="269">
        <v>233353</v>
      </c>
      <c r="L10" s="270">
        <v>7609</v>
      </c>
      <c r="M10" s="271">
        <v>5607</v>
      </c>
      <c r="N10" s="272">
        <v>35.700000000000003</v>
      </c>
    </row>
    <row r="11" spans="1:16" ht="13.5" customHeight="1" x14ac:dyDescent="0.15">
      <c r="A11" s="250"/>
      <c r="B11" s="246"/>
      <c r="C11" s="246"/>
      <c r="D11" s="246"/>
      <c r="E11" s="246"/>
      <c r="F11" s="246"/>
      <c r="G11" s="1152" t="s">
        <v>478</v>
      </c>
      <c r="H11" s="1153"/>
      <c r="I11" s="1153"/>
      <c r="J11" s="1154"/>
      <c r="K11" s="269">
        <v>628</v>
      </c>
      <c r="L11" s="270">
        <v>20</v>
      </c>
      <c r="M11" s="271">
        <v>8384</v>
      </c>
      <c r="N11" s="272">
        <v>-99.8</v>
      </c>
    </row>
    <row r="12" spans="1:16" ht="13.5" customHeight="1" x14ac:dyDescent="0.15">
      <c r="A12" s="250"/>
      <c r="B12" s="246"/>
      <c r="C12" s="246"/>
      <c r="D12" s="246"/>
      <c r="E12" s="246"/>
      <c r="F12" s="246"/>
      <c r="G12" s="1152" t="s">
        <v>479</v>
      </c>
      <c r="H12" s="1153"/>
      <c r="I12" s="1153"/>
      <c r="J12" s="1154"/>
      <c r="K12" s="269" t="s">
        <v>480</v>
      </c>
      <c r="L12" s="270" t="s">
        <v>480</v>
      </c>
      <c r="M12" s="271">
        <v>147</v>
      </c>
      <c r="N12" s="272" t="s">
        <v>480</v>
      </c>
    </row>
    <row r="13" spans="1:16" ht="13.5" customHeight="1" x14ac:dyDescent="0.15">
      <c r="A13" s="250"/>
      <c r="B13" s="246"/>
      <c r="C13" s="246"/>
      <c r="D13" s="246"/>
      <c r="E13" s="246"/>
      <c r="F13" s="246"/>
      <c r="G13" s="1152" t="s">
        <v>481</v>
      </c>
      <c r="H13" s="1153"/>
      <c r="I13" s="1153"/>
      <c r="J13" s="1154"/>
      <c r="K13" s="269" t="s">
        <v>480</v>
      </c>
      <c r="L13" s="270" t="s">
        <v>480</v>
      </c>
      <c r="M13" s="271">
        <v>6</v>
      </c>
      <c r="N13" s="272" t="s">
        <v>480</v>
      </c>
    </row>
    <row r="14" spans="1:16" ht="13.5" customHeight="1" x14ac:dyDescent="0.15">
      <c r="A14" s="250"/>
      <c r="B14" s="246"/>
      <c r="C14" s="246"/>
      <c r="D14" s="246"/>
      <c r="E14" s="246"/>
      <c r="F14" s="246"/>
      <c r="G14" s="1152" t="s">
        <v>482</v>
      </c>
      <c r="H14" s="1153"/>
      <c r="I14" s="1153"/>
      <c r="J14" s="1154"/>
      <c r="K14" s="269">
        <v>116259</v>
      </c>
      <c r="L14" s="270">
        <v>3791</v>
      </c>
      <c r="M14" s="271">
        <v>2653</v>
      </c>
      <c r="N14" s="272">
        <v>42.9</v>
      </c>
    </row>
    <row r="15" spans="1:16" ht="13.5" customHeight="1" x14ac:dyDescent="0.15">
      <c r="A15" s="250"/>
      <c r="B15" s="246"/>
      <c r="C15" s="246"/>
      <c r="D15" s="246"/>
      <c r="E15" s="246"/>
      <c r="F15" s="246"/>
      <c r="G15" s="1152" t="s">
        <v>483</v>
      </c>
      <c r="H15" s="1153"/>
      <c r="I15" s="1153"/>
      <c r="J15" s="1154"/>
      <c r="K15" s="269">
        <v>40767</v>
      </c>
      <c r="L15" s="270">
        <v>1329</v>
      </c>
      <c r="M15" s="271">
        <v>1240</v>
      </c>
      <c r="N15" s="272">
        <v>7.2</v>
      </c>
    </row>
    <row r="16" spans="1:16" x14ac:dyDescent="0.15">
      <c r="A16" s="250"/>
      <c r="B16" s="246"/>
      <c r="C16" s="246"/>
      <c r="D16" s="246"/>
      <c r="E16" s="246"/>
      <c r="F16" s="246"/>
      <c r="G16" s="1155" t="s">
        <v>484</v>
      </c>
      <c r="H16" s="1156"/>
      <c r="I16" s="1156"/>
      <c r="J16" s="1157"/>
      <c r="K16" s="270">
        <v>-117762</v>
      </c>
      <c r="L16" s="270">
        <v>-3840</v>
      </c>
      <c r="M16" s="271">
        <v>-5294</v>
      </c>
      <c r="N16" s="272">
        <v>-27.5</v>
      </c>
    </row>
    <row r="17" spans="1:16" x14ac:dyDescent="0.15">
      <c r="A17" s="250"/>
      <c r="B17" s="246"/>
      <c r="C17" s="246"/>
      <c r="D17" s="246"/>
      <c r="E17" s="246"/>
      <c r="F17" s="246"/>
      <c r="G17" s="1155" t="s">
        <v>171</v>
      </c>
      <c r="H17" s="1156"/>
      <c r="I17" s="1156"/>
      <c r="J17" s="1157"/>
      <c r="K17" s="270">
        <v>2186536</v>
      </c>
      <c r="L17" s="270">
        <v>71299</v>
      </c>
      <c r="M17" s="271">
        <v>68586</v>
      </c>
      <c r="N17" s="272">
        <v>4</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485</v>
      </c>
      <c r="H19" s="246"/>
      <c r="I19" s="246"/>
      <c r="J19" s="246"/>
      <c r="K19" s="246"/>
      <c r="L19" s="246"/>
      <c r="M19" s="246"/>
      <c r="N19" s="246"/>
    </row>
    <row r="20" spans="1:16" x14ac:dyDescent="0.15">
      <c r="A20" s="250"/>
      <c r="B20" s="246"/>
      <c r="C20" s="246"/>
      <c r="D20" s="246"/>
      <c r="E20" s="246"/>
      <c r="F20" s="246"/>
      <c r="G20" s="274"/>
      <c r="H20" s="275"/>
      <c r="I20" s="275"/>
      <c r="J20" s="276"/>
      <c r="K20" s="277" t="s">
        <v>486</v>
      </c>
      <c r="L20" s="278" t="s">
        <v>487</v>
      </c>
      <c r="M20" s="279" t="s">
        <v>488</v>
      </c>
      <c r="N20" s="280"/>
    </row>
    <row r="21" spans="1:16" s="286" customFormat="1" x14ac:dyDescent="0.15">
      <c r="A21" s="281"/>
      <c r="B21" s="251"/>
      <c r="C21" s="251"/>
      <c r="D21" s="251"/>
      <c r="E21" s="251"/>
      <c r="F21" s="251"/>
      <c r="G21" s="1147" t="s">
        <v>489</v>
      </c>
      <c r="H21" s="1148"/>
      <c r="I21" s="1148"/>
      <c r="J21" s="1149"/>
      <c r="K21" s="282">
        <v>7.76</v>
      </c>
      <c r="L21" s="283">
        <v>6.42</v>
      </c>
      <c r="M21" s="284">
        <v>1.34</v>
      </c>
      <c r="N21" s="251"/>
      <c r="O21" s="285"/>
      <c r="P21" s="281"/>
    </row>
    <row r="22" spans="1:16" s="286" customFormat="1" x14ac:dyDescent="0.15">
      <c r="A22" s="281"/>
      <c r="B22" s="251"/>
      <c r="C22" s="251"/>
      <c r="D22" s="251"/>
      <c r="E22" s="251"/>
      <c r="F22" s="251"/>
      <c r="G22" s="1147" t="s">
        <v>490</v>
      </c>
      <c r="H22" s="1148"/>
      <c r="I22" s="1148"/>
      <c r="J22" s="1149"/>
      <c r="K22" s="287">
        <v>101</v>
      </c>
      <c r="L22" s="288">
        <v>97.3</v>
      </c>
      <c r="M22" s="289">
        <v>3.7</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491</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492</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493</v>
      </c>
      <c r="H29" s="251"/>
      <c r="I29" s="251"/>
      <c r="J29" s="251"/>
      <c r="K29" s="246"/>
      <c r="L29" s="246"/>
      <c r="M29" s="246"/>
      <c r="N29" s="246"/>
      <c r="O29" s="295"/>
    </row>
    <row r="30" spans="1:16" x14ac:dyDescent="0.15">
      <c r="A30" s="250"/>
      <c r="B30" s="246"/>
      <c r="C30" s="246"/>
      <c r="D30" s="246"/>
      <c r="E30" s="246"/>
      <c r="F30" s="246"/>
      <c r="G30" s="253"/>
      <c r="H30" s="254"/>
      <c r="I30" s="254"/>
      <c r="J30" s="255"/>
      <c r="K30" s="1150" t="s">
        <v>471</v>
      </c>
      <c r="L30" s="256"/>
      <c r="M30" s="257" t="s">
        <v>472</v>
      </c>
      <c r="N30" s="258"/>
    </row>
    <row r="31" spans="1:16" x14ac:dyDescent="0.15">
      <c r="A31" s="250"/>
      <c r="B31" s="246"/>
      <c r="C31" s="246"/>
      <c r="D31" s="246"/>
      <c r="E31" s="246"/>
      <c r="F31" s="246"/>
      <c r="G31" s="259"/>
      <c r="H31" s="260"/>
      <c r="I31" s="260"/>
      <c r="J31" s="261"/>
      <c r="K31" s="1151"/>
      <c r="L31" s="262" t="s">
        <v>473</v>
      </c>
      <c r="M31" s="263" t="s">
        <v>474</v>
      </c>
      <c r="N31" s="264" t="s">
        <v>475</v>
      </c>
    </row>
    <row r="32" spans="1:16" ht="27" customHeight="1" x14ac:dyDescent="0.15">
      <c r="A32" s="250"/>
      <c r="B32" s="246"/>
      <c r="C32" s="246"/>
      <c r="D32" s="246"/>
      <c r="E32" s="246"/>
      <c r="F32" s="246"/>
      <c r="G32" s="1163" t="s">
        <v>494</v>
      </c>
      <c r="H32" s="1164"/>
      <c r="I32" s="1164"/>
      <c r="J32" s="1165"/>
      <c r="K32" s="296">
        <v>1059326</v>
      </c>
      <c r="L32" s="296">
        <v>34543</v>
      </c>
      <c r="M32" s="297">
        <v>31128</v>
      </c>
      <c r="N32" s="298">
        <v>11</v>
      </c>
    </row>
    <row r="33" spans="1:16" ht="13.5" customHeight="1" x14ac:dyDescent="0.15">
      <c r="A33" s="250"/>
      <c r="B33" s="246"/>
      <c r="C33" s="246"/>
      <c r="D33" s="246"/>
      <c r="E33" s="246"/>
      <c r="F33" s="246"/>
      <c r="G33" s="1163" t="s">
        <v>495</v>
      </c>
      <c r="H33" s="1164"/>
      <c r="I33" s="1164"/>
      <c r="J33" s="1165"/>
      <c r="K33" s="296" t="s">
        <v>480</v>
      </c>
      <c r="L33" s="296" t="s">
        <v>480</v>
      </c>
      <c r="M33" s="297" t="s">
        <v>480</v>
      </c>
      <c r="N33" s="298" t="s">
        <v>480</v>
      </c>
    </row>
    <row r="34" spans="1:16" ht="27" customHeight="1" x14ac:dyDescent="0.15">
      <c r="A34" s="250"/>
      <c r="B34" s="246"/>
      <c r="C34" s="246"/>
      <c r="D34" s="246"/>
      <c r="E34" s="246"/>
      <c r="F34" s="246"/>
      <c r="G34" s="1163" t="s">
        <v>496</v>
      </c>
      <c r="H34" s="1164"/>
      <c r="I34" s="1164"/>
      <c r="J34" s="1165"/>
      <c r="K34" s="296" t="s">
        <v>480</v>
      </c>
      <c r="L34" s="296" t="s">
        <v>480</v>
      </c>
      <c r="M34" s="297" t="s">
        <v>480</v>
      </c>
      <c r="N34" s="298" t="s">
        <v>480</v>
      </c>
    </row>
    <row r="35" spans="1:16" ht="27" customHeight="1" x14ac:dyDescent="0.15">
      <c r="A35" s="250"/>
      <c r="B35" s="246"/>
      <c r="C35" s="246"/>
      <c r="D35" s="246"/>
      <c r="E35" s="246"/>
      <c r="F35" s="246"/>
      <c r="G35" s="1163" t="s">
        <v>497</v>
      </c>
      <c r="H35" s="1164"/>
      <c r="I35" s="1164"/>
      <c r="J35" s="1165"/>
      <c r="K35" s="296">
        <v>377608</v>
      </c>
      <c r="L35" s="296">
        <v>12313</v>
      </c>
      <c r="M35" s="297">
        <v>9784</v>
      </c>
      <c r="N35" s="298">
        <v>25.8</v>
      </c>
    </row>
    <row r="36" spans="1:16" ht="27" customHeight="1" x14ac:dyDescent="0.15">
      <c r="A36" s="250"/>
      <c r="B36" s="246"/>
      <c r="C36" s="246"/>
      <c r="D36" s="246"/>
      <c r="E36" s="246"/>
      <c r="F36" s="246"/>
      <c r="G36" s="1163" t="s">
        <v>498</v>
      </c>
      <c r="H36" s="1164"/>
      <c r="I36" s="1164"/>
      <c r="J36" s="1165"/>
      <c r="K36" s="296" t="s">
        <v>480</v>
      </c>
      <c r="L36" s="296" t="s">
        <v>480</v>
      </c>
      <c r="M36" s="297">
        <v>2611</v>
      </c>
      <c r="N36" s="298" t="s">
        <v>480</v>
      </c>
    </row>
    <row r="37" spans="1:16" ht="13.5" customHeight="1" x14ac:dyDescent="0.15">
      <c r="A37" s="250"/>
      <c r="B37" s="246"/>
      <c r="C37" s="246"/>
      <c r="D37" s="246"/>
      <c r="E37" s="246"/>
      <c r="F37" s="246"/>
      <c r="G37" s="1163" t="s">
        <v>499</v>
      </c>
      <c r="H37" s="1164"/>
      <c r="I37" s="1164"/>
      <c r="J37" s="1165"/>
      <c r="K37" s="296">
        <v>10537</v>
      </c>
      <c r="L37" s="296">
        <v>344</v>
      </c>
      <c r="M37" s="297">
        <v>1177</v>
      </c>
      <c r="N37" s="298">
        <v>-70.8</v>
      </c>
    </row>
    <row r="38" spans="1:16" ht="27" customHeight="1" x14ac:dyDescent="0.15">
      <c r="A38" s="250"/>
      <c r="B38" s="246"/>
      <c r="C38" s="246"/>
      <c r="D38" s="246"/>
      <c r="E38" s="246"/>
      <c r="F38" s="246"/>
      <c r="G38" s="1166" t="s">
        <v>500</v>
      </c>
      <c r="H38" s="1167"/>
      <c r="I38" s="1167"/>
      <c r="J38" s="1168"/>
      <c r="K38" s="299" t="s">
        <v>480</v>
      </c>
      <c r="L38" s="299" t="s">
        <v>480</v>
      </c>
      <c r="M38" s="300">
        <v>1</v>
      </c>
      <c r="N38" s="301" t="s">
        <v>480</v>
      </c>
      <c r="O38" s="295"/>
    </row>
    <row r="39" spans="1:16" x14ac:dyDescent="0.15">
      <c r="A39" s="250"/>
      <c r="B39" s="246"/>
      <c r="C39" s="246"/>
      <c r="D39" s="246"/>
      <c r="E39" s="246"/>
      <c r="F39" s="246"/>
      <c r="G39" s="1166" t="s">
        <v>501</v>
      </c>
      <c r="H39" s="1167"/>
      <c r="I39" s="1167"/>
      <c r="J39" s="1168"/>
      <c r="K39" s="302">
        <v>-336015</v>
      </c>
      <c r="L39" s="302">
        <v>-10957</v>
      </c>
      <c r="M39" s="303">
        <v>-3247</v>
      </c>
      <c r="N39" s="304">
        <v>237.4</v>
      </c>
      <c r="O39" s="295"/>
    </row>
    <row r="40" spans="1:16" ht="27" customHeight="1" x14ac:dyDescent="0.15">
      <c r="A40" s="250"/>
      <c r="B40" s="246"/>
      <c r="C40" s="246"/>
      <c r="D40" s="246"/>
      <c r="E40" s="246"/>
      <c r="F40" s="246"/>
      <c r="G40" s="1163" t="s">
        <v>502</v>
      </c>
      <c r="H40" s="1164"/>
      <c r="I40" s="1164"/>
      <c r="J40" s="1165"/>
      <c r="K40" s="302">
        <v>-881403</v>
      </c>
      <c r="L40" s="302">
        <v>-28741</v>
      </c>
      <c r="M40" s="303">
        <v>-28558</v>
      </c>
      <c r="N40" s="304">
        <v>0.6</v>
      </c>
      <c r="O40" s="295"/>
    </row>
    <row r="41" spans="1:16" x14ac:dyDescent="0.15">
      <c r="A41" s="250"/>
      <c r="B41" s="246"/>
      <c r="C41" s="246"/>
      <c r="D41" s="246"/>
      <c r="E41" s="246"/>
      <c r="F41" s="246"/>
      <c r="G41" s="1169" t="s">
        <v>283</v>
      </c>
      <c r="H41" s="1170"/>
      <c r="I41" s="1170"/>
      <c r="J41" s="1171"/>
      <c r="K41" s="296">
        <v>230053</v>
      </c>
      <c r="L41" s="302">
        <v>7502</v>
      </c>
      <c r="M41" s="303">
        <v>12895</v>
      </c>
      <c r="N41" s="304">
        <v>-41.8</v>
      </c>
      <c r="O41" s="295"/>
    </row>
    <row r="42" spans="1:16" x14ac:dyDescent="0.15">
      <c r="A42" s="250"/>
      <c r="B42" s="246"/>
      <c r="C42" s="246"/>
      <c r="D42" s="246"/>
      <c r="E42" s="246"/>
      <c r="F42" s="246"/>
      <c r="G42" s="305" t="s">
        <v>503</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504</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505</v>
      </c>
      <c r="H48" s="310"/>
      <c r="I48" s="310"/>
      <c r="J48" s="310"/>
      <c r="K48" s="310"/>
      <c r="L48" s="310"/>
      <c r="M48" s="311"/>
      <c r="N48" s="310"/>
    </row>
    <row r="49" spans="1:14" ht="13.5" customHeight="1" x14ac:dyDescent="0.15">
      <c r="A49" s="250"/>
      <c r="B49" s="246"/>
      <c r="C49" s="246"/>
      <c r="D49" s="246"/>
      <c r="E49" s="246"/>
      <c r="F49" s="246"/>
      <c r="G49" s="312"/>
      <c r="H49" s="313"/>
      <c r="I49" s="1158" t="s">
        <v>471</v>
      </c>
      <c r="J49" s="1160" t="s">
        <v>506</v>
      </c>
      <c r="K49" s="1161"/>
      <c r="L49" s="1161"/>
      <c r="M49" s="1161"/>
      <c r="N49" s="1162"/>
    </row>
    <row r="50" spans="1:14" x14ac:dyDescent="0.15">
      <c r="A50" s="250"/>
      <c r="B50" s="246"/>
      <c r="C50" s="246"/>
      <c r="D50" s="246"/>
      <c r="E50" s="246"/>
      <c r="F50" s="246"/>
      <c r="G50" s="314"/>
      <c r="H50" s="315"/>
      <c r="I50" s="1159"/>
      <c r="J50" s="316" t="s">
        <v>507</v>
      </c>
      <c r="K50" s="317" t="s">
        <v>508</v>
      </c>
      <c r="L50" s="318" t="s">
        <v>509</v>
      </c>
      <c r="M50" s="319" t="s">
        <v>510</v>
      </c>
      <c r="N50" s="320" t="s">
        <v>511</v>
      </c>
    </row>
    <row r="51" spans="1:14" x14ac:dyDescent="0.15">
      <c r="A51" s="250"/>
      <c r="B51" s="246"/>
      <c r="C51" s="246"/>
      <c r="D51" s="246"/>
      <c r="E51" s="246"/>
      <c r="F51" s="246"/>
      <c r="G51" s="312" t="s">
        <v>512</v>
      </c>
      <c r="H51" s="313"/>
      <c r="I51" s="321">
        <v>719234</v>
      </c>
      <c r="J51" s="322">
        <v>23270</v>
      </c>
      <c r="K51" s="323">
        <v>62.3</v>
      </c>
      <c r="L51" s="324">
        <v>46819</v>
      </c>
      <c r="M51" s="325">
        <v>9.3000000000000007</v>
      </c>
      <c r="N51" s="326">
        <v>53</v>
      </c>
    </row>
    <row r="52" spans="1:14" x14ac:dyDescent="0.15">
      <c r="A52" s="250"/>
      <c r="B52" s="246"/>
      <c r="C52" s="246"/>
      <c r="D52" s="246"/>
      <c r="E52" s="246"/>
      <c r="F52" s="246"/>
      <c r="G52" s="327"/>
      <c r="H52" s="328" t="s">
        <v>513</v>
      </c>
      <c r="I52" s="329">
        <v>547604</v>
      </c>
      <c r="J52" s="330">
        <v>17717</v>
      </c>
      <c r="K52" s="331">
        <v>95.4</v>
      </c>
      <c r="L52" s="332">
        <v>24121</v>
      </c>
      <c r="M52" s="333">
        <v>9.5</v>
      </c>
      <c r="N52" s="334">
        <v>85.9</v>
      </c>
    </row>
    <row r="53" spans="1:14" x14ac:dyDescent="0.15">
      <c r="A53" s="250"/>
      <c r="B53" s="246"/>
      <c r="C53" s="246"/>
      <c r="D53" s="246"/>
      <c r="E53" s="246"/>
      <c r="F53" s="246"/>
      <c r="G53" s="312" t="s">
        <v>514</v>
      </c>
      <c r="H53" s="313"/>
      <c r="I53" s="321">
        <v>524833</v>
      </c>
      <c r="J53" s="322">
        <v>16995</v>
      </c>
      <c r="K53" s="323">
        <v>-27</v>
      </c>
      <c r="L53" s="324">
        <v>53270</v>
      </c>
      <c r="M53" s="325">
        <v>13.8</v>
      </c>
      <c r="N53" s="326">
        <v>-40.799999999999997</v>
      </c>
    </row>
    <row r="54" spans="1:14" x14ac:dyDescent="0.15">
      <c r="A54" s="250"/>
      <c r="B54" s="246"/>
      <c r="C54" s="246"/>
      <c r="D54" s="246"/>
      <c r="E54" s="246"/>
      <c r="F54" s="246"/>
      <c r="G54" s="327"/>
      <c r="H54" s="328" t="s">
        <v>513</v>
      </c>
      <c r="I54" s="329">
        <v>387467</v>
      </c>
      <c r="J54" s="330">
        <v>12547</v>
      </c>
      <c r="K54" s="331">
        <v>-29.2</v>
      </c>
      <c r="L54" s="332">
        <v>24316</v>
      </c>
      <c r="M54" s="333">
        <v>0.8</v>
      </c>
      <c r="N54" s="334">
        <v>-30</v>
      </c>
    </row>
    <row r="55" spans="1:14" x14ac:dyDescent="0.15">
      <c r="A55" s="250"/>
      <c r="B55" s="246"/>
      <c r="C55" s="246"/>
      <c r="D55" s="246"/>
      <c r="E55" s="246"/>
      <c r="F55" s="246"/>
      <c r="G55" s="312" t="s">
        <v>515</v>
      </c>
      <c r="H55" s="313"/>
      <c r="I55" s="321">
        <v>1223682</v>
      </c>
      <c r="J55" s="322">
        <v>39848</v>
      </c>
      <c r="K55" s="323">
        <v>134.5</v>
      </c>
      <c r="L55" s="324">
        <v>53292</v>
      </c>
      <c r="M55" s="325">
        <v>0</v>
      </c>
      <c r="N55" s="326">
        <v>134.5</v>
      </c>
    </row>
    <row r="56" spans="1:14" x14ac:dyDescent="0.15">
      <c r="A56" s="250"/>
      <c r="B56" s="246"/>
      <c r="C56" s="246"/>
      <c r="D56" s="246"/>
      <c r="E56" s="246"/>
      <c r="F56" s="246"/>
      <c r="G56" s="327"/>
      <c r="H56" s="328" t="s">
        <v>513</v>
      </c>
      <c r="I56" s="329">
        <v>313389</v>
      </c>
      <c r="J56" s="330">
        <v>10205</v>
      </c>
      <c r="K56" s="331">
        <v>-18.7</v>
      </c>
      <c r="L56" s="332">
        <v>28900</v>
      </c>
      <c r="M56" s="333">
        <v>18.899999999999999</v>
      </c>
      <c r="N56" s="334">
        <v>-37.6</v>
      </c>
    </row>
    <row r="57" spans="1:14" x14ac:dyDescent="0.15">
      <c r="A57" s="250"/>
      <c r="B57" s="246"/>
      <c r="C57" s="246"/>
      <c r="D57" s="246"/>
      <c r="E57" s="246"/>
      <c r="F57" s="246"/>
      <c r="G57" s="312" t="s">
        <v>516</v>
      </c>
      <c r="H57" s="313"/>
      <c r="I57" s="321">
        <v>1860298</v>
      </c>
      <c r="J57" s="322">
        <v>60639</v>
      </c>
      <c r="K57" s="323">
        <v>52.2</v>
      </c>
      <c r="L57" s="324">
        <v>49919</v>
      </c>
      <c r="M57" s="325">
        <v>-6.3</v>
      </c>
      <c r="N57" s="326">
        <v>58.5</v>
      </c>
    </row>
    <row r="58" spans="1:14" x14ac:dyDescent="0.15">
      <c r="A58" s="250"/>
      <c r="B58" s="246"/>
      <c r="C58" s="246"/>
      <c r="D58" s="246"/>
      <c r="E58" s="246"/>
      <c r="F58" s="246"/>
      <c r="G58" s="327"/>
      <c r="H58" s="328" t="s">
        <v>513</v>
      </c>
      <c r="I58" s="329">
        <v>822424</v>
      </c>
      <c r="J58" s="330">
        <v>26808</v>
      </c>
      <c r="K58" s="331">
        <v>162.69999999999999</v>
      </c>
      <c r="L58" s="332">
        <v>26398</v>
      </c>
      <c r="M58" s="333">
        <v>-8.6999999999999993</v>
      </c>
      <c r="N58" s="334">
        <v>171.4</v>
      </c>
    </row>
    <row r="59" spans="1:14" x14ac:dyDescent="0.15">
      <c r="A59" s="250"/>
      <c r="B59" s="246"/>
      <c r="C59" s="246"/>
      <c r="D59" s="246"/>
      <c r="E59" s="246"/>
      <c r="F59" s="246"/>
      <c r="G59" s="312" t="s">
        <v>517</v>
      </c>
      <c r="H59" s="313"/>
      <c r="I59" s="321">
        <v>1321032</v>
      </c>
      <c r="J59" s="322">
        <v>43077</v>
      </c>
      <c r="K59" s="323">
        <v>-29</v>
      </c>
      <c r="L59" s="324">
        <v>47738</v>
      </c>
      <c r="M59" s="325">
        <v>-4.4000000000000004</v>
      </c>
      <c r="N59" s="326">
        <v>-24.6</v>
      </c>
    </row>
    <row r="60" spans="1:14" x14ac:dyDescent="0.15">
      <c r="A60" s="250"/>
      <c r="B60" s="246"/>
      <c r="C60" s="246"/>
      <c r="D60" s="246"/>
      <c r="E60" s="246"/>
      <c r="F60" s="246"/>
      <c r="G60" s="327"/>
      <c r="H60" s="328" t="s">
        <v>513</v>
      </c>
      <c r="I60" s="335">
        <v>422272</v>
      </c>
      <c r="J60" s="330">
        <v>13770</v>
      </c>
      <c r="K60" s="331">
        <v>-48.6</v>
      </c>
      <c r="L60" s="332">
        <v>24937</v>
      </c>
      <c r="M60" s="333">
        <v>-5.5</v>
      </c>
      <c r="N60" s="334">
        <v>-43.1</v>
      </c>
    </row>
    <row r="61" spans="1:14" x14ac:dyDescent="0.15">
      <c r="A61" s="250"/>
      <c r="B61" s="246"/>
      <c r="C61" s="246"/>
      <c r="D61" s="246"/>
      <c r="E61" s="246"/>
      <c r="F61" s="246"/>
      <c r="G61" s="312" t="s">
        <v>518</v>
      </c>
      <c r="H61" s="336"/>
      <c r="I61" s="337">
        <v>1129816</v>
      </c>
      <c r="J61" s="338">
        <v>36766</v>
      </c>
      <c r="K61" s="339">
        <v>38.6</v>
      </c>
      <c r="L61" s="340">
        <v>50208</v>
      </c>
      <c r="M61" s="341">
        <v>2.5</v>
      </c>
      <c r="N61" s="326">
        <v>36.1</v>
      </c>
    </row>
    <row r="62" spans="1:14" x14ac:dyDescent="0.15">
      <c r="A62" s="250"/>
      <c r="B62" s="246"/>
      <c r="C62" s="246"/>
      <c r="D62" s="246"/>
      <c r="E62" s="246"/>
      <c r="F62" s="246"/>
      <c r="G62" s="327"/>
      <c r="H62" s="328" t="s">
        <v>513</v>
      </c>
      <c r="I62" s="329">
        <v>498631</v>
      </c>
      <c r="J62" s="330">
        <v>16209</v>
      </c>
      <c r="K62" s="331">
        <v>32.299999999999997</v>
      </c>
      <c r="L62" s="332">
        <v>25734</v>
      </c>
      <c r="M62" s="333">
        <v>3</v>
      </c>
      <c r="N62" s="334">
        <v>29.3</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72" t="s">
        <v>3</v>
      </c>
      <c r="D47" s="1172"/>
      <c r="E47" s="1173"/>
      <c r="F47" s="11">
        <v>20.99</v>
      </c>
      <c r="G47" s="12">
        <v>21.97</v>
      </c>
      <c r="H47" s="12">
        <v>22.12</v>
      </c>
      <c r="I47" s="12">
        <v>21.69</v>
      </c>
      <c r="J47" s="13">
        <v>21.65</v>
      </c>
    </row>
    <row r="48" spans="2:10" ht="57.75" customHeight="1" x14ac:dyDescent="0.15">
      <c r="B48" s="14"/>
      <c r="C48" s="1174" t="s">
        <v>4</v>
      </c>
      <c r="D48" s="1174"/>
      <c r="E48" s="1175"/>
      <c r="F48" s="15">
        <v>0.81</v>
      </c>
      <c r="G48" s="16">
        <v>1.99</v>
      </c>
      <c r="H48" s="16">
        <v>0.87</v>
      </c>
      <c r="I48" s="16">
        <v>0.8</v>
      </c>
      <c r="J48" s="17">
        <v>0.85</v>
      </c>
    </row>
    <row r="49" spans="2:10" ht="57.75" customHeight="1" thickBot="1" x14ac:dyDescent="0.2">
      <c r="B49" s="18"/>
      <c r="C49" s="1176" t="s">
        <v>5</v>
      </c>
      <c r="D49" s="1176"/>
      <c r="E49" s="1177"/>
      <c r="F49" s="19">
        <v>1.03</v>
      </c>
      <c r="G49" s="20">
        <v>2.4</v>
      </c>
      <c r="H49" s="20" t="s">
        <v>525</v>
      </c>
      <c r="I49" s="20" t="s">
        <v>526</v>
      </c>
      <c r="J49" s="21">
        <v>0.53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2018-02-22T02:43:11Z</cp:lastPrinted>
  <dcterms:created xsi:type="dcterms:W3CDTF">2018-01-24T05:33:34Z</dcterms:created>
  <dcterms:modified xsi:type="dcterms:W3CDTF">2018-11-27T01:02:54Z</dcterms:modified>
  <cp:category/>
</cp:coreProperties>
</file>