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O34" i="9"/>
  <c r="BE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<sst xmlns="http://schemas.openxmlformats.org/spreadsheetml/2006/main" count="1046" uniqueCount="562">
  <si>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</si>
  <si>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</si>
  <si>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</si>
  <si>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</si>
  <si>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</si>
  <si>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</si>
  <si>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</si>
  <si>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</si>
  <si>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</si>
  <si>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</si>
  <si>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</si>
  <si>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</si>
  <si>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</si>
  <si>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</si>
  <si>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</si>
  <si>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</si>
  <si>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</si>
  <si>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</si>
  <si>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</si>
  <si>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</si>
  <si>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</si>
  <si>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</si>
  <si>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</si>
  <si>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</si>
  <si>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</si>
  <si>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</si>
  <si>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</si>
  <si>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</si>
  <si>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</si>
  <si>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</si>
  <si>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</si>
  <si>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</si>
  <si>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</si>
  <si>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</si>
  <si>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</si>
  <si>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</si>
  <si>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</si>
  <si>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</si>
  <si>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</si>
  <si>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</si>
  <si>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</si>
  <si>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</si>
  <si>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</si>
  <si>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</si>
  <si>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</si>
  <si>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</si>
  <si>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</si>
  <si>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</si>
  <si>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</si>
  <si>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</si>
  <si>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</si>
  <si>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</si>
  <si>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</si>
  <si>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</si>
  <si>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</si>
  <si>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</si>
  <si>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</si>
  <si>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</si>
  <si>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</si>
  <si>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</si>
  <si>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</si>
  <si>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</si>
  <si>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</si>
  <si>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</si>
  <si>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</si>
  <si>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</si>
  <si>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</si>
  <si>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</si>
  <si>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</si>
  <si>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</si>
  <si>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</si>
  <si>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</si>
  <si>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</si>
  <si>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</si>
  <si>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</si>
  <si>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</si>
  <si>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</si>
  <si>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</si>
  <si>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</si>
  <si>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</si>
  <si>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</si>
  <si>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</si>
  <si>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</si>
  <si>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</si>
  <si>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</si>
  <si>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</si>
  <si>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</si>
  <si>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</si>
  <si>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</si>
  <si>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</si>
  <si>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</si>
  <si>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</si>
  <si>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</si>
  <si>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</si>
  <si>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</si>
  <si>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</si>
  <si>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</si>
  <si>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</si>
  <si>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</si>
  <si>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</si>
  <si>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</si>
  <si>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</si>
  <si>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</si>
  <si>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</si>
  <si>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</si>
  <si>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</si>
  <si>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</si>
  <si>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</si>
  <si>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</si>
  <si>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</si>
  <si>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</si>
  <si>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</si>
  <si>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</si>
  <si>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</si>
  <si>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</si>
  <si>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</si>
  <si>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</si>
  <si>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</si>
  <si>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</si>
  <si>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</si>
  <si>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</si>
  <si>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</si>
  <si>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</si>
  <si>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</si>
  <si>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</si>
  <si>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</si>
  <si>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</si>
  <si>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</si>
  <si>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</si>
  <si>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</si>
  <si>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</si>
  <si>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</si>
  <si>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</si>
  <si>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</si>
  <si>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</si>
  <si>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</si>
  <si>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</si>
  <si>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</si>
  <si>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</si>
  <si>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</si>
  <si>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</si>
  <si>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</si>
  <si>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</si>
  <si>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</si>
  <si>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</si>
  <si>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</si>
  <si>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</si>
  <si>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</si>
  <si>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</si>
  <si>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</si>
  <si>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</si>
  <si>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</si>
  <si>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</si>
  <si>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</si>
  <si>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</si>
  <si>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</si>
  <si>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</si>
  <si>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</si>
  <si>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</si>
  <si>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</si>
  <si>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</si>
  <si>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</si>
  <si>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</si>
  <si>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</si>
  <si>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</si>
  <si>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</si>
  <si>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</si>
  <si>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</si>
  <si>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</si>
  <si>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</si>
  <si>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</si>
  <si>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</si>
  <si>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</si>
  <si>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</si>
  <si>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</si>
  <si>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</si>
  <si>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</si>
  <si>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</si>
  <si>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</si>
  <si>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</si>
  <si>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</si>
  <si>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</si>
  <si>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</si>
  <si>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</si>
  <si>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</si>
  <si>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</si>
  <si>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</si>
  <si>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</si>
  <si>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</si>
  <si>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</si>
  <si>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</si>
  <si>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</si>
  <si>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</si>
  <si>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</si>
  <si>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</si>
  <si>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大阪府四條畷市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</si>
  <si>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</si>
  <si>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</si>
  <si>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</si>
  <si>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</si>
  <si>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</si>
  <si>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</si>
  <si>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</si>
  <si>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</si>
  <si>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</si>
  <si>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</si>
  <si>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</si>
  <si>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</si>
  <si>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</si>
  <si>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</si>
  <si>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</si>
  <si>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</si>
  <si>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</si>
  <si>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</si>
  <si>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</si>
  <si>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</si>
  <si>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</si>
  <si>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</si>
  <si>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</si>
  <si>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</si>
  <si>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</si>
  <si>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</si>
  <si>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</si>
  <si>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</si>
  <si>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</si>
  <si>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</si>
  <si>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</si>
  <si>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</si>
  <si>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</si>
  <si>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</si>
  <si>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</si>
  <si>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</si>
  <si>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</si>
  <si>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</si>
  <si>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</si>
  <si>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</si>
  <si>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</si>
  <si>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</si>
  <si>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</si>
  <si>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</si>
  <si>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</si>
  <si>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</si>
  <si>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</si>
  <si>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</si>
  <si>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</si>
  <si>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</si>
  <si>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</si>
  <si>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</si>
  <si>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</si>
  <si>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</si>
  <si>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</si>
  <si>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</si>
  <si>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</si>
  <si>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</si>
  <si>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</si>
  <si>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</si>
  <si>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</si>
  <si>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</si>
  <si>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</si>
  <si>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</si>
  <si>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</si>
  <si>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</si>
  <si>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</si>
  <si>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</si>
  <si>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</si>
  <si>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</si>
  <si>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</si>
  <si>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</si>
  <si>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</si>
  <si>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</si>
  <si>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</si>
  <si>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</si>
  <si>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</si>
  <si>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</si>
  <si>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</si>
  <si>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</si>
  <si>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</si>
  <si>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</si>
  <si>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</si>
  <si>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</si>
  <si>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</si>
  <si>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</si>
  <si>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</si>
  <si>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</si>
  <si>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</si>
  <si>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</si>
  <si>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</si>
  <si>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</si>
  <si>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</si>
  <si>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</si>
  <si>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</si>
  <si>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</si>
  <si>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</si>
  <si>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</si>
  <si>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</si>
  <si>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</si>
  <si>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</si>
  <si>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</si>
  <si>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</si>
  <si>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</si>
  <si>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</si>
  <si>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</si>
  <si>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</si>
  <si>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</si>
  <si>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</si>
  <si>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</si>
  <si>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</si>
  <si>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</si>
  <si>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</si>
  <si>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</si>
  <si>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</si>
  <si>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</si>
  <si>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</si>
  <si>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</si>
  <si>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</si>
  <si>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</si>
  <si>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</si>
  <si>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</si>
  <si>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</si>
  <si>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</si>
  <si>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</si>
  <si>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</si>
  <si>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</si>
  <si>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</si>
  <si>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</si>
  <si>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</si>
  <si>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</si>
  <si>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</si>
  <si>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</si>
  <si>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</si>
  <si>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</si>
  <si>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</si>
  <si>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</si>
  <si>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</si>
  <si>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</si>
  <si>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</si>
  <si>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</si>
  <si>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</si>
  <si>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</si>
  <si>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</si>
  <si>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</si>
  <si>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</si>
  <si>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</si>
  <si>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</si>
  <si>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大阪府四條畷市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</si>
  <si>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</si>
  <si>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</si>
  <si>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</si>
  <si>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</si>
  <si>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</si>
  <si>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</si>
  <si>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</si>
  <si>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</si>
  <si>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</si>
  <si>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</si>
  <si>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</si>
  <si>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</si>
  <si>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</si>
  <si>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</si>
  <si>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</si>
  <si>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</si>
  <si>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</si>
  <si>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</si>
  <si>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</si>
  <si>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</si>
  <si>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</si>
  <si>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</si>
  <si>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</si>
  <si>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</si>
  <si>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</si>
  <si>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</si>
  <si>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</si>
  <si>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</si>
  <si>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</si>
  <si>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</si>
  <si>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</si>
  <si>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</si>
  <si>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</si>
  <si>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</si>
  <si>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</si>
  <si>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</si>
  <si>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</si>
  <si>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</si>
  <si>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</si>
  <si>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</si>
  <si>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</si>
  <si>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</si>
  <si>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</si>
  <si>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</si>
  <si>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</si>
  <si>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</si>
  <si>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</si>
  <si>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</si>
  <si>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</si>
  <si>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</si>
  <si>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</si>
  <si>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</si>
  <si>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</si>
  <si>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</si>
  <si>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</si>
  <si>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</si>
  <si>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</si>
  <si>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</si>
  <si>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</si>
  <si>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</si>
  <si>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</si>
  <si>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</si>
  <si>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</si>
  <si>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</si>
  <si>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</si>
  <si>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</si>
  <si>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</si>
  <si>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</si>
  <si>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</si>
  <si>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</si>
  <si>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</si>
  <si>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</si>
  <si>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</si>
  <si>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</si>
  <si>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</si>
  <si>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</si>
  <si>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</si>
  <si>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</si>
  <si>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</si>
  <si>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</si>
  <si>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</si>
  <si>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</si>
  <si>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</si>
  <si>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</si>
  <si>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</si>
  <si>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</si>
  <si>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</si>
  <si>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</si>
  <si>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</si>
  <si>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</si>
  <si>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</si>
  <si>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</si>
  <si>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</si>
  <si>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</si>
  <si>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</si>
  <si>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</si>
  <si>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</si>
  <si>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</si>
  <si>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</si>
  <si>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</si>
  <si>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</si>
  <si>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</si>
  <si>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</si>
  <si>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</si>
  <si>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</si>
  <si>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</si>
  <si>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</si>
  <si>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</si>
  <si>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</si>
  <si>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</si>
  <si>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</si>
  <si>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</si>
  <si>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</si>
  <si>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</si>
  <si>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</si>
  <si>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</si>
  <si>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</si>
  <si>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</si>
  <si>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</si>
  <si>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</si>
  <si>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</si>
  <si>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</si>
  <si>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</si>
  <si>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</si>
  <si>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</si>
  <si>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</si>
  <si>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</si>
  <si>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</si>
  <si>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</si>
  <si>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</si>
  <si>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</si>
  <si>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</si>
  <si>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</si>
  <si>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</si>
  <si>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</si>
  <si>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</si>
  <si>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</si>
  <si>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</si>
  <si>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</si>
  <si>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</si>
  <si>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</si>
  <si>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</si>
  <si>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</si>
  <si>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</si>
  <si>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</si>
  <si>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</si>
  <si>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</si>
  <si>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</si>
  <si>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</si>
  <si>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</si>
  <si>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</si>
  <si>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</si>
  <si>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</si>
  <si>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</si>
  <si>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</si>
  <si>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</si>
  <si>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</si>
  <si>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</si>
  <si>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</si>
  <si>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</si>
  <si>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</si>
  <si>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</si>
  <si>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</si>
  <si>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</si>
  <si>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</si>
  <si>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</si>
  <si>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</si>
  <si>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</si>
  <si>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</si>
  <si>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</si>
  <si>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</si>
  <si>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</si>
  <si>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</si>
  <si>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</si>
  <si>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</si>
  <si>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</si>
  <si>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</si>
  <si>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下水道事業会計</t>
  </si>
  <si>
    <t>後期高齢者医療特別会計</t>
  </si>
  <si>
    <t>土地取得特別会計</t>
  </si>
  <si>
    <t>その他会計（赤字）</t>
  </si>
  <si>
    <t>その他会計（黒字）</t>
  </si>
  <si>
    <t>-</t>
    <phoneticPr fontId="2"/>
  </si>
  <si>
    <t>-</t>
    <phoneticPr fontId="2"/>
  </si>
  <si>
    <t>-</t>
    <phoneticPr fontId="2"/>
  </si>
  <si>
    <t>-</t>
    <phoneticPr fontId="2"/>
  </si>
  <si>
    <t>-</t>
    <phoneticPr fontId="2"/>
  </si>
  <si>
    <t>-</t>
    <phoneticPr fontId="2"/>
  </si>
  <si>
    <t>-</t>
    <phoneticPr fontId="2"/>
  </si>
  <si>
    <t>淀川左岸水防事務組合</t>
    <rPh sb="0" eb="2">
      <t>ヨドガワ</t>
    </rPh>
    <rPh sb="2" eb="4">
      <t>サガン</t>
    </rPh>
    <rPh sb="4" eb="6">
      <t>スイボウ</t>
    </rPh>
    <rPh sb="6" eb="8">
      <t>ジム</t>
    </rPh>
    <rPh sb="8" eb="10">
      <t>クミアイ</t>
    </rPh>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</si>
  <si>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</si>
  <si>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</si>
  <si>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四條畷市交野市清掃施設組合</t>
    <rPh sb="0" eb="4">
      <t>シジョウナワテシ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</si>
  <si>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</si>
  <si>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</si>
  <si>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</si>
  <si>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</si>
  <si>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</si>
  <si>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</si>
  <si>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大東四條畷消防組合</t>
    <rPh sb="0" eb="2">
      <t>ダイトウ</t>
    </rPh>
    <rPh sb="2" eb="5">
      <t>シジョウナワテ</t>
    </rPh>
    <rPh sb="5" eb="7">
      <t>ショウボウ</t>
    </rPh>
    <rPh sb="7" eb="9">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</si>
  <si>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</si>
  <si>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</si>
  <si>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</si>
  <si>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</si>
  <si>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</si>
  <si>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</si>
  <si>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一般会計や公営企業（下水道事業）会計に係る地方債の残高を減少させてきたことにより、毎年度着実に改善している。一方、有形固定資産減価償却率については、類似団体内平均値よりも高いが、主な要因としては、昭和40年代後半から昭和50年代にかけて建築した建物が数多くあることなどがあげられる。今後は公共施設等総合管理計画などに基づき老朽化対策等に取組んでいく。</t>
    <rPh sb="87" eb="88">
      <t>ナイ</t>
    </rPh>
    <rPh sb="90" eb="91">
      <t>チ</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</si>
  <si>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</si>
  <si>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</si>
  <si>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</si>
  <si>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</si>
  <si>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</si>
  <si>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</si>
  <si>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</si>
  <si>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改善している。主な要因としては、過去に発行した市債の完済により元利償還金が減少していること、一般会計や公営企業（下水道事業）会計に係る地方債残高を減少させてきたことなどがあげられる。
　しかし、今後は中学校整備事業に係る公債費や四條畷市交野市清掃施設組合が実施している新ごみ処理施設建設に伴う償還負担金の増加による比率の上昇が見込まれるため、地方債の新規発行の抑制や基金の増加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</si>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</sst>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7330-4B75-B956-3BC2F51637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17068</c:v>
                </c:pt>
                <c:pt idx="1">
                  <c:v>9806</c:v>
                </c:pt>
                <c:pt idx="2">
                  <c:v>25996</c:v>
                </c:pt>
                <c:pt idx="3">
                  <c:v>23550</c:v>
                </c:pt>
                <c:pt idx="4">
                  <c:v>17742</c:v>
                </c:pt>
              </c:numCache>
            </c:numRef>
          </c:val>
          <c:smooth val="0"/>
          <c:extLst>
            <c:ext xmlns:c16="http://schemas.microsoft.com/office/drawing/2014/chart" uri="{C3380CC4-5D6E-409C-BE32-E72D297353CC}">
              <c16:uniqueId val="{00000001-7330-4B75-B956-3BC2F5163737}"/>
            </c:ext>
          </c:extLst>
        </c:ser>
        <c:dLbls>
          <c:showLegendKey val="0"/>
          <c:showVal val="0"/>
          <c:showCatName val="0"/>
          <c:showSerName val="0"/>
          <c:showPercent val="0"/>
          <c:showBubbleSize val="0"/>
        </c:dLbls>
        <c:marker val="1"/>
        <c:smooth val="0"/>
        <c:axId val="104842368"/>
        <c:axId val="104844288"/>
      </c:lineChart>
      <c:catAx>
        <c:axId val="104842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44288"/>
        <c:crosses val="autoZero"/>
        <c:auto val="1"/>
        <c:lblAlgn val="ctr"/>
        <c:lblOffset val="100"/>
        <c:tickLblSkip val="1"/>
        <c:tickMarkSkip val="1"/>
        <c:noMultiLvlLbl val="0"/>
      </c:catAx>
      <c:valAx>
        <c:axId val="1048442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4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4.68</c:v>
                </c:pt>
                <c:pt idx="1">
                  <c:v>4.71</c:v>
                </c:pt>
                <c:pt idx="2">
                  <c:v>3.78</c:v>
                </c:pt>
                <c:pt idx="3">
                  <c:v>4.45</c:v>
                </c:pt>
                <c:pt idx="4">
                  <c:v>3.88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4.6900000000000004</c:v>
                </c:pt>
                <c:pt idx="1">
                  <c:v>11.53</c:v>
                </c:pt>
                <c:pt idx="2">
                  <c:v>12.79</c:v>
                </c:pt>
                <c:pt idx="3">
                  <c:v>14.12</c:v>
                </c:pt>
                <c:pt idx="4">
                  <c:v>16.52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9267840"/>
        <c:axId val="6926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1.48</c:v>
                </c:pt>
                <c:pt idx="1">
                  <c:v>6.99</c:v>
                </c:pt>
                <c:pt idx="2">
                  <c:v>0.16</c:v>
                </c:pt>
                <c:pt idx="3">
                  <c:v>2.75</c:v>
                </c:pt>
                <c:pt idx="4">
                  <c:v>2.35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9267840"/>
        <c:axId val="69269760"/>
      </c:lineChart>
      <c:catAx>
        <c:axId val="692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269760"/>
        <c:crosses val="autoZero"/>
        <c:auto val="1"/>
        <c:lblAlgn val="ctr"/>
        <c:lblOffset val="100"/>
        <c:tickLblSkip val="1"/>
        <c:tickMarkSkip val="1"/>
        <c:noMultiLvlLbl val="0"/>
      </c:catAx>
      <c:valAx>
        <c:axId val="6926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2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0.12</c:v>
                </c:pt>
                <c:pt idx="4">
                  <c:v>#N/A</c:v>
                </c:pt>
                <c:pt idx="5">
                  <c:v>0.08</c:v>
                </c:pt>
                <c:pt idx="6">
                  <c:v>#N/A</c:v>
                </c:pt>
                <c:pt idx="7">
                  <c:v>0.03</c:v>
                </c:pt>
                <c:pt idx="8">
                  <c:v>#N/A</c:v>
                </c:pt>
                <c:pt idx="9">
                  <c:v>0.06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1.41</c:v>
                </c:pt>
                <c:pt idx="2">
                  <c:v>#N/A</c:v>
                </c:pt>
                <c:pt idx="3">
                  <c:v>1.38</c:v>
                </c:pt>
                <c:pt idx="4">
                  <c:v>#N/A</c:v>
                </c:pt>
                <c:pt idx="5">
                  <c:v>0.9</c:v>
                </c:pt>
                <c:pt idx="6">
                  <c:v>#N/A</c:v>
                </c:pt>
                <c:pt idx="7">
                  <c:v>0.88</c:v>
                </c:pt>
                <c:pt idx="8">
                  <c:v>#N/A</c:v>
                </c:pt>
                <c:pt idx="9">
                  <c:v>1.26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1.04</c:v>
                </c:pt>
                <c:pt idx="2">
                  <c:v>#N/A</c:v>
                </c:pt>
                <c:pt idx="3">
                  <c:v>0.02</c:v>
                </c:pt>
                <c:pt idx="4">
                  <c:v>#N/A</c:v>
                </c:pt>
                <c:pt idx="5">
                  <c:v>0.05</c:v>
                </c:pt>
                <c:pt idx="6">
                  <c:v>#N/A</c:v>
                </c:pt>
                <c:pt idx="7">
                  <c:v>0.06</c:v>
                </c:pt>
                <c:pt idx="8">
                  <c:v>#N/A</c:v>
                </c:pt>
                <c:pt idx="9">
                  <c:v>2.27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4.67</c:v>
                </c:pt>
                <c:pt idx="2">
                  <c:v>#N/A</c:v>
                </c:pt>
                <c:pt idx="3">
                  <c:v>4.71</c:v>
                </c:pt>
                <c:pt idx="4">
                  <c:v>#N/A</c:v>
                </c:pt>
                <c:pt idx="5">
                  <c:v>3.77</c:v>
                </c:pt>
                <c:pt idx="6">
                  <c:v>#N/A</c:v>
                </c:pt>
                <c:pt idx="7">
                  <c:v>4.45</c:v>
                </c:pt>
                <c:pt idx="8">
                  <c:v>#N/A</c:v>
                </c:pt>
                <c:pt idx="9">
                  <c:v>3.88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c:v>
                </c:pt>
                <c:pt idx="2">
                  <c:v>#N/A</c:v>
                </c:pt>
                <c:pt idx="3">
                  <c:v>7.73</c:v>
                </c:pt>
                <c:pt idx="4">
                  <c:v>#N/A</c:v>
                </c:pt>
                <c:pt idx="5">
                  <c:v>7.67</c:v>
                </c:pt>
                <c:pt idx="6">
                  <c:v>#N/A</c:v>
                </c:pt>
                <c:pt idx="7">
                  <c:v>6.9</c:v>
                </c:pt>
                <c:pt idx="8">
                  <c:v>#N/A</c:v>
                </c:pt>
                <c:pt idx="9">
                  <c:v>6.07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331776"/>
        <c:axId val="110333312"/>
      </c:barChart>
      <c:catAx>
        <c:axId val="11033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33312"/>
        <c:crosses val="autoZero"/>
        <c:auto val="1"/>
        <c:lblAlgn val="ctr"/>
        <c:lblOffset val="100"/>
        <c:tickLblSkip val="1"/>
        <c:tickMarkSkip val="1"/>
        <c:noMultiLvlLbl val="0"/>
      </c:catAx>
      <c:valAx>
        <c:axId val="11033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3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2131</c:v>
                </c:pt>
                <c:pt idx="5">
                  <c:v>2100</c:v>
                </c:pt>
                <c:pt idx="8">
                  <c:v>2165</c:v>
                </c:pt>
                <c:pt idx="11">
                  <c:v>2032</c:v>
                </c:pt>
                <c:pt idx="14">
                  <c:v>1871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29</c:v>
                </c:pt>
                <c:pt idx="6">
                  <c:v>29</c:v>
                </c:pt>
                <c:pt idx="9">
                  <c:v>9</c:v>
                </c:pt>
                <c:pt idx="12">
                  <c:v>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23</c:v>
                </c:pt>
                <c:pt idx="6">
                  <c:v>21</c:v>
                </c:pt>
                <c:pt idx="9">
                  <c:v>32</c:v>
                </c:pt>
                <c:pt idx="12">
                  <c:v>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734</c:v>
                </c:pt>
                <c:pt idx="3">
                  <c:v>696</c:v>
                </c:pt>
                <c:pt idx="6">
                  <c:v>685</c:v>
                </c:pt>
                <c:pt idx="9">
                  <c:v>681</c:v>
                </c:pt>
                <c:pt idx="12">
                  <c:v>661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2407</c:v>
                </c:pt>
                <c:pt idx="3">
                  <c:v>2294</c:v>
                </c:pt>
                <c:pt idx="6">
                  <c:v>2154</c:v>
                </c:pt>
                <c:pt idx="9">
                  <c:v>1961</c:v>
                </c:pt>
                <c:pt idx="12">
                  <c:v>1774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228224"/>
        <c:axId val="11023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1070</c:v>
                </c:pt>
                <c:pt idx="2">
                  <c:v>#N/A</c:v>
                </c:pt>
                <c:pt idx="3">
                  <c:v>#N/A</c:v>
                </c:pt>
                <c:pt idx="4">
                  <c:v>942</c:v>
                </c:pt>
                <c:pt idx="5">
                  <c:v>#N/A</c:v>
                </c:pt>
                <c:pt idx="6">
                  <c:v>#N/A</c:v>
                </c:pt>
                <c:pt idx="7">
                  <c:v>724</c:v>
                </c:pt>
                <c:pt idx="8">
                  <c:v>#N/A</c:v>
                </c:pt>
                <c:pt idx="9">
                  <c:v>#N/A</c:v>
                </c:pt>
                <c:pt idx="10">
                  <c:v>651</c:v>
                </c:pt>
                <c:pt idx="11">
                  <c:v>#N/A</c:v>
                </c:pt>
                <c:pt idx="12">
                  <c:v>#N/A</c:v>
                </c:pt>
                <c:pt idx="13">
                  <c:v>613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228224"/>
        <c:axId val="110230144"/>
      </c:lineChart>
      <c:catAx>
        <c:axId val="1102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30144"/>
        <c:crosses val="autoZero"/>
        <c:auto val="1"/>
        <c:lblAlgn val="ctr"/>
        <c:lblOffset val="100"/>
        <c:tickLblSkip val="1"/>
        <c:tickMarkSkip val="1"/>
        <c:noMultiLvlLbl val="0"/>
      </c:catAx>
      <c:valAx>
        <c:axId val="11023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19767</c:v>
                </c:pt>
                <c:pt idx="5">
                  <c:v>19746</c:v>
                </c:pt>
                <c:pt idx="8">
                  <c:v>19725</c:v>
                </c:pt>
                <c:pt idx="11">
                  <c:v>19630</c:v>
                </c:pt>
                <c:pt idx="14">
                  <c:v>19584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5784</c:v>
                </c:pt>
                <c:pt idx="5">
                  <c:v>5590</c:v>
                </c:pt>
                <c:pt idx="8">
                  <c:v>6014</c:v>
                </c:pt>
                <c:pt idx="11">
                  <c:v>5704</c:v>
                </c:pt>
                <c:pt idx="14">
                  <c:v>5288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1939</c:v>
                </c:pt>
                <c:pt idx="5">
                  <c:v>2957</c:v>
                </c:pt>
                <c:pt idx="8">
                  <c:v>3304</c:v>
                </c:pt>
                <c:pt idx="11">
                  <c:v>3901</c:v>
                </c:pt>
                <c:pt idx="14">
                  <c:v>4576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851</c:v>
                </c:pt>
                <c:pt idx="3">
                  <c:v>872</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2671</c:v>
                </c:pt>
                <c:pt idx="3">
                  <c:v>2084</c:v>
                </c:pt>
                <c:pt idx="6">
                  <c:v>1717</c:v>
                </c:pt>
                <c:pt idx="9">
                  <c:v>1821</c:v>
                </c:pt>
                <c:pt idx="12">
                  <c:v>1687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147</c:v>
                </c:pt>
                <c:pt idx="3">
                  <c:v>131</c:v>
                </c:pt>
                <c:pt idx="6">
                  <c:v>1548</c:v>
                </c:pt>
                <c:pt idx="9">
                  <c:v>1686</c:v>
                </c:pt>
                <c:pt idx="12">
                  <c:v>2072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10263</c:v>
                </c:pt>
                <c:pt idx="3">
                  <c:v>9854</c:v>
                </c:pt>
                <c:pt idx="6">
                  <c:v>9443</c:v>
                </c:pt>
                <c:pt idx="9">
                  <c:v>8833</c:v>
                </c:pt>
                <c:pt idx="12">
                  <c:v>8256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93</c:v>
                </c:pt>
                <c:pt idx="3">
                  <c:v>64</c:v>
                </c:pt>
                <c:pt idx="6">
                  <c:v>90</c:v>
                </c:pt>
                <c:pt idx="9">
                  <c:v>9</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18120</c:v>
                </c:pt>
                <c:pt idx="3">
                  <c:v>17337</c:v>
                </c:pt>
                <c:pt idx="6">
                  <c:v>17015</c:v>
                </c:pt>
                <c:pt idx="9">
                  <c:v>16657</c:v>
                </c:pt>
                <c:pt idx="12">
                  <c:v>16029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6204288"/>
        <c:axId val="9620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4654</c:v>
                </c:pt>
                <c:pt idx="2">
                  <c:v>#N/A</c:v>
                </c:pt>
                <c:pt idx="3">
                  <c:v>#N/A</c:v>
                </c:pt>
                <c:pt idx="4">
                  <c:v>2047</c:v>
                </c:pt>
                <c:pt idx="5">
                  <c:v>#N/A</c:v>
                </c:pt>
                <c:pt idx="6">
                  <c:v>#N/A</c:v>
                </c:pt>
                <c:pt idx="7">
                  <c:v>771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6204288"/>
        <c:axId val="96206208"/>
      </c:lineChart>
      <c:catAx>
        <c:axId val="962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206208"/>
        <c:crosses val="autoZero"/>
        <c:auto val="1"/>
        <c:lblAlgn val="ctr"/>
        <c:lblOffset val="100"/>
        <c:tickLblSkip val="1"/>
        <c:tickMarkSkip val="1"/>
        <c:noMultiLvlLbl val="0"/>
      </c:catAx>
      <c:valAx>
        <c:axId val="9620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0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{139A811D-F634-48AE-BF6D-AAD31DC8702E}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6DB-4A49-96CD-B4287041CE6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{17AE6C5E-DB93-4DB2-A4A0-55E74787E1B5}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6DB-4A49-96CD-B4287041CE6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{324AA431-177D-420A-B67E-16B0EFC98CC3}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6DB-4A49-96CD-B4287041CE6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{CA83D598-8ABB-4950-A0AE-3FFF50257F69}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6DB-4A49-96CD-B4287041CE6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{9D8D0538-EC0F-4C08-A984-A9E09DB15A18}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6DB-4A49-96CD-B4287041CE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6DB-4A49-96CD-B4287041CE6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{CAAF99AD-3722-4435-9B40-B3986C7A242E}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6DB-4A49-96CD-B4287041CE6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{FE2ED366-F9E6-4049-9D59-293ECF77A12A}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6DB-4A49-96CD-B4287041CE6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{DA0718EA-212D-4B3D-88F6-2D0C491E7572}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6DB-4A49-96CD-B4287041CE6D}"/>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{DDC51CF1-F518-4161-938D-01D4B738C34C}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6DB-4A49-96CD-B4287041CE6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{3B94212D-F2E6-48DA-90C7-C50D01C3C700}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6DB-4A49-96CD-B4287041CE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c:ext xmlns:c16="http://schemas.microsoft.com/office/drawing/2014/chart" uri="{C3380CC4-5D6E-409C-BE32-E72D297353CC}">
              <c16:uniqueId val="{0000000B-26DB-4A49-96CD-B4287041CE6D}"/>
            </c:ext>
          </c:extLst>
        </c:ser>
        <c:dLbls>
          <c:showLegendKey val="0"/>
          <c:showVal val="0"/>
          <c:showCatName val="0"/>
          <c:showSerName val="0"/>
          <c:showPercent val="0"/>
          <c:showBubbleSize val="0"/>
        </c:dLbls>
        <c:axId val="98744192"/>
        <c:axId val="98754560"/>
      </c:scatterChart>
      <c:valAx>
        <c:axId val="98744192"/>
        <c:scaling>
          <c:orientation val="minMax"/>
          <c:max val="68.199999999999989"/>
          <c:min val="4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754560"/>
        <c:crosses val="autoZero"/>
        <c:crossBetween val="midCat"/>
      </c:valAx>
      <c:valAx>
        <c:axId val="98754560"/>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744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{F2AD001E-A747-4461-97D3-74E01765A9C7}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5E7-4A0A-BD43-A9C71696E2B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{9670E068-63FB-43D2-BFA4-00AFA536C6CC}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5E7-4A0A-BD43-A9C71696E2B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{8AC24DE4-FF69-499F-B856-E457FFD58470}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5E7-4A0A-BD43-A9C71696E2B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{C51FAAED-796E-46A3-BF73-D7158CD3F550}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5E7-4A0A-BD43-A9C71696E2B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{67AE4F35-E666-4152-970A-5E034A5E78E8}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5E7-4A0A-BD43-A9C71696E2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10.5</c:v>
                </c:pt>
                <c:pt idx="2">
                  <c:v>9.4</c:v>
                </c:pt>
                <c:pt idx="3">
                  <c:v>7.9</c:v>
                </c:pt>
                <c:pt idx="4">
                  <c:v>6.8</c:v>
                </c:pt>
              </c:numCache>
            </c:numRef>
          </c:xVal>
          <c:yVal>
            <c:numRef>
              <c:f>公会計指標分析・財政指標組合せ分析表!$K$73:$O$73</c:f>
              <c:numCache>
                <c:formatCode>#,##0.0;"▲ "#,##0.0</c:formatCode>
                <c:ptCount val="5"/>
                <c:pt idx="0">
                  <c:v>48.4</c:v>
                </c:pt>
                <c:pt idx="1">
                  <c:v>20.9</c:v>
                </c:pt>
                <c:pt idx="2">
                  <c:v>8</c:v>
                </c:pt>
              </c:numCache>
            </c:numRef>
          </c:yVal>
          <c:smooth val="0"/>
          <c:extLst>
            <c:ext xmlns:c16="http://schemas.microsoft.com/office/drawing/2014/chart" uri="{C3380CC4-5D6E-409C-BE32-E72D297353CC}">
              <c16:uniqueId val="{00000005-25E7-4A0A-BD43-A9C71696E2B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{CA0166C0-611F-4162-832E-A09C3A5576F1}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5E7-4A0A-BD43-A9C71696E2B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{405E932E-EC36-4C7B-B6FD-C127FB9A23D6}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5E7-4A0A-BD43-A9C71696E2B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{4450B2F3-98DC-47BD-8819-1CC675CF5482}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5E7-4A0A-BD43-A9C71696E2B3}"/>
                </c:ext>
              </c:extLst>
            </c:dLbl>
            <c:dLbl>
              <c:idx val="3"/>
              <c:layout>
                <c:manualLayout>
                  <c:x val="-2.688310336036993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{E075E224-FC0C-4D8E-88BC-48F0ECCEEC09}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5E7-4A0A-BD43-A9C71696E2B3}"/>
                </c:ext>
              </c:extLst>
            </c:dLbl>
            <c:dLbl>
              <c:idx val="4"/>
              <c:layout>
                <c:manualLayout>
                  <c:x val="-3.65278211632574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{46A4D97B-C8F4-4A75-A2C5-84E2D2ECBB7E}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5E7-4A0A-BD43-A9C71696E2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25E7-4A0A-BD43-A9C71696E2B3}"/>
            </c:ext>
          </c:extLst>
        </c:ser>
        <c:dLbls>
          <c:showLegendKey val="0"/>
          <c:showVal val="0"/>
          <c:showCatName val="0"/>
          <c:showSerName val="0"/>
          <c:showPercent val="0"/>
          <c:showBubbleSize val="0"/>
        </c:dLbls>
        <c:axId val="99010432"/>
        <c:axId val="99090432"/>
      </c:scatterChart>
      <c:valAx>
        <c:axId val="99010432"/>
        <c:scaling>
          <c:orientation val="minMax"/>
          <c:max val="11.5"/>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090432"/>
        <c:crosses val="autoZero"/>
        <c:crossBetween val="midCat"/>
      </c:valAx>
      <c:valAx>
        <c:axId val="99090432"/>
        <c:scaling>
          <c:orientation val="minMax"/>
          <c:max val="6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010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実質公債費比率は毎年度改善している。主な要因としては、過去に発行した市債の完済により元利償還金が減少していることがあげられる。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中学校整備事業に係る公債費や四條畷市交野市清掃施設組合が実施している新ごみ処理施設建設に伴う償還負担金の増加が見込まれるが、普通建設事業を行っていく際には、事業の優先度、緊急性を的確に見極め、新規の市債の発行を抑制し、可能な限り公債費を縮減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将来負担比率は毎年度着実に改善している。主な要因としては、将来世代の負担軽減を図るため、一般会計や公営企業（下水道事業）会計に係る地方債残高を減少させてきたことによる。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年度には市債の繰上償還の効果による市債残高の減少や財政調整基金などへの積立を行ったことにより将来負担額が充当可能財源を下回り負数となった。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中学校整備事業に係る市債の新規発行や四條畷市交野市清掃施設組合が進める新ごみ処理施設建設に係る負担額が増大していくことにより、将来負担比率の悪化が予想されるので、地方債残高の減少や基金の増加に努めていくことが必要とな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56,021
55,530
18.69
19,326,337
18,884,803
440,293
11,335,937
16,029,392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年代後半から昭和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年代にかけて建築した建物が数多くあるため、類似団体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平均値より高い数値となっている。今後は、平成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年度に策定した公共施設等総合管理計画と平成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年度末までに策定する個別施設計画に基づき、計画的に老朽化対策等に取り組む。</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年度の当該団体値等は表示されていない。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3" name="テキスト ボックス 52"/>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5" name="テキスト ボックス 54"/>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7" name="テキスト ボックス 5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9" name="テキスト ボックス 5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1" name="テキスト ボックス 6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3" name="テキスト ボックス 6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5" name="直線コネクタ 64"/>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6"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7" name="直線コネクタ 66"/>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8"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9" name="直線コネクタ 68"/>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0"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1" name="フローチャート : 判断 70"/>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2" name="フローチャート : 判断 71"/>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164719</xdr:rowOff>
    </xdr:from>
    <xdr:to>
      <xdr:col>3</xdr:col>
      <xdr:colOff>511175</xdr:colOff>
      <xdr:row>29</xdr:row>
      <xdr:rowOff>94869</xdr:rowOff>
    </xdr:to>
    <xdr:sp macro="" textlink="">
      <xdr:nvSpPr>
        <xdr:cNvPr id="78" name="円/楕円 77"/>
        <xdr:cNvSpPr/>
      </xdr:nvSpPr>
      <xdr:spPr>
        <a:xfrm>
          <a:off x="40005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9"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111396</xdr:rowOff>
    </xdr:from>
    <xdr:ext cx="405111" cy="259045"/>
    <xdr:sp macro="" textlink="">
      <xdr:nvSpPr>
        <xdr:cNvPr id="80" name="n_1mainValue有形固定資産減価償却率"/>
        <xdr:cNvSpPr txBox="1"/>
      </xdr:nvSpPr>
      <xdr:spPr>
        <a:xfrm>
          <a:off x="3836043" y="5521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56,021
55,530
18.69
19,326,337
18,884,803
440,293
11,335,937
16,029,392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162560</xdr:rowOff>
    </xdr:from>
    <xdr:to>
      <xdr:col>5</xdr:col>
      <xdr:colOff>409575</xdr:colOff>
      <xdr:row>38</xdr:row>
      <xdr:rowOff>92710</xdr:rowOff>
    </xdr:to>
    <xdr:sp macro="" textlink="">
      <xdr:nvSpPr>
        <xdr:cNvPr id="68" name="円/楕円 67"/>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83837</xdr:rowOff>
    </xdr:from>
    <xdr:ext cx="405111" cy="259045"/>
    <xdr:sp macro="" textlink="">
      <xdr:nvSpPr>
        <xdr:cNvPr id="70" name="n_1mainValue【道路】&#10;有形固定資産減価償却率"/>
        <xdr:cNvSpPr txBox="1"/>
      </xdr:nvSpPr>
      <xdr:spPr>
        <a:xfrm>
          <a:off x="3582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112542</xdr:rowOff>
    </xdr:from>
    <xdr:to>
      <xdr:col>14</xdr:col>
      <xdr:colOff>79375</xdr:colOff>
      <xdr:row>41</xdr:row>
      <xdr:rowOff>42692</xdr:rowOff>
    </xdr:to>
    <xdr:sp macro="" textlink="">
      <xdr:nvSpPr>
        <xdr:cNvPr id="105" name="円/楕円 104"/>
        <xdr:cNvSpPr/>
      </xdr:nvSpPr>
      <xdr:spPr>
        <a:xfrm>
          <a:off x="9588500" y="69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33819</xdr:rowOff>
    </xdr:from>
    <xdr:ext cx="469744" cy="259045"/>
    <xdr:sp macro="" textlink="">
      <xdr:nvSpPr>
        <xdr:cNvPr id="107" name="n_1mainValue【道路】&#10;一人当たり延長"/>
        <xdr:cNvSpPr txBox="1"/>
      </xdr:nvSpPr>
      <xdr:spPr>
        <a:xfrm>
          <a:off x="9391727" y="706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107315</xdr:rowOff>
    </xdr:from>
    <xdr:to>
      <xdr:col>5</xdr:col>
      <xdr:colOff>409575</xdr:colOff>
      <xdr:row>59</xdr:row>
      <xdr:rowOff>37465</xdr:rowOff>
    </xdr:to>
    <xdr:sp macro="" textlink="">
      <xdr:nvSpPr>
        <xdr:cNvPr id="144" name="円/楕円 143"/>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40657</xdr:rowOff>
    </xdr:from>
    <xdr:ext cx="405111" cy="259045"/>
    <xdr:sp macro="" textlink="">
      <xdr:nvSpPr>
        <xdr:cNvPr id="145"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28592</xdr:rowOff>
    </xdr:from>
    <xdr:ext cx="405111" cy="259045"/>
    <xdr:sp macro="" textlink="">
      <xdr:nvSpPr>
        <xdr:cNvPr id="146" name="n_1mainValue【橋りょう・トンネル】&#10;有形固定資産減価償却率"/>
        <xdr:cNvSpPr txBox="1"/>
      </xdr:nvSpPr>
      <xdr:spPr>
        <a:xfrm>
          <a:off x="3582043"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109629</xdr:rowOff>
    </xdr:from>
    <xdr:to>
      <xdr:col>14</xdr:col>
      <xdr:colOff>79375</xdr:colOff>
      <xdr:row>64</xdr:row>
      <xdr:rowOff>39779</xdr:rowOff>
    </xdr:to>
    <xdr:sp macro="" textlink="">
      <xdr:nvSpPr>
        <xdr:cNvPr id="183" name="円/楕円 182"/>
        <xdr:cNvSpPr/>
      </xdr:nvSpPr>
      <xdr:spPr>
        <a:xfrm>
          <a:off x="9588500" y="109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30906</xdr:rowOff>
    </xdr:from>
    <xdr:ext cx="534377" cy="259045"/>
    <xdr:sp macro="" textlink="">
      <xdr:nvSpPr>
        <xdr:cNvPr id="185" name="n_1mainValue【橋りょう・トンネル】&#10;一人当たり有形固定資産（償却資産）額"/>
        <xdr:cNvSpPr txBox="1"/>
      </xdr:nvSpPr>
      <xdr:spPr>
        <a:xfrm>
          <a:off x="9359411" y="110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6" name="テキスト ボックス 20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41911</xdr:rowOff>
    </xdr:from>
    <xdr:to>
      <xdr:col>6</xdr:col>
      <xdr:colOff>510540</xdr:colOff>
      <xdr:row>86</xdr:row>
      <xdr:rowOff>20955</xdr:rowOff>
    </xdr:to>
    <xdr:cxnSp macro="">
      <xdr:nvCxnSpPr>
        <xdr:cNvPr id="210" name="直線コネクタ 209"/>
        <xdr:cNvCxnSpPr/>
      </xdr:nvCxnSpPr>
      <xdr:spPr>
        <a:xfrm flipV="1">
          <a:off x="4634865" y="13757911"/>
          <a:ext cx="0" cy="100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24782</xdr:rowOff>
    </xdr:from>
    <xdr:ext cx="405111" cy="259045"/>
    <xdr:sp macro="" textlink="">
      <xdr:nvSpPr>
        <xdr:cNvPr id="211" name="【公営住宅】&#10;有形固定資産減価償却率最小値テキスト"/>
        <xdr:cNvSpPr txBox="1"/>
      </xdr:nvSpPr>
      <xdr:spPr>
        <a:xfrm>
          <a:off x="47244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86</xdr:row>
      <xdr:rowOff>20955</xdr:rowOff>
    </xdr:from>
    <xdr:to>
      <xdr:col>6</xdr:col>
      <xdr:colOff>600075</xdr:colOff>
      <xdr:row>86</xdr:row>
      <xdr:rowOff>20955</xdr:rowOff>
    </xdr:to>
    <xdr:cxnSp macro="">
      <xdr:nvCxnSpPr>
        <xdr:cNvPr id="212" name="直線コネクタ 211"/>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160038</xdr:rowOff>
    </xdr:from>
    <xdr:ext cx="405111" cy="259045"/>
    <xdr:sp macro="" textlink="">
      <xdr:nvSpPr>
        <xdr:cNvPr id="213" name="【公営住宅】&#10;有形固定資産減価償却率最大値テキスト"/>
        <xdr:cNvSpPr txBox="1"/>
      </xdr:nvSpPr>
      <xdr:spPr>
        <a:xfrm>
          <a:off x="4724400"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80</xdr:row>
      <xdr:rowOff>41911</xdr:rowOff>
    </xdr:from>
    <xdr:to>
      <xdr:col>6</xdr:col>
      <xdr:colOff>600075</xdr:colOff>
      <xdr:row>80</xdr:row>
      <xdr:rowOff>41911</xdr:rowOff>
    </xdr:to>
    <xdr:cxnSp macro="">
      <xdr:nvCxnSpPr>
        <xdr:cNvPr id="214" name="直線コネクタ 213"/>
        <xdr:cNvCxnSpPr/>
      </xdr:nvCxnSpPr>
      <xdr:spPr>
        <a:xfrm>
          <a:off x="4546600" y="1375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127652</xdr:rowOff>
    </xdr:from>
    <xdr:ext cx="405111" cy="259045"/>
    <xdr:sp macro="" textlink="">
      <xdr:nvSpPr>
        <xdr:cNvPr id="215" name="【公営住宅】&#10;有形固定資産減価償却率平均値テキスト"/>
        <xdr:cNvSpPr txBox="1"/>
      </xdr:nvSpPr>
      <xdr:spPr>
        <a:xfrm>
          <a:off x="47244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149225</xdr:rowOff>
    </xdr:from>
    <xdr:to>
      <xdr:col>6</xdr:col>
      <xdr:colOff>561975</xdr:colOff>
      <xdr:row>82</xdr:row>
      <xdr:rowOff>79375</xdr:rowOff>
    </xdr:to>
    <xdr:sp macro="" textlink="">
      <xdr:nvSpPr>
        <xdr:cNvPr id="216" name="フローチャート : 判断 21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113030</xdr:rowOff>
    </xdr:from>
    <xdr:to>
      <xdr:col>5</xdr:col>
      <xdr:colOff>409575</xdr:colOff>
      <xdr:row>82</xdr:row>
      <xdr:rowOff>43180</xdr:rowOff>
    </xdr:to>
    <xdr:sp macro="" textlink="">
      <xdr:nvSpPr>
        <xdr:cNvPr id="217" name="フローチャート : 判断 21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23" name="円/楕円 222"/>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34307</xdr:rowOff>
    </xdr:from>
    <xdr:ext cx="405111" cy="259045"/>
    <xdr:sp macro="" textlink="">
      <xdr:nvSpPr>
        <xdr:cNvPr id="224" name="n_1aveValue【公営住宅】&#10;有形固定資産減価償却率"/>
        <xdr:cNvSpPr txBox="1"/>
      </xdr:nvSpPr>
      <xdr:spPr>
        <a:xfrm>
          <a:off x="3582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25"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156463</xdr:rowOff>
    </xdr:from>
    <xdr:to>
      <xdr:col>14</xdr:col>
      <xdr:colOff>79375</xdr:colOff>
      <xdr:row>86</xdr:row>
      <xdr:rowOff>86613</xdr:rowOff>
    </xdr:to>
    <xdr:sp macro="" textlink="">
      <xdr:nvSpPr>
        <xdr:cNvPr id="260" name="円/楕円 259"/>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61"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77740</xdr:rowOff>
    </xdr:from>
    <xdr:ext cx="469744" cy="259045"/>
    <xdr:sp macro="" textlink="">
      <xdr:nvSpPr>
        <xdr:cNvPr id="262" name="n_1mainValue【公営住宅】&#10;一人当たり面積"/>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0" name="フローチャート : 判断 309"/>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103505</xdr:rowOff>
    </xdr:from>
    <xdr:to>
      <xdr:col>22</xdr:col>
      <xdr:colOff>415925</xdr:colOff>
      <xdr:row>35</xdr:row>
      <xdr:rowOff>33655</xdr:rowOff>
    </xdr:to>
    <xdr:sp macro="" textlink="">
      <xdr:nvSpPr>
        <xdr:cNvPr id="316" name="円/楕円 315"/>
        <xdr:cNvSpPr/>
      </xdr:nvSpPr>
      <xdr:spPr>
        <a:xfrm>
          <a:off x="15430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17"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50182</xdr:rowOff>
    </xdr:from>
    <xdr:ext cx="405111" cy="259045"/>
    <xdr:sp macro="" textlink="">
      <xdr:nvSpPr>
        <xdr:cNvPr id="318" name="n_1mainValue【認定こども園・幼稚園・保育所】&#10;有形固定資産減価償却率"/>
        <xdr:cNvSpPr txBox="1"/>
      </xdr:nvSpPr>
      <xdr:spPr>
        <a:xfrm>
          <a:off x="15266043"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7" name="フローチャート : 判断 34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71120</xdr:rowOff>
    </xdr:from>
    <xdr:to>
      <xdr:col>31</xdr:col>
      <xdr:colOff>85725</xdr:colOff>
      <xdr:row>41</xdr:row>
      <xdr:rowOff>1270</xdr:rowOff>
    </xdr:to>
    <xdr:sp macro="" textlink="">
      <xdr:nvSpPr>
        <xdr:cNvPr id="353" name="円/楕円 352"/>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354"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163847</xdr:rowOff>
    </xdr:from>
    <xdr:ext cx="469744" cy="259045"/>
    <xdr:sp macro="" textlink="">
      <xdr:nvSpPr>
        <xdr:cNvPr id="355"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8" name="テキスト ボックス 3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80" name="直線コネクタ 379"/>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1"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2" name="直線コネクタ 381"/>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3"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4" name="直線コネクタ 383"/>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5"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6" name="フローチャート : 判断 38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7" name="フローチャート : 判断 38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170180</xdr:rowOff>
    </xdr:from>
    <xdr:to>
      <xdr:col>22</xdr:col>
      <xdr:colOff>415925</xdr:colOff>
      <xdr:row>58</xdr:row>
      <xdr:rowOff>100330</xdr:rowOff>
    </xdr:to>
    <xdr:sp macro="" textlink="">
      <xdr:nvSpPr>
        <xdr:cNvPr id="393" name="円/楕円 392"/>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394"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116857</xdr:rowOff>
    </xdr:from>
    <xdr:ext cx="405111" cy="259045"/>
    <xdr:sp macro="" textlink="">
      <xdr:nvSpPr>
        <xdr:cNvPr id="395" name="n_1mainValue【学校施設】&#10;有形固定資産減価償却率"/>
        <xdr:cNvSpPr txBox="1"/>
      </xdr:nvSpPr>
      <xdr:spPr>
        <a:xfrm>
          <a:off x="15266043"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8" name="直線コネクタ 41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0" name="直線コネクタ 41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2" name="直線コネクタ 42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4" name="フローチャート : 判断 42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5" name="フローチャート : 判断 424"/>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153112</xdr:rowOff>
    </xdr:from>
    <xdr:to>
      <xdr:col>31</xdr:col>
      <xdr:colOff>85725</xdr:colOff>
      <xdr:row>63</xdr:row>
      <xdr:rowOff>83262</xdr:rowOff>
    </xdr:to>
    <xdr:sp macro="" textlink="">
      <xdr:nvSpPr>
        <xdr:cNvPr id="431" name="円/楕円 430"/>
        <xdr:cNvSpPr/>
      </xdr:nvSpPr>
      <xdr:spPr>
        <a:xfrm>
          <a:off x="21272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2"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74389</xdr:rowOff>
    </xdr:from>
    <xdr:ext cx="469744" cy="259045"/>
    <xdr:sp macro="" textlink="">
      <xdr:nvSpPr>
        <xdr:cNvPr id="433" name="n_1mainValue【学校施設】&#10;一人当たり面積"/>
        <xdr:cNvSpPr txBox="1"/>
      </xdr:nvSpPr>
      <xdr:spPr>
        <a:xfrm>
          <a:off x="210757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0" name="テキスト ボックス 4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1" name="直線コネクタ 4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2" name="テキスト ボックス 4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3" name="直線コネクタ 4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4" name="テキスト ボックス 4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5" name="直線コネクタ 4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6" name="テキスト ボックス 4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7" name="直線コネクタ 4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8" name="テキスト ボックス 4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2" name="直線コネクタ 47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4" name="直線コネクタ 47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6" name="直線コネクタ 47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7"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8" name="フローチャート : 判断 47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479" name="フローチャート : 判断 478"/>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139700</xdr:rowOff>
    </xdr:from>
    <xdr:to>
      <xdr:col>22</xdr:col>
      <xdr:colOff>415925</xdr:colOff>
      <xdr:row>107</xdr:row>
      <xdr:rowOff>69850</xdr:rowOff>
    </xdr:to>
    <xdr:sp macro="" textlink="">
      <xdr:nvSpPr>
        <xdr:cNvPr id="485" name="円/楕円 484"/>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38371</xdr:rowOff>
    </xdr:from>
    <xdr:ext cx="405111" cy="259045"/>
    <xdr:sp macro="" textlink="">
      <xdr:nvSpPr>
        <xdr:cNvPr id="486"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60977</xdr:rowOff>
    </xdr:from>
    <xdr:ext cx="405111" cy="259045"/>
    <xdr:sp macro="" textlink="">
      <xdr:nvSpPr>
        <xdr:cNvPr id="487" name="n_1mainValue【公民館】&#10;有形固定資産減価償却率"/>
        <xdr:cNvSpPr txBox="1"/>
      </xdr:nvSpPr>
      <xdr:spPr>
        <a:xfrm>
          <a:off x="15266043"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8" name="直線コネクタ 4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9" name="テキスト ボックス 4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0" name="直線コネクタ 4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1" name="テキスト ボックス 5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2" name="直線コネクタ 5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3" name="テキスト ボックス 5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4" name="直線コネクタ 5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5" name="テキスト ボックス 5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6" name="直線コネクタ 5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7" name="テキスト ボックス 5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11" name="直線コネクタ 510"/>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2"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3" name="直線コネクタ 51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4"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5" name="直線コネクタ 514"/>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6"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7" name="フローチャート : 判断 51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18" name="フローチャート : 判断 517"/>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170180</xdr:rowOff>
    </xdr:from>
    <xdr:to>
      <xdr:col>31</xdr:col>
      <xdr:colOff>85725</xdr:colOff>
      <xdr:row>108</xdr:row>
      <xdr:rowOff>100330</xdr:rowOff>
    </xdr:to>
    <xdr:sp macro="" textlink="">
      <xdr:nvSpPr>
        <xdr:cNvPr id="524" name="円/楕円 523"/>
        <xdr:cNvSpPr/>
      </xdr:nvSpPr>
      <xdr:spPr>
        <a:xfrm>
          <a:off x="21272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525"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91457</xdr:rowOff>
    </xdr:from>
    <xdr:ext cx="469744" cy="259045"/>
    <xdr:sp macro="" textlink="">
      <xdr:nvSpPr>
        <xdr:cNvPr id="526" name="n_1mainValue【公民館】&#10;一人当たり面積"/>
        <xdr:cNvSpPr txBox="1"/>
      </xdr:nvSpPr>
      <xdr:spPr>
        <a:xfrm>
          <a:off x="210757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公営住宅の有形固定資産減価償却率については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％で、本市の中で最も高い値となっており、類似団体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今後は、大規模改修による長寿命化や建て替えのほか、民間住宅ストックを活用した借上公営住宅の供給方法を含めて、老朽化対策の検討を行い、公共施設等総合管理計画に基づく個別施設計画を策定し、公営住宅の在り方について示していく。</a:t>
          </a:r>
          <a:endParaRPr lang="ja-JP" altLang="ja-JP" sz="1400">
            <a:effectLst/>
          </a:endParaRPr>
        </a:p>
        <a:p>
          <a:r>
            <a:rPr kumimoji="1" lang="ja-JP" altLang="ja-JP" sz="1100">
              <a:solidFill>
                <a:schemeClr val="dk1"/>
              </a:solidFill>
              <a:effectLst/>
              <a:latin typeface="+mn-lt"/>
              <a:ea typeface="+mn-ea"/>
              <a:cs typeface="+mn-cs"/>
            </a:rPr>
            <a:t>　認定こども園・幼稚園・保育所の有形固定資産減価償却率については、</a:t>
          </a:r>
          <a:r>
            <a:rPr kumimoji="1" lang="en-US" altLang="ja-JP" sz="1100">
              <a:solidFill>
                <a:schemeClr val="dk1"/>
              </a:solidFill>
              <a:effectLst/>
              <a:latin typeface="+mn-lt"/>
              <a:ea typeface="+mn-ea"/>
              <a:cs typeface="+mn-cs"/>
            </a:rPr>
            <a:t>85.9</a:t>
          </a:r>
          <a:r>
            <a:rPr kumimoji="1" lang="ja-JP" altLang="ja-JP" sz="1100">
              <a:solidFill>
                <a:schemeClr val="dk1"/>
              </a:solidFill>
              <a:effectLst/>
              <a:latin typeface="+mn-lt"/>
              <a:ea typeface="+mn-ea"/>
              <a:cs typeface="+mn-cs"/>
            </a:rPr>
            <a:t>％で、本市の中でも公営住宅に次ぐ高い値を示しており、類似団体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今後は、大規模改修による長寿命化や建て替えなど、老朽化対策の検討を行い、公共施設等総合管理計画に基づく個別施設計画を策定し、認定こども園・幼稚園・保育所の在り方について示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年度の当該団体値等は表示されていない。</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56,021
55,530
18.69
19,326,337
18,884,803
440,293
11,335,937
16,029,392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126365</xdr:rowOff>
    </xdr:from>
    <xdr:to>
      <xdr:col>5</xdr:col>
      <xdr:colOff>409575</xdr:colOff>
      <xdr:row>37</xdr:row>
      <xdr:rowOff>56515</xdr:rowOff>
    </xdr:to>
    <xdr:sp macro="" textlink="">
      <xdr:nvSpPr>
        <xdr:cNvPr id="70" name="円/楕円 69"/>
        <xdr:cNvSpPr/>
      </xdr:nvSpPr>
      <xdr:spPr>
        <a:xfrm>
          <a:off x="3746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73042</xdr:rowOff>
    </xdr:from>
    <xdr:ext cx="405111" cy="259045"/>
    <xdr:sp macro="" textlink="">
      <xdr:nvSpPr>
        <xdr:cNvPr id="71" name="n_1mainValue【図書館】&#10;有形固定資産減価償却率"/>
        <xdr:cNvSpPr txBox="1"/>
      </xdr:nvSpPr>
      <xdr:spPr>
        <a:xfrm>
          <a:off x="3582043"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3"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25400</xdr:rowOff>
    </xdr:from>
    <xdr:to>
      <xdr:col>14</xdr:col>
      <xdr:colOff>79375</xdr:colOff>
      <xdr:row>37</xdr:row>
      <xdr:rowOff>127000</xdr:rowOff>
    </xdr:to>
    <xdr:sp macro="" textlink="">
      <xdr:nvSpPr>
        <xdr:cNvPr id="109" name="円/楕円 108"/>
        <xdr:cNvSpPr/>
      </xdr:nvSpPr>
      <xdr:spPr>
        <a:xfrm>
          <a:off x="958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143527</xdr:rowOff>
    </xdr:from>
    <xdr:ext cx="469744" cy="259045"/>
    <xdr:sp macro="" textlink="">
      <xdr:nvSpPr>
        <xdr:cNvPr id="110" name="n_1main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67310</xdr:rowOff>
    </xdr:from>
    <xdr:to>
      <xdr:col>5</xdr:col>
      <xdr:colOff>409575</xdr:colOff>
      <xdr:row>57</xdr:row>
      <xdr:rowOff>168910</xdr:rowOff>
    </xdr:to>
    <xdr:sp macro="" textlink="">
      <xdr:nvSpPr>
        <xdr:cNvPr id="148" name="円/楕円 147"/>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13987</xdr:rowOff>
    </xdr:from>
    <xdr:ext cx="405111" cy="259045"/>
    <xdr:sp macro="" textlink="">
      <xdr:nvSpPr>
        <xdr:cNvPr id="149" name="n_1mainValue【体育館・プール】&#10;有形固定資産減価償却率"/>
        <xdr:cNvSpPr txBox="1"/>
      </xdr:nvSpPr>
      <xdr:spPr>
        <a:xfrm>
          <a:off x="3582043"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110507</xdr:rowOff>
    </xdr:from>
    <xdr:ext cx="469744" cy="259045"/>
    <xdr:sp macro="" textlink="">
      <xdr:nvSpPr>
        <xdr:cNvPr id="181"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90170</xdr:rowOff>
    </xdr:from>
    <xdr:to>
      <xdr:col>14</xdr:col>
      <xdr:colOff>79375</xdr:colOff>
      <xdr:row>61</xdr:row>
      <xdr:rowOff>20320</xdr:rowOff>
    </xdr:to>
    <xdr:sp macro="" textlink="">
      <xdr:nvSpPr>
        <xdr:cNvPr id="187" name="円/楕円 186"/>
        <xdr:cNvSpPr/>
      </xdr:nvSpPr>
      <xdr:spPr>
        <a:xfrm>
          <a:off x="958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36847</xdr:rowOff>
    </xdr:from>
    <xdr:ext cx="469744" cy="259045"/>
    <xdr:sp macro="" textlink="">
      <xdr:nvSpPr>
        <xdr:cNvPr id="188" name="n_1mainValue【体育館・プール】&#10;一人当たり面積"/>
        <xdr:cNvSpPr txBox="1"/>
      </xdr:nvSpPr>
      <xdr:spPr>
        <a:xfrm>
          <a:off x="93917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114952</xdr:rowOff>
    </xdr:from>
    <xdr:ext cx="405111" cy="259045"/>
    <xdr:sp macro="" textlink="">
      <xdr:nvSpPr>
        <xdr:cNvPr id="221"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118745</xdr:rowOff>
    </xdr:from>
    <xdr:to>
      <xdr:col>5</xdr:col>
      <xdr:colOff>409575</xdr:colOff>
      <xdr:row>87</xdr:row>
      <xdr:rowOff>48895</xdr:rowOff>
    </xdr:to>
    <xdr:sp macro="" textlink="">
      <xdr:nvSpPr>
        <xdr:cNvPr id="227" name="円/楕円 226"/>
        <xdr:cNvSpPr/>
      </xdr:nvSpPr>
      <xdr:spPr>
        <a:xfrm>
          <a:off x="3746500" y="148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40022</xdr:rowOff>
    </xdr:from>
    <xdr:ext cx="405111" cy="259045"/>
    <xdr:sp macro="" textlink="">
      <xdr:nvSpPr>
        <xdr:cNvPr id="228" name="n_1mainValue【福祉施設】&#10;有形固定資産減価償却率"/>
        <xdr:cNvSpPr txBox="1"/>
      </xdr:nvSpPr>
      <xdr:spPr>
        <a:xfrm>
          <a:off x="3582043"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74168</xdr:rowOff>
    </xdr:from>
    <xdr:to>
      <xdr:col>14</xdr:col>
      <xdr:colOff>79375</xdr:colOff>
      <xdr:row>86</xdr:row>
      <xdr:rowOff>4318</xdr:rowOff>
    </xdr:to>
    <xdr:sp macro="" textlink="">
      <xdr:nvSpPr>
        <xdr:cNvPr id="264" name="円/楕円 263"/>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166895</xdr:rowOff>
    </xdr:from>
    <xdr:ext cx="469744" cy="259045"/>
    <xdr:sp macro="" textlink="">
      <xdr:nvSpPr>
        <xdr:cNvPr id="265" name="n_1mainValue【福祉施設】&#10;一人当たり面積"/>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162577</xdr:rowOff>
    </xdr:from>
    <xdr:ext cx="405111" cy="259045"/>
    <xdr:sp macro="" textlink="">
      <xdr:nvSpPr>
        <xdr:cNvPr id="298"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17780</xdr:rowOff>
    </xdr:from>
    <xdr:to>
      <xdr:col>5</xdr:col>
      <xdr:colOff>409575</xdr:colOff>
      <xdr:row>107</xdr:row>
      <xdr:rowOff>119380</xdr:rowOff>
    </xdr:to>
    <xdr:sp macro="" textlink="">
      <xdr:nvSpPr>
        <xdr:cNvPr id="304" name="円/楕円 303"/>
        <xdr:cNvSpPr/>
      </xdr:nvSpPr>
      <xdr:spPr>
        <a:xfrm>
          <a:off x="3746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110507</xdr:rowOff>
    </xdr:from>
    <xdr:ext cx="405111" cy="259045"/>
    <xdr:sp macro="" textlink="">
      <xdr:nvSpPr>
        <xdr:cNvPr id="305" name="n_1mainValue【市民会館】&#10;有形固定資産減価償却率"/>
        <xdr:cNvSpPr txBox="1"/>
      </xdr:nvSpPr>
      <xdr:spPr>
        <a:xfrm>
          <a:off x="3582043"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116839</xdr:rowOff>
    </xdr:from>
    <xdr:to>
      <xdr:col>14</xdr:col>
      <xdr:colOff>79375</xdr:colOff>
      <xdr:row>107</xdr:row>
      <xdr:rowOff>46989</xdr:rowOff>
    </xdr:to>
    <xdr:sp macro="" textlink="">
      <xdr:nvSpPr>
        <xdr:cNvPr id="343" name="円/楕円 342"/>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4"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112268</xdr:rowOff>
    </xdr:from>
    <xdr:to>
      <xdr:col>22</xdr:col>
      <xdr:colOff>415925</xdr:colOff>
      <xdr:row>41</xdr:row>
      <xdr:rowOff>42418</xdr:rowOff>
    </xdr:to>
    <xdr:sp macro="" textlink="">
      <xdr:nvSpPr>
        <xdr:cNvPr id="381" name="円/楕円 380"/>
        <xdr:cNvSpPr/>
      </xdr:nvSpPr>
      <xdr:spPr>
        <a:xfrm>
          <a:off x="1543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33545</xdr:rowOff>
    </xdr:from>
    <xdr:ext cx="405111" cy="259045"/>
    <xdr:sp macro="" textlink="">
      <xdr:nvSpPr>
        <xdr:cNvPr id="382" name="n_1mainValue【一般廃棄物処理施設】&#10;有形固定資産減価償却率"/>
        <xdr:cNvSpPr txBox="1"/>
      </xdr:nvSpPr>
      <xdr:spPr>
        <a:xfrm>
          <a:off x="15266043" y="70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115141</xdr:rowOff>
    </xdr:from>
    <xdr:to>
      <xdr:col>31</xdr:col>
      <xdr:colOff>85725</xdr:colOff>
      <xdr:row>42</xdr:row>
      <xdr:rowOff>45291</xdr:rowOff>
    </xdr:to>
    <xdr:sp macro="" textlink="">
      <xdr:nvSpPr>
        <xdr:cNvPr id="420" name="円/楕円 419"/>
        <xdr:cNvSpPr/>
      </xdr:nvSpPr>
      <xdr:spPr>
        <a:xfrm>
          <a:off x="21272500" y="71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36418</xdr:rowOff>
    </xdr:from>
    <xdr:ext cx="469744" cy="259045"/>
    <xdr:sp macro="" textlink="">
      <xdr:nvSpPr>
        <xdr:cNvPr id="421" name="n_1mainValue【一般廃棄物処理施設】&#10;一人当たり有形固定資産（償却資産）額"/>
        <xdr:cNvSpPr txBox="1"/>
      </xdr:nvSpPr>
      <xdr:spPr>
        <a:xfrm>
          <a:off x="21075727" y="72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5" name="直線コネクタ 44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7" name="直線コネクタ 44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4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49" name="直線コネクタ 44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1" name="フローチャート : 判断 45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2" name="フローチャート : 判断 45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453"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42545</xdr:rowOff>
    </xdr:from>
    <xdr:to>
      <xdr:col>22</xdr:col>
      <xdr:colOff>415925</xdr:colOff>
      <xdr:row>57</xdr:row>
      <xdr:rowOff>144145</xdr:rowOff>
    </xdr:to>
    <xdr:sp macro="" textlink="">
      <xdr:nvSpPr>
        <xdr:cNvPr id="459" name="円/楕円 458"/>
        <xdr:cNvSpPr/>
      </xdr:nvSpPr>
      <xdr:spPr>
        <a:xfrm>
          <a:off x="15430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160672</xdr:rowOff>
    </xdr:from>
    <xdr:ext cx="405111" cy="259045"/>
    <xdr:sp macro="" textlink="">
      <xdr:nvSpPr>
        <xdr:cNvPr id="460" name="n_1mainValue【保健センター・保健所】&#10;有形固定資産減価償却率"/>
        <xdr:cNvSpPr txBox="1"/>
      </xdr:nvSpPr>
      <xdr:spPr>
        <a:xfrm>
          <a:off x="15266043"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2" name="直線コネクタ 481"/>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4" name="直線コネクタ 48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5"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6" name="直線コネクタ 48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7"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89" name="フローチャート : 判断 488"/>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0"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109220</xdr:rowOff>
    </xdr:from>
    <xdr:to>
      <xdr:col>31</xdr:col>
      <xdr:colOff>85725</xdr:colOff>
      <xdr:row>61</xdr:row>
      <xdr:rowOff>39370</xdr:rowOff>
    </xdr:to>
    <xdr:sp macro="" textlink="">
      <xdr:nvSpPr>
        <xdr:cNvPr id="496" name="円/楕円 495"/>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30497</xdr:rowOff>
    </xdr:from>
    <xdr:ext cx="469744" cy="259045"/>
    <xdr:sp macro="" textlink="">
      <xdr:nvSpPr>
        <xdr:cNvPr id="497" name="n_1main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3" name="直線コネクタ 52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5" name="直線コネクタ 52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7" name="直線コネクタ 52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2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29" name="フローチャート : 判断 52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0" name="フローチャート : 判断 52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531"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86905</xdr:rowOff>
    </xdr:from>
    <xdr:to>
      <xdr:col>22</xdr:col>
      <xdr:colOff>415925</xdr:colOff>
      <xdr:row>82</xdr:row>
      <xdr:rowOff>17055</xdr:rowOff>
    </xdr:to>
    <xdr:sp macro="" textlink="">
      <xdr:nvSpPr>
        <xdr:cNvPr id="537" name="円/楕円 536"/>
        <xdr:cNvSpPr/>
      </xdr:nvSpPr>
      <xdr:spPr>
        <a:xfrm>
          <a:off x="15430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8182</xdr:rowOff>
    </xdr:from>
    <xdr:ext cx="405111" cy="259045"/>
    <xdr:sp macro="" textlink="">
      <xdr:nvSpPr>
        <xdr:cNvPr id="538" name="n_1mainValue【消防施設】&#10;有形固定資産減価償却率"/>
        <xdr:cNvSpPr txBox="1"/>
      </xdr:nvSpPr>
      <xdr:spPr>
        <a:xfrm>
          <a:off x="15266043"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2" name="直線コネクタ 56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4" name="直線コネクタ 56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68" name="フローチャート : 判断 56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69" name="フローチャート : 判断 56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70"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95250</xdr:rowOff>
    </xdr:from>
    <xdr:to>
      <xdr:col>31</xdr:col>
      <xdr:colOff>85725</xdr:colOff>
      <xdr:row>84</xdr:row>
      <xdr:rowOff>25400</xdr:rowOff>
    </xdr:to>
    <xdr:sp macro="" textlink="">
      <xdr:nvSpPr>
        <xdr:cNvPr id="576" name="円/楕円 575"/>
        <xdr:cNvSpPr/>
      </xdr:nvSpPr>
      <xdr:spPr>
        <a:xfrm>
          <a:off x="2127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16527</xdr:rowOff>
    </xdr:from>
    <xdr:ext cx="469744" cy="259045"/>
    <xdr:sp macro="" textlink="">
      <xdr:nvSpPr>
        <xdr:cNvPr id="577" name="n_1mainValue【消防施設】&#10;一人当たり面積"/>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3" name="直線コネクタ 60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7" name="直線コネクタ 60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0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09" name="フローチャート : 判断 60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0" name="フローチャート : 判断 60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136996</xdr:rowOff>
    </xdr:from>
    <xdr:ext cx="405111" cy="259045"/>
    <xdr:sp macro="" textlink="">
      <xdr:nvSpPr>
        <xdr:cNvPr id="611"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22134</xdr:rowOff>
    </xdr:from>
    <xdr:to>
      <xdr:col>22</xdr:col>
      <xdr:colOff>415925</xdr:colOff>
      <xdr:row>104</xdr:row>
      <xdr:rowOff>123734</xdr:rowOff>
    </xdr:to>
    <xdr:sp macro="" textlink="">
      <xdr:nvSpPr>
        <xdr:cNvPr id="617" name="円/楕円 616"/>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114861</xdr:rowOff>
    </xdr:from>
    <xdr:ext cx="405111" cy="259045"/>
    <xdr:sp macro="" textlink="">
      <xdr:nvSpPr>
        <xdr:cNvPr id="618" name="n_1mainValue【庁舎】&#10;有形固定資産減価償却率"/>
        <xdr:cNvSpPr txBox="1"/>
      </xdr:nvSpPr>
      <xdr:spPr>
        <a:xfrm>
          <a:off x="15266043"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2" name="直線コネクタ 64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4" name="直線コネクタ 64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6" name="直線コネクタ 64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48" name="フローチャート : 判断 64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49" name="フローチャート : 判断 64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65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656" name="円/楕円 655"/>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60977</xdr:rowOff>
    </xdr:from>
    <xdr:ext cx="469744" cy="259045"/>
    <xdr:sp macro="" textlink="">
      <xdr:nvSpPr>
        <xdr:cNvPr id="657"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福祉施設の有形固定資産減価償却率については</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％で、本市の中で最も低い数値となっている。平成２７年度に児童発達支援センターを建設したため、類似団体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を下回っている。今後、老朽化が進む施設については、大規模改修による長寿命化や建て替えのほか、老朽化対策の検討を行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公共施設等総合管理計画に基づく個別施設計画を策定し、福祉施設の在り方について示していく。</a:t>
          </a:r>
          <a:r>
            <a:rPr kumimoji="1" lang="ja-JP" altLang="en-US" sz="1100">
              <a:solidFill>
                <a:schemeClr val="dk1"/>
              </a:solidFill>
              <a:effectLst/>
              <a:latin typeface="+mn-lt"/>
              <a:ea typeface="+mn-ea"/>
              <a:cs typeface="+mn-cs"/>
            </a:rPr>
            <a:t>また、保健センター・保健所の有形固定資産減価償却率は</a:t>
          </a:r>
          <a:r>
            <a:rPr kumimoji="1" lang="en-US" altLang="ja-JP" sz="1100">
              <a:solidFill>
                <a:schemeClr val="dk1"/>
              </a:solidFill>
              <a:effectLst/>
              <a:latin typeface="+mn-lt"/>
              <a:ea typeface="+mn-ea"/>
              <a:cs typeface="+mn-cs"/>
            </a:rPr>
            <a:t>62.1%</a:t>
          </a:r>
          <a:r>
            <a:rPr kumimoji="1" lang="ja-JP" altLang="en-US" sz="1100">
              <a:solidFill>
                <a:schemeClr val="dk1"/>
              </a:solidFill>
              <a:effectLst/>
              <a:latin typeface="+mn-lt"/>
              <a:ea typeface="+mn-ea"/>
              <a:cs typeface="+mn-cs"/>
            </a:rPr>
            <a:t>となっている。これは、保健センターの建物が全体に占めている割合が大きく、建築後３０年余り経過していることから、類似団体内平均値を上回っている。今後、大規模改修による長寿命化や建替えのほか、公共施設等総合管理計画に基づく個別施設計画を策定し、保健センターの在り方について示していく。</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年度の当該団体値等は表示されていない。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56,021
55,530
18.69
19,326,337
18,884,803
440,293
11,335,937
16,029,392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類型の変更により平成</a:t>
          </a:r>
          <a:r>
            <a:rPr kumimoji="1" lang="en-US" altLang="ja-JP" sz="1300">
              <a:latin typeface="ＭＳ Ｐゴシック"/>
            </a:rPr>
            <a:t>27</a:t>
          </a:r>
          <a:r>
            <a:rPr kumimoji="1" lang="ja-JP" altLang="en-US" sz="1300">
              <a:latin typeface="ＭＳ Ｐゴシック"/>
            </a:rPr>
            <a:t>年度から類似団体平均を大きく下回る結果となっている。平成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開業した大型商業施設による一定の市税増収が見込まれるものの、その他の大企業が少ないことによる税基盤の脆弱さなどにより類似団体平均を大きく下回っている。今後も引き続き市税の徴収率の向上に努めるなど、財政基盤の強化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1270</xdr:rowOff>
    </xdr:from>
    <xdr:to>
      <xdr:col>7</xdr:col>
      <xdr:colOff>152400</xdr:colOff>
      <xdr:row>42</xdr:row>
      <xdr:rowOff>49530</xdr:rowOff>
    </xdr:to>
    <xdr:cxnSp macro="">
      <xdr:nvCxnSpPr>
        <xdr:cNvPr id="66" name="直線コネクタ 65"/>
        <xdr:cNvCxnSpPr/>
      </xdr:nvCxnSpPr>
      <xdr:spPr>
        <a:xfrm flipV="1">
          <a:off x="4114800" y="720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49530</xdr:rowOff>
    </xdr:from>
    <xdr:to>
      <xdr:col>6</xdr:col>
      <xdr:colOff>0</xdr:colOff>
      <xdr:row>42</xdr:row>
      <xdr:rowOff>49530</xdr:rowOff>
    </xdr:to>
    <xdr:cxnSp macro="">
      <xdr:nvCxnSpPr>
        <xdr:cNvPr id="69" name="直線コネクタ 68"/>
        <xdr:cNvCxnSpPr/>
      </xdr:nvCxnSpPr>
      <xdr:spPr>
        <a:xfrm>
          <a:off x="3225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49530</xdr:rowOff>
    </xdr:from>
    <xdr:to>
      <xdr:col>4</xdr:col>
      <xdr:colOff>482600</xdr:colOff>
      <xdr:row>42</xdr:row>
      <xdr:rowOff>73660</xdr:rowOff>
    </xdr:to>
    <xdr:cxnSp macro="">
      <xdr:nvCxnSpPr>
        <xdr:cNvPr id="72" name="直線コネクタ 71"/>
        <xdr:cNvCxnSpPr/>
      </xdr:nvCxnSpPr>
      <xdr:spPr>
        <a:xfrm flipV="1">
          <a:off x="2336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73660</xdr:rowOff>
    </xdr:to>
    <xdr:cxnSp macro="">
      <xdr:nvCxnSpPr>
        <xdr:cNvPr id="75" name="直線コネクタ 74"/>
        <xdr:cNvCxnSpPr/>
      </xdr:nvCxnSpPr>
      <xdr:spPr>
        <a:xfrm>
          <a:off x="1447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121920</xdr:rowOff>
    </xdr:from>
    <xdr:to>
      <xdr:col>7</xdr:col>
      <xdr:colOff>203200</xdr:colOff>
      <xdr:row>42</xdr:row>
      <xdr:rowOff>52070</xdr:rowOff>
    </xdr:to>
    <xdr:sp macro="" textlink="">
      <xdr:nvSpPr>
        <xdr:cNvPr id="85" name="円/楕円 84"/>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93997</xdr:rowOff>
    </xdr:from>
    <xdr:ext cx="762000" cy="259045"/>
    <xdr:sp macro="" textlink="">
      <xdr:nvSpPr>
        <xdr:cNvPr id="86" name="財政力該当値テキスト"/>
        <xdr:cNvSpPr txBox="1"/>
      </xdr:nvSpPr>
      <xdr:spPr>
        <a:xfrm>
          <a:off x="5041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170180</xdr:rowOff>
    </xdr:from>
    <xdr:to>
      <xdr:col>6</xdr:col>
      <xdr:colOff>50800</xdr:colOff>
      <xdr:row>42</xdr:row>
      <xdr:rowOff>100330</xdr:rowOff>
    </xdr:to>
    <xdr:sp macro="" textlink="">
      <xdr:nvSpPr>
        <xdr:cNvPr id="87" name="円/楕円 86"/>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85107</xdr:rowOff>
    </xdr:from>
    <xdr:ext cx="736600" cy="259045"/>
    <xdr:sp macro="" textlink="">
      <xdr:nvSpPr>
        <xdr:cNvPr id="88" name="テキスト ボックス 87"/>
        <xdr:cNvSpPr txBox="1"/>
      </xdr:nvSpPr>
      <xdr:spPr>
        <a:xfrm>
          <a:off x="3733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170180</xdr:rowOff>
    </xdr:from>
    <xdr:to>
      <xdr:col>4</xdr:col>
      <xdr:colOff>533400</xdr:colOff>
      <xdr:row>42</xdr:row>
      <xdr:rowOff>100330</xdr:rowOff>
    </xdr:to>
    <xdr:sp macro="" textlink="">
      <xdr:nvSpPr>
        <xdr:cNvPr id="89" name="円/楕円 88"/>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85107</xdr:rowOff>
    </xdr:from>
    <xdr:ext cx="762000" cy="259045"/>
    <xdr:sp macro="" textlink="">
      <xdr:nvSpPr>
        <xdr:cNvPr id="90" name="テキスト ボックス 89"/>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22860</xdr:rowOff>
    </xdr:from>
    <xdr:to>
      <xdr:col>3</xdr:col>
      <xdr:colOff>330200</xdr:colOff>
      <xdr:row>42</xdr:row>
      <xdr:rowOff>124460</xdr:rowOff>
    </xdr:to>
    <xdr:sp macro="" textlink="">
      <xdr:nvSpPr>
        <xdr:cNvPr id="91" name="円/楕円 90"/>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109237</xdr:rowOff>
    </xdr:from>
    <xdr:ext cx="762000" cy="259045"/>
    <xdr:sp macro="" textlink="">
      <xdr:nvSpPr>
        <xdr:cNvPr id="92" name="テキスト ボックス 91"/>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3" name="円/楕円 92"/>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4" name="テキスト ボックス 9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歳出では前年度に実施した繰上償還の効果などによる公債費の減少があったものの、歳入で大型商業施設の開業による市税収入の増加により普通交付税が減少したことなどから比率は悪化した。（対前年度比</a:t>
          </a:r>
          <a:r>
            <a:rPr kumimoji="1" lang="en-US" altLang="ja-JP" sz="1300">
              <a:latin typeface="ＭＳ Ｐゴシック"/>
            </a:rPr>
            <a:t>1.5</a:t>
          </a:r>
          <a:r>
            <a:rPr kumimoji="1" lang="ja-JP" altLang="en-US" sz="1300">
              <a:latin typeface="ＭＳ Ｐゴシック"/>
            </a:rPr>
            <a:t>ポイント悪化）</a:t>
          </a:r>
          <a:endParaRPr kumimoji="1" lang="en-US" altLang="ja-JP" sz="1300">
            <a:latin typeface="ＭＳ Ｐゴシック"/>
          </a:endParaRPr>
        </a:p>
        <a:p>
          <a:r>
            <a:rPr kumimoji="1" lang="ja-JP" altLang="en-US" sz="1300">
              <a:latin typeface="ＭＳ Ｐゴシック"/>
            </a:rPr>
            <a:t>　類似団体平均からわずかに下回っているものの、今後も少子高齢化の進展による税収の減少や扶助費の増加などが見込まれる中、第</a:t>
          </a:r>
          <a:r>
            <a:rPr kumimoji="1" lang="en-US" altLang="ja-JP" sz="1300">
              <a:latin typeface="ＭＳ Ｐゴシック"/>
            </a:rPr>
            <a:t>2</a:t>
          </a:r>
          <a:r>
            <a:rPr kumimoji="1" lang="ja-JP" altLang="en-US" sz="1300">
              <a:latin typeface="ＭＳ Ｐゴシック"/>
            </a:rPr>
            <a:t>次行財政改革プランに掲げる歳出抑制や受益者負担の適正化に努め、比率の改善に努めていく。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92710</xdr:rowOff>
    </xdr:to>
    <xdr:cxnSp macro="">
      <xdr:nvCxnSpPr>
        <xdr:cNvPr id="127" name="直線コネクタ 126"/>
        <xdr:cNvCxnSpPr/>
      </xdr:nvCxnSpPr>
      <xdr:spPr>
        <a:xfrm>
          <a:off x="4114800" y="10650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63</xdr:row>
      <xdr:rowOff>162560</xdr:rowOff>
    </xdr:to>
    <xdr:cxnSp macro="">
      <xdr:nvCxnSpPr>
        <xdr:cNvPr id="130" name="直線コネクタ 129"/>
        <xdr:cNvCxnSpPr/>
      </xdr:nvCxnSpPr>
      <xdr:spPr>
        <a:xfrm flipV="1">
          <a:off x="3225800" y="1065022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63</xdr:row>
      <xdr:rowOff>162560</xdr:rowOff>
    </xdr:to>
    <xdr:cxnSp macro="">
      <xdr:nvCxnSpPr>
        <xdr:cNvPr id="133" name="直線コネクタ 132"/>
        <xdr:cNvCxnSpPr/>
      </xdr:nvCxnSpPr>
      <xdr:spPr>
        <a:xfrm>
          <a:off x="2336800" y="1071778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63</xdr:row>
      <xdr:rowOff>46736</xdr:rowOff>
    </xdr:to>
    <xdr:cxnSp macro="">
      <xdr:nvCxnSpPr>
        <xdr:cNvPr id="136" name="直線コネクタ 135"/>
        <xdr:cNvCxnSpPr/>
      </xdr:nvCxnSpPr>
      <xdr:spPr>
        <a:xfrm flipV="1">
          <a:off x="1447800" y="107177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6" name="円/楕円 145"/>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58437</xdr:rowOff>
    </xdr:from>
    <xdr:ext cx="762000" cy="259045"/>
    <xdr:sp macro="" textlink="">
      <xdr:nvSpPr>
        <xdr:cNvPr id="147"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48" name="円/楕円 147"/>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55897</xdr:rowOff>
    </xdr:from>
    <xdr:ext cx="736600" cy="259045"/>
    <xdr:sp macro="" textlink="">
      <xdr:nvSpPr>
        <xdr:cNvPr id="149" name="テキスト ボックス 148"/>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0" name="円/楕円 149"/>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1" name="テキスト ボックス 150"/>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2" name="円/楕円 151"/>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3" name="テキスト ボックス 152"/>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4" name="円/楕円 153"/>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55" name="テキスト ボックス 154"/>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人件費や物件費は、これまでの職員数の削減などの内部経費の見直しによって類似団体平均を大きく下回っている。</a:t>
          </a:r>
          <a:endParaRPr kumimoji="1" lang="en-US" altLang="ja-JP" sz="1300">
            <a:latin typeface="ＭＳ Ｐゴシック"/>
          </a:endParaRPr>
        </a:p>
        <a:p>
          <a:r>
            <a:rPr kumimoji="1" lang="ja-JP" altLang="en-US" sz="1300">
              <a:latin typeface="ＭＳ Ｐゴシック"/>
            </a:rPr>
            <a:t>　今後も第</a:t>
          </a:r>
          <a:r>
            <a:rPr kumimoji="1" lang="en-US" altLang="ja-JP" sz="1300">
              <a:latin typeface="ＭＳ Ｐゴシック"/>
            </a:rPr>
            <a:t>2</a:t>
          </a:r>
          <a:r>
            <a:rPr kumimoji="1" lang="ja-JP" altLang="en-US" sz="1300">
              <a:latin typeface="ＭＳ Ｐゴシック"/>
            </a:rPr>
            <a:t>次行財政改革プランに基づき、民間委託の推進や業務の効率化を図っていくことにより人件費及び物件費の削減に努めていく。</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113368</xdr:rowOff>
    </xdr:from>
    <xdr:to>
      <xdr:col>7</xdr:col>
      <xdr:colOff>152400</xdr:colOff>
      <xdr:row>82</xdr:row>
      <xdr:rowOff>113959</xdr:rowOff>
    </xdr:to>
    <xdr:cxnSp macro="">
      <xdr:nvCxnSpPr>
        <xdr:cNvPr id="190" name="直線コネクタ 189"/>
        <xdr:cNvCxnSpPr/>
      </xdr:nvCxnSpPr>
      <xdr:spPr>
        <a:xfrm flipV="1">
          <a:off x="4114800" y="14172268"/>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79882</xdr:rowOff>
    </xdr:from>
    <xdr:to>
      <xdr:col>6</xdr:col>
      <xdr:colOff>0</xdr:colOff>
      <xdr:row>82</xdr:row>
      <xdr:rowOff>113959</xdr:rowOff>
    </xdr:to>
    <xdr:cxnSp macro="">
      <xdr:nvCxnSpPr>
        <xdr:cNvPr id="193" name="直線コネクタ 192"/>
        <xdr:cNvCxnSpPr/>
      </xdr:nvCxnSpPr>
      <xdr:spPr>
        <a:xfrm>
          <a:off x="3225800" y="14138782"/>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79882</xdr:rowOff>
    </xdr:from>
    <xdr:to>
      <xdr:col>4</xdr:col>
      <xdr:colOff>482600</xdr:colOff>
      <xdr:row>82</xdr:row>
      <xdr:rowOff>139080</xdr:rowOff>
    </xdr:to>
    <xdr:cxnSp macro="">
      <xdr:nvCxnSpPr>
        <xdr:cNvPr id="196" name="直線コネクタ 195"/>
        <xdr:cNvCxnSpPr/>
      </xdr:nvCxnSpPr>
      <xdr:spPr>
        <a:xfrm flipV="1">
          <a:off x="2336800" y="14138782"/>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139080</xdr:rowOff>
    </xdr:from>
    <xdr:to>
      <xdr:col>3</xdr:col>
      <xdr:colOff>279400</xdr:colOff>
      <xdr:row>83</xdr:row>
      <xdr:rowOff>10770</xdr:rowOff>
    </xdr:to>
    <xdr:cxnSp macro="">
      <xdr:nvCxnSpPr>
        <xdr:cNvPr id="199" name="直線コネクタ 198"/>
        <xdr:cNvCxnSpPr/>
      </xdr:nvCxnSpPr>
      <xdr:spPr>
        <a:xfrm flipV="1">
          <a:off x="1447800" y="14197980"/>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62568</xdr:rowOff>
    </xdr:from>
    <xdr:to>
      <xdr:col>7</xdr:col>
      <xdr:colOff>203200</xdr:colOff>
      <xdr:row>82</xdr:row>
      <xdr:rowOff>164168</xdr:rowOff>
    </xdr:to>
    <xdr:sp macro="" textlink="">
      <xdr:nvSpPr>
        <xdr:cNvPr id="209" name="円/楕円 208"/>
        <xdr:cNvSpPr/>
      </xdr:nvSpPr>
      <xdr:spPr>
        <a:xfrm>
          <a:off x="4902200" y="141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79095</xdr:rowOff>
    </xdr:from>
    <xdr:ext cx="762000" cy="259045"/>
    <xdr:sp macro="" textlink="">
      <xdr:nvSpPr>
        <xdr:cNvPr id="210" name="人件費・物件費等の状況該当値テキスト"/>
        <xdr:cNvSpPr txBox="1"/>
      </xdr:nvSpPr>
      <xdr:spPr>
        <a:xfrm>
          <a:off x="5041900" y="1396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63159</xdr:rowOff>
    </xdr:from>
    <xdr:to>
      <xdr:col>6</xdr:col>
      <xdr:colOff>50800</xdr:colOff>
      <xdr:row>82</xdr:row>
      <xdr:rowOff>164759</xdr:rowOff>
    </xdr:to>
    <xdr:sp macro="" textlink="">
      <xdr:nvSpPr>
        <xdr:cNvPr id="211" name="円/楕円 210"/>
        <xdr:cNvSpPr/>
      </xdr:nvSpPr>
      <xdr:spPr>
        <a:xfrm>
          <a:off x="4064000" y="141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3486</xdr:rowOff>
    </xdr:from>
    <xdr:ext cx="736600" cy="259045"/>
    <xdr:sp macro="" textlink="">
      <xdr:nvSpPr>
        <xdr:cNvPr id="212" name="テキスト ボックス 211"/>
        <xdr:cNvSpPr txBox="1"/>
      </xdr:nvSpPr>
      <xdr:spPr>
        <a:xfrm>
          <a:off x="3733800" y="1389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87,764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29082</xdr:rowOff>
    </xdr:from>
    <xdr:to>
      <xdr:col>4</xdr:col>
      <xdr:colOff>533400</xdr:colOff>
      <xdr:row>82</xdr:row>
      <xdr:rowOff>130682</xdr:rowOff>
    </xdr:to>
    <xdr:sp macro="" textlink="">
      <xdr:nvSpPr>
        <xdr:cNvPr id="213" name="円/楕円 212"/>
        <xdr:cNvSpPr/>
      </xdr:nvSpPr>
      <xdr:spPr>
        <a:xfrm>
          <a:off x="3175000" y="140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140859</xdr:rowOff>
    </xdr:from>
    <xdr:ext cx="762000" cy="259045"/>
    <xdr:sp macro="" textlink="">
      <xdr:nvSpPr>
        <xdr:cNvPr id="214" name="テキスト ボックス 213"/>
        <xdr:cNvSpPr txBox="1"/>
      </xdr:nvSpPr>
      <xdr:spPr>
        <a:xfrm>
          <a:off x="2844800" y="138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85,222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88280</xdr:rowOff>
    </xdr:from>
    <xdr:to>
      <xdr:col>3</xdr:col>
      <xdr:colOff>330200</xdr:colOff>
      <xdr:row>83</xdr:row>
      <xdr:rowOff>18430</xdr:rowOff>
    </xdr:to>
    <xdr:sp macro="" textlink="">
      <xdr:nvSpPr>
        <xdr:cNvPr id="215" name="円/楕円 214"/>
        <xdr:cNvSpPr/>
      </xdr:nvSpPr>
      <xdr:spPr>
        <a:xfrm>
          <a:off x="2286000" y="141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28607</xdr:rowOff>
    </xdr:from>
    <xdr:ext cx="762000" cy="259045"/>
    <xdr:sp macro="" textlink="">
      <xdr:nvSpPr>
        <xdr:cNvPr id="216" name="テキスト ボックス 215"/>
        <xdr:cNvSpPr txBox="1"/>
      </xdr:nvSpPr>
      <xdr:spPr>
        <a:xfrm>
          <a:off x="1955800" y="1391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131420</xdr:rowOff>
    </xdr:from>
    <xdr:to>
      <xdr:col>2</xdr:col>
      <xdr:colOff>127000</xdr:colOff>
      <xdr:row>83</xdr:row>
      <xdr:rowOff>61570</xdr:rowOff>
    </xdr:to>
    <xdr:sp macro="" textlink="">
      <xdr:nvSpPr>
        <xdr:cNvPr id="217" name="円/楕円 216"/>
        <xdr:cNvSpPr/>
      </xdr:nvSpPr>
      <xdr:spPr>
        <a:xfrm>
          <a:off x="1397000" y="141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71747</xdr:rowOff>
    </xdr:from>
    <xdr:ext cx="762000" cy="259045"/>
    <xdr:sp macro="" textlink="">
      <xdr:nvSpPr>
        <xdr:cNvPr id="218" name="テキスト ボックス 217"/>
        <xdr:cNvSpPr txBox="1"/>
      </xdr:nvSpPr>
      <xdr:spPr>
        <a:xfrm>
          <a:off x="1066800" y="1395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年度に国家公務員の給与改定の措置が終了したことにより、大きく指数が下がった。平成</a:t>
          </a:r>
          <a:r>
            <a:rPr kumimoji="1" lang="en-US" altLang="ja-JP" sz="1300">
              <a:latin typeface="ＭＳ Ｐゴシック"/>
            </a:rPr>
            <a:t>28</a:t>
          </a:r>
          <a:r>
            <a:rPr kumimoji="1" lang="ja-JP" altLang="en-US" sz="1300">
              <a:latin typeface="ＭＳ Ｐゴシック"/>
            </a:rPr>
            <a:t>年度も依然として、全国市平均及び類似団体平均を下回っている。今後も適正な給与水準の維持に努めていく。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153609</xdr:rowOff>
    </xdr:from>
    <xdr:to>
      <xdr:col>24</xdr:col>
      <xdr:colOff>558800</xdr:colOff>
      <xdr:row>81</xdr:row>
      <xdr:rowOff>28121</xdr:rowOff>
    </xdr:to>
    <xdr:cxnSp macro="">
      <xdr:nvCxnSpPr>
        <xdr:cNvPr id="254" name="直線コネクタ 253"/>
        <xdr:cNvCxnSpPr/>
      </xdr:nvCxnSpPr>
      <xdr:spPr>
        <a:xfrm>
          <a:off x="16179800" y="138696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153609</xdr:rowOff>
    </xdr:from>
    <xdr:to>
      <xdr:col>23</xdr:col>
      <xdr:colOff>406400</xdr:colOff>
      <xdr:row>81</xdr:row>
      <xdr:rowOff>97064</xdr:rowOff>
    </xdr:to>
    <xdr:cxnSp macro="">
      <xdr:nvCxnSpPr>
        <xdr:cNvPr id="257" name="直線コネクタ 256"/>
        <xdr:cNvCxnSpPr/>
      </xdr:nvCxnSpPr>
      <xdr:spPr>
        <a:xfrm flipV="1">
          <a:off x="15290800" y="138696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142118</xdr:rowOff>
    </xdr:from>
    <xdr:to>
      <xdr:col>22</xdr:col>
      <xdr:colOff>203200</xdr:colOff>
      <xdr:row>81</xdr:row>
      <xdr:rowOff>97064</xdr:rowOff>
    </xdr:to>
    <xdr:cxnSp macro="">
      <xdr:nvCxnSpPr>
        <xdr:cNvPr id="260" name="直線コネクタ 259"/>
        <xdr:cNvCxnSpPr/>
      </xdr:nvCxnSpPr>
      <xdr:spPr>
        <a:xfrm>
          <a:off x="14401800" y="138581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142118</xdr:rowOff>
    </xdr:from>
    <xdr:to>
      <xdr:col>21</xdr:col>
      <xdr:colOff>0</xdr:colOff>
      <xdr:row>85</xdr:row>
      <xdr:rowOff>146655</xdr:rowOff>
    </xdr:to>
    <xdr:cxnSp macro="">
      <xdr:nvCxnSpPr>
        <xdr:cNvPr id="263" name="直線コネクタ 262"/>
        <xdr:cNvCxnSpPr/>
      </xdr:nvCxnSpPr>
      <xdr:spPr>
        <a:xfrm flipV="1">
          <a:off x="13512800" y="138581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3" name="円/楕円 272"/>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165298</xdr:rowOff>
    </xdr:from>
    <xdr:ext cx="762000" cy="259045"/>
    <xdr:sp macro="" textlink="">
      <xdr:nvSpPr>
        <xdr:cNvPr id="274" name="給与水準   （国との比較）該当値テキスト"/>
        <xdr:cNvSpPr txBox="1"/>
      </xdr:nvSpPr>
      <xdr:spPr>
        <a:xfrm>
          <a:off x="171069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102809</xdr:rowOff>
    </xdr:from>
    <xdr:to>
      <xdr:col>23</xdr:col>
      <xdr:colOff>457200</xdr:colOff>
      <xdr:row>81</xdr:row>
      <xdr:rowOff>32959</xdr:rowOff>
    </xdr:to>
    <xdr:sp macro="" textlink="">
      <xdr:nvSpPr>
        <xdr:cNvPr id="275" name="円/楕円 274"/>
        <xdr:cNvSpPr/>
      </xdr:nvSpPr>
      <xdr:spPr>
        <a:xfrm>
          <a:off x="16129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43136</xdr:rowOff>
    </xdr:from>
    <xdr:ext cx="736600" cy="259045"/>
    <xdr:sp macro="" textlink="">
      <xdr:nvSpPr>
        <xdr:cNvPr id="276" name="テキスト ボックス 275"/>
        <xdr:cNvSpPr txBox="1"/>
      </xdr:nvSpPr>
      <xdr:spPr>
        <a:xfrm>
          <a:off x="15798800" y="1358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46264</xdr:rowOff>
    </xdr:from>
    <xdr:to>
      <xdr:col>22</xdr:col>
      <xdr:colOff>254000</xdr:colOff>
      <xdr:row>81</xdr:row>
      <xdr:rowOff>147864</xdr:rowOff>
    </xdr:to>
    <xdr:sp macro="" textlink="">
      <xdr:nvSpPr>
        <xdr:cNvPr id="277" name="円/楕円 276"/>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158041</xdr:rowOff>
    </xdr:from>
    <xdr:ext cx="762000" cy="259045"/>
    <xdr:sp macro="" textlink="">
      <xdr:nvSpPr>
        <xdr:cNvPr id="278" name="テキスト ボックス 277"/>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91318</xdr:rowOff>
    </xdr:from>
    <xdr:to>
      <xdr:col>21</xdr:col>
      <xdr:colOff>50800</xdr:colOff>
      <xdr:row>81</xdr:row>
      <xdr:rowOff>21468</xdr:rowOff>
    </xdr:to>
    <xdr:sp macro="" textlink="">
      <xdr:nvSpPr>
        <xdr:cNvPr id="279" name="円/楕円 278"/>
        <xdr:cNvSpPr/>
      </xdr:nvSpPr>
      <xdr:spPr>
        <a:xfrm>
          <a:off x="14351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31645</xdr:rowOff>
    </xdr:from>
    <xdr:ext cx="762000" cy="259045"/>
    <xdr:sp macro="" textlink="">
      <xdr:nvSpPr>
        <xdr:cNvPr id="280" name="テキスト ボックス 279"/>
        <xdr:cNvSpPr txBox="1"/>
      </xdr:nvSpPr>
      <xdr:spPr>
        <a:xfrm>
          <a:off x="14020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95855</xdr:rowOff>
    </xdr:from>
    <xdr:to>
      <xdr:col>19</xdr:col>
      <xdr:colOff>533400</xdr:colOff>
      <xdr:row>86</xdr:row>
      <xdr:rowOff>26005</xdr:rowOff>
    </xdr:to>
    <xdr:sp macro="" textlink="">
      <xdr:nvSpPr>
        <xdr:cNvPr id="281" name="円/楕円 280"/>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36182</xdr:rowOff>
    </xdr:from>
    <xdr:ext cx="762000" cy="259045"/>
    <xdr:sp macro="" textlink="">
      <xdr:nvSpPr>
        <xdr:cNvPr id="282" name="テキスト ボックス 281"/>
        <xdr:cNvSpPr txBox="1"/>
      </xdr:nvSpPr>
      <xdr:spPr>
        <a:xfrm>
          <a:off x="13131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域が山間部で東部地域と西部地域に二分化されているため、東部（田原）地域に支所を設置する必要があり、一部非効率な行政運営を行っているものの、業務の効率化、民間委託の推進などにより、類似団体平均を下回っている。</a:t>
          </a:r>
          <a:endParaRPr kumimoji="1" lang="en-US" altLang="ja-JP" sz="1300" baseline="0">
            <a:latin typeface="ＭＳ Ｐゴシック"/>
          </a:endParaRPr>
        </a:p>
        <a:p>
          <a:r>
            <a:rPr kumimoji="1" lang="ja-JP" altLang="en-US" sz="1300" baseline="0">
              <a:latin typeface="ＭＳ Ｐゴシック"/>
            </a:rPr>
            <a:t>　今後も第</a:t>
          </a:r>
          <a:r>
            <a:rPr kumimoji="1" lang="en-US" altLang="ja-JP" sz="1300" baseline="0">
              <a:latin typeface="ＭＳ Ｐゴシック"/>
            </a:rPr>
            <a:t>2</a:t>
          </a:r>
          <a:r>
            <a:rPr kumimoji="1" lang="ja-JP" altLang="en-US" sz="1300" baseline="0">
              <a:latin typeface="ＭＳ Ｐゴシック"/>
            </a:rPr>
            <a:t>次行財政改革プランに基づき、民間委託の推進を図っていくことにより、職員数の適正管理に努めていく。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110384</xdr:rowOff>
    </xdr:from>
    <xdr:to>
      <xdr:col>24</xdr:col>
      <xdr:colOff>558800</xdr:colOff>
      <xdr:row>59</xdr:row>
      <xdr:rowOff>130493</xdr:rowOff>
    </xdr:to>
    <xdr:cxnSp macro="">
      <xdr:nvCxnSpPr>
        <xdr:cNvPr id="317" name="直線コネクタ 316"/>
        <xdr:cNvCxnSpPr/>
      </xdr:nvCxnSpPr>
      <xdr:spPr>
        <a:xfrm>
          <a:off x="16179800" y="1022593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110384</xdr:rowOff>
    </xdr:from>
    <xdr:to>
      <xdr:col>23</xdr:col>
      <xdr:colOff>406400</xdr:colOff>
      <xdr:row>59</xdr:row>
      <xdr:rowOff>112395</xdr:rowOff>
    </xdr:to>
    <xdr:cxnSp macro="">
      <xdr:nvCxnSpPr>
        <xdr:cNvPr id="320" name="直線コネクタ 319"/>
        <xdr:cNvCxnSpPr/>
      </xdr:nvCxnSpPr>
      <xdr:spPr>
        <a:xfrm flipV="1">
          <a:off x="15290800" y="1022593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104352</xdr:rowOff>
    </xdr:from>
    <xdr:to>
      <xdr:col>22</xdr:col>
      <xdr:colOff>203200</xdr:colOff>
      <xdr:row>59</xdr:row>
      <xdr:rowOff>112395</xdr:rowOff>
    </xdr:to>
    <xdr:cxnSp macro="">
      <xdr:nvCxnSpPr>
        <xdr:cNvPr id="323" name="直線コネクタ 322"/>
        <xdr:cNvCxnSpPr/>
      </xdr:nvCxnSpPr>
      <xdr:spPr>
        <a:xfrm>
          <a:off x="14401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104352</xdr:rowOff>
    </xdr:from>
    <xdr:to>
      <xdr:col>21</xdr:col>
      <xdr:colOff>0</xdr:colOff>
      <xdr:row>60</xdr:row>
      <xdr:rowOff>146050</xdr:rowOff>
    </xdr:to>
    <xdr:cxnSp macro="">
      <xdr:nvCxnSpPr>
        <xdr:cNvPr id="326" name="直線コネクタ 325"/>
        <xdr:cNvCxnSpPr/>
      </xdr:nvCxnSpPr>
      <xdr:spPr>
        <a:xfrm flipV="1">
          <a:off x="13512800" y="1021990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79693</xdr:rowOff>
    </xdr:from>
    <xdr:to>
      <xdr:col>24</xdr:col>
      <xdr:colOff>609600</xdr:colOff>
      <xdr:row>60</xdr:row>
      <xdr:rowOff>9843</xdr:rowOff>
    </xdr:to>
    <xdr:sp macro="" textlink="">
      <xdr:nvSpPr>
        <xdr:cNvPr id="336" name="円/楕円 335"/>
        <xdr:cNvSpPr/>
      </xdr:nvSpPr>
      <xdr:spPr>
        <a:xfrm>
          <a:off x="169672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96220</xdr:rowOff>
    </xdr:from>
    <xdr:ext cx="762000" cy="259045"/>
    <xdr:sp macro="" textlink="">
      <xdr:nvSpPr>
        <xdr:cNvPr id="337" name="定員管理の状況該当値テキスト"/>
        <xdr:cNvSpPr txBox="1"/>
      </xdr:nvSpPr>
      <xdr:spPr>
        <a:xfrm>
          <a:off x="17106900" y="100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59584</xdr:rowOff>
    </xdr:from>
    <xdr:to>
      <xdr:col>23</xdr:col>
      <xdr:colOff>457200</xdr:colOff>
      <xdr:row>59</xdr:row>
      <xdr:rowOff>161184</xdr:rowOff>
    </xdr:to>
    <xdr:sp macro="" textlink="">
      <xdr:nvSpPr>
        <xdr:cNvPr id="338" name="円/楕円 337"/>
        <xdr:cNvSpPr/>
      </xdr:nvSpPr>
      <xdr:spPr>
        <a:xfrm>
          <a:off x="16129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171361</xdr:rowOff>
    </xdr:from>
    <xdr:ext cx="736600" cy="259045"/>
    <xdr:sp macro="" textlink="">
      <xdr:nvSpPr>
        <xdr:cNvPr id="339" name="テキスト ボックス 338"/>
        <xdr:cNvSpPr txBox="1"/>
      </xdr:nvSpPr>
      <xdr:spPr>
        <a:xfrm>
          <a:off x="15798800" y="994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61595</xdr:rowOff>
    </xdr:from>
    <xdr:to>
      <xdr:col>22</xdr:col>
      <xdr:colOff>254000</xdr:colOff>
      <xdr:row>59</xdr:row>
      <xdr:rowOff>163195</xdr:rowOff>
    </xdr:to>
    <xdr:sp macro="" textlink="">
      <xdr:nvSpPr>
        <xdr:cNvPr id="340" name="円/楕円 339"/>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1922</xdr:rowOff>
    </xdr:from>
    <xdr:ext cx="762000" cy="259045"/>
    <xdr:sp macro="" textlink="">
      <xdr:nvSpPr>
        <xdr:cNvPr id="341" name="テキスト ボックス 340"/>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53552</xdr:rowOff>
    </xdr:from>
    <xdr:to>
      <xdr:col>21</xdr:col>
      <xdr:colOff>50800</xdr:colOff>
      <xdr:row>59</xdr:row>
      <xdr:rowOff>155152</xdr:rowOff>
    </xdr:to>
    <xdr:sp macro="" textlink="">
      <xdr:nvSpPr>
        <xdr:cNvPr id="342" name="円/楕円 341"/>
        <xdr:cNvSpPr/>
      </xdr:nvSpPr>
      <xdr:spPr>
        <a:xfrm>
          <a:off x="14351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165329</xdr:rowOff>
    </xdr:from>
    <xdr:ext cx="762000" cy="259045"/>
    <xdr:sp macro="" textlink="">
      <xdr:nvSpPr>
        <xdr:cNvPr id="343" name="テキスト ボックス 342"/>
        <xdr:cNvSpPr txBox="1"/>
      </xdr:nvSpPr>
      <xdr:spPr>
        <a:xfrm>
          <a:off x="14020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4" name="円/楕円 343"/>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35577</xdr:rowOff>
    </xdr:from>
    <xdr:ext cx="762000" cy="259045"/>
    <xdr:sp macro="" textlink="">
      <xdr:nvSpPr>
        <xdr:cNvPr id="345" name="テキスト ボックス 344"/>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行財政改革（後期プラン）に基づき、市債の発行抑制を行い、加えて過去に発行した市債の完済が進んだことにより、比率は徐々に改善し、類似団体平均を下回った。</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今後は中学校整備事業に伴う</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や四條畷市交野市清掃施設組合が実施している新ごみ処理施設建設に伴</a:t>
          </a:r>
          <a:r>
            <a:rPr kumimoji="1" lang="ja-JP" altLang="en-US" sz="1300">
              <a:solidFill>
                <a:schemeClr val="dk1"/>
              </a:solidFill>
              <a:effectLst/>
              <a:latin typeface="+mn-lt"/>
              <a:ea typeface="+mn-ea"/>
              <a:cs typeface="+mn-cs"/>
            </a:rPr>
            <a:t>う償還</a:t>
          </a:r>
          <a:r>
            <a:rPr kumimoji="1" lang="ja-JP" altLang="ja-JP" sz="1300">
              <a:solidFill>
                <a:schemeClr val="dk1"/>
              </a:solidFill>
              <a:effectLst/>
              <a:latin typeface="+mn-lt"/>
              <a:ea typeface="+mn-ea"/>
              <a:cs typeface="+mn-cs"/>
            </a:rPr>
            <a:t>負担額が増大していく要因があるものの</a:t>
          </a:r>
          <a:r>
            <a:rPr kumimoji="1" lang="ja-JP" altLang="en-US" sz="1300">
              <a:solidFill>
                <a:schemeClr val="dk1"/>
              </a:solidFill>
              <a:effectLst/>
              <a:latin typeface="+mn-lt"/>
              <a:ea typeface="+mn-ea"/>
              <a:cs typeface="+mn-cs"/>
            </a:rPr>
            <a:t>、普通建設事業を行う際に、事業の優先順位等を的確に見極め、市債の発行を可能な限り抑制し、公債費の削減を図っていく。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318</xdr:rowOff>
    </xdr:to>
    <xdr:cxnSp macro="">
      <xdr:nvCxnSpPr>
        <xdr:cNvPr id="375" name="直線コネクタ 374"/>
        <xdr:cNvCxnSpPr/>
      </xdr:nvCxnSpPr>
      <xdr:spPr>
        <a:xfrm flipV="1">
          <a:off x="16179800" y="679196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90805</xdr:rowOff>
    </xdr:to>
    <xdr:cxnSp macro="">
      <xdr:nvCxnSpPr>
        <xdr:cNvPr id="378" name="直線コネクタ 377"/>
        <xdr:cNvCxnSpPr/>
      </xdr:nvCxnSpPr>
      <xdr:spPr>
        <a:xfrm flipV="1">
          <a:off x="15290800" y="68583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40</xdr:row>
      <xdr:rowOff>157163</xdr:rowOff>
    </xdr:to>
    <xdr:cxnSp macro="">
      <xdr:nvCxnSpPr>
        <xdr:cNvPr id="381" name="直線コネクタ 380"/>
        <xdr:cNvCxnSpPr/>
      </xdr:nvCxnSpPr>
      <xdr:spPr>
        <a:xfrm flipV="1">
          <a:off x="14401800" y="694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21907</xdr:rowOff>
    </xdr:to>
    <xdr:cxnSp macro="">
      <xdr:nvCxnSpPr>
        <xdr:cNvPr id="384" name="直線コネクタ 383"/>
        <xdr:cNvCxnSpPr/>
      </xdr:nvCxnSpPr>
      <xdr:spPr>
        <a:xfrm flipV="1">
          <a:off x="13512800" y="70151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4" name="円/楕円 39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96" name="円/楕円 395"/>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35895</xdr:rowOff>
    </xdr:from>
    <xdr:ext cx="736600" cy="259045"/>
    <xdr:sp macro="" textlink="">
      <xdr:nvSpPr>
        <xdr:cNvPr id="397" name="テキスト ボックス 396"/>
        <xdr:cNvSpPr txBox="1"/>
      </xdr:nvSpPr>
      <xdr:spPr>
        <a:xfrm>
          <a:off x="15798800" y="689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398" name="円/楕円 397"/>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399" name="テキスト ボックス 398"/>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0" name="円/楕円 399"/>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401" name="テキスト ボックス 400"/>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402" name="円/楕円 401"/>
        <xdr:cNvSpPr/>
      </xdr:nvSpPr>
      <xdr:spPr>
        <a:xfrm>
          <a:off x="13462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403" name="テキスト ボックス 402"/>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次世代に負担を先送りしない財政構造への転換を図ることを目標とする行財政改革（後期プラン）に基づく市債残高や土地開発公社における負債の減少などに伴って、比率は徐々に改善し類似団体平均を下回っている。</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28</a:t>
          </a:r>
          <a:r>
            <a:rPr kumimoji="1" lang="ja-JP" altLang="en-US" sz="1000">
              <a:latin typeface="ＭＳ Ｐゴシック"/>
            </a:rPr>
            <a:t>年度においても、繰上償還などの要因による市債残高の減少及び財政調整基金などの積立による基金残高の増加などにより比率は改善し、将来負担額が充当可能財源を下回った。</a:t>
          </a:r>
          <a:endParaRPr kumimoji="1" lang="en-US" altLang="ja-JP" sz="1000">
            <a:latin typeface="ＭＳ Ｐゴシック"/>
          </a:endParaRPr>
        </a:p>
        <a:p>
          <a:r>
            <a:rPr kumimoji="1" lang="ja-JP" altLang="en-US" sz="1000">
              <a:latin typeface="ＭＳ Ｐゴシック"/>
            </a:rPr>
            <a:t>　今後は中学校整備事業に伴う市債残高や四條畷市交野市清掃施設組合が実施している新ごみ処理施設建設に伴う負担金が増大していく要因があるものの、普通建設事業の精査を図り、市債の新たな借り入れを可能な限り抑制し、将来への負担の軽減に努めていく。</a:t>
          </a:r>
          <a:endParaRPr kumimoji="1" lang="en-US" altLang="ja-JP" sz="10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34713</xdr:rowOff>
    </xdr:from>
    <xdr:to>
      <xdr:col>22</xdr:col>
      <xdr:colOff>203200</xdr:colOff>
      <xdr:row>14</xdr:row>
      <xdr:rowOff>138472</xdr:rowOff>
    </xdr:to>
    <xdr:cxnSp macro="">
      <xdr:nvCxnSpPr>
        <xdr:cNvPr id="437" name="直線コネクタ 436"/>
        <xdr:cNvCxnSpPr/>
      </xdr:nvCxnSpPr>
      <xdr:spPr>
        <a:xfrm flipV="1">
          <a:off x="14401800" y="2435013"/>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138472</xdr:rowOff>
    </xdr:from>
    <xdr:to>
      <xdr:col>21</xdr:col>
      <xdr:colOff>0</xdr:colOff>
      <xdr:row>16</xdr:row>
      <xdr:rowOff>16764</xdr:rowOff>
    </xdr:to>
    <xdr:cxnSp macro="">
      <xdr:nvCxnSpPr>
        <xdr:cNvPr id="440" name="直線コネクタ 439"/>
        <xdr:cNvCxnSpPr/>
      </xdr:nvCxnSpPr>
      <xdr:spPr>
        <a:xfrm flipV="1">
          <a:off x="13512800" y="2538772"/>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3" name="フローチャート : 判断 44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4" name="テキスト ボックス 443"/>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155363</xdr:rowOff>
    </xdr:from>
    <xdr:to>
      <xdr:col>22</xdr:col>
      <xdr:colOff>254000</xdr:colOff>
      <xdr:row>14</xdr:row>
      <xdr:rowOff>85513</xdr:rowOff>
    </xdr:to>
    <xdr:sp macro="" textlink="">
      <xdr:nvSpPr>
        <xdr:cNvPr id="454" name="円/楕円 453"/>
        <xdr:cNvSpPr/>
      </xdr:nvSpPr>
      <xdr:spPr>
        <a:xfrm>
          <a:off x="15240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95690</xdr:rowOff>
    </xdr:from>
    <xdr:ext cx="762000" cy="259045"/>
    <xdr:sp macro="" textlink="">
      <xdr:nvSpPr>
        <xdr:cNvPr id="455" name="テキスト ボックス 454"/>
        <xdr:cNvSpPr txBox="1"/>
      </xdr:nvSpPr>
      <xdr:spPr>
        <a:xfrm>
          <a:off x="14909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87672</xdr:rowOff>
    </xdr:from>
    <xdr:to>
      <xdr:col>21</xdr:col>
      <xdr:colOff>50800</xdr:colOff>
      <xdr:row>15</xdr:row>
      <xdr:rowOff>17822</xdr:rowOff>
    </xdr:to>
    <xdr:sp macro="" textlink="">
      <xdr:nvSpPr>
        <xdr:cNvPr id="456" name="円/楕円 455"/>
        <xdr:cNvSpPr/>
      </xdr:nvSpPr>
      <xdr:spPr>
        <a:xfrm>
          <a:off x="14351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27999</xdr:rowOff>
    </xdr:from>
    <xdr:ext cx="762000" cy="259045"/>
    <xdr:sp macro="" textlink="">
      <xdr:nvSpPr>
        <xdr:cNvPr id="457" name="テキスト ボックス 456"/>
        <xdr:cNvSpPr txBox="1"/>
      </xdr:nvSpPr>
      <xdr:spPr>
        <a:xfrm>
          <a:off x="14020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137414</xdr:rowOff>
    </xdr:from>
    <xdr:to>
      <xdr:col>19</xdr:col>
      <xdr:colOff>533400</xdr:colOff>
      <xdr:row>16</xdr:row>
      <xdr:rowOff>67564</xdr:rowOff>
    </xdr:to>
    <xdr:sp macro="" textlink="">
      <xdr:nvSpPr>
        <xdr:cNvPr id="458" name="円/楕円 457"/>
        <xdr:cNvSpPr/>
      </xdr:nvSpPr>
      <xdr:spPr>
        <a:xfrm>
          <a:off x="13462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77741</xdr:rowOff>
    </xdr:from>
    <xdr:ext cx="762000" cy="259045"/>
    <xdr:sp macro="" textlink="">
      <xdr:nvSpPr>
        <xdr:cNvPr id="459" name="テキスト ボックス 458"/>
        <xdr:cNvSpPr txBox="1"/>
      </xdr:nvSpPr>
      <xdr:spPr>
        <a:xfrm>
          <a:off x="13131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56,021
55,530
18.69
19,326,337
18,884,803
440,293
11,335,937
16,029,392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市域が山間部で東部地域と西部地域に二分化されているため、東部（田原）地域に支所を設置する必要があり、非効率な行政運営を行っていることにより類似団体平均を上回っていた状態が続いていた。しかし、平成</a:t>
          </a:r>
          <a:r>
            <a:rPr kumimoji="1" lang="en-US" altLang="ja-JP" sz="1100">
              <a:latin typeface="ＭＳ Ｐゴシック"/>
            </a:rPr>
            <a:t>26</a:t>
          </a:r>
          <a:r>
            <a:rPr kumimoji="1" lang="ja-JP" altLang="en-US" sz="1100">
              <a:latin typeface="ＭＳ Ｐゴシック"/>
            </a:rPr>
            <a:t>年度に消防の一部事務組合化に伴う身分移管により人件費が減少したこと、平成</a:t>
          </a:r>
          <a:r>
            <a:rPr kumimoji="1" lang="en-US" altLang="ja-JP" sz="1100">
              <a:latin typeface="ＭＳ Ｐゴシック"/>
            </a:rPr>
            <a:t>28</a:t>
          </a:r>
          <a:r>
            <a:rPr kumimoji="1" lang="ja-JP" altLang="en-US" sz="1100">
              <a:latin typeface="ＭＳ Ｐゴシック"/>
            </a:rPr>
            <a:t>年度には退職者数の減による退職手当の減などの要因から類似団体平均を大きく下回った。</a:t>
          </a:r>
          <a:endParaRPr kumimoji="1" lang="en-US" altLang="ja-JP" sz="1100">
            <a:latin typeface="ＭＳ Ｐゴシック"/>
          </a:endParaRPr>
        </a:p>
        <a:p>
          <a:r>
            <a:rPr kumimoji="1" lang="ja-JP" altLang="en-US" sz="1100">
              <a:latin typeface="ＭＳ Ｐゴシック"/>
            </a:rPr>
            <a:t>　今後も引き続き、第</a:t>
          </a:r>
          <a:r>
            <a:rPr kumimoji="1" lang="en-US" altLang="ja-JP" sz="1100">
              <a:latin typeface="ＭＳ Ｐゴシック"/>
            </a:rPr>
            <a:t>2</a:t>
          </a:r>
          <a:r>
            <a:rPr kumimoji="1" lang="ja-JP" altLang="en-US" sz="1100">
              <a:latin typeface="ＭＳ Ｐゴシック"/>
            </a:rPr>
            <a:t>次行財政改革プランに基づき、給与制度の適正化や業務の効率化を図り、人件費の抑制に努めていく。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74749</xdr:rowOff>
    </xdr:from>
    <xdr:to>
      <xdr:col>7</xdr:col>
      <xdr:colOff>15875</xdr:colOff>
      <xdr:row>34</xdr:row>
      <xdr:rowOff>113937</xdr:rowOff>
    </xdr:to>
    <xdr:cxnSp macro="">
      <xdr:nvCxnSpPr>
        <xdr:cNvPr id="68" name="直線コネクタ 67"/>
        <xdr:cNvCxnSpPr/>
      </xdr:nvCxnSpPr>
      <xdr:spPr>
        <a:xfrm>
          <a:off x="3987800" y="59040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74749</xdr:rowOff>
    </xdr:from>
    <xdr:to>
      <xdr:col>5</xdr:col>
      <xdr:colOff>549275</xdr:colOff>
      <xdr:row>35</xdr:row>
      <xdr:rowOff>158024</xdr:rowOff>
    </xdr:to>
    <xdr:cxnSp macro="">
      <xdr:nvCxnSpPr>
        <xdr:cNvPr id="71" name="直線コネクタ 70"/>
        <xdr:cNvCxnSpPr/>
      </xdr:nvCxnSpPr>
      <xdr:spPr>
        <a:xfrm flipV="1">
          <a:off x="3098800" y="5904049"/>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158024</xdr:rowOff>
    </xdr:from>
    <xdr:to>
      <xdr:col>4</xdr:col>
      <xdr:colOff>346075</xdr:colOff>
      <xdr:row>36</xdr:row>
      <xdr:rowOff>91077</xdr:rowOff>
    </xdr:to>
    <xdr:cxnSp macro="">
      <xdr:nvCxnSpPr>
        <xdr:cNvPr id="74" name="直線コネクタ 73"/>
        <xdr:cNvCxnSpPr/>
      </xdr:nvCxnSpPr>
      <xdr:spPr>
        <a:xfrm flipV="1">
          <a:off x="2209800" y="61587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91077</xdr:rowOff>
    </xdr:from>
    <xdr:to>
      <xdr:col>3</xdr:col>
      <xdr:colOff>142875</xdr:colOff>
      <xdr:row>37</xdr:row>
      <xdr:rowOff>24130</xdr:rowOff>
    </xdr:to>
    <xdr:cxnSp macro="">
      <xdr:nvCxnSpPr>
        <xdr:cNvPr id="77" name="直線コネクタ 76"/>
        <xdr:cNvCxnSpPr/>
      </xdr:nvCxnSpPr>
      <xdr:spPr>
        <a:xfrm flipV="1">
          <a:off x="1320800" y="626327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63137</xdr:rowOff>
    </xdr:from>
    <xdr:to>
      <xdr:col>7</xdr:col>
      <xdr:colOff>66675</xdr:colOff>
      <xdr:row>34</xdr:row>
      <xdr:rowOff>164737</xdr:rowOff>
    </xdr:to>
    <xdr:sp macro="" textlink="">
      <xdr:nvSpPr>
        <xdr:cNvPr id="87" name="円/楕円 86"/>
        <xdr:cNvSpPr/>
      </xdr:nvSpPr>
      <xdr:spPr>
        <a:xfrm>
          <a:off x="47752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79664</xdr:rowOff>
    </xdr:from>
    <xdr:ext cx="762000" cy="259045"/>
    <xdr:sp macro="" textlink="">
      <xdr:nvSpPr>
        <xdr:cNvPr id="88" name="人件費該当値テキスト"/>
        <xdr:cNvSpPr txBox="1"/>
      </xdr:nvSpPr>
      <xdr:spPr>
        <a:xfrm>
          <a:off x="4914900" y="57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23949</xdr:rowOff>
    </xdr:from>
    <xdr:to>
      <xdr:col>5</xdr:col>
      <xdr:colOff>600075</xdr:colOff>
      <xdr:row>34</xdr:row>
      <xdr:rowOff>125549</xdr:rowOff>
    </xdr:to>
    <xdr:sp macro="" textlink="">
      <xdr:nvSpPr>
        <xdr:cNvPr id="89" name="円/楕円 88"/>
        <xdr:cNvSpPr/>
      </xdr:nvSpPr>
      <xdr:spPr>
        <a:xfrm>
          <a:off x="3937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135726</xdr:rowOff>
    </xdr:from>
    <xdr:ext cx="736600" cy="259045"/>
    <xdr:sp macro="" textlink="">
      <xdr:nvSpPr>
        <xdr:cNvPr id="90" name="テキスト ボックス 89"/>
        <xdr:cNvSpPr txBox="1"/>
      </xdr:nvSpPr>
      <xdr:spPr>
        <a:xfrm>
          <a:off x="3606800" y="5622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107224</xdr:rowOff>
    </xdr:from>
    <xdr:to>
      <xdr:col>4</xdr:col>
      <xdr:colOff>396875</xdr:colOff>
      <xdr:row>36</xdr:row>
      <xdr:rowOff>37374</xdr:rowOff>
    </xdr:to>
    <xdr:sp macro="" textlink="">
      <xdr:nvSpPr>
        <xdr:cNvPr id="91" name="円/楕円 90"/>
        <xdr:cNvSpPr/>
      </xdr:nvSpPr>
      <xdr:spPr>
        <a:xfrm>
          <a:off x="3048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47551</xdr:rowOff>
    </xdr:from>
    <xdr:ext cx="762000" cy="259045"/>
    <xdr:sp macro="" textlink="">
      <xdr:nvSpPr>
        <xdr:cNvPr id="92" name="テキスト ボックス 91"/>
        <xdr:cNvSpPr txBox="1"/>
      </xdr:nvSpPr>
      <xdr:spPr>
        <a:xfrm>
          <a:off x="2717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40277</xdr:rowOff>
    </xdr:from>
    <xdr:to>
      <xdr:col>3</xdr:col>
      <xdr:colOff>193675</xdr:colOff>
      <xdr:row>36</xdr:row>
      <xdr:rowOff>141877</xdr:rowOff>
    </xdr:to>
    <xdr:sp macro="" textlink="">
      <xdr:nvSpPr>
        <xdr:cNvPr id="93" name="円/楕円 92"/>
        <xdr:cNvSpPr/>
      </xdr:nvSpPr>
      <xdr:spPr>
        <a:xfrm>
          <a:off x="2159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126654</xdr:rowOff>
    </xdr:from>
    <xdr:ext cx="762000" cy="259045"/>
    <xdr:sp macro="" textlink="">
      <xdr:nvSpPr>
        <xdr:cNvPr id="94" name="テキスト ボックス 93"/>
        <xdr:cNvSpPr txBox="1"/>
      </xdr:nvSpPr>
      <xdr:spPr>
        <a:xfrm>
          <a:off x="1828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5" name="円/楕円 94"/>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6" name="テキスト ボックス 95"/>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年度と比較すると、市内南東部に位置する大規模公園の一部を供用開始したことに伴う管理経費の増により、比率は悪化したものの、類似団体平均は下回っている。</a:t>
          </a:r>
          <a:endParaRPr kumimoji="1" lang="en-US" altLang="ja-JP" sz="1300">
            <a:latin typeface="ＭＳ Ｐゴシック"/>
          </a:endParaRPr>
        </a:p>
        <a:p>
          <a:r>
            <a:rPr kumimoji="1" lang="ja-JP" altLang="en-US" sz="1300">
              <a:latin typeface="ＭＳ Ｐゴシック"/>
            </a:rPr>
            <a:t>　今後も更なる事務事業の見直しを進めることにより物件費の抑制に努め、比率の改善を図っていく。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101854</xdr:rowOff>
    </xdr:to>
    <xdr:cxnSp macro="">
      <xdr:nvCxnSpPr>
        <xdr:cNvPr id="127" name="直線コネクタ 126"/>
        <xdr:cNvCxnSpPr/>
      </xdr:nvCxnSpPr>
      <xdr:spPr>
        <a:xfrm>
          <a:off x="15671800" y="26187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101854</xdr:rowOff>
    </xdr:to>
    <xdr:cxnSp macro="">
      <xdr:nvCxnSpPr>
        <xdr:cNvPr id="130" name="直線コネクタ 129"/>
        <xdr:cNvCxnSpPr/>
      </xdr:nvCxnSpPr>
      <xdr:spPr>
        <a:xfrm flipV="1">
          <a:off x="14782800" y="2618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15</xdr:row>
      <xdr:rowOff>101854</xdr:rowOff>
    </xdr:to>
    <xdr:cxnSp macro="">
      <xdr:nvCxnSpPr>
        <xdr:cNvPr id="133" name="直線コネクタ 132"/>
        <xdr:cNvCxnSpPr/>
      </xdr:nvCxnSpPr>
      <xdr:spPr>
        <a:xfrm>
          <a:off x="13893800" y="2673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101854</xdr:rowOff>
    </xdr:to>
    <xdr:cxnSp macro="">
      <xdr:nvCxnSpPr>
        <xdr:cNvPr id="136" name="直線コネクタ 135"/>
        <xdr:cNvCxnSpPr/>
      </xdr:nvCxnSpPr>
      <xdr:spPr>
        <a:xfrm>
          <a:off x="13004800" y="2664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51054</xdr:rowOff>
    </xdr:from>
    <xdr:to>
      <xdr:col>24</xdr:col>
      <xdr:colOff>82550</xdr:colOff>
      <xdr:row>15</xdr:row>
      <xdr:rowOff>152654</xdr:rowOff>
    </xdr:to>
    <xdr:sp macro="" textlink="">
      <xdr:nvSpPr>
        <xdr:cNvPr id="146" name="円/楕円 145"/>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67581</xdr:rowOff>
    </xdr:from>
    <xdr:ext cx="762000" cy="259045"/>
    <xdr:sp macro="" textlink="">
      <xdr:nvSpPr>
        <xdr:cNvPr id="147" name="物件費該当値テキスト"/>
        <xdr:cNvSpPr txBox="1"/>
      </xdr:nvSpPr>
      <xdr:spPr>
        <a:xfrm>
          <a:off x="16598900" y="246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8" name="円/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50" name="円/楕円 149"/>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51" name="テキスト ボックス 150"/>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52" name="円/楕円 151"/>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137431</xdr:rowOff>
    </xdr:from>
    <xdr:ext cx="762000" cy="259045"/>
    <xdr:sp macro="" textlink="">
      <xdr:nvSpPr>
        <xdr:cNvPr id="153" name="テキスト ボックス 152"/>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5" name="テキスト ボックス 154"/>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年度と比較すると、生活保護費の医療扶助費の減少があったものの、子ども医療費の対象年齢の引き上げ（実際の引き上げは平成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月から）や障がい児支援事業の利用者数の増などにより比率は悪化している。</a:t>
          </a:r>
          <a:endParaRPr kumimoji="1" lang="en-US" altLang="ja-JP" sz="1300">
            <a:latin typeface="ＭＳ Ｐゴシック"/>
          </a:endParaRPr>
        </a:p>
        <a:p>
          <a:r>
            <a:rPr kumimoji="1" lang="ja-JP" altLang="en-US" sz="1300">
              <a:latin typeface="ＭＳ Ｐゴシック"/>
            </a:rPr>
            <a:t>　今後は、健康増進事業の推進や扶助費の適正化、合理化を図っていく。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102507</xdr:rowOff>
    </xdr:to>
    <xdr:cxnSp macro="">
      <xdr:nvCxnSpPr>
        <xdr:cNvPr id="190" name="直線コネクタ 189"/>
        <xdr:cNvCxnSpPr/>
      </xdr:nvCxnSpPr>
      <xdr:spPr>
        <a:xfrm>
          <a:off x="3987800" y="9766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4535</xdr:rowOff>
    </xdr:to>
    <xdr:cxnSp macro="">
      <xdr:nvCxnSpPr>
        <xdr:cNvPr id="193" name="直線コネクタ 192"/>
        <xdr:cNvCxnSpPr/>
      </xdr:nvCxnSpPr>
      <xdr:spPr>
        <a:xfrm flipV="1">
          <a:off x="3098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162378</xdr:rowOff>
    </xdr:from>
    <xdr:to>
      <xdr:col>4</xdr:col>
      <xdr:colOff>346075</xdr:colOff>
      <xdr:row>57</xdr:row>
      <xdr:rowOff>4535</xdr:rowOff>
    </xdr:to>
    <xdr:cxnSp macro="">
      <xdr:nvCxnSpPr>
        <xdr:cNvPr id="196" name="直線コネクタ 195"/>
        <xdr:cNvCxnSpPr/>
      </xdr:nvCxnSpPr>
      <xdr:spPr>
        <a:xfrm>
          <a:off x="2209800" y="9592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55</xdr:row>
      <xdr:rowOff>162378</xdr:rowOff>
    </xdr:to>
    <xdr:cxnSp macro="">
      <xdr:nvCxnSpPr>
        <xdr:cNvPr id="199" name="直線コネクタ 198"/>
        <xdr:cNvCxnSpPr/>
      </xdr:nvCxnSpPr>
      <xdr:spPr>
        <a:xfrm>
          <a:off x="1320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9" name="円/楕円 208"/>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0"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3" name="円/楕円 212"/>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4" name="テキスト ボックス 213"/>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5" name="円/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a:t>
          </a:r>
          <a:endParaRPr kumimoji="1" lang="en-US" altLang="ja-JP" sz="1300">
            <a:latin typeface="ＭＳ Ｐゴシック"/>
          </a:endParaRPr>
        </a:p>
        <a:p>
          <a:r>
            <a:rPr kumimoji="1" lang="ja-JP" altLang="en-US" sz="1300">
              <a:latin typeface="ＭＳ Ｐゴシック"/>
            </a:rPr>
            <a:t>　これは、繰出金において平成</a:t>
          </a:r>
          <a:r>
            <a:rPr kumimoji="1" lang="en-US" altLang="ja-JP" sz="1300">
              <a:latin typeface="ＭＳ Ｐゴシック"/>
            </a:rPr>
            <a:t>21</a:t>
          </a:r>
          <a:r>
            <a:rPr kumimoji="1" lang="ja-JP" altLang="en-US" sz="1300">
              <a:latin typeface="ＭＳ Ｐゴシック"/>
            </a:rPr>
            <a:t>年度から下水道事業会計を法適用企業化したことによって、性質経費区分が繰出金から補助費等へ変更となったことが大きく影響している。</a:t>
          </a:r>
          <a:endParaRPr kumimoji="1" lang="en-US" altLang="ja-JP" sz="1300">
            <a:latin typeface="ＭＳ Ｐゴシック"/>
          </a:endParaRPr>
        </a:p>
        <a:p>
          <a:r>
            <a:rPr kumimoji="1" lang="ja-JP" altLang="en-US" sz="1300">
              <a:latin typeface="ＭＳ Ｐゴシック"/>
            </a:rPr>
            <a:t>　高齢化の進展に伴い、介護や後期高齢者医療への繰出金が増大の一途をたどっているが、これは給付対象者数の増加が原因となっていることから歯止めがかからない状況である。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153670</xdr:rowOff>
    </xdr:to>
    <xdr:cxnSp macro="">
      <xdr:nvCxnSpPr>
        <xdr:cNvPr id="251" name="直線コネクタ 250"/>
        <xdr:cNvCxnSpPr/>
      </xdr:nvCxnSpPr>
      <xdr:spPr>
        <a:xfrm>
          <a:off x="15671800" y="9560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130810</xdr:rowOff>
    </xdr:to>
    <xdr:cxnSp macro="">
      <xdr:nvCxnSpPr>
        <xdr:cNvPr id="254" name="直線コネクタ 253"/>
        <xdr:cNvCxnSpPr/>
      </xdr:nvCxnSpPr>
      <xdr:spPr>
        <a:xfrm>
          <a:off x="14782800" y="9499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69850</xdr:rowOff>
    </xdr:to>
    <xdr:cxnSp macro="">
      <xdr:nvCxnSpPr>
        <xdr:cNvPr id="257" name="直線コネクタ 256"/>
        <xdr:cNvCxnSpPr/>
      </xdr:nvCxnSpPr>
      <xdr:spPr>
        <a:xfrm>
          <a:off x="13893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39370</xdr:rowOff>
    </xdr:to>
    <xdr:cxnSp macro="">
      <xdr:nvCxnSpPr>
        <xdr:cNvPr id="260" name="直線コネクタ 259"/>
        <xdr:cNvCxnSpPr/>
      </xdr:nvCxnSpPr>
      <xdr:spPr>
        <a:xfrm>
          <a:off x="13004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70" name="円/楕円 269"/>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71"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2" name="円/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4" name="円/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6" name="円/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8" name="円/楕円 277"/>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9" name="テキスト ボックス 278"/>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類似団体平均を大きく上回っている。これは平成</a:t>
          </a:r>
          <a:r>
            <a:rPr kumimoji="1" lang="en-US" altLang="ja-JP" sz="1100">
              <a:latin typeface="ＭＳ Ｐゴシック"/>
            </a:rPr>
            <a:t>21</a:t>
          </a:r>
          <a:r>
            <a:rPr kumimoji="1" lang="ja-JP" altLang="en-US" sz="1100">
              <a:latin typeface="ＭＳ Ｐゴシック"/>
            </a:rPr>
            <a:t>年度から下水道事業会計を法適用企業化したことによって性質経費区分が繰出金から補助費等へ変更となったことが大きく影響している。公共下水道の急激な整備（普及率Ｈ</a:t>
          </a:r>
          <a:r>
            <a:rPr kumimoji="1" lang="en-US" altLang="ja-JP" sz="1100">
              <a:latin typeface="ＭＳ Ｐゴシック"/>
            </a:rPr>
            <a:t>1</a:t>
          </a:r>
          <a:r>
            <a:rPr kumimoji="1" lang="ja-JP" altLang="en-US" sz="1100">
              <a:latin typeface="ＭＳ Ｐゴシック"/>
            </a:rPr>
            <a:t>：</a:t>
          </a:r>
          <a:r>
            <a:rPr kumimoji="1" lang="en-US" altLang="ja-JP" sz="1100">
              <a:latin typeface="ＭＳ Ｐゴシック"/>
            </a:rPr>
            <a:t>26.5</a:t>
          </a:r>
          <a:r>
            <a:rPr kumimoji="1" lang="ja-JP" altLang="en-US" sz="1100">
              <a:latin typeface="ＭＳ Ｐゴシック"/>
            </a:rPr>
            <a:t>％⇒Ｈ</a:t>
          </a:r>
          <a:r>
            <a:rPr kumimoji="1" lang="en-US" altLang="ja-JP" sz="1100">
              <a:latin typeface="ＭＳ Ｐゴシック"/>
            </a:rPr>
            <a:t>12</a:t>
          </a:r>
          <a:r>
            <a:rPr kumimoji="1" lang="ja-JP" altLang="en-US" sz="1100">
              <a:latin typeface="ＭＳ Ｐゴシック"/>
            </a:rPr>
            <a:t>：</a:t>
          </a:r>
          <a:r>
            <a:rPr kumimoji="1" lang="en-US" altLang="ja-JP" sz="1100">
              <a:latin typeface="ＭＳ Ｐゴシック"/>
            </a:rPr>
            <a:t>99.5</a:t>
          </a:r>
          <a:r>
            <a:rPr kumimoji="1" lang="ja-JP" altLang="en-US" sz="1100">
              <a:latin typeface="ＭＳ Ｐゴシック"/>
            </a:rPr>
            <a:t>％）を行ったことによる莫大な公債費負担が一般会計にも重くのしかかっている。また、平成</a:t>
          </a:r>
          <a:r>
            <a:rPr kumimoji="1" lang="en-US" altLang="ja-JP" sz="1100">
              <a:latin typeface="ＭＳ Ｐゴシック"/>
            </a:rPr>
            <a:t>26</a:t>
          </a:r>
          <a:r>
            <a:rPr kumimoji="1" lang="ja-JP" altLang="en-US" sz="1100">
              <a:latin typeface="ＭＳ Ｐゴシック"/>
            </a:rPr>
            <a:t>年度からは消防の一部事務組合化に伴う負担金が増加したことなどが要因となっている。</a:t>
          </a:r>
          <a:endParaRPr kumimoji="1" lang="en-US" altLang="ja-JP" sz="1100">
            <a:latin typeface="ＭＳ Ｐゴシック"/>
          </a:endParaRPr>
        </a:p>
        <a:p>
          <a:r>
            <a:rPr kumimoji="1" lang="ja-JP" altLang="en-US" sz="1100">
              <a:latin typeface="ＭＳ Ｐゴシック"/>
            </a:rPr>
            <a:t>　今後下水道事業は新たに整備を行う区域はほとんどなく、管渠の更新費用などをできるだけ削減できるよう下水施設の長寿命化を行うなど経費の抑制に努め、比率を改善していく。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44704</xdr:rowOff>
    </xdr:from>
    <xdr:to>
      <xdr:col>24</xdr:col>
      <xdr:colOff>31750</xdr:colOff>
      <xdr:row>38</xdr:row>
      <xdr:rowOff>49276</xdr:rowOff>
    </xdr:to>
    <xdr:cxnSp macro="">
      <xdr:nvCxnSpPr>
        <xdr:cNvPr id="309" name="直線コネクタ 308"/>
        <xdr:cNvCxnSpPr/>
      </xdr:nvCxnSpPr>
      <xdr:spPr>
        <a:xfrm>
          <a:off x="15671800" y="6559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38</xdr:row>
      <xdr:rowOff>58420</xdr:rowOff>
    </xdr:to>
    <xdr:cxnSp macro="">
      <xdr:nvCxnSpPr>
        <xdr:cNvPr id="312" name="直線コネクタ 311"/>
        <xdr:cNvCxnSpPr/>
      </xdr:nvCxnSpPr>
      <xdr:spPr>
        <a:xfrm flipV="1">
          <a:off x="14782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38</xdr:row>
      <xdr:rowOff>58420</xdr:rowOff>
    </xdr:to>
    <xdr:cxnSp macro="">
      <xdr:nvCxnSpPr>
        <xdr:cNvPr id="315" name="直線コネクタ 314"/>
        <xdr:cNvCxnSpPr/>
      </xdr:nvCxnSpPr>
      <xdr:spPr>
        <a:xfrm>
          <a:off x="13893800" y="63220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1270</xdr:rowOff>
    </xdr:to>
    <xdr:cxnSp macro="">
      <xdr:nvCxnSpPr>
        <xdr:cNvPr id="318" name="直線コネクタ 317"/>
        <xdr:cNvCxnSpPr/>
      </xdr:nvCxnSpPr>
      <xdr:spPr>
        <a:xfrm flipV="1">
          <a:off x="13004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169926</xdr:rowOff>
    </xdr:from>
    <xdr:to>
      <xdr:col>24</xdr:col>
      <xdr:colOff>82550</xdr:colOff>
      <xdr:row>38</xdr:row>
      <xdr:rowOff>100076</xdr:rowOff>
    </xdr:to>
    <xdr:sp macro="" textlink="">
      <xdr:nvSpPr>
        <xdr:cNvPr id="328" name="円/楕円 327"/>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142003</xdr:rowOff>
    </xdr:from>
    <xdr:ext cx="762000" cy="259045"/>
    <xdr:sp macro="" textlink="">
      <xdr:nvSpPr>
        <xdr:cNvPr id="329"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30" name="円/楕円 329"/>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31" name="テキスト ボックス 330"/>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2" name="円/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3" name="テキスト ボックス 33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4" name="円/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5" name="テキスト ボックス 334"/>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6" name="円/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過去に発行した市債の完済が進んでいることや繰上償還の効果もあり、比率は改善し、類似団体平均を下回った。</a:t>
          </a:r>
          <a:endParaRPr kumimoji="1" lang="en-US" altLang="ja-JP" sz="1300">
            <a:latin typeface="ＭＳ Ｐゴシック"/>
          </a:endParaRPr>
        </a:p>
        <a:p>
          <a:r>
            <a:rPr kumimoji="1" lang="ja-JP" altLang="en-US" sz="1300">
              <a:latin typeface="ＭＳ Ｐゴシック"/>
            </a:rPr>
            <a:t>　今後も引き続き普通建設事業を行う際には事業の優先順位等を的確に見極め、市債の新規発行の抑制に努め、また、将来に負担する利子軽減を検討することにより、比率の改善に努めていく。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138430</xdr:rowOff>
    </xdr:to>
    <xdr:cxnSp macro="">
      <xdr:nvCxnSpPr>
        <xdr:cNvPr id="367" name="直線コネクタ 366"/>
        <xdr:cNvCxnSpPr/>
      </xdr:nvCxnSpPr>
      <xdr:spPr>
        <a:xfrm flipV="1">
          <a:off x="3987800" y="132897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76708</xdr:rowOff>
    </xdr:to>
    <xdr:cxnSp macro="">
      <xdr:nvCxnSpPr>
        <xdr:cNvPr id="370" name="直線コネクタ 369"/>
        <xdr:cNvCxnSpPr/>
      </xdr:nvCxnSpPr>
      <xdr:spPr>
        <a:xfrm flipV="1">
          <a:off x="3098800" y="133400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117856</xdr:rowOff>
    </xdr:to>
    <xdr:cxnSp macro="">
      <xdr:nvCxnSpPr>
        <xdr:cNvPr id="373" name="直線コネクタ 372"/>
        <xdr:cNvCxnSpPr/>
      </xdr:nvCxnSpPr>
      <xdr:spPr>
        <a:xfrm flipV="1">
          <a:off x="2209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1270</xdr:rowOff>
    </xdr:to>
    <xdr:cxnSp macro="">
      <xdr:nvCxnSpPr>
        <xdr:cNvPr id="376" name="直線コネクタ 375"/>
        <xdr:cNvCxnSpPr/>
      </xdr:nvCxnSpPr>
      <xdr:spPr>
        <a:xfrm flipV="1">
          <a:off x="1320800" y="134909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6" name="円/楕円 385"/>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87"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88" name="円/楕円 387"/>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89" name="テキスト ボックス 388"/>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90" name="円/楕円 389"/>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91" name="テキスト ボックス 390"/>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2" name="円/楕円 391"/>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3" name="テキスト ボックス 392"/>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4" name="円/楕円 393"/>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5" name="テキスト ボックス 394"/>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年度は類型区分の変更や退職手当の減少などにより、類似団体平均を下回ったが、平成</a:t>
          </a:r>
          <a:r>
            <a:rPr kumimoji="1" lang="en-US" altLang="ja-JP" sz="1300">
              <a:latin typeface="ＭＳ Ｐゴシック"/>
            </a:rPr>
            <a:t>28</a:t>
          </a:r>
          <a:r>
            <a:rPr kumimoji="1" lang="ja-JP" altLang="en-US" sz="1300">
              <a:latin typeface="ＭＳ Ｐゴシック"/>
            </a:rPr>
            <a:t>年度には障がい児支援事業の利用者数の増による扶助費の増加などが要因となり類似団体平均を上回った。</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2</a:t>
          </a:r>
          <a:r>
            <a:rPr kumimoji="1" lang="ja-JP" altLang="en-US" sz="1300">
              <a:latin typeface="ＭＳ Ｐゴシック"/>
            </a:rPr>
            <a:t>次行財政改革プランに基づき、市税の徴収率の向上、受益者負担の適正化による使用料などの見直しや、扶助費の適正化などにより比率の改善に努めていく。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76</xdr:row>
      <xdr:rowOff>168911</xdr:rowOff>
    </xdr:to>
    <xdr:cxnSp macro="">
      <xdr:nvCxnSpPr>
        <xdr:cNvPr id="428" name="直線コネクタ 427"/>
        <xdr:cNvCxnSpPr/>
      </xdr:nvCxnSpPr>
      <xdr:spPr>
        <a:xfrm>
          <a:off x="15671800" y="131000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77</xdr:row>
      <xdr:rowOff>54611</xdr:rowOff>
    </xdr:to>
    <xdr:cxnSp macro="">
      <xdr:nvCxnSpPr>
        <xdr:cNvPr id="431" name="直線コネクタ 430"/>
        <xdr:cNvCxnSpPr/>
      </xdr:nvCxnSpPr>
      <xdr:spPr>
        <a:xfrm flipV="1">
          <a:off x="14782800" y="131000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77</xdr:row>
      <xdr:rowOff>54611</xdr:rowOff>
    </xdr:to>
    <xdr:cxnSp macro="">
      <xdr:nvCxnSpPr>
        <xdr:cNvPr id="434" name="直線コネクタ 433"/>
        <xdr:cNvCxnSpPr/>
      </xdr:nvCxnSpPr>
      <xdr:spPr>
        <a:xfrm>
          <a:off x="13893800" y="13027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54611</xdr:rowOff>
    </xdr:to>
    <xdr:cxnSp macro="">
      <xdr:nvCxnSpPr>
        <xdr:cNvPr id="437" name="直線コネクタ 436"/>
        <xdr:cNvCxnSpPr/>
      </xdr:nvCxnSpPr>
      <xdr:spPr>
        <a:xfrm flipV="1">
          <a:off x="13004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7" name="円/楕円 446"/>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90188</xdr:rowOff>
    </xdr:from>
    <xdr:ext cx="762000" cy="259045"/>
    <xdr:sp macro="" textlink="">
      <xdr:nvSpPr>
        <xdr:cNvPr id="448" name="公債費以外該当値テキスト"/>
        <xdr:cNvSpPr txBox="1"/>
      </xdr:nvSpPr>
      <xdr:spPr>
        <a:xfrm>
          <a:off x="16598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9" name="円/楕円 448"/>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50" name="テキスト ボックス 449"/>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51" name="円/楕円 450"/>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52" name="テキスト ボックス 451"/>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3" name="円/楕円 452"/>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54" name="テキスト ボックス 453"/>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5" name="円/楕円 454"/>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90188</xdr:rowOff>
    </xdr:from>
    <xdr:ext cx="762000" cy="259045"/>
    <xdr:sp macro="" textlink="">
      <xdr:nvSpPr>
        <xdr:cNvPr id="456" name="テキスト ボックス 455"/>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大阪府四條畷市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152756</xdr:rowOff>
    </xdr:from>
    <xdr:to>
      <xdr:col>4</xdr:col>
      <xdr:colOff>1117600</xdr:colOff>
      <xdr:row>17</xdr:row>
      <xdr:rowOff>169939</xdr:rowOff>
    </xdr:to>
    <xdr:cxnSp macro="">
      <xdr:nvCxnSpPr>
        <xdr:cNvPr id="50" name="直線コネクタ 49"/>
        <xdr:cNvCxnSpPr/>
      </xdr:nvCxnSpPr>
      <xdr:spPr bwMode="auto">
        <a:xfrm flipV="1">
          <a:off x="5003800" y="3115031"/>
          <a:ext cx="647700" cy="1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169939</xdr:rowOff>
    </xdr:from>
    <xdr:to>
      <xdr:col>4</xdr:col>
      <xdr:colOff>469900</xdr:colOff>
      <xdr:row>18</xdr:row>
      <xdr:rowOff>14148</xdr:rowOff>
    </xdr:to>
    <xdr:cxnSp macro="">
      <xdr:nvCxnSpPr>
        <xdr:cNvPr id="53" name="直線コネクタ 52"/>
        <xdr:cNvCxnSpPr/>
      </xdr:nvCxnSpPr>
      <xdr:spPr bwMode="auto">
        <a:xfrm flipV="1">
          <a:off x="4305300" y="3132214"/>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14148</xdr:rowOff>
    </xdr:from>
    <xdr:to>
      <xdr:col>3</xdr:col>
      <xdr:colOff>904875</xdr:colOff>
      <xdr:row>18</xdr:row>
      <xdr:rowOff>77241</xdr:rowOff>
    </xdr:to>
    <xdr:cxnSp macro="">
      <xdr:nvCxnSpPr>
        <xdr:cNvPr id="56" name="直線コネクタ 55"/>
        <xdr:cNvCxnSpPr/>
      </xdr:nvCxnSpPr>
      <xdr:spPr bwMode="auto">
        <a:xfrm flipV="1">
          <a:off x="3606800" y="3147873"/>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41008</xdr:rowOff>
    </xdr:from>
    <xdr:to>
      <xdr:col>3</xdr:col>
      <xdr:colOff>206375</xdr:colOff>
      <xdr:row>18</xdr:row>
      <xdr:rowOff>77241</xdr:rowOff>
    </xdr:to>
    <xdr:cxnSp macro="">
      <xdr:nvCxnSpPr>
        <xdr:cNvPr id="59" name="直線コネクタ 58"/>
        <xdr:cNvCxnSpPr/>
      </xdr:nvCxnSpPr>
      <xdr:spPr bwMode="auto">
        <a:xfrm>
          <a:off x="2908300" y="3174733"/>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101956</xdr:rowOff>
    </xdr:from>
    <xdr:to>
      <xdr:col>5</xdr:col>
      <xdr:colOff>34925</xdr:colOff>
      <xdr:row>18</xdr:row>
      <xdr:rowOff>32106</xdr:rowOff>
    </xdr:to>
    <xdr:sp macro="" textlink="">
      <xdr:nvSpPr>
        <xdr:cNvPr id="69" name="円/楕円 68"/>
        <xdr:cNvSpPr/>
      </xdr:nvSpPr>
      <xdr:spPr bwMode="auto">
        <a:xfrm>
          <a:off x="5600700" y="306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74033</xdr:rowOff>
    </xdr:from>
    <xdr:ext cx="762000" cy="259045"/>
    <xdr:sp macro="" textlink="">
      <xdr:nvSpPr>
        <xdr:cNvPr id="70" name="人口1人当たり決算額の推移該当値テキスト130"/>
        <xdr:cNvSpPr txBox="1"/>
      </xdr:nvSpPr>
      <xdr:spPr>
        <a:xfrm>
          <a:off x="5740400" y="303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119139</xdr:rowOff>
    </xdr:from>
    <xdr:to>
      <xdr:col>4</xdr:col>
      <xdr:colOff>520700</xdr:colOff>
      <xdr:row>18</xdr:row>
      <xdr:rowOff>49289</xdr:rowOff>
    </xdr:to>
    <xdr:sp macro="" textlink="">
      <xdr:nvSpPr>
        <xdr:cNvPr id="71" name="円/楕円 70"/>
        <xdr:cNvSpPr/>
      </xdr:nvSpPr>
      <xdr:spPr bwMode="auto">
        <a:xfrm>
          <a:off x="4953000" y="308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34066</xdr:rowOff>
    </xdr:from>
    <xdr:ext cx="736600" cy="259045"/>
    <xdr:sp macro="" textlink="">
      <xdr:nvSpPr>
        <xdr:cNvPr id="72" name="テキスト ボックス 71"/>
        <xdr:cNvSpPr txBox="1"/>
      </xdr:nvSpPr>
      <xdr:spPr>
        <a:xfrm>
          <a:off x="4622800" y="31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62,246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134798</xdr:rowOff>
    </xdr:from>
    <xdr:to>
      <xdr:col>3</xdr:col>
      <xdr:colOff>955675</xdr:colOff>
      <xdr:row>18</xdr:row>
      <xdr:rowOff>64948</xdr:rowOff>
    </xdr:to>
    <xdr:sp macro="" textlink="">
      <xdr:nvSpPr>
        <xdr:cNvPr id="73" name="円/楕円 72"/>
        <xdr:cNvSpPr/>
      </xdr:nvSpPr>
      <xdr:spPr bwMode="auto">
        <a:xfrm>
          <a:off x="4254500" y="309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49725</xdr:rowOff>
    </xdr:from>
    <xdr:ext cx="762000" cy="259045"/>
    <xdr:sp macro="" textlink="">
      <xdr:nvSpPr>
        <xdr:cNvPr id="74" name="テキスト ボックス 73"/>
        <xdr:cNvSpPr txBox="1"/>
      </xdr:nvSpPr>
      <xdr:spPr>
        <a:xfrm>
          <a:off x="3924300" y="318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26441</xdr:rowOff>
    </xdr:from>
    <xdr:to>
      <xdr:col>3</xdr:col>
      <xdr:colOff>257175</xdr:colOff>
      <xdr:row>18</xdr:row>
      <xdr:rowOff>128041</xdr:rowOff>
    </xdr:to>
    <xdr:sp macro="" textlink="">
      <xdr:nvSpPr>
        <xdr:cNvPr id="75" name="円/楕円 74"/>
        <xdr:cNvSpPr/>
      </xdr:nvSpPr>
      <xdr:spPr bwMode="auto">
        <a:xfrm>
          <a:off x="3556000" y="316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112818</xdr:rowOff>
    </xdr:from>
    <xdr:ext cx="762000" cy="259045"/>
    <xdr:sp macro="" textlink="">
      <xdr:nvSpPr>
        <xdr:cNvPr id="76" name="テキスト ボックス 75"/>
        <xdr:cNvSpPr txBox="1"/>
      </xdr:nvSpPr>
      <xdr:spPr>
        <a:xfrm>
          <a:off x="3225800" y="324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58,112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161658</xdr:rowOff>
    </xdr:from>
    <xdr:to>
      <xdr:col>2</xdr:col>
      <xdr:colOff>692150</xdr:colOff>
      <xdr:row>18</xdr:row>
      <xdr:rowOff>91808</xdr:rowOff>
    </xdr:to>
    <xdr:sp macro="" textlink="">
      <xdr:nvSpPr>
        <xdr:cNvPr id="77" name="円/楕円 76"/>
        <xdr:cNvSpPr/>
      </xdr:nvSpPr>
      <xdr:spPr bwMode="auto">
        <a:xfrm>
          <a:off x="2857500" y="312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76585</xdr:rowOff>
    </xdr:from>
    <xdr:ext cx="762000" cy="259045"/>
    <xdr:sp macro="" textlink="">
      <xdr:nvSpPr>
        <xdr:cNvPr id="78" name="テキスト ボックス 77"/>
        <xdr:cNvSpPr txBox="1"/>
      </xdr:nvSpPr>
      <xdr:spPr>
        <a:xfrm>
          <a:off x="2527300" y="32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1880</xdr:rowOff>
    </xdr:from>
    <xdr:to>
      <xdr:col>4</xdr:col>
      <xdr:colOff>1117600</xdr:colOff>
      <xdr:row>36</xdr:row>
      <xdr:rowOff>13919</xdr:rowOff>
    </xdr:to>
    <xdr:cxnSp macro="">
      <xdr:nvCxnSpPr>
        <xdr:cNvPr id="111" name="直線コネクタ 110"/>
        <xdr:cNvCxnSpPr/>
      </xdr:nvCxnSpPr>
      <xdr:spPr bwMode="auto">
        <a:xfrm>
          <a:off x="5003800" y="6955130"/>
          <a:ext cx="6477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321272</xdr:rowOff>
    </xdr:from>
    <xdr:to>
      <xdr:col>4</xdr:col>
      <xdr:colOff>469900</xdr:colOff>
      <xdr:row>36</xdr:row>
      <xdr:rowOff>1880</xdr:rowOff>
    </xdr:to>
    <xdr:cxnSp macro="">
      <xdr:nvCxnSpPr>
        <xdr:cNvPr id="114" name="直線コネクタ 113"/>
        <xdr:cNvCxnSpPr/>
      </xdr:nvCxnSpPr>
      <xdr:spPr bwMode="auto">
        <a:xfrm>
          <a:off x="4305300" y="6931622"/>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250501</xdr:rowOff>
    </xdr:from>
    <xdr:to>
      <xdr:col>3</xdr:col>
      <xdr:colOff>904875</xdr:colOff>
      <xdr:row>35</xdr:row>
      <xdr:rowOff>321272</xdr:rowOff>
    </xdr:to>
    <xdr:cxnSp macro="">
      <xdr:nvCxnSpPr>
        <xdr:cNvPr id="117" name="直線コネクタ 116"/>
        <xdr:cNvCxnSpPr/>
      </xdr:nvCxnSpPr>
      <xdr:spPr bwMode="auto">
        <a:xfrm>
          <a:off x="3606800" y="6860851"/>
          <a:ext cx="698500" cy="70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209182</xdr:rowOff>
    </xdr:from>
    <xdr:to>
      <xdr:col>3</xdr:col>
      <xdr:colOff>206375</xdr:colOff>
      <xdr:row>35</xdr:row>
      <xdr:rowOff>250501</xdr:rowOff>
    </xdr:to>
    <xdr:cxnSp macro="">
      <xdr:nvCxnSpPr>
        <xdr:cNvPr id="120" name="直線コネクタ 119"/>
        <xdr:cNvCxnSpPr/>
      </xdr:nvCxnSpPr>
      <xdr:spPr bwMode="auto">
        <a:xfrm>
          <a:off x="2908300" y="6819532"/>
          <a:ext cx="698500" cy="4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306019</xdr:rowOff>
    </xdr:from>
    <xdr:to>
      <xdr:col>5</xdr:col>
      <xdr:colOff>34925</xdr:colOff>
      <xdr:row>36</xdr:row>
      <xdr:rowOff>64719</xdr:rowOff>
    </xdr:to>
    <xdr:sp macro="" textlink="">
      <xdr:nvSpPr>
        <xdr:cNvPr id="130" name="円/楕円 129"/>
        <xdr:cNvSpPr/>
      </xdr:nvSpPr>
      <xdr:spPr bwMode="auto">
        <a:xfrm>
          <a:off x="5600700" y="691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278096</xdr:rowOff>
    </xdr:from>
    <xdr:ext cx="762000" cy="259045"/>
    <xdr:sp macro="" textlink="">
      <xdr:nvSpPr>
        <xdr:cNvPr id="131" name="人口1人当たり決算額の推移該当値テキスト445"/>
        <xdr:cNvSpPr txBox="1"/>
      </xdr:nvSpPr>
      <xdr:spPr>
        <a:xfrm>
          <a:off x="5740400" y="68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293980</xdr:rowOff>
    </xdr:from>
    <xdr:to>
      <xdr:col>4</xdr:col>
      <xdr:colOff>520700</xdr:colOff>
      <xdr:row>36</xdr:row>
      <xdr:rowOff>52680</xdr:rowOff>
    </xdr:to>
    <xdr:sp macro="" textlink="">
      <xdr:nvSpPr>
        <xdr:cNvPr id="132" name="円/楕円 131"/>
        <xdr:cNvSpPr/>
      </xdr:nvSpPr>
      <xdr:spPr bwMode="auto">
        <a:xfrm>
          <a:off x="4953000" y="690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37457</xdr:rowOff>
    </xdr:from>
    <xdr:ext cx="736600" cy="259045"/>
    <xdr:sp macro="" textlink="">
      <xdr:nvSpPr>
        <xdr:cNvPr id="133" name="テキスト ボックス 132"/>
        <xdr:cNvSpPr txBox="1"/>
      </xdr:nvSpPr>
      <xdr:spPr>
        <a:xfrm>
          <a:off x="4622800" y="699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270472</xdr:rowOff>
    </xdr:from>
    <xdr:to>
      <xdr:col>3</xdr:col>
      <xdr:colOff>955675</xdr:colOff>
      <xdr:row>36</xdr:row>
      <xdr:rowOff>29172</xdr:rowOff>
    </xdr:to>
    <xdr:sp macro="" textlink="">
      <xdr:nvSpPr>
        <xdr:cNvPr id="134" name="円/楕円 133"/>
        <xdr:cNvSpPr/>
      </xdr:nvSpPr>
      <xdr:spPr bwMode="auto">
        <a:xfrm>
          <a:off x="4254500" y="688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13949</xdr:rowOff>
    </xdr:from>
    <xdr:ext cx="762000" cy="259045"/>
    <xdr:sp macro="" textlink="">
      <xdr:nvSpPr>
        <xdr:cNvPr id="135" name="テキスト ボックス 134"/>
        <xdr:cNvSpPr txBox="1"/>
      </xdr:nvSpPr>
      <xdr:spPr>
        <a:xfrm>
          <a:off x="3924300" y="69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199701</xdr:rowOff>
    </xdr:from>
    <xdr:to>
      <xdr:col>3</xdr:col>
      <xdr:colOff>257175</xdr:colOff>
      <xdr:row>35</xdr:row>
      <xdr:rowOff>301301</xdr:rowOff>
    </xdr:to>
    <xdr:sp macro="" textlink="">
      <xdr:nvSpPr>
        <xdr:cNvPr id="136" name="円/楕円 135"/>
        <xdr:cNvSpPr/>
      </xdr:nvSpPr>
      <xdr:spPr bwMode="auto">
        <a:xfrm>
          <a:off x="3556000" y="681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286078</xdr:rowOff>
    </xdr:from>
    <xdr:ext cx="762000" cy="259045"/>
    <xdr:sp macro="" textlink="">
      <xdr:nvSpPr>
        <xdr:cNvPr id="137" name="テキスト ボックス 136"/>
        <xdr:cNvSpPr txBox="1"/>
      </xdr:nvSpPr>
      <xdr:spPr>
        <a:xfrm>
          <a:off x="3225800" y="689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158382</xdr:rowOff>
    </xdr:from>
    <xdr:to>
      <xdr:col>2</xdr:col>
      <xdr:colOff>692150</xdr:colOff>
      <xdr:row>35</xdr:row>
      <xdr:rowOff>259982</xdr:rowOff>
    </xdr:to>
    <xdr:sp macro="" textlink="">
      <xdr:nvSpPr>
        <xdr:cNvPr id="138" name="円/楕円 137"/>
        <xdr:cNvSpPr/>
      </xdr:nvSpPr>
      <xdr:spPr bwMode="auto">
        <a:xfrm>
          <a:off x="2857500" y="676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244759</xdr:rowOff>
    </xdr:from>
    <xdr:ext cx="762000" cy="259045"/>
    <xdr:sp macro="" textlink="">
      <xdr:nvSpPr>
        <xdr:cNvPr id="139" name="テキスト ボックス 138"/>
        <xdr:cNvSpPr txBox="1"/>
      </xdr:nvSpPr>
      <xdr:spPr>
        <a:xfrm>
          <a:off x="2527300" y="685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56,021
55,530
18.69
19,326,337
18,884,803
440,293
11,335,937
16,029,392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83441</xdr:rowOff>
    </xdr:from>
    <xdr:to>
      <xdr:col>6</xdr:col>
      <xdr:colOff>511175</xdr:colOff>
      <xdr:row>37</xdr:row>
      <xdr:rowOff>110165</xdr:rowOff>
    </xdr:to>
    <xdr:cxnSp macro="">
      <xdr:nvCxnSpPr>
        <xdr:cNvPr id="59" name="直線コネクタ 58"/>
        <xdr:cNvCxnSpPr/>
      </xdr:nvCxnSpPr>
      <xdr:spPr>
        <a:xfrm>
          <a:off x="3797300" y="6427091"/>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132088</xdr:rowOff>
    </xdr:from>
    <xdr:to>
      <xdr:col>5</xdr:col>
      <xdr:colOff>358775</xdr:colOff>
      <xdr:row>37</xdr:row>
      <xdr:rowOff>83441</xdr:rowOff>
    </xdr:to>
    <xdr:cxnSp macro="">
      <xdr:nvCxnSpPr>
        <xdr:cNvPr id="62" name="直線コネクタ 61"/>
        <xdr:cNvCxnSpPr/>
      </xdr:nvCxnSpPr>
      <xdr:spPr>
        <a:xfrm>
          <a:off x="2908300" y="6304288"/>
          <a:ext cx="889000" cy="1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55484</xdr:rowOff>
    </xdr:from>
    <xdr:to>
      <xdr:col>4</xdr:col>
      <xdr:colOff>155575</xdr:colOff>
      <xdr:row>36</xdr:row>
      <xdr:rowOff>132088</xdr:rowOff>
    </xdr:to>
    <xdr:cxnSp macro="">
      <xdr:nvCxnSpPr>
        <xdr:cNvPr id="65" name="直線コネクタ 64"/>
        <xdr:cNvCxnSpPr/>
      </xdr:nvCxnSpPr>
      <xdr:spPr>
        <a:xfrm>
          <a:off x="2019300" y="6227684"/>
          <a:ext cx="889000" cy="7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108931</xdr:rowOff>
    </xdr:from>
    <xdr:to>
      <xdr:col>2</xdr:col>
      <xdr:colOff>638175</xdr:colOff>
      <xdr:row>36</xdr:row>
      <xdr:rowOff>55484</xdr:rowOff>
    </xdr:to>
    <xdr:cxnSp macro="">
      <xdr:nvCxnSpPr>
        <xdr:cNvPr id="68" name="直線コネクタ 67"/>
        <xdr:cNvCxnSpPr/>
      </xdr:nvCxnSpPr>
      <xdr:spPr>
        <a:xfrm>
          <a:off x="1130300" y="6109681"/>
          <a:ext cx="889000" cy="1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59365</xdr:rowOff>
    </xdr:from>
    <xdr:to>
      <xdr:col>6</xdr:col>
      <xdr:colOff>561975</xdr:colOff>
      <xdr:row>37</xdr:row>
      <xdr:rowOff>160965</xdr:rowOff>
    </xdr:to>
    <xdr:sp macro="" textlink="">
      <xdr:nvSpPr>
        <xdr:cNvPr id="78" name="円/楕円 77"/>
        <xdr:cNvSpPr/>
      </xdr:nvSpPr>
      <xdr:spPr>
        <a:xfrm>
          <a:off x="4584700" y="64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37792</xdr:rowOff>
    </xdr:from>
    <xdr:ext cx="534377" cy="259045"/>
    <xdr:sp macro="" textlink="">
      <xdr:nvSpPr>
        <xdr:cNvPr id="79" name="人件費該当値テキスト"/>
        <xdr:cNvSpPr txBox="1"/>
      </xdr:nvSpPr>
      <xdr:spPr>
        <a:xfrm>
          <a:off x="4686300" y="63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32641</xdr:rowOff>
    </xdr:from>
    <xdr:to>
      <xdr:col>5</xdr:col>
      <xdr:colOff>409575</xdr:colOff>
      <xdr:row>37</xdr:row>
      <xdr:rowOff>134241</xdr:rowOff>
    </xdr:to>
    <xdr:sp macro="" textlink="">
      <xdr:nvSpPr>
        <xdr:cNvPr id="80" name="円/楕円 79"/>
        <xdr:cNvSpPr/>
      </xdr:nvSpPr>
      <xdr:spPr>
        <a:xfrm>
          <a:off x="3746500" y="63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125368</xdr:rowOff>
    </xdr:from>
    <xdr:ext cx="534377" cy="259045"/>
    <xdr:sp macro="" textlink="">
      <xdr:nvSpPr>
        <xdr:cNvPr id="81" name="テキスト ボックス 80"/>
        <xdr:cNvSpPr txBox="1"/>
      </xdr:nvSpPr>
      <xdr:spPr>
        <a:xfrm>
          <a:off x="3530111" y="646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81288</xdr:rowOff>
    </xdr:from>
    <xdr:to>
      <xdr:col>4</xdr:col>
      <xdr:colOff>206375</xdr:colOff>
      <xdr:row>37</xdr:row>
      <xdr:rowOff>11438</xdr:rowOff>
    </xdr:to>
    <xdr:sp macro="" textlink="">
      <xdr:nvSpPr>
        <xdr:cNvPr id="82" name="円/楕円 81"/>
        <xdr:cNvSpPr/>
      </xdr:nvSpPr>
      <xdr:spPr>
        <a:xfrm>
          <a:off x="2857500" y="62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2565</xdr:rowOff>
    </xdr:from>
    <xdr:ext cx="534377" cy="259045"/>
    <xdr:sp macro="" textlink="">
      <xdr:nvSpPr>
        <xdr:cNvPr id="83" name="テキスト ボックス 82"/>
        <xdr:cNvSpPr txBox="1"/>
      </xdr:nvSpPr>
      <xdr:spPr>
        <a:xfrm>
          <a:off x="2641111" y="63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4684</xdr:rowOff>
    </xdr:from>
    <xdr:to>
      <xdr:col>3</xdr:col>
      <xdr:colOff>3175</xdr:colOff>
      <xdr:row>36</xdr:row>
      <xdr:rowOff>106284</xdr:rowOff>
    </xdr:to>
    <xdr:sp macro="" textlink="">
      <xdr:nvSpPr>
        <xdr:cNvPr id="84" name="円/楕円 83"/>
        <xdr:cNvSpPr/>
      </xdr:nvSpPr>
      <xdr:spPr>
        <a:xfrm>
          <a:off x="1968500" y="61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97411</xdr:rowOff>
    </xdr:from>
    <xdr:ext cx="534377" cy="259045"/>
    <xdr:sp macro="" textlink="">
      <xdr:nvSpPr>
        <xdr:cNvPr id="85" name="テキスト ボックス 84"/>
        <xdr:cNvSpPr txBox="1"/>
      </xdr:nvSpPr>
      <xdr:spPr>
        <a:xfrm>
          <a:off x="1752111" y="62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58131</xdr:rowOff>
    </xdr:from>
    <xdr:to>
      <xdr:col>1</xdr:col>
      <xdr:colOff>485775</xdr:colOff>
      <xdr:row>35</xdr:row>
      <xdr:rowOff>159731</xdr:rowOff>
    </xdr:to>
    <xdr:sp macro="" textlink="">
      <xdr:nvSpPr>
        <xdr:cNvPr id="86" name="円/楕円 85"/>
        <xdr:cNvSpPr/>
      </xdr:nvSpPr>
      <xdr:spPr>
        <a:xfrm>
          <a:off x="1079500" y="60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150858</xdr:rowOff>
    </xdr:from>
    <xdr:ext cx="534377" cy="259045"/>
    <xdr:sp macro="" textlink="">
      <xdr:nvSpPr>
        <xdr:cNvPr id="87" name="テキスト ボックス 86"/>
        <xdr:cNvSpPr txBox="1"/>
      </xdr:nvSpPr>
      <xdr:spPr>
        <a:xfrm>
          <a:off x="863111" y="615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137479</xdr:rowOff>
    </xdr:from>
    <xdr:to>
      <xdr:col>6</xdr:col>
      <xdr:colOff>511175</xdr:colOff>
      <xdr:row>57</xdr:row>
      <xdr:rowOff>140092</xdr:rowOff>
    </xdr:to>
    <xdr:cxnSp macro="">
      <xdr:nvCxnSpPr>
        <xdr:cNvPr id="119" name="直線コネクタ 118"/>
        <xdr:cNvCxnSpPr/>
      </xdr:nvCxnSpPr>
      <xdr:spPr>
        <a:xfrm>
          <a:off x="3797300" y="9910129"/>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137479</xdr:rowOff>
    </xdr:from>
    <xdr:to>
      <xdr:col>5</xdr:col>
      <xdr:colOff>358775</xdr:colOff>
      <xdr:row>58</xdr:row>
      <xdr:rowOff>44962</xdr:rowOff>
    </xdr:to>
    <xdr:cxnSp macro="">
      <xdr:nvCxnSpPr>
        <xdr:cNvPr id="122" name="直線コネクタ 121"/>
        <xdr:cNvCxnSpPr/>
      </xdr:nvCxnSpPr>
      <xdr:spPr>
        <a:xfrm flipV="1">
          <a:off x="2908300" y="9910129"/>
          <a:ext cx="8890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44962</xdr:rowOff>
    </xdr:from>
    <xdr:to>
      <xdr:col>4</xdr:col>
      <xdr:colOff>155575</xdr:colOff>
      <xdr:row>58</xdr:row>
      <xdr:rowOff>94829</xdr:rowOff>
    </xdr:to>
    <xdr:cxnSp macro="">
      <xdr:nvCxnSpPr>
        <xdr:cNvPr id="125" name="直線コネクタ 124"/>
        <xdr:cNvCxnSpPr/>
      </xdr:nvCxnSpPr>
      <xdr:spPr>
        <a:xfrm flipV="1">
          <a:off x="2019300" y="9989062"/>
          <a:ext cx="889000" cy="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35720</xdr:rowOff>
    </xdr:from>
    <xdr:to>
      <xdr:col>2</xdr:col>
      <xdr:colOff>638175</xdr:colOff>
      <xdr:row>58</xdr:row>
      <xdr:rowOff>94829</xdr:rowOff>
    </xdr:to>
    <xdr:cxnSp macro="">
      <xdr:nvCxnSpPr>
        <xdr:cNvPr id="128" name="直線コネクタ 127"/>
        <xdr:cNvCxnSpPr/>
      </xdr:nvCxnSpPr>
      <xdr:spPr>
        <a:xfrm>
          <a:off x="1130300" y="9979820"/>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89292</xdr:rowOff>
    </xdr:from>
    <xdr:to>
      <xdr:col>6</xdr:col>
      <xdr:colOff>561975</xdr:colOff>
      <xdr:row>58</xdr:row>
      <xdr:rowOff>19442</xdr:rowOff>
    </xdr:to>
    <xdr:sp macro="" textlink="">
      <xdr:nvSpPr>
        <xdr:cNvPr id="138" name="円/楕円 137"/>
        <xdr:cNvSpPr/>
      </xdr:nvSpPr>
      <xdr:spPr>
        <a:xfrm>
          <a:off x="4584700" y="98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67719</xdr:rowOff>
    </xdr:from>
    <xdr:ext cx="534377" cy="259045"/>
    <xdr:sp macro="" textlink="">
      <xdr:nvSpPr>
        <xdr:cNvPr id="139" name="物件費該当値テキスト"/>
        <xdr:cNvSpPr txBox="1"/>
      </xdr:nvSpPr>
      <xdr:spPr>
        <a:xfrm>
          <a:off x="4686300" y="984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86679</xdr:rowOff>
    </xdr:from>
    <xdr:to>
      <xdr:col>5</xdr:col>
      <xdr:colOff>409575</xdr:colOff>
      <xdr:row>58</xdr:row>
      <xdr:rowOff>16829</xdr:rowOff>
    </xdr:to>
    <xdr:sp macro="" textlink="">
      <xdr:nvSpPr>
        <xdr:cNvPr id="140" name="円/楕円 139"/>
        <xdr:cNvSpPr/>
      </xdr:nvSpPr>
      <xdr:spPr>
        <a:xfrm>
          <a:off x="3746500" y="98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7956</xdr:rowOff>
    </xdr:from>
    <xdr:ext cx="534377" cy="259045"/>
    <xdr:sp macro="" textlink="">
      <xdr:nvSpPr>
        <xdr:cNvPr id="141" name="テキスト ボックス 140"/>
        <xdr:cNvSpPr txBox="1"/>
      </xdr:nvSpPr>
      <xdr:spPr>
        <a:xfrm>
          <a:off x="3530111" y="99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165612</xdr:rowOff>
    </xdr:from>
    <xdr:to>
      <xdr:col>4</xdr:col>
      <xdr:colOff>206375</xdr:colOff>
      <xdr:row>58</xdr:row>
      <xdr:rowOff>95762</xdr:rowOff>
    </xdr:to>
    <xdr:sp macro="" textlink="">
      <xdr:nvSpPr>
        <xdr:cNvPr id="142" name="円/楕円 141"/>
        <xdr:cNvSpPr/>
      </xdr:nvSpPr>
      <xdr:spPr>
        <a:xfrm>
          <a:off x="2857500" y="99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86889</xdr:rowOff>
    </xdr:from>
    <xdr:ext cx="534377" cy="259045"/>
    <xdr:sp macro="" textlink="">
      <xdr:nvSpPr>
        <xdr:cNvPr id="143" name="テキスト ボックス 142"/>
        <xdr:cNvSpPr txBox="1"/>
      </xdr:nvSpPr>
      <xdr:spPr>
        <a:xfrm>
          <a:off x="2641111" y="100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44029</xdr:rowOff>
    </xdr:from>
    <xdr:to>
      <xdr:col>3</xdr:col>
      <xdr:colOff>3175</xdr:colOff>
      <xdr:row>58</xdr:row>
      <xdr:rowOff>145629</xdr:rowOff>
    </xdr:to>
    <xdr:sp macro="" textlink="">
      <xdr:nvSpPr>
        <xdr:cNvPr id="144" name="円/楕円 143"/>
        <xdr:cNvSpPr/>
      </xdr:nvSpPr>
      <xdr:spPr>
        <a:xfrm>
          <a:off x="1968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136756</xdr:rowOff>
    </xdr:from>
    <xdr:ext cx="534377" cy="259045"/>
    <xdr:sp macro="" textlink="">
      <xdr:nvSpPr>
        <xdr:cNvPr id="145" name="テキスト ボックス 144"/>
        <xdr:cNvSpPr txBox="1"/>
      </xdr:nvSpPr>
      <xdr:spPr>
        <a:xfrm>
          <a:off x="1752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156370</xdr:rowOff>
    </xdr:from>
    <xdr:to>
      <xdr:col>1</xdr:col>
      <xdr:colOff>485775</xdr:colOff>
      <xdr:row>58</xdr:row>
      <xdr:rowOff>86520</xdr:rowOff>
    </xdr:to>
    <xdr:sp macro="" textlink="">
      <xdr:nvSpPr>
        <xdr:cNvPr id="146" name="円/楕円 145"/>
        <xdr:cNvSpPr/>
      </xdr:nvSpPr>
      <xdr:spPr>
        <a:xfrm>
          <a:off x="1079500" y="9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77647</xdr:rowOff>
    </xdr:from>
    <xdr:ext cx="534377" cy="259045"/>
    <xdr:sp macro="" textlink="">
      <xdr:nvSpPr>
        <xdr:cNvPr id="147" name="テキスト ボックス 146"/>
        <xdr:cNvSpPr txBox="1"/>
      </xdr:nvSpPr>
      <xdr:spPr>
        <a:xfrm>
          <a:off x="863111" y="100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133756</xdr:rowOff>
    </xdr:from>
    <xdr:to>
      <xdr:col>6</xdr:col>
      <xdr:colOff>511175</xdr:colOff>
      <xdr:row>77</xdr:row>
      <xdr:rowOff>146444</xdr:rowOff>
    </xdr:to>
    <xdr:cxnSp macro="">
      <xdr:nvCxnSpPr>
        <xdr:cNvPr id="172" name="直線コネクタ 171"/>
        <xdr:cNvCxnSpPr/>
      </xdr:nvCxnSpPr>
      <xdr:spPr>
        <a:xfrm>
          <a:off x="3797300" y="13335406"/>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133699</xdr:rowOff>
    </xdr:from>
    <xdr:to>
      <xdr:col>5</xdr:col>
      <xdr:colOff>358775</xdr:colOff>
      <xdr:row>77</xdr:row>
      <xdr:rowOff>133756</xdr:rowOff>
    </xdr:to>
    <xdr:cxnSp macro="">
      <xdr:nvCxnSpPr>
        <xdr:cNvPr id="175" name="直線コネクタ 174"/>
        <xdr:cNvCxnSpPr/>
      </xdr:nvCxnSpPr>
      <xdr:spPr>
        <a:xfrm>
          <a:off x="2908300" y="1333534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132214</xdr:rowOff>
    </xdr:from>
    <xdr:to>
      <xdr:col>4</xdr:col>
      <xdr:colOff>155575</xdr:colOff>
      <xdr:row>77</xdr:row>
      <xdr:rowOff>133699</xdr:rowOff>
    </xdr:to>
    <xdr:cxnSp macro="">
      <xdr:nvCxnSpPr>
        <xdr:cNvPr id="178" name="直線コネクタ 177"/>
        <xdr:cNvCxnSpPr/>
      </xdr:nvCxnSpPr>
      <xdr:spPr>
        <a:xfrm>
          <a:off x="2019300" y="1333386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132214</xdr:rowOff>
    </xdr:from>
    <xdr:to>
      <xdr:col>2</xdr:col>
      <xdr:colOff>638175</xdr:colOff>
      <xdr:row>77</xdr:row>
      <xdr:rowOff>144329</xdr:rowOff>
    </xdr:to>
    <xdr:cxnSp macro="">
      <xdr:nvCxnSpPr>
        <xdr:cNvPr id="181" name="直線コネクタ 180"/>
        <xdr:cNvCxnSpPr/>
      </xdr:nvCxnSpPr>
      <xdr:spPr>
        <a:xfrm flipV="1">
          <a:off x="1130300" y="1333386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95644</xdr:rowOff>
    </xdr:from>
    <xdr:to>
      <xdr:col>6</xdr:col>
      <xdr:colOff>561975</xdr:colOff>
      <xdr:row>78</xdr:row>
      <xdr:rowOff>25794</xdr:rowOff>
    </xdr:to>
    <xdr:sp macro="" textlink="">
      <xdr:nvSpPr>
        <xdr:cNvPr id="191" name="円/楕円 190"/>
        <xdr:cNvSpPr/>
      </xdr:nvSpPr>
      <xdr:spPr>
        <a:xfrm>
          <a:off x="4584700" y="13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10571</xdr:rowOff>
    </xdr:from>
    <xdr:ext cx="378565" cy="259045"/>
    <xdr:sp macro="" textlink="">
      <xdr:nvSpPr>
        <xdr:cNvPr id="192" name="維持補修費該当値テキスト"/>
        <xdr:cNvSpPr txBox="1"/>
      </xdr:nvSpPr>
      <xdr:spPr>
        <a:xfrm>
          <a:off x="4686300" y="1321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82956</xdr:rowOff>
    </xdr:from>
    <xdr:to>
      <xdr:col>5</xdr:col>
      <xdr:colOff>409575</xdr:colOff>
      <xdr:row>78</xdr:row>
      <xdr:rowOff>13106</xdr:rowOff>
    </xdr:to>
    <xdr:sp macro="" textlink="">
      <xdr:nvSpPr>
        <xdr:cNvPr id="193" name="円/楕円 192"/>
        <xdr:cNvSpPr/>
      </xdr:nvSpPr>
      <xdr:spPr>
        <a:xfrm>
          <a:off x="3746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4233</xdr:rowOff>
    </xdr:from>
    <xdr:ext cx="469744" cy="259045"/>
    <xdr:sp macro="" textlink="">
      <xdr:nvSpPr>
        <xdr:cNvPr id="194" name="テキスト ボックス 193"/>
        <xdr:cNvSpPr txBox="1"/>
      </xdr:nvSpPr>
      <xdr:spPr>
        <a:xfrm>
          <a:off x="3562427" y="1337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82899</xdr:rowOff>
    </xdr:from>
    <xdr:to>
      <xdr:col>4</xdr:col>
      <xdr:colOff>206375</xdr:colOff>
      <xdr:row>78</xdr:row>
      <xdr:rowOff>13049</xdr:rowOff>
    </xdr:to>
    <xdr:sp macro="" textlink="">
      <xdr:nvSpPr>
        <xdr:cNvPr id="195" name="円/楕円 194"/>
        <xdr:cNvSpPr/>
      </xdr:nvSpPr>
      <xdr:spPr>
        <a:xfrm>
          <a:off x="2857500" y="132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4176</xdr:rowOff>
    </xdr:from>
    <xdr:ext cx="469744" cy="259045"/>
    <xdr:sp macro="" textlink="">
      <xdr:nvSpPr>
        <xdr:cNvPr id="196" name="テキスト ボックス 195"/>
        <xdr:cNvSpPr txBox="1"/>
      </xdr:nvSpPr>
      <xdr:spPr>
        <a:xfrm>
          <a:off x="2673427" y="1337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81414</xdr:rowOff>
    </xdr:from>
    <xdr:to>
      <xdr:col>3</xdr:col>
      <xdr:colOff>3175</xdr:colOff>
      <xdr:row>78</xdr:row>
      <xdr:rowOff>11564</xdr:rowOff>
    </xdr:to>
    <xdr:sp macro="" textlink="">
      <xdr:nvSpPr>
        <xdr:cNvPr id="197" name="円/楕円 196"/>
        <xdr:cNvSpPr/>
      </xdr:nvSpPr>
      <xdr:spPr>
        <a:xfrm>
          <a:off x="1968500" y="132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2691</xdr:rowOff>
    </xdr:from>
    <xdr:ext cx="469744" cy="259045"/>
    <xdr:sp macro="" textlink="">
      <xdr:nvSpPr>
        <xdr:cNvPr id="198" name="テキスト ボックス 197"/>
        <xdr:cNvSpPr txBox="1"/>
      </xdr:nvSpPr>
      <xdr:spPr>
        <a:xfrm>
          <a:off x="1784427" y="133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93529</xdr:rowOff>
    </xdr:from>
    <xdr:to>
      <xdr:col>1</xdr:col>
      <xdr:colOff>485775</xdr:colOff>
      <xdr:row>78</xdr:row>
      <xdr:rowOff>23679</xdr:rowOff>
    </xdr:to>
    <xdr:sp macro="" textlink="">
      <xdr:nvSpPr>
        <xdr:cNvPr id="199" name="円/楕円 198"/>
        <xdr:cNvSpPr/>
      </xdr:nvSpPr>
      <xdr:spPr>
        <a:xfrm>
          <a:off x="1079500" y="132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14806</xdr:rowOff>
    </xdr:from>
    <xdr:ext cx="378565" cy="259045"/>
    <xdr:sp macro="" textlink="">
      <xdr:nvSpPr>
        <xdr:cNvPr id="200" name="テキスト ボックス 199"/>
        <xdr:cNvSpPr txBox="1"/>
      </xdr:nvSpPr>
      <xdr:spPr>
        <a:xfrm>
          <a:off x="941017" y="1338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88249</xdr:rowOff>
    </xdr:from>
    <xdr:to>
      <xdr:col>6</xdr:col>
      <xdr:colOff>511175</xdr:colOff>
      <xdr:row>93</xdr:row>
      <xdr:rowOff>170218</xdr:rowOff>
    </xdr:to>
    <xdr:cxnSp macro="">
      <xdr:nvCxnSpPr>
        <xdr:cNvPr id="232" name="直線コネクタ 231"/>
        <xdr:cNvCxnSpPr/>
      </xdr:nvCxnSpPr>
      <xdr:spPr>
        <a:xfrm flipV="1">
          <a:off x="3797300" y="16033099"/>
          <a:ext cx="8382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170218</xdr:rowOff>
    </xdr:from>
    <xdr:to>
      <xdr:col>5</xdr:col>
      <xdr:colOff>358775</xdr:colOff>
      <xdr:row>94</xdr:row>
      <xdr:rowOff>63706</xdr:rowOff>
    </xdr:to>
    <xdr:cxnSp macro="">
      <xdr:nvCxnSpPr>
        <xdr:cNvPr id="235" name="直線コネクタ 234"/>
        <xdr:cNvCxnSpPr/>
      </xdr:nvCxnSpPr>
      <xdr:spPr>
        <a:xfrm flipV="1">
          <a:off x="2908300" y="16115068"/>
          <a:ext cx="8890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63706</xdr:rowOff>
    </xdr:from>
    <xdr:to>
      <xdr:col>4</xdr:col>
      <xdr:colOff>155575</xdr:colOff>
      <xdr:row>95</xdr:row>
      <xdr:rowOff>27687</xdr:rowOff>
    </xdr:to>
    <xdr:cxnSp macro="">
      <xdr:nvCxnSpPr>
        <xdr:cNvPr id="238" name="直線コネクタ 237"/>
        <xdr:cNvCxnSpPr/>
      </xdr:nvCxnSpPr>
      <xdr:spPr>
        <a:xfrm flipV="1">
          <a:off x="2019300" y="16180006"/>
          <a:ext cx="889000" cy="13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27687</xdr:rowOff>
    </xdr:from>
    <xdr:to>
      <xdr:col>2</xdr:col>
      <xdr:colOff>638175</xdr:colOff>
      <xdr:row>95</xdr:row>
      <xdr:rowOff>58939</xdr:rowOff>
    </xdr:to>
    <xdr:cxnSp macro="">
      <xdr:nvCxnSpPr>
        <xdr:cNvPr id="241" name="直線コネクタ 240"/>
        <xdr:cNvCxnSpPr/>
      </xdr:nvCxnSpPr>
      <xdr:spPr>
        <a:xfrm flipV="1">
          <a:off x="1130300" y="16315437"/>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37449</xdr:rowOff>
    </xdr:from>
    <xdr:to>
      <xdr:col>6</xdr:col>
      <xdr:colOff>561975</xdr:colOff>
      <xdr:row>93</xdr:row>
      <xdr:rowOff>139049</xdr:rowOff>
    </xdr:to>
    <xdr:sp macro="" textlink="">
      <xdr:nvSpPr>
        <xdr:cNvPr id="251" name="円/楕円 250"/>
        <xdr:cNvSpPr/>
      </xdr:nvSpPr>
      <xdr:spPr>
        <a:xfrm>
          <a:off x="4584700" y="159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60326</xdr:rowOff>
    </xdr:from>
    <xdr:ext cx="599010" cy="259045"/>
    <xdr:sp macro="" textlink="">
      <xdr:nvSpPr>
        <xdr:cNvPr id="252" name="扶助費該当値テキスト"/>
        <xdr:cNvSpPr txBox="1"/>
      </xdr:nvSpPr>
      <xdr:spPr>
        <a:xfrm>
          <a:off x="4686300" y="1583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103,651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119418</xdr:rowOff>
    </xdr:from>
    <xdr:to>
      <xdr:col>5</xdr:col>
      <xdr:colOff>409575</xdr:colOff>
      <xdr:row>94</xdr:row>
      <xdr:rowOff>49568</xdr:rowOff>
    </xdr:to>
    <xdr:sp macro="" textlink="">
      <xdr:nvSpPr>
        <xdr:cNvPr id="253" name="円/楕円 252"/>
        <xdr:cNvSpPr/>
      </xdr:nvSpPr>
      <xdr:spPr>
        <a:xfrm>
          <a:off x="3746500" y="160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66095</xdr:rowOff>
    </xdr:from>
    <xdr:ext cx="534377" cy="259045"/>
    <xdr:sp macro="" textlink="">
      <xdr:nvSpPr>
        <xdr:cNvPr id="254" name="テキスト ボックス 253"/>
        <xdr:cNvSpPr txBox="1"/>
      </xdr:nvSpPr>
      <xdr:spPr>
        <a:xfrm>
          <a:off x="3530111" y="158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98,631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12906</xdr:rowOff>
    </xdr:from>
    <xdr:to>
      <xdr:col>4</xdr:col>
      <xdr:colOff>206375</xdr:colOff>
      <xdr:row>94</xdr:row>
      <xdr:rowOff>114506</xdr:rowOff>
    </xdr:to>
    <xdr:sp macro="" textlink="">
      <xdr:nvSpPr>
        <xdr:cNvPr id="255" name="円/楕円 254"/>
        <xdr:cNvSpPr/>
      </xdr:nvSpPr>
      <xdr:spPr>
        <a:xfrm>
          <a:off x="2857500" y="161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131033</xdr:rowOff>
    </xdr:from>
    <xdr:ext cx="534377" cy="259045"/>
    <xdr:sp macro="" textlink="">
      <xdr:nvSpPr>
        <xdr:cNvPr id="256" name="テキスト ボックス 255"/>
        <xdr:cNvSpPr txBox="1"/>
      </xdr:nvSpPr>
      <xdr:spPr>
        <a:xfrm>
          <a:off x="2641111" y="159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148337</xdr:rowOff>
    </xdr:from>
    <xdr:to>
      <xdr:col>3</xdr:col>
      <xdr:colOff>3175</xdr:colOff>
      <xdr:row>95</xdr:row>
      <xdr:rowOff>78487</xdr:rowOff>
    </xdr:to>
    <xdr:sp macro="" textlink="">
      <xdr:nvSpPr>
        <xdr:cNvPr id="257" name="円/楕円 256"/>
        <xdr:cNvSpPr/>
      </xdr:nvSpPr>
      <xdr:spPr>
        <a:xfrm>
          <a:off x="1968500" y="162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95014</xdr:rowOff>
    </xdr:from>
    <xdr:ext cx="534377" cy="259045"/>
    <xdr:sp macro="" textlink="">
      <xdr:nvSpPr>
        <xdr:cNvPr id="258" name="テキスト ボックス 257"/>
        <xdr:cNvSpPr txBox="1"/>
      </xdr:nvSpPr>
      <xdr:spPr>
        <a:xfrm>
          <a:off x="1752111" y="1603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8139</xdr:rowOff>
    </xdr:from>
    <xdr:to>
      <xdr:col>1</xdr:col>
      <xdr:colOff>485775</xdr:colOff>
      <xdr:row>95</xdr:row>
      <xdr:rowOff>109739</xdr:rowOff>
    </xdr:to>
    <xdr:sp macro="" textlink="">
      <xdr:nvSpPr>
        <xdr:cNvPr id="259" name="円/楕円 258"/>
        <xdr:cNvSpPr/>
      </xdr:nvSpPr>
      <xdr:spPr>
        <a:xfrm>
          <a:off x="1079500" y="162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126266</xdr:rowOff>
    </xdr:from>
    <xdr:ext cx="534377" cy="259045"/>
    <xdr:sp macro="" textlink="">
      <xdr:nvSpPr>
        <xdr:cNvPr id="260" name="テキスト ボックス 259"/>
        <xdr:cNvSpPr txBox="1"/>
      </xdr:nvSpPr>
      <xdr:spPr>
        <a:xfrm>
          <a:off x="863111" y="160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135052</xdr:rowOff>
    </xdr:from>
    <xdr:to>
      <xdr:col>15</xdr:col>
      <xdr:colOff>180975</xdr:colOff>
      <xdr:row>35</xdr:row>
      <xdr:rowOff>158178</xdr:rowOff>
    </xdr:to>
    <xdr:cxnSp macro="">
      <xdr:nvCxnSpPr>
        <xdr:cNvPr id="289" name="直線コネクタ 288"/>
        <xdr:cNvCxnSpPr/>
      </xdr:nvCxnSpPr>
      <xdr:spPr>
        <a:xfrm>
          <a:off x="9639300" y="6135802"/>
          <a:ext cx="8382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117462</xdr:rowOff>
    </xdr:from>
    <xdr:to>
      <xdr:col>14</xdr:col>
      <xdr:colOff>28575</xdr:colOff>
      <xdr:row>35</xdr:row>
      <xdr:rowOff>135052</xdr:rowOff>
    </xdr:to>
    <xdr:cxnSp macro="">
      <xdr:nvCxnSpPr>
        <xdr:cNvPr id="292" name="直線コネクタ 291"/>
        <xdr:cNvCxnSpPr/>
      </xdr:nvCxnSpPr>
      <xdr:spPr>
        <a:xfrm>
          <a:off x="8750300" y="6118212"/>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117462</xdr:rowOff>
    </xdr:from>
    <xdr:to>
      <xdr:col>12</xdr:col>
      <xdr:colOff>511175</xdr:colOff>
      <xdr:row>36</xdr:row>
      <xdr:rowOff>98577</xdr:rowOff>
    </xdr:to>
    <xdr:cxnSp macro="">
      <xdr:nvCxnSpPr>
        <xdr:cNvPr id="295" name="直線コネクタ 294"/>
        <xdr:cNvCxnSpPr/>
      </xdr:nvCxnSpPr>
      <xdr:spPr>
        <a:xfrm flipV="1">
          <a:off x="7861300" y="6118212"/>
          <a:ext cx="889000" cy="1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98577</xdr:rowOff>
    </xdr:from>
    <xdr:to>
      <xdr:col>11</xdr:col>
      <xdr:colOff>307975</xdr:colOff>
      <xdr:row>36</xdr:row>
      <xdr:rowOff>116281</xdr:rowOff>
    </xdr:to>
    <xdr:cxnSp macro="">
      <xdr:nvCxnSpPr>
        <xdr:cNvPr id="298" name="直線コネクタ 297"/>
        <xdr:cNvCxnSpPr/>
      </xdr:nvCxnSpPr>
      <xdr:spPr>
        <a:xfrm flipV="1">
          <a:off x="6972300" y="6270777"/>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107378</xdr:rowOff>
    </xdr:from>
    <xdr:to>
      <xdr:col>15</xdr:col>
      <xdr:colOff>231775</xdr:colOff>
      <xdr:row>36</xdr:row>
      <xdr:rowOff>37528</xdr:rowOff>
    </xdr:to>
    <xdr:sp macro="" textlink="">
      <xdr:nvSpPr>
        <xdr:cNvPr id="308" name="円/楕円 307"/>
        <xdr:cNvSpPr/>
      </xdr:nvSpPr>
      <xdr:spPr>
        <a:xfrm>
          <a:off x="10426700" y="61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130255</xdr:rowOff>
    </xdr:from>
    <xdr:ext cx="534377" cy="259045"/>
    <xdr:sp macro="" textlink="">
      <xdr:nvSpPr>
        <xdr:cNvPr id="309" name="補助費等該当値テキスト"/>
        <xdr:cNvSpPr txBox="1"/>
      </xdr:nvSpPr>
      <xdr:spPr>
        <a:xfrm>
          <a:off x="10528300" y="59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45,045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84252</xdr:rowOff>
    </xdr:from>
    <xdr:to>
      <xdr:col>14</xdr:col>
      <xdr:colOff>79375</xdr:colOff>
      <xdr:row>36</xdr:row>
      <xdr:rowOff>14402</xdr:rowOff>
    </xdr:to>
    <xdr:sp macro="" textlink="">
      <xdr:nvSpPr>
        <xdr:cNvPr id="310" name="円/楕円 309"/>
        <xdr:cNvSpPr/>
      </xdr:nvSpPr>
      <xdr:spPr>
        <a:xfrm>
          <a:off x="9588500" y="60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30929</xdr:rowOff>
    </xdr:from>
    <xdr:ext cx="534377" cy="259045"/>
    <xdr:sp macro="" textlink="">
      <xdr:nvSpPr>
        <xdr:cNvPr id="311" name="テキスト ボックス 310"/>
        <xdr:cNvSpPr txBox="1"/>
      </xdr:nvSpPr>
      <xdr:spPr>
        <a:xfrm>
          <a:off x="9372111" y="58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66662</xdr:rowOff>
    </xdr:from>
    <xdr:to>
      <xdr:col>12</xdr:col>
      <xdr:colOff>561975</xdr:colOff>
      <xdr:row>35</xdr:row>
      <xdr:rowOff>168262</xdr:rowOff>
    </xdr:to>
    <xdr:sp macro="" textlink="">
      <xdr:nvSpPr>
        <xdr:cNvPr id="312" name="円/楕円 311"/>
        <xdr:cNvSpPr/>
      </xdr:nvSpPr>
      <xdr:spPr>
        <a:xfrm>
          <a:off x="8699500" y="60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13339</xdr:rowOff>
    </xdr:from>
    <xdr:ext cx="534377" cy="259045"/>
    <xdr:sp macro="" textlink="">
      <xdr:nvSpPr>
        <xdr:cNvPr id="313" name="テキスト ボックス 312"/>
        <xdr:cNvSpPr txBox="1"/>
      </xdr:nvSpPr>
      <xdr:spPr>
        <a:xfrm>
          <a:off x="8483111" y="58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47777</xdr:rowOff>
    </xdr:from>
    <xdr:to>
      <xdr:col>11</xdr:col>
      <xdr:colOff>358775</xdr:colOff>
      <xdr:row>36</xdr:row>
      <xdr:rowOff>149377</xdr:rowOff>
    </xdr:to>
    <xdr:sp macro="" textlink="">
      <xdr:nvSpPr>
        <xdr:cNvPr id="314" name="円/楕円 313"/>
        <xdr:cNvSpPr/>
      </xdr:nvSpPr>
      <xdr:spPr>
        <a:xfrm>
          <a:off x="7810500" y="62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140504</xdr:rowOff>
    </xdr:from>
    <xdr:ext cx="534377" cy="259045"/>
    <xdr:sp macro="" textlink="">
      <xdr:nvSpPr>
        <xdr:cNvPr id="315" name="テキスト ボックス 314"/>
        <xdr:cNvSpPr txBox="1"/>
      </xdr:nvSpPr>
      <xdr:spPr>
        <a:xfrm>
          <a:off x="7594111" y="63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65481</xdr:rowOff>
    </xdr:from>
    <xdr:to>
      <xdr:col>10</xdr:col>
      <xdr:colOff>155575</xdr:colOff>
      <xdr:row>36</xdr:row>
      <xdr:rowOff>167081</xdr:rowOff>
    </xdr:to>
    <xdr:sp macro="" textlink="">
      <xdr:nvSpPr>
        <xdr:cNvPr id="316" name="円/楕円 315"/>
        <xdr:cNvSpPr/>
      </xdr:nvSpPr>
      <xdr:spPr>
        <a:xfrm>
          <a:off x="6921500" y="62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158208</xdr:rowOff>
    </xdr:from>
    <xdr:ext cx="534377" cy="259045"/>
    <xdr:sp macro="" textlink="">
      <xdr:nvSpPr>
        <xdr:cNvPr id="317" name="テキスト ボックス 316"/>
        <xdr:cNvSpPr txBox="1"/>
      </xdr:nvSpPr>
      <xdr:spPr>
        <a:xfrm>
          <a:off x="6705111" y="63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126174</xdr:rowOff>
    </xdr:from>
    <xdr:to>
      <xdr:col>15</xdr:col>
      <xdr:colOff>180975</xdr:colOff>
      <xdr:row>58</xdr:row>
      <xdr:rowOff>148303</xdr:rowOff>
    </xdr:to>
    <xdr:cxnSp macro="">
      <xdr:nvCxnSpPr>
        <xdr:cNvPr id="346" name="直線コネクタ 345"/>
        <xdr:cNvCxnSpPr/>
      </xdr:nvCxnSpPr>
      <xdr:spPr>
        <a:xfrm>
          <a:off x="9639300" y="10070274"/>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116855</xdr:rowOff>
    </xdr:from>
    <xdr:to>
      <xdr:col>14</xdr:col>
      <xdr:colOff>28575</xdr:colOff>
      <xdr:row>58</xdr:row>
      <xdr:rowOff>126174</xdr:rowOff>
    </xdr:to>
    <xdr:cxnSp macro="">
      <xdr:nvCxnSpPr>
        <xdr:cNvPr id="349" name="直線コネクタ 348"/>
        <xdr:cNvCxnSpPr/>
      </xdr:nvCxnSpPr>
      <xdr:spPr>
        <a:xfrm>
          <a:off x="8750300" y="10060955"/>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116855</xdr:rowOff>
    </xdr:from>
    <xdr:to>
      <xdr:col>12</xdr:col>
      <xdr:colOff>511175</xdr:colOff>
      <xdr:row>59</xdr:row>
      <xdr:rowOff>7089</xdr:rowOff>
    </xdr:to>
    <xdr:cxnSp macro="">
      <xdr:nvCxnSpPr>
        <xdr:cNvPr id="352" name="直線コネクタ 351"/>
        <xdr:cNvCxnSpPr/>
      </xdr:nvCxnSpPr>
      <xdr:spPr>
        <a:xfrm flipV="1">
          <a:off x="7861300" y="10060955"/>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150871</xdr:rowOff>
    </xdr:from>
    <xdr:to>
      <xdr:col>11</xdr:col>
      <xdr:colOff>307975</xdr:colOff>
      <xdr:row>59</xdr:row>
      <xdr:rowOff>7089</xdr:rowOff>
    </xdr:to>
    <xdr:cxnSp macro="">
      <xdr:nvCxnSpPr>
        <xdr:cNvPr id="355" name="直線コネクタ 354"/>
        <xdr:cNvCxnSpPr/>
      </xdr:nvCxnSpPr>
      <xdr:spPr>
        <a:xfrm>
          <a:off x="6972300" y="10094971"/>
          <a:ext cx="889000"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97503</xdr:rowOff>
    </xdr:from>
    <xdr:to>
      <xdr:col>15</xdr:col>
      <xdr:colOff>231775</xdr:colOff>
      <xdr:row>59</xdr:row>
      <xdr:rowOff>27653</xdr:rowOff>
    </xdr:to>
    <xdr:sp macro="" textlink="">
      <xdr:nvSpPr>
        <xdr:cNvPr id="365" name="円/楕円 364"/>
        <xdr:cNvSpPr/>
      </xdr:nvSpPr>
      <xdr:spPr>
        <a:xfrm>
          <a:off x="10426700" y="1004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12430</xdr:rowOff>
    </xdr:from>
    <xdr:ext cx="534377" cy="259045"/>
    <xdr:sp macro="" textlink="">
      <xdr:nvSpPr>
        <xdr:cNvPr id="366" name="普通建設事業費該当値テキスト"/>
        <xdr:cNvSpPr txBox="1"/>
      </xdr:nvSpPr>
      <xdr:spPr>
        <a:xfrm>
          <a:off x="10528300" y="99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75374</xdr:rowOff>
    </xdr:from>
    <xdr:to>
      <xdr:col>14</xdr:col>
      <xdr:colOff>79375</xdr:colOff>
      <xdr:row>59</xdr:row>
      <xdr:rowOff>5524</xdr:rowOff>
    </xdr:to>
    <xdr:sp macro="" textlink="">
      <xdr:nvSpPr>
        <xdr:cNvPr id="367" name="円/楕円 366"/>
        <xdr:cNvSpPr/>
      </xdr:nvSpPr>
      <xdr:spPr>
        <a:xfrm>
          <a:off x="9588500" y="100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168101</xdr:rowOff>
    </xdr:from>
    <xdr:ext cx="534377" cy="259045"/>
    <xdr:sp macro="" textlink="">
      <xdr:nvSpPr>
        <xdr:cNvPr id="368" name="テキスト ボックス 367"/>
        <xdr:cNvSpPr txBox="1"/>
      </xdr:nvSpPr>
      <xdr:spPr>
        <a:xfrm>
          <a:off x="9372111" y="101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66055</xdr:rowOff>
    </xdr:from>
    <xdr:to>
      <xdr:col>12</xdr:col>
      <xdr:colOff>561975</xdr:colOff>
      <xdr:row>58</xdr:row>
      <xdr:rowOff>167655</xdr:rowOff>
    </xdr:to>
    <xdr:sp macro="" textlink="">
      <xdr:nvSpPr>
        <xdr:cNvPr id="369" name="円/楕円 368"/>
        <xdr:cNvSpPr/>
      </xdr:nvSpPr>
      <xdr:spPr>
        <a:xfrm>
          <a:off x="8699500" y="100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158782</xdr:rowOff>
    </xdr:from>
    <xdr:ext cx="534377" cy="259045"/>
    <xdr:sp macro="" textlink="">
      <xdr:nvSpPr>
        <xdr:cNvPr id="370" name="テキスト ボックス 369"/>
        <xdr:cNvSpPr txBox="1"/>
      </xdr:nvSpPr>
      <xdr:spPr>
        <a:xfrm>
          <a:off x="8483111" y="101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127739</xdr:rowOff>
    </xdr:from>
    <xdr:to>
      <xdr:col>11</xdr:col>
      <xdr:colOff>358775</xdr:colOff>
      <xdr:row>59</xdr:row>
      <xdr:rowOff>57889</xdr:rowOff>
    </xdr:to>
    <xdr:sp macro="" textlink="">
      <xdr:nvSpPr>
        <xdr:cNvPr id="371" name="円/楕円 370"/>
        <xdr:cNvSpPr/>
      </xdr:nvSpPr>
      <xdr:spPr>
        <a:xfrm>
          <a:off x="7810500" y="100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49016</xdr:rowOff>
    </xdr:from>
    <xdr:ext cx="469744" cy="259045"/>
    <xdr:sp macro="" textlink="">
      <xdr:nvSpPr>
        <xdr:cNvPr id="372" name="テキスト ボックス 371"/>
        <xdr:cNvSpPr txBox="1"/>
      </xdr:nvSpPr>
      <xdr:spPr>
        <a:xfrm>
          <a:off x="7626427" y="1016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100071</xdr:rowOff>
    </xdr:from>
    <xdr:to>
      <xdr:col>10</xdr:col>
      <xdr:colOff>155575</xdr:colOff>
      <xdr:row>59</xdr:row>
      <xdr:rowOff>30221</xdr:rowOff>
    </xdr:to>
    <xdr:sp macro="" textlink="">
      <xdr:nvSpPr>
        <xdr:cNvPr id="373" name="円/楕円 372"/>
        <xdr:cNvSpPr/>
      </xdr:nvSpPr>
      <xdr:spPr>
        <a:xfrm>
          <a:off x="6921500" y="100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21348</xdr:rowOff>
    </xdr:from>
    <xdr:ext cx="534377" cy="259045"/>
    <xdr:sp macro="" textlink="">
      <xdr:nvSpPr>
        <xdr:cNvPr id="374" name="テキスト ボックス 373"/>
        <xdr:cNvSpPr txBox="1"/>
      </xdr:nvSpPr>
      <xdr:spPr>
        <a:xfrm>
          <a:off x="6705111" y="101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119686</xdr:rowOff>
    </xdr:from>
    <xdr:to>
      <xdr:col>15</xdr:col>
      <xdr:colOff>180975</xdr:colOff>
      <xdr:row>77</xdr:row>
      <xdr:rowOff>165222</xdr:rowOff>
    </xdr:to>
    <xdr:cxnSp macro="">
      <xdr:nvCxnSpPr>
        <xdr:cNvPr id="399" name="直線コネクタ 398"/>
        <xdr:cNvCxnSpPr/>
      </xdr:nvCxnSpPr>
      <xdr:spPr>
        <a:xfrm>
          <a:off x="9639300" y="13321336"/>
          <a:ext cx="8382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119686</xdr:rowOff>
    </xdr:from>
    <xdr:to>
      <xdr:col>14</xdr:col>
      <xdr:colOff>28575</xdr:colOff>
      <xdr:row>78</xdr:row>
      <xdr:rowOff>1431</xdr:rowOff>
    </xdr:to>
    <xdr:cxnSp macro="">
      <xdr:nvCxnSpPr>
        <xdr:cNvPr id="402" name="直線コネクタ 401"/>
        <xdr:cNvCxnSpPr/>
      </xdr:nvCxnSpPr>
      <xdr:spPr>
        <a:xfrm flipV="1">
          <a:off x="8750300" y="13321336"/>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114422</xdr:rowOff>
    </xdr:from>
    <xdr:to>
      <xdr:col>15</xdr:col>
      <xdr:colOff>231775</xdr:colOff>
      <xdr:row>78</xdr:row>
      <xdr:rowOff>44572</xdr:rowOff>
    </xdr:to>
    <xdr:sp macro="" textlink="">
      <xdr:nvSpPr>
        <xdr:cNvPr id="412" name="円/楕円 411"/>
        <xdr:cNvSpPr/>
      </xdr:nvSpPr>
      <xdr:spPr>
        <a:xfrm>
          <a:off x="10426700" y="133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68886</xdr:rowOff>
    </xdr:from>
    <xdr:to>
      <xdr:col>14</xdr:col>
      <xdr:colOff>79375</xdr:colOff>
      <xdr:row>77</xdr:row>
      <xdr:rowOff>170486</xdr:rowOff>
    </xdr:to>
    <xdr:sp macro="" textlink="">
      <xdr:nvSpPr>
        <xdr:cNvPr id="414" name="円/楕円 413"/>
        <xdr:cNvSpPr/>
      </xdr:nvSpPr>
      <xdr:spPr>
        <a:xfrm>
          <a:off x="9588500" y="132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161613</xdr:rowOff>
    </xdr:from>
    <xdr:ext cx="534377" cy="259045"/>
    <xdr:sp macro="" textlink="">
      <xdr:nvSpPr>
        <xdr:cNvPr id="415" name="テキスト ボックス 414"/>
        <xdr:cNvSpPr txBox="1"/>
      </xdr:nvSpPr>
      <xdr:spPr>
        <a:xfrm>
          <a:off x="9372111" y="133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122081</xdr:rowOff>
    </xdr:from>
    <xdr:to>
      <xdr:col>12</xdr:col>
      <xdr:colOff>561975</xdr:colOff>
      <xdr:row>78</xdr:row>
      <xdr:rowOff>52231</xdr:rowOff>
    </xdr:to>
    <xdr:sp macro="" textlink="">
      <xdr:nvSpPr>
        <xdr:cNvPr id="416" name="円/楕円 415"/>
        <xdr:cNvSpPr/>
      </xdr:nvSpPr>
      <xdr:spPr>
        <a:xfrm>
          <a:off x="8699500" y="133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43358</xdr:rowOff>
    </xdr:from>
    <xdr:ext cx="469744" cy="259045"/>
    <xdr:sp macro="" textlink="">
      <xdr:nvSpPr>
        <xdr:cNvPr id="417" name="テキスト ボックス 416"/>
        <xdr:cNvSpPr txBox="1"/>
      </xdr:nvSpPr>
      <xdr:spPr>
        <a:xfrm>
          <a:off x="8515427" y="134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157741</xdr:rowOff>
    </xdr:from>
    <xdr:to>
      <xdr:col>15</xdr:col>
      <xdr:colOff>180975</xdr:colOff>
      <xdr:row>98</xdr:row>
      <xdr:rowOff>71120</xdr:rowOff>
    </xdr:to>
    <xdr:cxnSp macro="">
      <xdr:nvCxnSpPr>
        <xdr:cNvPr id="446" name="直線コネクタ 445"/>
        <xdr:cNvCxnSpPr/>
      </xdr:nvCxnSpPr>
      <xdr:spPr>
        <a:xfrm flipV="1">
          <a:off x="9639300" y="16788391"/>
          <a:ext cx="838200" cy="8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63309</xdr:rowOff>
    </xdr:from>
    <xdr:to>
      <xdr:col>14</xdr:col>
      <xdr:colOff>28575</xdr:colOff>
      <xdr:row>98</xdr:row>
      <xdr:rowOff>71120</xdr:rowOff>
    </xdr:to>
    <xdr:cxnSp macro="">
      <xdr:nvCxnSpPr>
        <xdr:cNvPr id="449" name="直線コネクタ 448"/>
        <xdr:cNvCxnSpPr/>
      </xdr:nvCxnSpPr>
      <xdr:spPr>
        <a:xfrm>
          <a:off x="8750300" y="16693959"/>
          <a:ext cx="889000" cy="17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106941</xdr:rowOff>
    </xdr:from>
    <xdr:to>
      <xdr:col>15</xdr:col>
      <xdr:colOff>231775</xdr:colOff>
      <xdr:row>98</xdr:row>
      <xdr:rowOff>37091</xdr:rowOff>
    </xdr:to>
    <xdr:sp macro="" textlink="">
      <xdr:nvSpPr>
        <xdr:cNvPr id="459" name="円/楕円 458"/>
        <xdr:cNvSpPr/>
      </xdr:nvSpPr>
      <xdr:spPr>
        <a:xfrm>
          <a:off x="10426700" y="167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85368</xdr:rowOff>
    </xdr:from>
    <xdr:ext cx="534377" cy="259045"/>
    <xdr:sp macro="" textlink="">
      <xdr:nvSpPr>
        <xdr:cNvPr id="460" name="普通建設事業費 （ うち更新整備　）該当値テキスト"/>
        <xdr:cNvSpPr txBox="1"/>
      </xdr:nvSpPr>
      <xdr:spPr>
        <a:xfrm>
          <a:off x="10528300" y="167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20320</xdr:rowOff>
    </xdr:from>
    <xdr:to>
      <xdr:col>14</xdr:col>
      <xdr:colOff>79375</xdr:colOff>
      <xdr:row>98</xdr:row>
      <xdr:rowOff>121920</xdr:rowOff>
    </xdr:to>
    <xdr:sp macro="" textlink="">
      <xdr:nvSpPr>
        <xdr:cNvPr id="461" name="円/楕円 460"/>
        <xdr:cNvSpPr/>
      </xdr:nvSpPr>
      <xdr:spPr>
        <a:xfrm>
          <a:off x="9588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113047</xdr:rowOff>
    </xdr:from>
    <xdr:ext cx="469744" cy="259045"/>
    <xdr:sp macro="" textlink="">
      <xdr:nvSpPr>
        <xdr:cNvPr id="462" name="テキスト ボックス 461"/>
        <xdr:cNvSpPr txBox="1"/>
      </xdr:nvSpPr>
      <xdr:spPr>
        <a:xfrm>
          <a:off x="9404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12509</xdr:rowOff>
    </xdr:from>
    <xdr:to>
      <xdr:col>12</xdr:col>
      <xdr:colOff>561975</xdr:colOff>
      <xdr:row>97</xdr:row>
      <xdr:rowOff>114109</xdr:rowOff>
    </xdr:to>
    <xdr:sp macro="" textlink="">
      <xdr:nvSpPr>
        <xdr:cNvPr id="463" name="円/楕円 462"/>
        <xdr:cNvSpPr/>
      </xdr:nvSpPr>
      <xdr:spPr>
        <a:xfrm>
          <a:off x="8699500" y="166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105236</xdr:rowOff>
    </xdr:from>
    <xdr:ext cx="534377" cy="259045"/>
    <xdr:sp macro="" textlink="">
      <xdr:nvSpPr>
        <xdr:cNvPr id="464" name="テキスト ボックス 463"/>
        <xdr:cNvSpPr txBox="1"/>
      </xdr:nvSpPr>
      <xdr:spPr>
        <a:xfrm>
          <a:off x="8483111" y="167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133848</xdr:rowOff>
    </xdr:from>
    <xdr:to>
      <xdr:col>23</xdr:col>
      <xdr:colOff>517525</xdr:colOff>
      <xdr:row>38</xdr:row>
      <xdr:rowOff>139700</xdr:rowOff>
    </xdr:to>
    <xdr:cxnSp macro="">
      <xdr:nvCxnSpPr>
        <xdr:cNvPr id="491" name="直線コネクタ 490"/>
        <xdr:cNvCxnSpPr/>
      </xdr:nvCxnSpPr>
      <xdr:spPr>
        <a:xfrm flipV="1">
          <a:off x="15481300" y="664894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135677</xdr:rowOff>
    </xdr:from>
    <xdr:to>
      <xdr:col>21</xdr:col>
      <xdr:colOff>161925</xdr:colOff>
      <xdr:row>38</xdr:row>
      <xdr:rowOff>139700</xdr:rowOff>
    </xdr:to>
    <xdr:cxnSp macro="">
      <xdr:nvCxnSpPr>
        <xdr:cNvPr id="497" name="直線コネクタ 496"/>
        <xdr:cNvCxnSpPr/>
      </xdr:nvCxnSpPr>
      <xdr:spPr>
        <a:xfrm>
          <a:off x="13703300" y="665077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124613</xdr:rowOff>
    </xdr:from>
    <xdr:to>
      <xdr:col>19</xdr:col>
      <xdr:colOff>644525</xdr:colOff>
      <xdr:row>38</xdr:row>
      <xdr:rowOff>135677</xdr:rowOff>
    </xdr:to>
    <xdr:cxnSp macro="">
      <xdr:nvCxnSpPr>
        <xdr:cNvPr id="500" name="直線コネクタ 499"/>
        <xdr:cNvCxnSpPr/>
      </xdr:nvCxnSpPr>
      <xdr:spPr>
        <a:xfrm>
          <a:off x="12814300" y="6639713"/>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83048</xdr:rowOff>
    </xdr:from>
    <xdr:to>
      <xdr:col>23</xdr:col>
      <xdr:colOff>568325</xdr:colOff>
      <xdr:row>39</xdr:row>
      <xdr:rowOff>13198</xdr:rowOff>
    </xdr:to>
    <xdr:sp macro="" textlink="">
      <xdr:nvSpPr>
        <xdr:cNvPr id="510" name="円/楕円 509"/>
        <xdr:cNvSpPr/>
      </xdr:nvSpPr>
      <xdr:spPr>
        <a:xfrm>
          <a:off x="162687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84877</xdr:rowOff>
    </xdr:from>
    <xdr:to>
      <xdr:col>20</xdr:col>
      <xdr:colOff>9525</xdr:colOff>
      <xdr:row>39</xdr:row>
      <xdr:rowOff>15027</xdr:rowOff>
    </xdr:to>
    <xdr:sp macro="" textlink="">
      <xdr:nvSpPr>
        <xdr:cNvPr id="516" name="円/楕円 515"/>
        <xdr:cNvSpPr/>
      </xdr:nvSpPr>
      <xdr:spPr>
        <a:xfrm>
          <a:off x="13652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6154</xdr:rowOff>
    </xdr:from>
    <xdr:ext cx="313932" cy="259045"/>
    <xdr:sp macro="" textlink="">
      <xdr:nvSpPr>
        <xdr:cNvPr id="517" name="テキスト ボックス 516"/>
        <xdr:cNvSpPr txBox="1"/>
      </xdr:nvSpPr>
      <xdr:spPr>
        <a:xfrm>
          <a:off x="13546333" y="6692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73813</xdr:rowOff>
    </xdr:from>
    <xdr:to>
      <xdr:col>18</xdr:col>
      <xdr:colOff>492125</xdr:colOff>
      <xdr:row>39</xdr:row>
      <xdr:rowOff>3963</xdr:rowOff>
    </xdr:to>
    <xdr:sp macro="" textlink="">
      <xdr:nvSpPr>
        <xdr:cNvPr id="518" name="円/楕円 517"/>
        <xdr:cNvSpPr/>
      </xdr:nvSpPr>
      <xdr:spPr>
        <a:xfrm>
          <a:off x="1276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166540</xdr:rowOff>
    </xdr:from>
    <xdr:ext cx="378565" cy="259045"/>
    <xdr:sp macro="" textlink="">
      <xdr:nvSpPr>
        <xdr:cNvPr id="519" name="テキスト ボックス 518"/>
        <xdr:cNvSpPr txBox="1"/>
      </xdr:nvSpPr>
      <xdr:spPr>
        <a:xfrm>
          <a:off x="12625017" y="668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142229</xdr:rowOff>
    </xdr:from>
    <xdr:to>
      <xdr:col>23</xdr:col>
      <xdr:colOff>517525</xdr:colOff>
      <xdr:row>77</xdr:row>
      <xdr:rowOff>9798</xdr:rowOff>
    </xdr:to>
    <xdr:cxnSp macro="">
      <xdr:nvCxnSpPr>
        <xdr:cNvPr id="601" name="直線コネクタ 600"/>
        <xdr:cNvCxnSpPr/>
      </xdr:nvCxnSpPr>
      <xdr:spPr>
        <a:xfrm>
          <a:off x="15481300" y="13172429"/>
          <a:ext cx="838200" cy="3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109854</xdr:rowOff>
    </xdr:from>
    <xdr:to>
      <xdr:col>22</xdr:col>
      <xdr:colOff>365125</xdr:colOff>
      <xdr:row>76</xdr:row>
      <xdr:rowOff>142229</xdr:rowOff>
    </xdr:to>
    <xdr:cxnSp macro="">
      <xdr:nvCxnSpPr>
        <xdr:cNvPr id="604" name="直線コネクタ 603"/>
        <xdr:cNvCxnSpPr/>
      </xdr:nvCxnSpPr>
      <xdr:spPr>
        <a:xfrm>
          <a:off x="14592300" y="13140054"/>
          <a:ext cx="8890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78564</xdr:rowOff>
    </xdr:from>
    <xdr:to>
      <xdr:col>21</xdr:col>
      <xdr:colOff>161925</xdr:colOff>
      <xdr:row>76</xdr:row>
      <xdr:rowOff>109854</xdr:rowOff>
    </xdr:to>
    <xdr:cxnSp macro="">
      <xdr:nvCxnSpPr>
        <xdr:cNvPr id="607" name="直線コネクタ 606"/>
        <xdr:cNvCxnSpPr/>
      </xdr:nvCxnSpPr>
      <xdr:spPr>
        <a:xfrm>
          <a:off x="13703300" y="13108764"/>
          <a:ext cx="889000" cy="3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46831</xdr:rowOff>
    </xdr:from>
    <xdr:to>
      <xdr:col>19</xdr:col>
      <xdr:colOff>644525</xdr:colOff>
      <xdr:row>76</xdr:row>
      <xdr:rowOff>78564</xdr:rowOff>
    </xdr:to>
    <xdr:cxnSp macro="">
      <xdr:nvCxnSpPr>
        <xdr:cNvPr id="610" name="直線コネクタ 609"/>
        <xdr:cNvCxnSpPr/>
      </xdr:nvCxnSpPr>
      <xdr:spPr>
        <a:xfrm>
          <a:off x="12814300" y="13077031"/>
          <a:ext cx="889000" cy="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130448</xdr:rowOff>
    </xdr:from>
    <xdr:to>
      <xdr:col>23</xdr:col>
      <xdr:colOff>568325</xdr:colOff>
      <xdr:row>77</xdr:row>
      <xdr:rowOff>60598</xdr:rowOff>
    </xdr:to>
    <xdr:sp macro="" textlink="">
      <xdr:nvSpPr>
        <xdr:cNvPr id="620" name="円/楕円 619"/>
        <xdr:cNvSpPr/>
      </xdr:nvSpPr>
      <xdr:spPr>
        <a:xfrm>
          <a:off x="16268700" y="131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108875</xdr:rowOff>
    </xdr:from>
    <xdr:ext cx="534377" cy="259045"/>
    <xdr:sp macro="" textlink="">
      <xdr:nvSpPr>
        <xdr:cNvPr id="621" name="公債費該当値テキスト"/>
        <xdr:cNvSpPr txBox="1"/>
      </xdr:nvSpPr>
      <xdr:spPr>
        <a:xfrm>
          <a:off x="16370300" y="131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33,092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91429</xdr:rowOff>
    </xdr:from>
    <xdr:to>
      <xdr:col>22</xdr:col>
      <xdr:colOff>415925</xdr:colOff>
      <xdr:row>77</xdr:row>
      <xdr:rowOff>21579</xdr:rowOff>
    </xdr:to>
    <xdr:sp macro="" textlink="">
      <xdr:nvSpPr>
        <xdr:cNvPr id="622" name="円/楕円 621"/>
        <xdr:cNvSpPr/>
      </xdr:nvSpPr>
      <xdr:spPr>
        <a:xfrm>
          <a:off x="15430500" y="131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38106</xdr:rowOff>
    </xdr:from>
    <xdr:ext cx="534377" cy="259045"/>
    <xdr:sp macro="" textlink="">
      <xdr:nvSpPr>
        <xdr:cNvPr id="623" name="テキスト ボックス 622"/>
        <xdr:cNvSpPr txBox="1"/>
      </xdr:nvSpPr>
      <xdr:spPr>
        <a:xfrm>
          <a:off x="15214111" y="128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59054</xdr:rowOff>
    </xdr:from>
    <xdr:to>
      <xdr:col>21</xdr:col>
      <xdr:colOff>212725</xdr:colOff>
      <xdr:row>76</xdr:row>
      <xdr:rowOff>160654</xdr:rowOff>
    </xdr:to>
    <xdr:sp macro="" textlink="">
      <xdr:nvSpPr>
        <xdr:cNvPr id="624" name="円/楕円 623"/>
        <xdr:cNvSpPr/>
      </xdr:nvSpPr>
      <xdr:spPr>
        <a:xfrm>
          <a:off x="14541500" y="130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151781</xdr:rowOff>
    </xdr:from>
    <xdr:ext cx="534377" cy="259045"/>
    <xdr:sp macro="" textlink="">
      <xdr:nvSpPr>
        <xdr:cNvPr id="625" name="テキスト ボックス 624"/>
        <xdr:cNvSpPr txBox="1"/>
      </xdr:nvSpPr>
      <xdr:spPr>
        <a:xfrm>
          <a:off x="14325111" y="131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27764</xdr:rowOff>
    </xdr:from>
    <xdr:to>
      <xdr:col>20</xdr:col>
      <xdr:colOff>9525</xdr:colOff>
      <xdr:row>76</xdr:row>
      <xdr:rowOff>129364</xdr:rowOff>
    </xdr:to>
    <xdr:sp macro="" textlink="">
      <xdr:nvSpPr>
        <xdr:cNvPr id="626" name="円/楕円 625"/>
        <xdr:cNvSpPr/>
      </xdr:nvSpPr>
      <xdr:spPr>
        <a:xfrm>
          <a:off x="13652500" y="130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120491</xdr:rowOff>
    </xdr:from>
    <xdr:ext cx="534377" cy="259045"/>
    <xdr:sp macro="" textlink="">
      <xdr:nvSpPr>
        <xdr:cNvPr id="627" name="テキスト ボックス 626"/>
        <xdr:cNvSpPr txBox="1"/>
      </xdr:nvSpPr>
      <xdr:spPr>
        <a:xfrm>
          <a:off x="13436111" y="131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167481</xdr:rowOff>
    </xdr:from>
    <xdr:to>
      <xdr:col>18</xdr:col>
      <xdr:colOff>492125</xdr:colOff>
      <xdr:row>76</xdr:row>
      <xdr:rowOff>97631</xdr:rowOff>
    </xdr:to>
    <xdr:sp macro="" textlink="">
      <xdr:nvSpPr>
        <xdr:cNvPr id="628" name="円/楕円 627"/>
        <xdr:cNvSpPr/>
      </xdr:nvSpPr>
      <xdr:spPr>
        <a:xfrm>
          <a:off x="12763500" y="130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88758</xdr:rowOff>
    </xdr:from>
    <xdr:ext cx="534377" cy="259045"/>
    <xdr:sp macro="" textlink="">
      <xdr:nvSpPr>
        <xdr:cNvPr id="629" name="テキスト ボックス 628"/>
        <xdr:cNvSpPr txBox="1"/>
      </xdr:nvSpPr>
      <xdr:spPr>
        <a:xfrm>
          <a:off x="12547111" y="131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22693</xdr:rowOff>
    </xdr:from>
    <xdr:to>
      <xdr:col>23</xdr:col>
      <xdr:colOff>517525</xdr:colOff>
      <xdr:row>98</xdr:row>
      <xdr:rowOff>46202</xdr:rowOff>
    </xdr:to>
    <xdr:cxnSp macro="">
      <xdr:nvCxnSpPr>
        <xdr:cNvPr id="656" name="直線コネクタ 655"/>
        <xdr:cNvCxnSpPr/>
      </xdr:nvCxnSpPr>
      <xdr:spPr>
        <a:xfrm flipV="1">
          <a:off x="15481300" y="16824793"/>
          <a:ext cx="8382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46202</xdr:rowOff>
    </xdr:from>
    <xdr:to>
      <xdr:col>22</xdr:col>
      <xdr:colOff>365125</xdr:colOff>
      <xdr:row>98</xdr:row>
      <xdr:rowOff>76451</xdr:rowOff>
    </xdr:to>
    <xdr:cxnSp macro="">
      <xdr:nvCxnSpPr>
        <xdr:cNvPr id="659" name="直線コネクタ 658"/>
        <xdr:cNvCxnSpPr/>
      </xdr:nvCxnSpPr>
      <xdr:spPr>
        <a:xfrm flipV="1">
          <a:off x="14592300" y="16848302"/>
          <a:ext cx="889000" cy="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2091</xdr:rowOff>
    </xdr:from>
    <xdr:to>
      <xdr:col>21</xdr:col>
      <xdr:colOff>161925</xdr:colOff>
      <xdr:row>98</xdr:row>
      <xdr:rowOff>76451</xdr:rowOff>
    </xdr:to>
    <xdr:cxnSp macro="">
      <xdr:nvCxnSpPr>
        <xdr:cNvPr id="662" name="直線コネクタ 661"/>
        <xdr:cNvCxnSpPr/>
      </xdr:nvCxnSpPr>
      <xdr:spPr>
        <a:xfrm>
          <a:off x="13703300" y="16804191"/>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2091</xdr:rowOff>
    </xdr:from>
    <xdr:to>
      <xdr:col>19</xdr:col>
      <xdr:colOff>644525</xdr:colOff>
      <xdr:row>98</xdr:row>
      <xdr:rowOff>85102</xdr:rowOff>
    </xdr:to>
    <xdr:cxnSp macro="">
      <xdr:nvCxnSpPr>
        <xdr:cNvPr id="665" name="直線コネクタ 664"/>
        <xdr:cNvCxnSpPr/>
      </xdr:nvCxnSpPr>
      <xdr:spPr>
        <a:xfrm flipV="1">
          <a:off x="12814300" y="16804191"/>
          <a:ext cx="889000" cy="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143343</xdr:rowOff>
    </xdr:from>
    <xdr:to>
      <xdr:col>23</xdr:col>
      <xdr:colOff>568325</xdr:colOff>
      <xdr:row>98</xdr:row>
      <xdr:rowOff>73493</xdr:rowOff>
    </xdr:to>
    <xdr:sp macro="" textlink="">
      <xdr:nvSpPr>
        <xdr:cNvPr id="675" name="円/楕円 674"/>
        <xdr:cNvSpPr/>
      </xdr:nvSpPr>
      <xdr:spPr>
        <a:xfrm>
          <a:off x="16268700" y="167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102720</xdr:rowOff>
    </xdr:from>
    <xdr:ext cx="534377" cy="259045"/>
    <xdr:sp macro="" textlink="">
      <xdr:nvSpPr>
        <xdr:cNvPr id="676" name="積立金該当値テキスト"/>
        <xdr:cNvSpPr txBox="1"/>
      </xdr:nvSpPr>
      <xdr:spPr>
        <a:xfrm>
          <a:off x="16370300" y="165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166852</xdr:rowOff>
    </xdr:from>
    <xdr:to>
      <xdr:col>22</xdr:col>
      <xdr:colOff>415925</xdr:colOff>
      <xdr:row>98</xdr:row>
      <xdr:rowOff>97002</xdr:rowOff>
    </xdr:to>
    <xdr:sp macro="" textlink="">
      <xdr:nvSpPr>
        <xdr:cNvPr id="677" name="円/楕円 676"/>
        <xdr:cNvSpPr/>
      </xdr:nvSpPr>
      <xdr:spPr>
        <a:xfrm>
          <a:off x="15430500" y="167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88129</xdr:rowOff>
    </xdr:from>
    <xdr:ext cx="534377" cy="259045"/>
    <xdr:sp macro="" textlink="">
      <xdr:nvSpPr>
        <xdr:cNvPr id="678" name="テキスト ボックス 677"/>
        <xdr:cNvSpPr txBox="1"/>
      </xdr:nvSpPr>
      <xdr:spPr>
        <a:xfrm>
          <a:off x="15214111" y="16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25651</xdr:rowOff>
    </xdr:from>
    <xdr:to>
      <xdr:col>21</xdr:col>
      <xdr:colOff>212725</xdr:colOff>
      <xdr:row>98</xdr:row>
      <xdr:rowOff>127251</xdr:rowOff>
    </xdr:to>
    <xdr:sp macro="" textlink="">
      <xdr:nvSpPr>
        <xdr:cNvPr id="679" name="円/楕円 678"/>
        <xdr:cNvSpPr/>
      </xdr:nvSpPr>
      <xdr:spPr>
        <a:xfrm>
          <a:off x="14541500" y="168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118378</xdr:rowOff>
    </xdr:from>
    <xdr:ext cx="469744" cy="259045"/>
    <xdr:sp macro="" textlink="">
      <xdr:nvSpPr>
        <xdr:cNvPr id="680" name="テキスト ボックス 679"/>
        <xdr:cNvSpPr txBox="1"/>
      </xdr:nvSpPr>
      <xdr:spPr>
        <a:xfrm>
          <a:off x="14357427" y="1692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122741</xdr:rowOff>
    </xdr:from>
    <xdr:to>
      <xdr:col>20</xdr:col>
      <xdr:colOff>9525</xdr:colOff>
      <xdr:row>98</xdr:row>
      <xdr:rowOff>52891</xdr:rowOff>
    </xdr:to>
    <xdr:sp macro="" textlink="">
      <xdr:nvSpPr>
        <xdr:cNvPr id="681" name="円/楕円 680"/>
        <xdr:cNvSpPr/>
      </xdr:nvSpPr>
      <xdr:spPr>
        <a:xfrm>
          <a:off x="13652500" y="167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44018</xdr:rowOff>
    </xdr:from>
    <xdr:ext cx="534377" cy="259045"/>
    <xdr:sp macro="" textlink="">
      <xdr:nvSpPr>
        <xdr:cNvPr id="682" name="テキスト ボックス 681"/>
        <xdr:cNvSpPr txBox="1"/>
      </xdr:nvSpPr>
      <xdr:spPr>
        <a:xfrm>
          <a:off x="13436111" y="168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34302</xdr:rowOff>
    </xdr:from>
    <xdr:to>
      <xdr:col>18</xdr:col>
      <xdr:colOff>492125</xdr:colOff>
      <xdr:row>98</xdr:row>
      <xdr:rowOff>135902</xdr:rowOff>
    </xdr:to>
    <xdr:sp macro="" textlink="">
      <xdr:nvSpPr>
        <xdr:cNvPr id="683" name="円/楕円 682"/>
        <xdr:cNvSpPr/>
      </xdr:nvSpPr>
      <xdr:spPr>
        <a:xfrm>
          <a:off x="12763500" y="168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127029</xdr:rowOff>
    </xdr:from>
    <xdr:ext cx="469744" cy="259045"/>
    <xdr:sp macro="" textlink="">
      <xdr:nvSpPr>
        <xdr:cNvPr id="684" name="テキスト ボックス 683"/>
        <xdr:cNvSpPr txBox="1"/>
      </xdr:nvSpPr>
      <xdr:spPr>
        <a:xfrm>
          <a:off x="12579427" y="1692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37157</xdr:rowOff>
    </xdr:from>
    <xdr:to>
      <xdr:col>32</xdr:col>
      <xdr:colOff>187325</xdr:colOff>
      <xdr:row>38</xdr:row>
      <xdr:rowOff>135019</xdr:rowOff>
    </xdr:to>
    <xdr:cxnSp macro="">
      <xdr:nvCxnSpPr>
        <xdr:cNvPr id="715" name="直線コネクタ 714"/>
        <xdr:cNvCxnSpPr/>
      </xdr:nvCxnSpPr>
      <xdr:spPr>
        <a:xfrm flipV="1">
          <a:off x="21323300" y="6552257"/>
          <a:ext cx="838200" cy="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135019</xdr:rowOff>
    </xdr:from>
    <xdr:to>
      <xdr:col>31</xdr:col>
      <xdr:colOff>34925</xdr:colOff>
      <xdr:row>39</xdr:row>
      <xdr:rowOff>98878</xdr:rowOff>
    </xdr:to>
    <xdr:cxnSp macro="">
      <xdr:nvCxnSpPr>
        <xdr:cNvPr id="718" name="直線コネクタ 717"/>
        <xdr:cNvCxnSpPr/>
      </xdr:nvCxnSpPr>
      <xdr:spPr>
        <a:xfrm flipV="1">
          <a:off x="20434300" y="6650119"/>
          <a:ext cx="889000" cy="1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157807</xdr:rowOff>
    </xdr:from>
    <xdr:to>
      <xdr:col>32</xdr:col>
      <xdr:colOff>238125</xdr:colOff>
      <xdr:row>38</xdr:row>
      <xdr:rowOff>87957</xdr:rowOff>
    </xdr:to>
    <xdr:sp macro="" textlink="">
      <xdr:nvSpPr>
        <xdr:cNvPr id="734" name="円/楕円 733"/>
        <xdr:cNvSpPr/>
      </xdr:nvSpPr>
      <xdr:spPr>
        <a:xfrm>
          <a:off x="22110700" y="65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9234</xdr:rowOff>
    </xdr:from>
    <xdr:ext cx="469744" cy="259045"/>
    <xdr:sp macro="" textlink="">
      <xdr:nvSpPr>
        <xdr:cNvPr id="735" name="投資及び出資金該当値テキスト"/>
        <xdr:cNvSpPr txBox="1"/>
      </xdr:nvSpPr>
      <xdr:spPr>
        <a:xfrm>
          <a:off x="22212300" y="635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84219</xdr:rowOff>
    </xdr:from>
    <xdr:to>
      <xdr:col>31</xdr:col>
      <xdr:colOff>85725</xdr:colOff>
      <xdr:row>39</xdr:row>
      <xdr:rowOff>14369</xdr:rowOff>
    </xdr:to>
    <xdr:sp macro="" textlink="">
      <xdr:nvSpPr>
        <xdr:cNvPr id="736" name="円/楕円 735"/>
        <xdr:cNvSpPr/>
      </xdr:nvSpPr>
      <xdr:spPr>
        <a:xfrm>
          <a:off x="21272500" y="65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30896</xdr:rowOff>
    </xdr:from>
    <xdr:ext cx="469744" cy="259045"/>
    <xdr:sp macro="" textlink="">
      <xdr:nvSpPr>
        <xdr:cNvPr id="737" name="テキスト ボックス 736"/>
        <xdr:cNvSpPr txBox="1"/>
      </xdr:nvSpPr>
      <xdr:spPr>
        <a:xfrm>
          <a:off x="21088427" y="637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48326</xdr:rowOff>
    </xdr:from>
    <xdr:to>
      <xdr:col>32</xdr:col>
      <xdr:colOff>187325</xdr:colOff>
      <xdr:row>78</xdr:row>
      <xdr:rowOff>49109</xdr:rowOff>
    </xdr:to>
    <xdr:cxnSp macro="">
      <xdr:nvCxnSpPr>
        <xdr:cNvPr id="830" name="直線コネクタ 829"/>
        <xdr:cNvCxnSpPr/>
      </xdr:nvCxnSpPr>
      <xdr:spPr>
        <a:xfrm flipV="1">
          <a:off x="21323300" y="13421426"/>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49109</xdr:rowOff>
    </xdr:from>
    <xdr:to>
      <xdr:col>31</xdr:col>
      <xdr:colOff>34925</xdr:colOff>
      <xdr:row>78</xdr:row>
      <xdr:rowOff>126719</xdr:rowOff>
    </xdr:to>
    <xdr:cxnSp macro="">
      <xdr:nvCxnSpPr>
        <xdr:cNvPr id="833" name="直線コネクタ 832"/>
        <xdr:cNvCxnSpPr/>
      </xdr:nvCxnSpPr>
      <xdr:spPr>
        <a:xfrm flipV="1">
          <a:off x="20434300" y="13422209"/>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126719</xdr:rowOff>
    </xdr:from>
    <xdr:to>
      <xdr:col>29</xdr:col>
      <xdr:colOff>517525</xdr:colOff>
      <xdr:row>78</xdr:row>
      <xdr:rowOff>154298</xdr:rowOff>
    </xdr:to>
    <xdr:cxnSp macro="">
      <xdr:nvCxnSpPr>
        <xdr:cNvPr id="836" name="直線コネクタ 835"/>
        <xdr:cNvCxnSpPr/>
      </xdr:nvCxnSpPr>
      <xdr:spPr>
        <a:xfrm flipV="1">
          <a:off x="19545300" y="13499819"/>
          <a:ext cx="8890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154298</xdr:rowOff>
    </xdr:from>
    <xdr:to>
      <xdr:col>28</xdr:col>
      <xdr:colOff>314325</xdr:colOff>
      <xdr:row>78</xdr:row>
      <xdr:rowOff>166103</xdr:rowOff>
    </xdr:to>
    <xdr:cxnSp macro="">
      <xdr:nvCxnSpPr>
        <xdr:cNvPr id="839" name="直線コネクタ 838"/>
        <xdr:cNvCxnSpPr/>
      </xdr:nvCxnSpPr>
      <xdr:spPr>
        <a:xfrm flipV="1">
          <a:off x="18656300" y="13527398"/>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168976</xdr:rowOff>
    </xdr:from>
    <xdr:to>
      <xdr:col>32</xdr:col>
      <xdr:colOff>238125</xdr:colOff>
      <xdr:row>78</xdr:row>
      <xdr:rowOff>99126</xdr:rowOff>
    </xdr:to>
    <xdr:sp macro="" textlink="">
      <xdr:nvSpPr>
        <xdr:cNvPr id="849" name="円/楕円 848"/>
        <xdr:cNvSpPr/>
      </xdr:nvSpPr>
      <xdr:spPr>
        <a:xfrm>
          <a:off x="22110700" y="133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147403</xdr:rowOff>
    </xdr:from>
    <xdr:ext cx="534377" cy="259045"/>
    <xdr:sp macro="" textlink="">
      <xdr:nvSpPr>
        <xdr:cNvPr id="850" name="繰出金該当値テキスト"/>
        <xdr:cNvSpPr txBox="1"/>
      </xdr:nvSpPr>
      <xdr:spPr>
        <a:xfrm>
          <a:off x="22212300" y="133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169759</xdr:rowOff>
    </xdr:from>
    <xdr:to>
      <xdr:col>31</xdr:col>
      <xdr:colOff>85725</xdr:colOff>
      <xdr:row>78</xdr:row>
      <xdr:rowOff>99909</xdr:rowOff>
    </xdr:to>
    <xdr:sp macro="" textlink="">
      <xdr:nvSpPr>
        <xdr:cNvPr id="851" name="円/楕円 850"/>
        <xdr:cNvSpPr/>
      </xdr:nvSpPr>
      <xdr:spPr>
        <a:xfrm>
          <a:off x="21272500" y="133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91036</xdr:rowOff>
    </xdr:from>
    <xdr:ext cx="534377" cy="259045"/>
    <xdr:sp macro="" textlink="">
      <xdr:nvSpPr>
        <xdr:cNvPr id="852" name="テキスト ボックス 851"/>
        <xdr:cNvSpPr txBox="1"/>
      </xdr:nvSpPr>
      <xdr:spPr>
        <a:xfrm>
          <a:off x="21056111" y="1346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75919</xdr:rowOff>
    </xdr:from>
    <xdr:to>
      <xdr:col>29</xdr:col>
      <xdr:colOff>568325</xdr:colOff>
      <xdr:row>79</xdr:row>
      <xdr:rowOff>6069</xdr:rowOff>
    </xdr:to>
    <xdr:sp macro="" textlink="">
      <xdr:nvSpPr>
        <xdr:cNvPr id="853" name="円/楕円 852"/>
        <xdr:cNvSpPr/>
      </xdr:nvSpPr>
      <xdr:spPr>
        <a:xfrm>
          <a:off x="20383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168646</xdr:rowOff>
    </xdr:from>
    <xdr:ext cx="534377" cy="259045"/>
    <xdr:sp macro="" textlink="">
      <xdr:nvSpPr>
        <xdr:cNvPr id="854" name="テキスト ボックス 853"/>
        <xdr:cNvSpPr txBox="1"/>
      </xdr:nvSpPr>
      <xdr:spPr>
        <a:xfrm>
          <a:off x="20167111" y="1354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103498</xdr:rowOff>
    </xdr:from>
    <xdr:to>
      <xdr:col>28</xdr:col>
      <xdr:colOff>365125</xdr:colOff>
      <xdr:row>79</xdr:row>
      <xdr:rowOff>33648</xdr:rowOff>
    </xdr:to>
    <xdr:sp macro="" textlink="">
      <xdr:nvSpPr>
        <xdr:cNvPr id="855" name="円/楕円 854"/>
        <xdr:cNvSpPr/>
      </xdr:nvSpPr>
      <xdr:spPr>
        <a:xfrm>
          <a:off x="19494500" y="134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24775</xdr:rowOff>
    </xdr:from>
    <xdr:ext cx="534377" cy="259045"/>
    <xdr:sp macro="" textlink="">
      <xdr:nvSpPr>
        <xdr:cNvPr id="856" name="テキスト ボックス 855"/>
        <xdr:cNvSpPr txBox="1"/>
      </xdr:nvSpPr>
      <xdr:spPr>
        <a:xfrm>
          <a:off x="19278111" y="135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115303</xdr:rowOff>
    </xdr:from>
    <xdr:to>
      <xdr:col>27</xdr:col>
      <xdr:colOff>161925</xdr:colOff>
      <xdr:row>79</xdr:row>
      <xdr:rowOff>45453</xdr:rowOff>
    </xdr:to>
    <xdr:sp macro="" textlink="">
      <xdr:nvSpPr>
        <xdr:cNvPr id="857" name="円/楕円 856"/>
        <xdr:cNvSpPr/>
      </xdr:nvSpPr>
      <xdr:spPr>
        <a:xfrm>
          <a:off x="18605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36580</xdr:rowOff>
    </xdr:from>
    <xdr:ext cx="534377" cy="259045"/>
    <xdr:sp macro="" textlink="">
      <xdr:nvSpPr>
        <xdr:cNvPr id="858" name="テキスト ボックス 857"/>
        <xdr:cNvSpPr txBox="1"/>
      </xdr:nvSpPr>
      <xdr:spPr>
        <a:xfrm>
          <a:off x="18389111" y="135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a:t>
          </a:r>
          <a:r>
            <a:rPr kumimoji="1" lang="en-US" altLang="ja-JP" sz="1300">
              <a:latin typeface="ＭＳ Ｐゴシック"/>
            </a:rPr>
            <a:t>337,102</a:t>
          </a:r>
          <a:r>
            <a:rPr kumimoji="1" lang="ja-JP" altLang="en-US" sz="1300">
              <a:latin typeface="ＭＳ Ｐゴシック"/>
            </a:rPr>
            <a:t>円となっている。最も大きい構成項目である扶助費は、住民一人あたり</a:t>
          </a:r>
          <a:r>
            <a:rPr kumimoji="1" lang="en-US" altLang="ja-JP" sz="1300">
              <a:latin typeface="ＭＳ Ｐゴシック"/>
            </a:rPr>
            <a:t>103,651</a:t>
          </a:r>
          <a:r>
            <a:rPr kumimoji="1" lang="ja-JP" altLang="en-US" sz="1300">
              <a:latin typeface="ＭＳ Ｐゴシック"/>
            </a:rPr>
            <a:t>円となっており、近年の少子化対策や障がい福祉サービスなどに係る経費の増加に伴い高水準を推移し、類似団体平均を大きく上回っている。また、その他の主要な構成項目である人件費は、住民一人あたり</a:t>
          </a:r>
          <a:r>
            <a:rPr kumimoji="1" lang="en-US" altLang="ja-JP" sz="1300">
              <a:latin typeface="ＭＳ Ｐゴシック"/>
            </a:rPr>
            <a:t>48,792</a:t>
          </a:r>
          <a:r>
            <a:rPr kumimoji="1" lang="ja-JP" altLang="en-US" sz="1300">
              <a:latin typeface="ＭＳ Ｐゴシック"/>
            </a:rPr>
            <a:t>円となっており、行財政改革（後期プラン）に基づく定員管理や消防の一部事務組合化に伴う身分移管などの要因により類似団体平均を下回っている。補助費等は、住民一人あたり</a:t>
          </a:r>
          <a:r>
            <a:rPr kumimoji="1" lang="en-US" altLang="ja-JP" sz="1300">
              <a:latin typeface="ＭＳ Ｐゴシック"/>
            </a:rPr>
            <a:t>45,045</a:t>
          </a:r>
          <a:r>
            <a:rPr kumimoji="1" lang="ja-JP" altLang="en-US" sz="1300">
              <a:latin typeface="ＭＳ Ｐゴシック"/>
            </a:rPr>
            <a:t>円となっており、平成</a:t>
          </a:r>
          <a:r>
            <a:rPr kumimoji="1" lang="en-US" altLang="ja-JP" sz="1300">
              <a:latin typeface="ＭＳ Ｐゴシック"/>
            </a:rPr>
            <a:t>21</a:t>
          </a:r>
          <a:r>
            <a:rPr kumimoji="1" lang="ja-JP" altLang="en-US" sz="1300">
              <a:latin typeface="ＭＳ Ｐゴシック"/>
            </a:rPr>
            <a:t>年度から下水道事業を法適用企業化したことにより、性質経費区分が繰出金から補助費等へ変更となったこと及び平成</a:t>
          </a:r>
          <a:r>
            <a:rPr kumimoji="1" lang="en-US" altLang="ja-JP" sz="1300">
              <a:latin typeface="ＭＳ Ｐゴシック"/>
            </a:rPr>
            <a:t>26</a:t>
          </a:r>
          <a:r>
            <a:rPr kumimoji="1" lang="ja-JP" altLang="en-US" sz="1300">
              <a:latin typeface="ＭＳ Ｐゴシック"/>
            </a:rPr>
            <a:t>年度から消防の一部事務組合化に伴い負担金が増加したことにより、類似団体平均と比較し高水準にある。公債費は住民一人あたり</a:t>
          </a:r>
          <a:r>
            <a:rPr kumimoji="1" lang="en-US" altLang="ja-JP" sz="1300">
              <a:latin typeface="ＭＳ Ｐゴシック"/>
            </a:rPr>
            <a:t>33,092</a:t>
          </a:r>
          <a:r>
            <a:rPr kumimoji="1" lang="ja-JP" altLang="en-US" sz="1300">
              <a:latin typeface="ＭＳ Ｐゴシック"/>
            </a:rPr>
            <a:t>円となっており、過去に発行した市債の完済や繰上償還の効果もあり類似団体平均を下回った。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56,021
55,530
18.69
19,326,337
18,884,803
440,293
11,335,937
16,029,392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44145</xdr:rowOff>
    </xdr:from>
    <xdr:to>
      <xdr:col>6</xdr:col>
      <xdr:colOff>511175</xdr:colOff>
      <xdr:row>34</xdr:row>
      <xdr:rowOff>158445</xdr:rowOff>
    </xdr:to>
    <xdr:cxnSp macro="">
      <xdr:nvCxnSpPr>
        <xdr:cNvPr id="59" name="直線コネクタ 58"/>
        <xdr:cNvCxnSpPr/>
      </xdr:nvCxnSpPr>
      <xdr:spPr>
        <a:xfrm>
          <a:off x="3797300" y="5701995"/>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119126</xdr:rowOff>
    </xdr:from>
    <xdr:to>
      <xdr:col>5</xdr:col>
      <xdr:colOff>358775</xdr:colOff>
      <xdr:row>33</xdr:row>
      <xdr:rowOff>44145</xdr:rowOff>
    </xdr:to>
    <xdr:cxnSp macro="">
      <xdr:nvCxnSpPr>
        <xdr:cNvPr id="62" name="直線コネクタ 61"/>
        <xdr:cNvCxnSpPr/>
      </xdr:nvCxnSpPr>
      <xdr:spPr>
        <a:xfrm>
          <a:off x="2908300" y="5434076"/>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119126</xdr:rowOff>
    </xdr:from>
    <xdr:to>
      <xdr:col>4</xdr:col>
      <xdr:colOff>155575</xdr:colOff>
      <xdr:row>33</xdr:row>
      <xdr:rowOff>110896</xdr:rowOff>
    </xdr:to>
    <xdr:cxnSp macro="">
      <xdr:nvCxnSpPr>
        <xdr:cNvPr id="65" name="直線コネクタ 64"/>
        <xdr:cNvCxnSpPr/>
      </xdr:nvCxnSpPr>
      <xdr:spPr>
        <a:xfrm flipV="1">
          <a:off x="2019300" y="5434076"/>
          <a:ext cx="889000" cy="3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163017</xdr:rowOff>
    </xdr:from>
    <xdr:to>
      <xdr:col>2</xdr:col>
      <xdr:colOff>638175</xdr:colOff>
      <xdr:row>33</xdr:row>
      <xdr:rowOff>110896</xdr:rowOff>
    </xdr:to>
    <xdr:cxnSp macro="">
      <xdr:nvCxnSpPr>
        <xdr:cNvPr id="68" name="直線コネクタ 67"/>
        <xdr:cNvCxnSpPr/>
      </xdr:nvCxnSpPr>
      <xdr:spPr>
        <a:xfrm>
          <a:off x="1130300" y="5649417"/>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107645</xdr:rowOff>
    </xdr:from>
    <xdr:to>
      <xdr:col>6</xdr:col>
      <xdr:colOff>561975</xdr:colOff>
      <xdr:row>35</xdr:row>
      <xdr:rowOff>37795</xdr:rowOff>
    </xdr:to>
    <xdr:sp macro="" textlink="">
      <xdr:nvSpPr>
        <xdr:cNvPr id="78" name="円/楕円 77"/>
        <xdr:cNvSpPr/>
      </xdr:nvSpPr>
      <xdr:spPr>
        <a:xfrm>
          <a:off x="45847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130522</xdr:rowOff>
    </xdr:from>
    <xdr:ext cx="469744" cy="259045"/>
    <xdr:sp macro="" textlink="">
      <xdr:nvSpPr>
        <xdr:cNvPr id="79" name="議会費該当値テキスト"/>
        <xdr:cNvSpPr txBox="1"/>
      </xdr:nvSpPr>
      <xdr:spPr>
        <a:xfrm>
          <a:off x="4686300" y="57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164795</xdr:rowOff>
    </xdr:from>
    <xdr:to>
      <xdr:col>5</xdr:col>
      <xdr:colOff>409575</xdr:colOff>
      <xdr:row>33</xdr:row>
      <xdr:rowOff>94945</xdr:rowOff>
    </xdr:to>
    <xdr:sp macro="" textlink="">
      <xdr:nvSpPr>
        <xdr:cNvPr id="80" name="円/楕円 79"/>
        <xdr:cNvSpPr/>
      </xdr:nvSpPr>
      <xdr:spPr>
        <a:xfrm>
          <a:off x="3746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111472</xdr:rowOff>
    </xdr:from>
    <xdr:ext cx="469744" cy="259045"/>
    <xdr:sp macro="" textlink="">
      <xdr:nvSpPr>
        <xdr:cNvPr id="81" name="テキスト ボックス 80"/>
        <xdr:cNvSpPr txBox="1"/>
      </xdr:nvSpPr>
      <xdr:spPr>
        <a:xfrm>
          <a:off x="3562427"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68326</xdr:rowOff>
    </xdr:from>
    <xdr:to>
      <xdr:col>4</xdr:col>
      <xdr:colOff>206375</xdr:colOff>
      <xdr:row>31</xdr:row>
      <xdr:rowOff>169926</xdr:rowOff>
    </xdr:to>
    <xdr:sp macro="" textlink="">
      <xdr:nvSpPr>
        <xdr:cNvPr id="82" name="円/楕円 81"/>
        <xdr:cNvSpPr/>
      </xdr:nvSpPr>
      <xdr:spPr>
        <a:xfrm>
          <a:off x="2857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15003</xdr:rowOff>
    </xdr:from>
    <xdr:ext cx="469744" cy="259045"/>
    <xdr:sp macro="" textlink="">
      <xdr:nvSpPr>
        <xdr:cNvPr id="83" name="テキスト ボックス 82"/>
        <xdr:cNvSpPr txBox="1"/>
      </xdr:nvSpPr>
      <xdr:spPr>
        <a:xfrm>
          <a:off x="2673427"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60096</xdr:rowOff>
    </xdr:from>
    <xdr:to>
      <xdr:col>3</xdr:col>
      <xdr:colOff>3175</xdr:colOff>
      <xdr:row>33</xdr:row>
      <xdr:rowOff>161696</xdr:rowOff>
    </xdr:to>
    <xdr:sp macro="" textlink="">
      <xdr:nvSpPr>
        <xdr:cNvPr id="84" name="円/楕円 83"/>
        <xdr:cNvSpPr/>
      </xdr:nvSpPr>
      <xdr:spPr>
        <a:xfrm>
          <a:off x="1968500" y="57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6773</xdr:rowOff>
    </xdr:from>
    <xdr:ext cx="469744" cy="259045"/>
    <xdr:sp macro="" textlink="">
      <xdr:nvSpPr>
        <xdr:cNvPr id="85" name="テキスト ボックス 84"/>
        <xdr:cNvSpPr txBox="1"/>
      </xdr:nvSpPr>
      <xdr:spPr>
        <a:xfrm>
          <a:off x="1784427" y="54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112217</xdr:rowOff>
    </xdr:from>
    <xdr:to>
      <xdr:col>1</xdr:col>
      <xdr:colOff>485775</xdr:colOff>
      <xdr:row>33</xdr:row>
      <xdr:rowOff>42367</xdr:rowOff>
    </xdr:to>
    <xdr:sp macro="" textlink="">
      <xdr:nvSpPr>
        <xdr:cNvPr id="86" name="円/楕円 85"/>
        <xdr:cNvSpPr/>
      </xdr:nvSpPr>
      <xdr:spPr>
        <a:xfrm>
          <a:off x="1079500" y="55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58894</xdr:rowOff>
    </xdr:from>
    <xdr:ext cx="469744" cy="259045"/>
    <xdr:sp macro="" textlink="">
      <xdr:nvSpPr>
        <xdr:cNvPr id="87" name="テキスト ボックス 86"/>
        <xdr:cNvSpPr txBox="1"/>
      </xdr:nvSpPr>
      <xdr:spPr>
        <a:xfrm>
          <a:off x="895427" y="537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62037</xdr:rowOff>
    </xdr:from>
    <xdr:to>
      <xdr:col>6</xdr:col>
      <xdr:colOff>511175</xdr:colOff>
      <xdr:row>57</xdr:row>
      <xdr:rowOff>114737</xdr:rowOff>
    </xdr:to>
    <xdr:cxnSp macro="">
      <xdr:nvCxnSpPr>
        <xdr:cNvPr id="116" name="直線コネクタ 115"/>
        <xdr:cNvCxnSpPr/>
      </xdr:nvCxnSpPr>
      <xdr:spPr>
        <a:xfrm>
          <a:off x="3797300" y="9834687"/>
          <a:ext cx="838200" cy="5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62037</xdr:rowOff>
    </xdr:from>
    <xdr:to>
      <xdr:col>5</xdr:col>
      <xdr:colOff>358775</xdr:colOff>
      <xdr:row>57</xdr:row>
      <xdr:rowOff>95801</xdr:rowOff>
    </xdr:to>
    <xdr:cxnSp macro="">
      <xdr:nvCxnSpPr>
        <xdr:cNvPr id="119" name="直線コネクタ 118"/>
        <xdr:cNvCxnSpPr/>
      </xdr:nvCxnSpPr>
      <xdr:spPr>
        <a:xfrm flipV="1">
          <a:off x="2908300" y="9834687"/>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65497</xdr:rowOff>
    </xdr:from>
    <xdr:to>
      <xdr:col>4</xdr:col>
      <xdr:colOff>155575</xdr:colOff>
      <xdr:row>57</xdr:row>
      <xdr:rowOff>95801</xdr:rowOff>
    </xdr:to>
    <xdr:cxnSp macro="">
      <xdr:nvCxnSpPr>
        <xdr:cNvPr id="122" name="直線コネクタ 121"/>
        <xdr:cNvCxnSpPr/>
      </xdr:nvCxnSpPr>
      <xdr:spPr>
        <a:xfrm>
          <a:off x="2019300" y="9838147"/>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65497</xdr:rowOff>
    </xdr:from>
    <xdr:to>
      <xdr:col>2</xdr:col>
      <xdr:colOff>638175</xdr:colOff>
      <xdr:row>57</xdr:row>
      <xdr:rowOff>85499</xdr:rowOff>
    </xdr:to>
    <xdr:cxnSp macro="">
      <xdr:nvCxnSpPr>
        <xdr:cNvPr id="125" name="直線コネクタ 124"/>
        <xdr:cNvCxnSpPr/>
      </xdr:nvCxnSpPr>
      <xdr:spPr>
        <a:xfrm flipV="1">
          <a:off x="1130300" y="983814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63937</xdr:rowOff>
    </xdr:from>
    <xdr:to>
      <xdr:col>6</xdr:col>
      <xdr:colOff>561975</xdr:colOff>
      <xdr:row>57</xdr:row>
      <xdr:rowOff>165537</xdr:rowOff>
    </xdr:to>
    <xdr:sp macro="" textlink="">
      <xdr:nvSpPr>
        <xdr:cNvPr id="135" name="円/楕円 134"/>
        <xdr:cNvSpPr/>
      </xdr:nvSpPr>
      <xdr:spPr>
        <a:xfrm>
          <a:off x="4584700" y="98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150314</xdr:rowOff>
    </xdr:from>
    <xdr:ext cx="534377" cy="259045"/>
    <xdr:sp macro="" textlink="">
      <xdr:nvSpPr>
        <xdr:cNvPr id="136" name="総務費該当値テキスト"/>
        <xdr:cNvSpPr txBox="1"/>
      </xdr:nvSpPr>
      <xdr:spPr>
        <a:xfrm>
          <a:off x="4686300" y="975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11237</xdr:rowOff>
    </xdr:from>
    <xdr:to>
      <xdr:col>5</xdr:col>
      <xdr:colOff>409575</xdr:colOff>
      <xdr:row>57</xdr:row>
      <xdr:rowOff>112837</xdr:rowOff>
    </xdr:to>
    <xdr:sp macro="" textlink="">
      <xdr:nvSpPr>
        <xdr:cNvPr id="137" name="円/楕円 136"/>
        <xdr:cNvSpPr/>
      </xdr:nvSpPr>
      <xdr:spPr>
        <a:xfrm>
          <a:off x="3746500" y="97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103964</xdr:rowOff>
    </xdr:from>
    <xdr:ext cx="534377" cy="259045"/>
    <xdr:sp macro="" textlink="">
      <xdr:nvSpPr>
        <xdr:cNvPr id="138" name="テキスト ボックス 137"/>
        <xdr:cNvSpPr txBox="1"/>
      </xdr:nvSpPr>
      <xdr:spPr>
        <a:xfrm>
          <a:off x="3530111" y="98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45001</xdr:rowOff>
    </xdr:from>
    <xdr:to>
      <xdr:col>4</xdr:col>
      <xdr:colOff>206375</xdr:colOff>
      <xdr:row>57</xdr:row>
      <xdr:rowOff>146601</xdr:rowOff>
    </xdr:to>
    <xdr:sp macro="" textlink="">
      <xdr:nvSpPr>
        <xdr:cNvPr id="139" name="円/楕円 138"/>
        <xdr:cNvSpPr/>
      </xdr:nvSpPr>
      <xdr:spPr>
        <a:xfrm>
          <a:off x="2857500" y="98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137728</xdr:rowOff>
    </xdr:from>
    <xdr:ext cx="534377" cy="259045"/>
    <xdr:sp macro="" textlink="">
      <xdr:nvSpPr>
        <xdr:cNvPr id="140" name="テキスト ボックス 139"/>
        <xdr:cNvSpPr txBox="1"/>
      </xdr:nvSpPr>
      <xdr:spPr>
        <a:xfrm>
          <a:off x="2641111" y="991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14697</xdr:rowOff>
    </xdr:from>
    <xdr:to>
      <xdr:col>3</xdr:col>
      <xdr:colOff>3175</xdr:colOff>
      <xdr:row>57</xdr:row>
      <xdr:rowOff>116297</xdr:rowOff>
    </xdr:to>
    <xdr:sp macro="" textlink="">
      <xdr:nvSpPr>
        <xdr:cNvPr id="141" name="円/楕円 140"/>
        <xdr:cNvSpPr/>
      </xdr:nvSpPr>
      <xdr:spPr>
        <a:xfrm>
          <a:off x="1968500" y="97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107424</xdr:rowOff>
    </xdr:from>
    <xdr:ext cx="534377" cy="259045"/>
    <xdr:sp macro="" textlink="">
      <xdr:nvSpPr>
        <xdr:cNvPr id="142" name="テキスト ボックス 141"/>
        <xdr:cNvSpPr txBox="1"/>
      </xdr:nvSpPr>
      <xdr:spPr>
        <a:xfrm>
          <a:off x="1752111" y="98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34699</xdr:rowOff>
    </xdr:from>
    <xdr:to>
      <xdr:col>1</xdr:col>
      <xdr:colOff>485775</xdr:colOff>
      <xdr:row>57</xdr:row>
      <xdr:rowOff>136299</xdr:rowOff>
    </xdr:to>
    <xdr:sp macro="" textlink="">
      <xdr:nvSpPr>
        <xdr:cNvPr id="143" name="円/楕円 142"/>
        <xdr:cNvSpPr/>
      </xdr:nvSpPr>
      <xdr:spPr>
        <a:xfrm>
          <a:off x="1079500" y="98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127426</xdr:rowOff>
    </xdr:from>
    <xdr:ext cx="534377" cy="259045"/>
    <xdr:sp macro="" textlink="">
      <xdr:nvSpPr>
        <xdr:cNvPr id="144" name="テキスト ボックス 143"/>
        <xdr:cNvSpPr txBox="1"/>
      </xdr:nvSpPr>
      <xdr:spPr>
        <a:xfrm>
          <a:off x="863111" y="990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5994</xdr:rowOff>
    </xdr:from>
    <xdr:to>
      <xdr:col>6</xdr:col>
      <xdr:colOff>511175</xdr:colOff>
      <xdr:row>74</xdr:row>
      <xdr:rowOff>13424</xdr:rowOff>
    </xdr:to>
    <xdr:cxnSp macro="">
      <xdr:nvCxnSpPr>
        <xdr:cNvPr id="174" name="直線コネクタ 173"/>
        <xdr:cNvCxnSpPr/>
      </xdr:nvCxnSpPr>
      <xdr:spPr>
        <a:xfrm flipV="1">
          <a:off x="3797300" y="12693294"/>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13424</xdr:rowOff>
    </xdr:from>
    <xdr:to>
      <xdr:col>5</xdr:col>
      <xdr:colOff>358775</xdr:colOff>
      <xdr:row>74</xdr:row>
      <xdr:rowOff>116802</xdr:rowOff>
    </xdr:to>
    <xdr:cxnSp macro="">
      <xdr:nvCxnSpPr>
        <xdr:cNvPr id="177" name="直線コネクタ 176"/>
        <xdr:cNvCxnSpPr/>
      </xdr:nvCxnSpPr>
      <xdr:spPr>
        <a:xfrm flipV="1">
          <a:off x="2908300" y="12700724"/>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116802</xdr:rowOff>
    </xdr:from>
    <xdr:to>
      <xdr:col>4</xdr:col>
      <xdr:colOff>155575</xdr:colOff>
      <xdr:row>75</xdr:row>
      <xdr:rowOff>164731</xdr:rowOff>
    </xdr:to>
    <xdr:cxnSp macro="">
      <xdr:nvCxnSpPr>
        <xdr:cNvPr id="180" name="直線コネクタ 179"/>
        <xdr:cNvCxnSpPr/>
      </xdr:nvCxnSpPr>
      <xdr:spPr>
        <a:xfrm flipV="1">
          <a:off x="2019300" y="12804102"/>
          <a:ext cx="889000" cy="2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164731</xdr:rowOff>
    </xdr:from>
    <xdr:to>
      <xdr:col>2</xdr:col>
      <xdr:colOff>638175</xdr:colOff>
      <xdr:row>76</xdr:row>
      <xdr:rowOff>24155</xdr:rowOff>
    </xdr:to>
    <xdr:cxnSp macro="">
      <xdr:nvCxnSpPr>
        <xdr:cNvPr id="183" name="直線コネクタ 182"/>
        <xdr:cNvCxnSpPr/>
      </xdr:nvCxnSpPr>
      <xdr:spPr>
        <a:xfrm flipV="1">
          <a:off x="1130300" y="13023481"/>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126644</xdr:rowOff>
    </xdr:from>
    <xdr:to>
      <xdr:col>6</xdr:col>
      <xdr:colOff>561975</xdr:colOff>
      <xdr:row>74</xdr:row>
      <xdr:rowOff>56794</xdr:rowOff>
    </xdr:to>
    <xdr:sp macro="" textlink="">
      <xdr:nvSpPr>
        <xdr:cNvPr id="193" name="円/楕円 192"/>
        <xdr:cNvSpPr/>
      </xdr:nvSpPr>
      <xdr:spPr>
        <a:xfrm>
          <a:off x="4584700" y="126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149521</xdr:rowOff>
    </xdr:from>
    <xdr:ext cx="599010" cy="259045"/>
    <xdr:sp macro="" textlink="">
      <xdr:nvSpPr>
        <xdr:cNvPr id="194" name="民生費該当値テキスト"/>
        <xdr:cNvSpPr txBox="1"/>
      </xdr:nvSpPr>
      <xdr:spPr>
        <a:xfrm>
          <a:off x="4686300" y="1249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160,528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134074</xdr:rowOff>
    </xdr:from>
    <xdr:to>
      <xdr:col>5</xdr:col>
      <xdr:colOff>409575</xdr:colOff>
      <xdr:row>74</xdr:row>
      <xdr:rowOff>64224</xdr:rowOff>
    </xdr:to>
    <xdr:sp macro="" textlink="">
      <xdr:nvSpPr>
        <xdr:cNvPr id="195" name="円/楕円 194"/>
        <xdr:cNvSpPr/>
      </xdr:nvSpPr>
      <xdr:spPr>
        <a:xfrm>
          <a:off x="3746500" y="126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80751</xdr:rowOff>
    </xdr:from>
    <xdr:ext cx="599010" cy="259045"/>
    <xdr:sp macro="" textlink="">
      <xdr:nvSpPr>
        <xdr:cNvPr id="196" name="テキスト ボックス 195"/>
        <xdr:cNvSpPr txBox="1"/>
      </xdr:nvSpPr>
      <xdr:spPr>
        <a:xfrm>
          <a:off x="3497794" y="1242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159,943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66002</xdr:rowOff>
    </xdr:from>
    <xdr:to>
      <xdr:col>4</xdr:col>
      <xdr:colOff>206375</xdr:colOff>
      <xdr:row>74</xdr:row>
      <xdr:rowOff>167602</xdr:rowOff>
    </xdr:to>
    <xdr:sp macro="" textlink="">
      <xdr:nvSpPr>
        <xdr:cNvPr id="197" name="円/楕円 196"/>
        <xdr:cNvSpPr/>
      </xdr:nvSpPr>
      <xdr:spPr>
        <a:xfrm>
          <a:off x="2857500" y="127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12679</xdr:rowOff>
    </xdr:from>
    <xdr:ext cx="599010" cy="259045"/>
    <xdr:sp macro="" textlink="">
      <xdr:nvSpPr>
        <xdr:cNvPr id="198" name="テキスト ボックス 197"/>
        <xdr:cNvSpPr txBox="1"/>
      </xdr:nvSpPr>
      <xdr:spPr>
        <a:xfrm>
          <a:off x="2608794" y="125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151,803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113932</xdr:rowOff>
    </xdr:from>
    <xdr:to>
      <xdr:col>3</xdr:col>
      <xdr:colOff>3175</xdr:colOff>
      <xdr:row>76</xdr:row>
      <xdr:rowOff>44081</xdr:rowOff>
    </xdr:to>
    <xdr:sp macro="" textlink="">
      <xdr:nvSpPr>
        <xdr:cNvPr id="199" name="円/楕円 198"/>
        <xdr:cNvSpPr/>
      </xdr:nvSpPr>
      <xdr:spPr>
        <a:xfrm>
          <a:off x="19685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35208</xdr:rowOff>
    </xdr:from>
    <xdr:ext cx="599010" cy="259045"/>
    <xdr:sp macro="" textlink="">
      <xdr:nvSpPr>
        <xdr:cNvPr id="200" name="テキスト ボックス 199"/>
        <xdr:cNvSpPr txBox="1"/>
      </xdr:nvSpPr>
      <xdr:spPr>
        <a:xfrm>
          <a:off x="1719794" y="1306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144805</xdr:rowOff>
    </xdr:from>
    <xdr:to>
      <xdr:col>1</xdr:col>
      <xdr:colOff>485775</xdr:colOff>
      <xdr:row>76</xdr:row>
      <xdr:rowOff>74955</xdr:rowOff>
    </xdr:to>
    <xdr:sp macro="" textlink="">
      <xdr:nvSpPr>
        <xdr:cNvPr id="201" name="円/楕円 200"/>
        <xdr:cNvSpPr/>
      </xdr:nvSpPr>
      <xdr:spPr>
        <a:xfrm>
          <a:off x="1079500" y="130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91482</xdr:rowOff>
    </xdr:from>
    <xdr:ext cx="599010" cy="259045"/>
    <xdr:sp macro="" textlink="">
      <xdr:nvSpPr>
        <xdr:cNvPr id="202" name="テキスト ボックス 201"/>
        <xdr:cNvSpPr txBox="1"/>
      </xdr:nvSpPr>
      <xdr:spPr>
        <a:xfrm>
          <a:off x="830794" y="1277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94362</xdr:rowOff>
    </xdr:from>
    <xdr:to>
      <xdr:col>6</xdr:col>
      <xdr:colOff>511175</xdr:colOff>
      <xdr:row>98</xdr:row>
      <xdr:rowOff>95428</xdr:rowOff>
    </xdr:to>
    <xdr:cxnSp macro="">
      <xdr:nvCxnSpPr>
        <xdr:cNvPr id="232" name="直線コネクタ 231"/>
        <xdr:cNvCxnSpPr/>
      </xdr:nvCxnSpPr>
      <xdr:spPr>
        <a:xfrm>
          <a:off x="3797300" y="16896462"/>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76873</xdr:rowOff>
    </xdr:from>
    <xdr:to>
      <xdr:col>5</xdr:col>
      <xdr:colOff>358775</xdr:colOff>
      <xdr:row>98</xdr:row>
      <xdr:rowOff>94362</xdr:rowOff>
    </xdr:to>
    <xdr:cxnSp macro="">
      <xdr:nvCxnSpPr>
        <xdr:cNvPr id="235" name="直線コネクタ 234"/>
        <xdr:cNvCxnSpPr/>
      </xdr:nvCxnSpPr>
      <xdr:spPr>
        <a:xfrm>
          <a:off x="2908300" y="1687897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76873</xdr:rowOff>
    </xdr:from>
    <xdr:to>
      <xdr:col>4</xdr:col>
      <xdr:colOff>155575</xdr:colOff>
      <xdr:row>98</xdr:row>
      <xdr:rowOff>120193</xdr:rowOff>
    </xdr:to>
    <xdr:cxnSp macro="">
      <xdr:nvCxnSpPr>
        <xdr:cNvPr id="238" name="直線コネクタ 237"/>
        <xdr:cNvCxnSpPr/>
      </xdr:nvCxnSpPr>
      <xdr:spPr>
        <a:xfrm flipV="1">
          <a:off x="2019300" y="16878973"/>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113640</xdr:rowOff>
    </xdr:from>
    <xdr:to>
      <xdr:col>2</xdr:col>
      <xdr:colOff>638175</xdr:colOff>
      <xdr:row>98</xdr:row>
      <xdr:rowOff>120193</xdr:rowOff>
    </xdr:to>
    <xdr:cxnSp macro="">
      <xdr:nvCxnSpPr>
        <xdr:cNvPr id="241" name="直線コネクタ 240"/>
        <xdr:cNvCxnSpPr/>
      </xdr:nvCxnSpPr>
      <xdr:spPr>
        <a:xfrm>
          <a:off x="1130300" y="16915740"/>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44628</xdr:rowOff>
    </xdr:from>
    <xdr:to>
      <xdr:col>6</xdr:col>
      <xdr:colOff>561975</xdr:colOff>
      <xdr:row>98</xdr:row>
      <xdr:rowOff>146228</xdr:rowOff>
    </xdr:to>
    <xdr:sp macro="" textlink="">
      <xdr:nvSpPr>
        <xdr:cNvPr id="251" name="円/楕円 250"/>
        <xdr:cNvSpPr/>
      </xdr:nvSpPr>
      <xdr:spPr>
        <a:xfrm>
          <a:off x="45847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23055</xdr:rowOff>
    </xdr:from>
    <xdr:ext cx="534377" cy="259045"/>
    <xdr:sp macro="" textlink="">
      <xdr:nvSpPr>
        <xdr:cNvPr id="252" name="衛生費該当値テキスト"/>
        <xdr:cNvSpPr txBox="1"/>
      </xdr:nvSpPr>
      <xdr:spPr>
        <a:xfrm>
          <a:off x="4686300"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43562</xdr:rowOff>
    </xdr:from>
    <xdr:to>
      <xdr:col>5</xdr:col>
      <xdr:colOff>409575</xdr:colOff>
      <xdr:row>98</xdr:row>
      <xdr:rowOff>145162</xdr:rowOff>
    </xdr:to>
    <xdr:sp macro="" textlink="">
      <xdr:nvSpPr>
        <xdr:cNvPr id="253" name="円/楕円 252"/>
        <xdr:cNvSpPr/>
      </xdr:nvSpPr>
      <xdr:spPr>
        <a:xfrm>
          <a:off x="3746500" y="168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136289</xdr:rowOff>
    </xdr:from>
    <xdr:ext cx="534377" cy="259045"/>
    <xdr:sp macro="" textlink="">
      <xdr:nvSpPr>
        <xdr:cNvPr id="254" name="テキスト ボックス 253"/>
        <xdr:cNvSpPr txBox="1"/>
      </xdr:nvSpPr>
      <xdr:spPr>
        <a:xfrm>
          <a:off x="3530111" y="169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26073</xdr:rowOff>
    </xdr:from>
    <xdr:to>
      <xdr:col>4</xdr:col>
      <xdr:colOff>206375</xdr:colOff>
      <xdr:row>98</xdr:row>
      <xdr:rowOff>127673</xdr:rowOff>
    </xdr:to>
    <xdr:sp macro="" textlink="">
      <xdr:nvSpPr>
        <xdr:cNvPr id="255" name="円/楕円 254"/>
        <xdr:cNvSpPr/>
      </xdr:nvSpPr>
      <xdr:spPr>
        <a:xfrm>
          <a:off x="2857500" y="168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118800</xdr:rowOff>
    </xdr:from>
    <xdr:ext cx="534377" cy="259045"/>
    <xdr:sp macro="" textlink="">
      <xdr:nvSpPr>
        <xdr:cNvPr id="256" name="テキスト ボックス 255"/>
        <xdr:cNvSpPr txBox="1"/>
      </xdr:nvSpPr>
      <xdr:spPr>
        <a:xfrm>
          <a:off x="2641111" y="1692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69393</xdr:rowOff>
    </xdr:from>
    <xdr:to>
      <xdr:col>3</xdr:col>
      <xdr:colOff>3175</xdr:colOff>
      <xdr:row>98</xdr:row>
      <xdr:rowOff>170993</xdr:rowOff>
    </xdr:to>
    <xdr:sp macro="" textlink="">
      <xdr:nvSpPr>
        <xdr:cNvPr id="257" name="円/楕円 256"/>
        <xdr:cNvSpPr/>
      </xdr:nvSpPr>
      <xdr:spPr>
        <a:xfrm>
          <a:off x="1968500" y="168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162120</xdr:rowOff>
    </xdr:from>
    <xdr:ext cx="534377" cy="259045"/>
    <xdr:sp macro="" textlink="">
      <xdr:nvSpPr>
        <xdr:cNvPr id="258" name="テキスト ボックス 257"/>
        <xdr:cNvSpPr txBox="1"/>
      </xdr:nvSpPr>
      <xdr:spPr>
        <a:xfrm>
          <a:off x="1752111"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62840</xdr:rowOff>
    </xdr:from>
    <xdr:to>
      <xdr:col>1</xdr:col>
      <xdr:colOff>485775</xdr:colOff>
      <xdr:row>98</xdr:row>
      <xdr:rowOff>164440</xdr:rowOff>
    </xdr:to>
    <xdr:sp macro="" textlink="">
      <xdr:nvSpPr>
        <xdr:cNvPr id="259" name="円/楕円 258"/>
        <xdr:cNvSpPr/>
      </xdr:nvSpPr>
      <xdr:spPr>
        <a:xfrm>
          <a:off x="1079500" y="168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155567</xdr:rowOff>
    </xdr:from>
    <xdr:ext cx="534377" cy="259045"/>
    <xdr:sp macro="" textlink="">
      <xdr:nvSpPr>
        <xdr:cNvPr id="260" name="テキスト ボックス 259"/>
        <xdr:cNvSpPr txBox="1"/>
      </xdr:nvSpPr>
      <xdr:spPr>
        <a:xfrm>
          <a:off x="863111" y="169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63500</xdr:rowOff>
    </xdr:from>
    <xdr:to>
      <xdr:col>15</xdr:col>
      <xdr:colOff>180975</xdr:colOff>
      <xdr:row>36</xdr:row>
      <xdr:rowOff>84455</xdr:rowOff>
    </xdr:to>
    <xdr:cxnSp macro="">
      <xdr:nvCxnSpPr>
        <xdr:cNvPr id="289" name="直線コネクタ 288"/>
        <xdr:cNvCxnSpPr/>
      </xdr:nvCxnSpPr>
      <xdr:spPr>
        <a:xfrm flipV="1">
          <a:off x="9639300" y="62357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84455</xdr:rowOff>
    </xdr:from>
    <xdr:to>
      <xdr:col>14</xdr:col>
      <xdr:colOff>28575</xdr:colOff>
      <xdr:row>36</xdr:row>
      <xdr:rowOff>89408</xdr:rowOff>
    </xdr:to>
    <xdr:cxnSp macro="">
      <xdr:nvCxnSpPr>
        <xdr:cNvPr id="292" name="直線コネクタ 291"/>
        <xdr:cNvCxnSpPr/>
      </xdr:nvCxnSpPr>
      <xdr:spPr>
        <a:xfrm flipV="1">
          <a:off x="8750300" y="625665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89408</xdr:rowOff>
    </xdr:from>
    <xdr:to>
      <xdr:col>12</xdr:col>
      <xdr:colOff>511175</xdr:colOff>
      <xdr:row>36</xdr:row>
      <xdr:rowOff>102743</xdr:rowOff>
    </xdr:to>
    <xdr:cxnSp macro="">
      <xdr:nvCxnSpPr>
        <xdr:cNvPr id="295" name="直線コネクタ 294"/>
        <xdr:cNvCxnSpPr/>
      </xdr:nvCxnSpPr>
      <xdr:spPr>
        <a:xfrm flipV="1">
          <a:off x="7861300" y="626160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102743</xdr:rowOff>
    </xdr:from>
    <xdr:to>
      <xdr:col>11</xdr:col>
      <xdr:colOff>307975</xdr:colOff>
      <xdr:row>36</xdr:row>
      <xdr:rowOff>126365</xdr:rowOff>
    </xdr:to>
    <xdr:cxnSp macro="">
      <xdr:nvCxnSpPr>
        <xdr:cNvPr id="298" name="直線コネクタ 297"/>
        <xdr:cNvCxnSpPr/>
      </xdr:nvCxnSpPr>
      <xdr:spPr>
        <a:xfrm flipV="1">
          <a:off x="6972300" y="627494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12700</xdr:rowOff>
    </xdr:from>
    <xdr:to>
      <xdr:col>15</xdr:col>
      <xdr:colOff>231775</xdr:colOff>
      <xdr:row>36</xdr:row>
      <xdr:rowOff>114300</xdr:rowOff>
    </xdr:to>
    <xdr:sp macro="" textlink="">
      <xdr:nvSpPr>
        <xdr:cNvPr id="308" name="円/楕円 307"/>
        <xdr:cNvSpPr/>
      </xdr:nvSpPr>
      <xdr:spPr>
        <a:xfrm>
          <a:off x="10426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35577</xdr:rowOff>
    </xdr:from>
    <xdr:ext cx="469744" cy="259045"/>
    <xdr:sp macro="" textlink="">
      <xdr:nvSpPr>
        <xdr:cNvPr id="309" name="労働費該当値テキスト"/>
        <xdr:cNvSpPr txBox="1"/>
      </xdr:nvSpPr>
      <xdr:spPr>
        <a:xfrm>
          <a:off x="10528300"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33655</xdr:rowOff>
    </xdr:from>
    <xdr:to>
      <xdr:col>14</xdr:col>
      <xdr:colOff>79375</xdr:colOff>
      <xdr:row>36</xdr:row>
      <xdr:rowOff>135255</xdr:rowOff>
    </xdr:to>
    <xdr:sp macro="" textlink="">
      <xdr:nvSpPr>
        <xdr:cNvPr id="310" name="円/楕円 309"/>
        <xdr:cNvSpPr/>
      </xdr:nvSpPr>
      <xdr:spPr>
        <a:xfrm>
          <a:off x="9588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151782</xdr:rowOff>
    </xdr:from>
    <xdr:ext cx="469744" cy="259045"/>
    <xdr:sp macro="" textlink="">
      <xdr:nvSpPr>
        <xdr:cNvPr id="311" name="テキスト ボックス 310"/>
        <xdr:cNvSpPr txBox="1"/>
      </xdr:nvSpPr>
      <xdr:spPr>
        <a:xfrm>
          <a:off x="9404427"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38608</xdr:rowOff>
    </xdr:from>
    <xdr:to>
      <xdr:col>12</xdr:col>
      <xdr:colOff>561975</xdr:colOff>
      <xdr:row>36</xdr:row>
      <xdr:rowOff>140208</xdr:rowOff>
    </xdr:to>
    <xdr:sp macro="" textlink="">
      <xdr:nvSpPr>
        <xdr:cNvPr id="312" name="円/楕円 311"/>
        <xdr:cNvSpPr/>
      </xdr:nvSpPr>
      <xdr:spPr>
        <a:xfrm>
          <a:off x="8699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131335</xdr:rowOff>
    </xdr:from>
    <xdr:ext cx="469744" cy="259045"/>
    <xdr:sp macro="" textlink="">
      <xdr:nvSpPr>
        <xdr:cNvPr id="313" name="テキスト ボックス 312"/>
        <xdr:cNvSpPr txBox="1"/>
      </xdr:nvSpPr>
      <xdr:spPr>
        <a:xfrm>
          <a:off x="8515427"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51943</xdr:rowOff>
    </xdr:from>
    <xdr:to>
      <xdr:col>11</xdr:col>
      <xdr:colOff>358775</xdr:colOff>
      <xdr:row>36</xdr:row>
      <xdr:rowOff>153543</xdr:rowOff>
    </xdr:to>
    <xdr:sp macro="" textlink="">
      <xdr:nvSpPr>
        <xdr:cNvPr id="314" name="円/楕円 313"/>
        <xdr:cNvSpPr/>
      </xdr:nvSpPr>
      <xdr:spPr>
        <a:xfrm>
          <a:off x="7810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144670</xdr:rowOff>
    </xdr:from>
    <xdr:ext cx="469744" cy="259045"/>
    <xdr:sp macro="" textlink="">
      <xdr:nvSpPr>
        <xdr:cNvPr id="315" name="テキスト ボックス 314"/>
        <xdr:cNvSpPr txBox="1"/>
      </xdr:nvSpPr>
      <xdr:spPr>
        <a:xfrm>
          <a:off x="7626427"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75565</xdr:rowOff>
    </xdr:from>
    <xdr:to>
      <xdr:col>10</xdr:col>
      <xdr:colOff>155575</xdr:colOff>
      <xdr:row>37</xdr:row>
      <xdr:rowOff>5715</xdr:rowOff>
    </xdr:to>
    <xdr:sp macro="" textlink="">
      <xdr:nvSpPr>
        <xdr:cNvPr id="316" name="円/楕円 315"/>
        <xdr:cNvSpPr/>
      </xdr:nvSpPr>
      <xdr:spPr>
        <a:xfrm>
          <a:off x="6921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168292</xdr:rowOff>
    </xdr:from>
    <xdr:ext cx="469744" cy="259045"/>
    <xdr:sp macro="" textlink="">
      <xdr:nvSpPr>
        <xdr:cNvPr id="317" name="テキスト ボックス 316"/>
        <xdr:cNvSpPr txBox="1"/>
      </xdr:nvSpPr>
      <xdr:spPr>
        <a:xfrm>
          <a:off x="6737427"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109982</xdr:rowOff>
    </xdr:from>
    <xdr:to>
      <xdr:col>15</xdr:col>
      <xdr:colOff>180975</xdr:colOff>
      <xdr:row>58</xdr:row>
      <xdr:rowOff>125390</xdr:rowOff>
    </xdr:to>
    <xdr:cxnSp macro="">
      <xdr:nvCxnSpPr>
        <xdr:cNvPr id="344" name="直線コネクタ 343"/>
        <xdr:cNvCxnSpPr/>
      </xdr:nvCxnSpPr>
      <xdr:spPr>
        <a:xfrm flipV="1">
          <a:off x="9639300" y="10054082"/>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125047</xdr:rowOff>
    </xdr:from>
    <xdr:to>
      <xdr:col>14</xdr:col>
      <xdr:colOff>28575</xdr:colOff>
      <xdr:row>58</xdr:row>
      <xdr:rowOff>125390</xdr:rowOff>
    </xdr:to>
    <xdr:cxnSp macro="">
      <xdr:nvCxnSpPr>
        <xdr:cNvPr id="347" name="直線コネクタ 346"/>
        <xdr:cNvCxnSpPr/>
      </xdr:nvCxnSpPr>
      <xdr:spPr>
        <a:xfrm>
          <a:off x="8750300" y="1006914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125047</xdr:rowOff>
    </xdr:from>
    <xdr:to>
      <xdr:col>12</xdr:col>
      <xdr:colOff>511175</xdr:colOff>
      <xdr:row>58</xdr:row>
      <xdr:rowOff>125390</xdr:rowOff>
    </xdr:to>
    <xdr:cxnSp macro="">
      <xdr:nvCxnSpPr>
        <xdr:cNvPr id="350" name="直線コネクタ 349"/>
        <xdr:cNvCxnSpPr/>
      </xdr:nvCxnSpPr>
      <xdr:spPr>
        <a:xfrm flipV="1">
          <a:off x="7861300" y="1006914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125390</xdr:rowOff>
    </xdr:from>
    <xdr:to>
      <xdr:col>11</xdr:col>
      <xdr:colOff>307975</xdr:colOff>
      <xdr:row>58</xdr:row>
      <xdr:rowOff>126441</xdr:rowOff>
    </xdr:to>
    <xdr:cxnSp macro="">
      <xdr:nvCxnSpPr>
        <xdr:cNvPr id="353" name="直線コネクタ 352"/>
        <xdr:cNvCxnSpPr/>
      </xdr:nvCxnSpPr>
      <xdr:spPr>
        <a:xfrm flipV="1">
          <a:off x="6972300" y="10069490"/>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59182</xdr:rowOff>
    </xdr:from>
    <xdr:to>
      <xdr:col>15</xdr:col>
      <xdr:colOff>231775</xdr:colOff>
      <xdr:row>58</xdr:row>
      <xdr:rowOff>160782</xdr:rowOff>
    </xdr:to>
    <xdr:sp macro="" textlink="">
      <xdr:nvSpPr>
        <xdr:cNvPr id="363" name="円/楕円 362"/>
        <xdr:cNvSpPr/>
      </xdr:nvSpPr>
      <xdr:spPr>
        <a:xfrm>
          <a:off x="104267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145559</xdr:rowOff>
    </xdr:from>
    <xdr:ext cx="469744" cy="259045"/>
    <xdr:sp macro="" textlink="">
      <xdr:nvSpPr>
        <xdr:cNvPr id="364" name="農林水産業費該当値テキスト"/>
        <xdr:cNvSpPr txBox="1"/>
      </xdr:nvSpPr>
      <xdr:spPr>
        <a:xfrm>
          <a:off x="10528300" y="99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74590</xdr:rowOff>
    </xdr:from>
    <xdr:to>
      <xdr:col>14</xdr:col>
      <xdr:colOff>79375</xdr:colOff>
      <xdr:row>59</xdr:row>
      <xdr:rowOff>4740</xdr:rowOff>
    </xdr:to>
    <xdr:sp macro="" textlink="">
      <xdr:nvSpPr>
        <xdr:cNvPr id="365" name="円/楕円 364"/>
        <xdr:cNvSpPr/>
      </xdr:nvSpPr>
      <xdr:spPr>
        <a:xfrm>
          <a:off x="9588500" y="100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167317</xdr:rowOff>
    </xdr:from>
    <xdr:ext cx="378565" cy="259045"/>
    <xdr:sp macro="" textlink="">
      <xdr:nvSpPr>
        <xdr:cNvPr id="366" name="テキスト ボックス 365"/>
        <xdr:cNvSpPr txBox="1"/>
      </xdr:nvSpPr>
      <xdr:spPr>
        <a:xfrm>
          <a:off x="9450017" y="1011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74247</xdr:rowOff>
    </xdr:from>
    <xdr:to>
      <xdr:col>12</xdr:col>
      <xdr:colOff>561975</xdr:colOff>
      <xdr:row>59</xdr:row>
      <xdr:rowOff>4397</xdr:rowOff>
    </xdr:to>
    <xdr:sp macro="" textlink="">
      <xdr:nvSpPr>
        <xdr:cNvPr id="367" name="円/楕円 366"/>
        <xdr:cNvSpPr/>
      </xdr:nvSpPr>
      <xdr:spPr>
        <a:xfrm>
          <a:off x="86995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166974</xdr:rowOff>
    </xdr:from>
    <xdr:ext cx="378565" cy="259045"/>
    <xdr:sp macro="" textlink="">
      <xdr:nvSpPr>
        <xdr:cNvPr id="368" name="テキスト ボックス 367"/>
        <xdr:cNvSpPr txBox="1"/>
      </xdr:nvSpPr>
      <xdr:spPr>
        <a:xfrm>
          <a:off x="8561017" y="10111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74590</xdr:rowOff>
    </xdr:from>
    <xdr:to>
      <xdr:col>11</xdr:col>
      <xdr:colOff>358775</xdr:colOff>
      <xdr:row>59</xdr:row>
      <xdr:rowOff>4740</xdr:rowOff>
    </xdr:to>
    <xdr:sp macro="" textlink="">
      <xdr:nvSpPr>
        <xdr:cNvPr id="369" name="円/楕円 368"/>
        <xdr:cNvSpPr/>
      </xdr:nvSpPr>
      <xdr:spPr>
        <a:xfrm>
          <a:off x="7810500" y="100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167317</xdr:rowOff>
    </xdr:from>
    <xdr:ext cx="378565" cy="259045"/>
    <xdr:sp macro="" textlink="">
      <xdr:nvSpPr>
        <xdr:cNvPr id="370" name="テキスト ボックス 369"/>
        <xdr:cNvSpPr txBox="1"/>
      </xdr:nvSpPr>
      <xdr:spPr>
        <a:xfrm>
          <a:off x="7672017" y="1011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75641</xdr:rowOff>
    </xdr:from>
    <xdr:to>
      <xdr:col>10</xdr:col>
      <xdr:colOff>155575</xdr:colOff>
      <xdr:row>59</xdr:row>
      <xdr:rowOff>5791</xdr:rowOff>
    </xdr:to>
    <xdr:sp macro="" textlink="">
      <xdr:nvSpPr>
        <xdr:cNvPr id="371" name="円/楕円 370"/>
        <xdr:cNvSpPr/>
      </xdr:nvSpPr>
      <xdr:spPr>
        <a:xfrm>
          <a:off x="6921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168368</xdr:rowOff>
    </xdr:from>
    <xdr:ext cx="378565" cy="259045"/>
    <xdr:sp macro="" textlink="">
      <xdr:nvSpPr>
        <xdr:cNvPr id="372" name="テキスト ボックス 371"/>
        <xdr:cNvSpPr txBox="1"/>
      </xdr:nvSpPr>
      <xdr:spPr>
        <a:xfrm>
          <a:off x="6783017" y="1011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140957</xdr:rowOff>
    </xdr:from>
    <xdr:to>
      <xdr:col>15</xdr:col>
      <xdr:colOff>180975</xdr:colOff>
      <xdr:row>79</xdr:row>
      <xdr:rowOff>19075</xdr:rowOff>
    </xdr:to>
    <xdr:cxnSp macro="">
      <xdr:nvCxnSpPr>
        <xdr:cNvPr id="401" name="直線コネクタ 400"/>
        <xdr:cNvCxnSpPr/>
      </xdr:nvCxnSpPr>
      <xdr:spPr>
        <a:xfrm>
          <a:off x="9639300" y="13514057"/>
          <a:ext cx="8382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140957</xdr:rowOff>
    </xdr:from>
    <xdr:to>
      <xdr:col>14</xdr:col>
      <xdr:colOff>28575</xdr:colOff>
      <xdr:row>79</xdr:row>
      <xdr:rowOff>26924</xdr:rowOff>
    </xdr:to>
    <xdr:cxnSp macro="">
      <xdr:nvCxnSpPr>
        <xdr:cNvPr id="404" name="直線コネクタ 403"/>
        <xdr:cNvCxnSpPr/>
      </xdr:nvCxnSpPr>
      <xdr:spPr>
        <a:xfrm flipV="1">
          <a:off x="8750300" y="13514057"/>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23876</xdr:rowOff>
    </xdr:from>
    <xdr:to>
      <xdr:col>12</xdr:col>
      <xdr:colOff>511175</xdr:colOff>
      <xdr:row>79</xdr:row>
      <xdr:rowOff>26924</xdr:rowOff>
    </xdr:to>
    <xdr:cxnSp macro="">
      <xdr:nvCxnSpPr>
        <xdr:cNvPr id="407" name="直線コネクタ 406"/>
        <xdr:cNvCxnSpPr/>
      </xdr:nvCxnSpPr>
      <xdr:spPr>
        <a:xfrm>
          <a:off x="7861300" y="13568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23876</xdr:rowOff>
    </xdr:from>
    <xdr:to>
      <xdr:col>11</xdr:col>
      <xdr:colOff>307975</xdr:colOff>
      <xdr:row>79</xdr:row>
      <xdr:rowOff>25705</xdr:rowOff>
    </xdr:to>
    <xdr:cxnSp macro="">
      <xdr:nvCxnSpPr>
        <xdr:cNvPr id="410" name="直線コネクタ 409"/>
        <xdr:cNvCxnSpPr/>
      </xdr:nvCxnSpPr>
      <xdr:spPr>
        <a:xfrm flipV="1">
          <a:off x="6972300" y="1356842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139725</xdr:rowOff>
    </xdr:from>
    <xdr:to>
      <xdr:col>15</xdr:col>
      <xdr:colOff>231775</xdr:colOff>
      <xdr:row>79</xdr:row>
      <xdr:rowOff>69875</xdr:rowOff>
    </xdr:to>
    <xdr:sp macro="" textlink="">
      <xdr:nvSpPr>
        <xdr:cNvPr id="420" name="円/楕円 419"/>
        <xdr:cNvSpPr/>
      </xdr:nvSpPr>
      <xdr:spPr>
        <a:xfrm>
          <a:off x="104267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54652</xdr:rowOff>
    </xdr:from>
    <xdr:ext cx="378565" cy="259045"/>
    <xdr:sp macro="" textlink="">
      <xdr:nvSpPr>
        <xdr:cNvPr id="421" name="商工費該当値テキスト"/>
        <xdr:cNvSpPr txBox="1"/>
      </xdr:nvSpPr>
      <xdr:spPr>
        <a:xfrm>
          <a:off x="10528300" y="13427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90157</xdr:rowOff>
    </xdr:from>
    <xdr:to>
      <xdr:col>14</xdr:col>
      <xdr:colOff>79375</xdr:colOff>
      <xdr:row>79</xdr:row>
      <xdr:rowOff>20307</xdr:rowOff>
    </xdr:to>
    <xdr:sp macro="" textlink="">
      <xdr:nvSpPr>
        <xdr:cNvPr id="422" name="円/楕円 421"/>
        <xdr:cNvSpPr/>
      </xdr:nvSpPr>
      <xdr:spPr>
        <a:xfrm>
          <a:off x="9588500" y="13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11434</xdr:rowOff>
    </xdr:from>
    <xdr:ext cx="469744" cy="259045"/>
    <xdr:sp macro="" textlink="">
      <xdr:nvSpPr>
        <xdr:cNvPr id="423" name="テキスト ボックス 422"/>
        <xdr:cNvSpPr txBox="1"/>
      </xdr:nvSpPr>
      <xdr:spPr>
        <a:xfrm>
          <a:off x="9404427" y="1355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147574</xdr:rowOff>
    </xdr:from>
    <xdr:to>
      <xdr:col>12</xdr:col>
      <xdr:colOff>561975</xdr:colOff>
      <xdr:row>79</xdr:row>
      <xdr:rowOff>77724</xdr:rowOff>
    </xdr:to>
    <xdr:sp macro="" textlink="">
      <xdr:nvSpPr>
        <xdr:cNvPr id="424" name="円/楕円 423"/>
        <xdr:cNvSpPr/>
      </xdr:nvSpPr>
      <xdr:spPr>
        <a:xfrm>
          <a:off x="8699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68851</xdr:rowOff>
    </xdr:from>
    <xdr:ext cx="378565" cy="259045"/>
    <xdr:sp macro="" textlink="">
      <xdr:nvSpPr>
        <xdr:cNvPr id="425" name="テキスト ボックス 424"/>
        <xdr:cNvSpPr txBox="1"/>
      </xdr:nvSpPr>
      <xdr:spPr>
        <a:xfrm>
          <a:off x="8561017" y="1361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144526</xdr:rowOff>
    </xdr:from>
    <xdr:to>
      <xdr:col>11</xdr:col>
      <xdr:colOff>358775</xdr:colOff>
      <xdr:row>79</xdr:row>
      <xdr:rowOff>74676</xdr:rowOff>
    </xdr:to>
    <xdr:sp macro="" textlink="">
      <xdr:nvSpPr>
        <xdr:cNvPr id="426" name="円/楕円 425"/>
        <xdr:cNvSpPr/>
      </xdr:nvSpPr>
      <xdr:spPr>
        <a:xfrm>
          <a:off x="78105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65803</xdr:rowOff>
    </xdr:from>
    <xdr:ext cx="378565" cy="259045"/>
    <xdr:sp macro="" textlink="">
      <xdr:nvSpPr>
        <xdr:cNvPr id="427" name="テキスト ボックス 426"/>
        <xdr:cNvSpPr txBox="1"/>
      </xdr:nvSpPr>
      <xdr:spPr>
        <a:xfrm>
          <a:off x="7672017" y="13610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146355</xdr:rowOff>
    </xdr:from>
    <xdr:to>
      <xdr:col>10</xdr:col>
      <xdr:colOff>155575</xdr:colOff>
      <xdr:row>79</xdr:row>
      <xdr:rowOff>76505</xdr:rowOff>
    </xdr:to>
    <xdr:sp macro="" textlink="">
      <xdr:nvSpPr>
        <xdr:cNvPr id="428" name="円/楕円 427"/>
        <xdr:cNvSpPr/>
      </xdr:nvSpPr>
      <xdr:spPr>
        <a:xfrm>
          <a:off x="6921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67632</xdr:rowOff>
    </xdr:from>
    <xdr:ext cx="378565" cy="259045"/>
    <xdr:sp macro="" textlink="">
      <xdr:nvSpPr>
        <xdr:cNvPr id="429" name="テキスト ボックス 428"/>
        <xdr:cNvSpPr txBox="1"/>
      </xdr:nvSpPr>
      <xdr:spPr>
        <a:xfrm>
          <a:off x="6783017" y="1361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3583</xdr:rowOff>
    </xdr:from>
    <xdr:to>
      <xdr:col>15</xdr:col>
      <xdr:colOff>180975</xdr:colOff>
      <xdr:row>98</xdr:row>
      <xdr:rowOff>11922</xdr:rowOff>
    </xdr:to>
    <xdr:cxnSp macro="">
      <xdr:nvCxnSpPr>
        <xdr:cNvPr id="456" name="直線コネクタ 455"/>
        <xdr:cNvCxnSpPr/>
      </xdr:nvCxnSpPr>
      <xdr:spPr>
        <a:xfrm>
          <a:off x="9639300" y="16805683"/>
          <a:ext cx="8382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3583</xdr:rowOff>
    </xdr:from>
    <xdr:to>
      <xdr:col>14</xdr:col>
      <xdr:colOff>28575</xdr:colOff>
      <xdr:row>98</xdr:row>
      <xdr:rowOff>28280</xdr:rowOff>
    </xdr:to>
    <xdr:cxnSp macro="">
      <xdr:nvCxnSpPr>
        <xdr:cNvPr id="459" name="直線コネクタ 458"/>
        <xdr:cNvCxnSpPr/>
      </xdr:nvCxnSpPr>
      <xdr:spPr>
        <a:xfrm flipV="1">
          <a:off x="8750300" y="16805683"/>
          <a:ext cx="889000" cy="2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28280</xdr:rowOff>
    </xdr:from>
    <xdr:to>
      <xdr:col>12</xdr:col>
      <xdr:colOff>511175</xdr:colOff>
      <xdr:row>98</xdr:row>
      <xdr:rowOff>36899</xdr:rowOff>
    </xdr:to>
    <xdr:cxnSp macro="">
      <xdr:nvCxnSpPr>
        <xdr:cNvPr id="462" name="直線コネクタ 461"/>
        <xdr:cNvCxnSpPr/>
      </xdr:nvCxnSpPr>
      <xdr:spPr>
        <a:xfrm flipV="1">
          <a:off x="7861300" y="16830380"/>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5776</xdr:rowOff>
    </xdr:from>
    <xdr:to>
      <xdr:col>11</xdr:col>
      <xdr:colOff>307975</xdr:colOff>
      <xdr:row>98</xdr:row>
      <xdr:rowOff>36899</xdr:rowOff>
    </xdr:to>
    <xdr:cxnSp macro="">
      <xdr:nvCxnSpPr>
        <xdr:cNvPr id="465" name="直線コネクタ 464"/>
        <xdr:cNvCxnSpPr/>
      </xdr:nvCxnSpPr>
      <xdr:spPr>
        <a:xfrm>
          <a:off x="6972300" y="16807876"/>
          <a:ext cx="889000" cy="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132572</xdr:rowOff>
    </xdr:from>
    <xdr:to>
      <xdr:col>15</xdr:col>
      <xdr:colOff>231775</xdr:colOff>
      <xdr:row>98</xdr:row>
      <xdr:rowOff>62722</xdr:rowOff>
    </xdr:to>
    <xdr:sp macro="" textlink="">
      <xdr:nvSpPr>
        <xdr:cNvPr id="475" name="円/楕円 474"/>
        <xdr:cNvSpPr/>
      </xdr:nvSpPr>
      <xdr:spPr>
        <a:xfrm>
          <a:off x="10426700" y="167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124233</xdr:rowOff>
    </xdr:from>
    <xdr:to>
      <xdr:col>14</xdr:col>
      <xdr:colOff>79375</xdr:colOff>
      <xdr:row>98</xdr:row>
      <xdr:rowOff>54383</xdr:rowOff>
    </xdr:to>
    <xdr:sp macro="" textlink="">
      <xdr:nvSpPr>
        <xdr:cNvPr id="477" name="円/楕円 476"/>
        <xdr:cNvSpPr/>
      </xdr:nvSpPr>
      <xdr:spPr>
        <a:xfrm>
          <a:off x="9588500" y="167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45510</xdr:rowOff>
    </xdr:from>
    <xdr:ext cx="534377" cy="259045"/>
    <xdr:sp macro="" textlink="">
      <xdr:nvSpPr>
        <xdr:cNvPr id="478" name="テキスト ボックス 477"/>
        <xdr:cNvSpPr txBox="1"/>
      </xdr:nvSpPr>
      <xdr:spPr>
        <a:xfrm>
          <a:off x="9372111" y="168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148930</xdr:rowOff>
    </xdr:from>
    <xdr:to>
      <xdr:col>12</xdr:col>
      <xdr:colOff>561975</xdr:colOff>
      <xdr:row>98</xdr:row>
      <xdr:rowOff>79080</xdr:rowOff>
    </xdr:to>
    <xdr:sp macro="" textlink="">
      <xdr:nvSpPr>
        <xdr:cNvPr id="479" name="円/楕円 478"/>
        <xdr:cNvSpPr/>
      </xdr:nvSpPr>
      <xdr:spPr>
        <a:xfrm>
          <a:off x="8699500" y="167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70207</xdr:rowOff>
    </xdr:from>
    <xdr:ext cx="534377" cy="259045"/>
    <xdr:sp macro="" textlink="">
      <xdr:nvSpPr>
        <xdr:cNvPr id="480" name="テキスト ボックス 479"/>
        <xdr:cNvSpPr txBox="1"/>
      </xdr:nvSpPr>
      <xdr:spPr>
        <a:xfrm>
          <a:off x="8483111" y="168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157549</xdr:rowOff>
    </xdr:from>
    <xdr:to>
      <xdr:col>11</xdr:col>
      <xdr:colOff>358775</xdr:colOff>
      <xdr:row>98</xdr:row>
      <xdr:rowOff>87699</xdr:rowOff>
    </xdr:to>
    <xdr:sp macro="" textlink="">
      <xdr:nvSpPr>
        <xdr:cNvPr id="481" name="円/楕円 480"/>
        <xdr:cNvSpPr/>
      </xdr:nvSpPr>
      <xdr:spPr>
        <a:xfrm>
          <a:off x="7810500" y="167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78826</xdr:rowOff>
    </xdr:from>
    <xdr:ext cx="534377" cy="259045"/>
    <xdr:sp macro="" textlink="">
      <xdr:nvSpPr>
        <xdr:cNvPr id="482" name="テキスト ボックス 481"/>
        <xdr:cNvSpPr txBox="1"/>
      </xdr:nvSpPr>
      <xdr:spPr>
        <a:xfrm>
          <a:off x="7594111" y="1688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126426</xdr:rowOff>
    </xdr:from>
    <xdr:to>
      <xdr:col>10</xdr:col>
      <xdr:colOff>155575</xdr:colOff>
      <xdr:row>98</xdr:row>
      <xdr:rowOff>56576</xdr:rowOff>
    </xdr:to>
    <xdr:sp macro="" textlink="">
      <xdr:nvSpPr>
        <xdr:cNvPr id="483" name="円/楕円 482"/>
        <xdr:cNvSpPr/>
      </xdr:nvSpPr>
      <xdr:spPr>
        <a:xfrm>
          <a:off x="6921500" y="167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47703</xdr:rowOff>
    </xdr:from>
    <xdr:ext cx="534377" cy="259045"/>
    <xdr:sp macro="" textlink="">
      <xdr:nvSpPr>
        <xdr:cNvPr id="484" name="テキスト ボックス 483"/>
        <xdr:cNvSpPr txBox="1"/>
      </xdr:nvSpPr>
      <xdr:spPr>
        <a:xfrm>
          <a:off x="6705111" y="16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47163</xdr:rowOff>
    </xdr:from>
    <xdr:to>
      <xdr:col>23</xdr:col>
      <xdr:colOff>517525</xdr:colOff>
      <xdr:row>38</xdr:row>
      <xdr:rowOff>90139</xdr:rowOff>
    </xdr:to>
    <xdr:cxnSp macro="">
      <xdr:nvCxnSpPr>
        <xdr:cNvPr id="512" name="直線コネクタ 511"/>
        <xdr:cNvCxnSpPr/>
      </xdr:nvCxnSpPr>
      <xdr:spPr>
        <a:xfrm flipV="1">
          <a:off x="15481300" y="6562263"/>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52877</xdr:rowOff>
    </xdr:from>
    <xdr:to>
      <xdr:col>22</xdr:col>
      <xdr:colOff>365125</xdr:colOff>
      <xdr:row>38</xdr:row>
      <xdr:rowOff>90139</xdr:rowOff>
    </xdr:to>
    <xdr:cxnSp macro="">
      <xdr:nvCxnSpPr>
        <xdr:cNvPr id="515" name="直線コネクタ 514"/>
        <xdr:cNvCxnSpPr/>
      </xdr:nvCxnSpPr>
      <xdr:spPr>
        <a:xfrm>
          <a:off x="14592300" y="6567977"/>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52877</xdr:rowOff>
    </xdr:from>
    <xdr:to>
      <xdr:col>21</xdr:col>
      <xdr:colOff>161925</xdr:colOff>
      <xdr:row>38</xdr:row>
      <xdr:rowOff>152639</xdr:rowOff>
    </xdr:to>
    <xdr:cxnSp macro="">
      <xdr:nvCxnSpPr>
        <xdr:cNvPr id="518" name="直線コネクタ 517"/>
        <xdr:cNvCxnSpPr/>
      </xdr:nvCxnSpPr>
      <xdr:spPr>
        <a:xfrm flipV="1">
          <a:off x="13703300" y="6567977"/>
          <a:ext cx="889000" cy="9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90002</xdr:rowOff>
    </xdr:from>
    <xdr:to>
      <xdr:col>19</xdr:col>
      <xdr:colOff>644525</xdr:colOff>
      <xdr:row>38</xdr:row>
      <xdr:rowOff>152639</xdr:rowOff>
    </xdr:to>
    <xdr:cxnSp macro="">
      <xdr:nvCxnSpPr>
        <xdr:cNvPr id="521" name="直線コネクタ 520"/>
        <xdr:cNvCxnSpPr/>
      </xdr:nvCxnSpPr>
      <xdr:spPr>
        <a:xfrm>
          <a:off x="12814300" y="6605102"/>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167813</xdr:rowOff>
    </xdr:from>
    <xdr:to>
      <xdr:col>23</xdr:col>
      <xdr:colOff>568325</xdr:colOff>
      <xdr:row>38</xdr:row>
      <xdr:rowOff>97963</xdr:rowOff>
    </xdr:to>
    <xdr:sp macro="" textlink="">
      <xdr:nvSpPr>
        <xdr:cNvPr id="531" name="円/楕円 530"/>
        <xdr:cNvSpPr/>
      </xdr:nvSpPr>
      <xdr:spPr>
        <a:xfrm>
          <a:off x="16268700" y="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146240</xdr:rowOff>
    </xdr:from>
    <xdr:ext cx="534377" cy="259045"/>
    <xdr:sp macro="" textlink="">
      <xdr:nvSpPr>
        <xdr:cNvPr id="532" name="消防費該当値テキスト"/>
        <xdr:cNvSpPr txBox="1"/>
      </xdr:nvSpPr>
      <xdr:spPr>
        <a:xfrm>
          <a:off x="16370300" y="64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39339</xdr:rowOff>
    </xdr:from>
    <xdr:to>
      <xdr:col>22</xdr:col>
      <xdr:colOff>415925</xdr:colOff>
      <xdr:row>38</xdr:row>
      <xdr:rowOff>140939</xdr:rowOff>
    </xdr:to>
    <xdr:sp macro="" textlink="">
      <xdr:nvSpPr>
        <xdr:cNvPr id="533" name="円/楕円 532"/>
        <xdr:cNvSpPr/>
      </xdr:nvSpPr>
      <xdr:spPr>
        <a:xfrm>
          <a:off x="15430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132066</xdr:rowOff>
    </xdr:from>
    <xdr:ext cx="534377" cy="259045"/>
    <xdr:sp macro="" textlink="">
      <xdr:nvSpPr>
        <xdr:cNvPr id="534" name="テキスト ボックス 533"/>
        <xdr:cNvSpPr txBox="1"/>
      </xdr:nvSpPr>
      <xdr:spPr>
        <a:xfrm>
          <a:off x="15214111" y="66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2077</xdr:rowOff>
    </xdr:from>
    <xdr:to>
      <xdr:col>21</xdr:col>
      <xdr:colOff>212725</xdr:colOff>
      <xdr:row>38</xdr:row>
      <xdr:rowOff>103677</xdr:rowOff>
    </xdr:to>
    <xdr:sp macro="" textlink="">
      <xdr:nvSpPr>
        <xdr:cNvPr id="535" name="円/楕円 534"/>
        <xdr:cNvSpPr/>
      </xdr:nvSpPr>
      <xdr:spPr>
        <a:xfrm>
          <a:off x="14541500" y="6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94804</xdr:rowOff>
    </xdr:from>
    <xdr:ext cx="534377" cy="259045"/>
    <xdr:sp macro="" textlink="">
      <xdr:nvSpPr>
        <xdr:cNvPr id="536" name="テキスト ボックス 535"/>
        <xdr:cNvSpPr txBox="1"/>
      </xdr:nvSpPr>
      <xdr:spPr>
        <a:xfrm>
          <a:off x="14325111" y="66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101839</xdr:rowOff>
    </xdr:from>
    <xdr:to>
      <xdr:col>20</xdr:col>
      <xdr:colOff>9525</xdr:colOff>
      <xdr:row>39</xdr:row>
      <xdr:rowOff>31989</xdr:rowOff>
    </xdr:to>
    <xdr:sp macro="" textlink="">
      <xdr:nvSpPr>
        <xdr:cNvPr id="537" name="円/楕円 536"/>
        <xdr:cNvSpPr/>
      </xdr:nvSpPr>
      <xdr:spPr>
        <a:xfrm>
          <a:off x="13652500" y="6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23116</xdr:rowOff>
    </xdr:from>
    <xdr:ext cx="469744" cy="259045"/>
    <xdr:sp macro="" textlink="">
      <xdr:nvSpPr>
        <xdr:cNvPr id="538" name="テキスト ボックス 537"/>
        <xdr:cNvSpPr txBox="1"/>
      </xdr:nvSpPr>
      <xdr:spPr>
        <a:xfrm>
          <a:off x="13468427" y="6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39202</xdr:rowOff>
    </xdr:from>
    <xdr:to>
      <xdr:col>18</xdr:col>
      <xdr:colOff>492125</xdr:colOff>
      <xdr:row>38</xdr:row>
      <xdr:rowOff>140802</xdr:rowOff>
    </xdr:to>
    <xdr:sp macro="" textlink="">
      <xdr:nvSpPr>
        <xdr:cNvPr id="539" name="円/楕円 538"/>
        <xdr:cNvSpPr/>
      </xdr:nvSpPr>
      <xdr:spPr>
        <a:xfrm>
          <a:off x="12763500" y="655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131929</xdr:rowOff>
    </xdr:from>
    <xdr:ext cx="534377" cy="259045"/>
    <xdr:sp macro="" textlink="">
      <xdr:nvSpPr>
        <xdr:cNvPr id="540" name="テキスト ボックス 539"/>
        <xdr:cNvSpPr txBox="1"/>
      </xdr:nvSpPr>
      <xdr:spPr>
        <a:xfrm>
          <a:off x="12547111" y="664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32617</xdr:rowOff>
    </xdr:from>
    <xdr:to>
      <xdr:col>23</xdr:col>
      <xdr:colOff>517525</xdr:colOff>
      <xdr:row>58</xdr:row>
      <xdr:rowOff>161679</xdr:rowOff>
    </xdr:to>
    <xdr:cxnSp macro="">
      <xdr:nvCxnSpPr>
        <xdr:cNvPr id="572" name="直線コネクタ 571"/>
        <xdr:cNvCxnSpPr/>
      </xdr:nvCxnSpPr>
      <xdr:spPr>
        <a:xfrm flipV="1">
          <a:off x="15481300" y="9976717"/>
          <a:ext cx="838200" cy="1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158968</xdr:rowOff>
    </xdr:from>
    <xdr:to>
      <xdr:col>22</xdr:col>
      <xdr:colOff>365125</xdr:colOff>
      <xdr:row>58</xdr:row>
      <xdr:rowOff>161679</xdr:rowOff>
    </xdr:to>
    <xdr:cxnSp macro="">
      <xdr:nvCxnSpPr>
        <xdr:cNvPr id="575" name="直線コネクタ 574"/>
        <xdr:cNvCxnSpPr/>
      </xdr:nvCxnSpPr>
      <xdr:spPr>
        <a:xfrm>
          <a:off x="14592300" y="9931618"/>
          <a:ext cx="889000" cy="1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158968</xdr:rowOff>
    </xdr:from>
    <xdr:to>
      <xdr:col>21</xdr:col>
      <xdr:colOff>161925</xdr:colOff>
      <xdr:row>58</xdr:row>
      <xdr:rowOff>115958</xdr:rowOff>
    </xdr:to>
    <xdr:cxnSp macro="">
      <xdr:nvCxnSpPr>
        <xdr:cNvPr id="578" name="直線コネクタ 577"/>
        <xdr:cNvCxnSpPr/>
      </xdr:nvCxnSpPr>
      <xdr:spPr>
        <a:xfrm flipV="1">
          <a:off x="13703300" y="9931618"/>
          <a:ext cx="889000" cy="12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115958</xdr:rowOff>
    </xdr:from>
    <xdr:to>
      <xdr:col>19</xdr:col>
      <xdr:colOff>644525</xdr:colOff>
      <xdr:row>58</xdr:row>
      <xdr:rowOff>159343</xdr:rowOff>
    </xdr:to>
    <xdr:cxnSp macro="">
      <xdr:nvCxnSpPr>
        <xdr:cNvPr id="581" name="直線コネクタ 580"/>
        <xdr:cNvCxnSpPr/>
      </xdr:nvCxnSpPr>
      <xdr:spPr>
        <a:xfrm flipV="1">
          <a:off x="12814300" y="10060058"/>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153267</xdr:rowOff>
    </xdr:from>
    <xdr:to>
      <xdr:col>23</xdr:col>
      <xdr:colOff>568325</xdr:colOff>
      <xdr:row>58</xdr:row>
      <xdr:rowOff>83417</xdr:rowOff>
    </xdr:to>
    <xdr:sp macro="" textlink="">
      <xdr:nvSpPr>
        <xdr:cNvPr id="591" name="円/楕円 590"/>
        <xdr:cNvSpPr/>
      </xdr:nvSpPr>
      <xdr:spPr>
        <a:xfrm>
          <a:off x="16268700" y="99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131694</xdr:rowOff>
    </xdr:from>
    <xdr:ext cx="534377" cy="259045"/>
    <xdr:sp macro="" textlink="">
      <xdr:nvSpPr>
        <xdr:cNvPr id="592" name="教育費該当値テキスト"/>
        <xdr:cNvSpPr txBox="1"/>
      </xdr:nvSpPr>
      <xdr:spPr>
        <a:xfrm>
          <a:off x="16370300" y="99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110879</xdr:rowOff>
    </xdr:from>
    <xdr:to>
      <xdr:col>22</xdr:col>
      <xdr:colOff>415925</xdr:colOff>
      <xdr:row>59</xdr:row>
      <xdr:rowOff>41029</xdr:rowOff>
    </xdr:to>
    <xdr:sp macro="" textlink="">
      <xdr:nvSpPr>
        <xdr:cNvPr id="593" name="円/楕円 592"/>
        <xdr:cNvSpPr/>
      </xdr:nvSpPr>
      <xdr:spPr>
        <a:xfrm>
          <a:off x="15430500" y="10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32156</xdr:rowOff>
    </xdr:from>
    <xdr:ext cx="534377" cy="259045"/>
    <xdr:sp macro="" textlink="">
      <xdr:nvSpPr>
        <xdr:cNvPr id="594" name="テキスト ボックス 593"/>
        <xdr:cNvSpPr txBox="1"/>
      </xdr:nvSpPr>
      <xdr:spPr>
        <a:xfrm>
          <a:off x="15214111" y="101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108168</xdr:rowOff>
    </xdr:from>
    <xdr:to>
      <xdr:col>21</xdr:col>
      <xdr:colOff>212725</xdr:colOff>
      <xdr:row>58</xdr:row>
      <xdr:rowOff>38318</xdr:rowOff>
    </xdr:to>
    <xdr:sp macro="" textlink="">
      <xdr:nvSpPr>
        <xdr:cNvPr id="595" name="円/楕円 594"/>
        <xdr:cNvSpPr/>
      </xdr:nvSpPr>
      <xdr:spPr>
        <a:xfrm>
          <a:off x="14541500" y="988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29445</xdr:rowOff>
    </xdr:from>
    <xdr:ext cx="534377" cy="259045"/>
    <xdr:sp macro="" textlink="">
      <xdr:nvSpPr>
        <xdr:cNvPr id="596" name="テキスト ボックス 595"/>
        <xdr:cNvSpPr txBox="1"/>
      </xdr:nvSpPr>
      <xdr:spPr>
        <a:xfrm>
          <a:off x="14325111" y="99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65158</xdr:rowOff>
    </xdr:from>
    <xdr:to>
      <xdr:col>20</xdr:col>
      <xdr:colOff>9525</xdr:colOff>
      <xdr:row>58</xdr:row>
      <xdr:rowOff>166758</xdr:rowOff>
    </xdr:to>
    <xdr:sp macro="" textlink="">
      <xdr:nvSpPr>
        <xdr:cNvPr id="597" name="円/楕円 596"/>
        <xdr:cNvSpPr/>
      </xdr:nvSpPr>
      <xdr:spPr>
        <a:xfrm>
          <a:off x="13652500" y="100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157885</xdr:rowOff>
    </xdr:from>
    <xdr:ext cx="534377" cy="259045"/>
    <xdr:sp macro="" textlink="">
      <xdr:nvSpPr>
        <xdr:cNvPr id="598" name="テキスト ボックス 597"/>
        <xdr:cNvSpPr txBox="1"/>
      </xdr:nvSpPr>
      <xdr:spPr>
        <a:xfrm>
          <a:off x="13436111" y="101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108543</xdr:rowOff>
    </xdr:from>
    <xdr:to>
      <xdr:col>18</xdr:col>
      <xdr:colOff>492125</xdr:colOff>
      <xdr:row>59</xdr:row>
      <xdr:rowOff>38693</xdr:rowOff>
    </xdr:to>
    <xdr:sp macro="" textlink="">
      <xdr:nvSpPr>
        <xdr:cNvPr id="599" name="円/楕円 598"/>
        <xdr:cNvSpPr/>
      </xdr:nvSpPr>
      <xdr:spPr>
        <a:xfrm>
          <a:off x="12763500" y="100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29820</xdr:rowOff>
    </xdr:from>
    <xdr:ext cx="534377" cy="259045"/>
    <xdr:sp macro="" textlink="">
      <xdr:nvSpPr>
        <xdr:cNvPr id="600" name="テキスト ボックス 599"/>
        <xdr:cNvSpPr txBox="1"/>
      </xdr:nvSpPr>
      <xdr:spPr>
        <a:xfrm>
          <a:off x="12547111" y="1014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133848</xdr:rowOff>
    </xdr:from>
    <xdr:to>
      <xdr:col>23</xdr:col>
      <xdr:colOff>517525</xdr:colOff>
      <xdr:row>78</xdr:row>
      <xdr:rowOff>139700</xdr:rowOff>
    </xdr:to>
    <xdr:cxnSp macro="">
      <xdr:nvCxnSpPr>
        <xdr:cNvPr id="627" name="直線コネクタ 626"/>
        <xdr:cNvCxnSpPr/>
      </xdr:nvCxnSpPr>
      <xdr:spPr>
        <a:xfrm flipV="1">
          <a:off x="15481300" y="1350694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135677</xdr:rowOff>
    </xdr:from>
    <xdr:to>
      <xdr:col>21</xdr:col>
      <xdr:colOff>161925</xdr:colOff>
      <xdr:row>78</xdr:row>
      <xdr:rowOff>139700</xdr:rowOff>
    </xdr:to>
    <xdr:cxnSp macro="">
      <xdr:nvCxnSpPr>
        <xdr:cNvPr id="633" name="直線コネクタ 632"/>
        <xdr:cNvCxnSpPr/>
      </xdr:nvCxnSpPr>
      <xdr:spPr>
        <a:xfrm>
          <a:off x="13703300" y="1350877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124613</xdr:rowOff>
    </xdr:from>
    <xdr:to>
      <xdr:col>19</xdr:col>
      <xdr:colOff>644525</xdr:colOff>
      <xdr:row>78</xdr:row>
      <xdr:rowOff>135677</xdr:rowOff>
    </xdr:to>
    <xdr:cxnSp macro="">
      <xdr:nvCxnSpPr>
        <xdr:cNvPr id="636" name="直線コネクタ 635"/>
        <xdr:cNvCxnSpPr/>
      </xdr:nvCxnSpPr>
      <xdr:spPr>
        <a:xfrm>
          <a:off x="12814300" y="13497713"/>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83048</xdr:rowOff>
    </xdr:from>
    <xdr:to>
      <xdr:col>23</xdr:col>
      <xdr:colOff>568325</xdr:colOff>
      <xdr:row>79</xdr:row>
      <xdr:rowOff>13198</xdr:rowOff>
    </xdr:to>
    <xdr:sp macro="" textlink="">
      <xdr:nvSpPr>
        <xdr:cNvPr id="646" name="円/楕円 645"/>
        <xdr:cNvSpPr/>
      </xdr:nvSpPr>
      <xdr:spPr>
        <a:xfrm>
          <a:off x="162687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78565" cy="259045"/>
    <xdr:sp macro="" textlink="">
      <xdr:nvSpPr>
        <xdr:cNvPr id="647" name="災害復旧費該当値テキスト"/>
        <xdr:cNvSpPr txBox="1"/>
      </xdr:nvSpPr>
      <xdr:spPr>
        <a:xfrm>
          <a:off x="16370300" y="1342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84877</xdr:rowOff>
    </xdr:from>
    <xdr:to>
      <xdr:col>20</xdr:col>
      <xdr:colOff>9525</xdr:colOff>
      <xdr:row>79</xdr:row>
      <xdr:rowOff>15027</xdr:rowOff>
    </xdr:to>
    <xdr:sp macro="" textlink="">
      <xdr:nvSpPr>
        <xdr:cNvPr id="652" name="円/楕円 651"/>
        <xdr:cNvSpPr/>
      </xdr:nvSpPr>
      <xdr:spPr>
        <a:xfrm>
          <a:off x="13652500" y="134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6154</xdr:rowOff>
    </xdr:from>
    <xdr:ext cx="313932" cy="259045"/>
    <xdr:sp macro="" textlink="">
      <xdr:nvSpPr>
        <xdr:cNvPr id="653" name="テキスト ボックス 652"/>
        <xdr:cNvSpPr txBox="1"/>
      </xdr:nvSpPr>
      <xdr:spPr>
        <a:xfrm>
          <a:off x="13546333" y="13550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73813</xdr:rowOff>
    </xdr:from>
    <xdr:to>
      <xdr:col>18</xdr:col>
      <xdr:colOff>492125</xdr:colOff>
      <xdr:row>79</xdr:row>
      <xdr:rowOff>3963</xdr:rowOff>
    </xdr:to>
    <xdr:sp macro="" textlink="">
      <xdr:nvSpPr>
        <xdr:cNvPr id="654" name="円/楕円 653"/>
        <xdr:cNvSpPr/>
      </xdr:nvSpPr>
      <xdr:spPr>
        <a:xfrm>
          <a:off x="12763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166540</xdr:rowOff>
    </xdr:from>
    <xdr:ext cx="378565" cy="259045"/>
    <xdr:sp macro="" textlink="">
      <xdr:nvSpPr>
        <xdr:cNvPr id="655" name="テキスト ボックス 654"/>
        <xdr:cNvSpPr txBox="1"/>
      </xdr:nvSpPr>
      <xdr:spPr>
        <a:xfrm>
          <a:off x="12625017" y="13539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142229</xdr:rowOff>
    </xdr:from>
    <xdr:to>
      <xdr:col>23</xdr:col>
      <xdr:colOff>517525</xdr:colOff>
      <xdr:row>97</xdr:row>
      <xdr:rowOff>9798</xdr:rowOff>
    </xdr:to>
    <xdr:cxnSp macro="">
      <xdr:nvCxnSpPr>
        <xdr:cNvPr id="688" name="直線コネクタ 687"/>
        <xdr:cNvCxnSpPr/>
      </xdr:nvCxnSpPr>
      <xdr:spPr>
        <a:xfrm>
          <a:off x="15481300" y="16601429"/>
          <a:ext cx="838200" cy="3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109854</xdr:rowOff>
    </xdr:from>
    <xdr:to>
      <xdr:col>22</xdr:col>
      <xdr:colOff>365125</xdr:colOff>
      <xdr:row>96</xdr:row>
      <xdr:rowOff>142229</xdr:rowOff>
    </xdr:to>
    <xdr:cxnSp macro="">
      <xdr:nvCxnSpPr>
        <xdr:cNvPr id="691" name="直線コネクタ 690"/>
        <xdr:cNvCxnSpPr/>
      </xdr:nvCxnSpPr>
      <xdr:spPr>
        <a:xfrm>
          <a:off x="14592300" y="16569054"/>
          <a:ext cx="8890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78564</xdr:rowOff>
    </xdr:from>
    <xdr:to>
      <xdr:col>21</xdr:col>
      <xdr:colOff>161925</xdr:colOff>
      <xdr:row>96</xdr:row>
      <xdr:rowOff>109854</xdr:rowOff>
    </xdr:to>
    <xdr:cxnSp macro="">
      <xdr:nvCxnSpPr>
        <xdr:cNvPr id="694" name="直線コネクタ 693"/>
        <xdr:cNvCxnSpPr/>
      </xdr:nvCxnSpPr>
      <xdr:spPr>
        <a:xfrm>
          <a:off x="13703300" y="16537764"/>
          <a:ext cx="889000" cy="3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46831</xdr:rowOff>
    </xdr:from>
    <xdr:to>
      <xdr:col>19</xdr:col>
      <xdr:colOff>644525</xdr:colOff>
      <xdr:row>96</xdr:row>
      <xdr:rowOff>78564</xdr:rowOff>
    </xdr:to>
    <xdr:cxnSp macro="">
      <xdr:nvCxnSpPr>
        <xdr:cNvPr id="697" name="直線コネクタ 696"/>
        <xdr:cNvCxnSpPr/>
      </xdr:nvCxnSpPr>
      <xdr:spPr>
        <a:xfrm>
          <a:off x="12814300" y="16506031"/>
          <a:ext cx="889000" cy="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130448</xdr:rowOff>
    </xdr:from>
    <xdr:to>
      <xdr:col>23</xdr:col>
      <xdr:colOff>568325</xdr:colOff>
      <xdr:row>97</xdr:row>
      <xdr:rowOff>60598</xdr:rowOff>
    </xdr:to>
    <xdr:sp macro="" textlink="">
      <xdr:nvSpPr>
        <xdr:cNvPr id="707" name="円/楕円 706"/>
        <xdr:cNvSpPr/>
      </xdr:nvSpPr>
      <xdr:spPr>
        <a:xfrm>
          <a:off x="16268700" y="165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108875</xdr:rowOff>
    </xdr:from>
    <xdr:ext cx="534377" cy="259045"/>
    <xdr:sp macro="" textlink="">
      <xdr:nvSpPr>
        <xdr:cNvPr id="708" name="公債費該当値テキスト"/>
        <xdr:cNvSpPr txBox="1"/>
      </xdr:nvSpPr>
      <xdr:spPr>
        <a:xfrm>
          <a:off x="16370300" y="1656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91429</xdr:rowOff>
    </xdr:from>
    <xdr:to>
      <xdr:col>22</xdr:col>
      <xdr:colOff>415925</xdr:colOff>
      <xdr:row>97</xdr:row>
      <xdr:rowOff>21579</xdr:rowOff>
    </xdr:to>
    <xdr:sp macro="" textlink="">
      <xdr:nvSpPr>
        <xdr:cNvPr id="709" name="円/楕円 708"/>
        <xdr:cNvSpPr/>
      </xdr:nvSpPr>
      <xdr:spPr>
        <a:xfrm>
          <a:off x="15430500" y="165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38106</xdr:rowOff>
    </xdr:from>
    <xdr:ext cx="534377" cy="259045"/>
    <xdr:sp macro="" textlink="">
      <xdr:nvSpPr>
        <xdr:cNvPr id="710" name="テキスト ボックス 709"/>
        <xdr:cNvSpPr txBox="1"/>
      </xdr:nvSpPr>
      <xdr:spPr>
        <a:xfrm>
          <a:off x="15214111" y="163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59054</xdr:rowOff>
    </xdr:from>
    <xdr:to>
      <xdr:col>21</xdr:col>
      <xdr:colOff>212725</xdr:colOff>
      <xdr:row>96</xdr:row>
      <xdr:rowOff>160654</xdr:rowOff>
    </xdr:to>
    <xdr:sp macro="" textlink="">
      <xdr:nvSpPr>
        <xdr:cNvPr id="711" name="円/楕円 710"/>
        <xdr:cNvSpPr/>
      </xdr:nvSpPr>
      <xdr:spPr>
        <a:xfrm>
          <a:off x="14541500" y="165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151781</xdr:rowOff>
    </xdr:from>
    <xdr:ext cx="534377" cy="259045"/>
    <xdr:sp macro="" textlink="">
      <xdr:nvSpPr>
        <xdr:cNvPr id="712" name="テキスト ボックス 711"/>
        <xdr:cNvSpPr txBox="1"/>
      </xdr:nvSpPr>
      <xdr:spPr>
        <a:xfrm>
          <a:off x="14325111" y="166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27764</xdr:rowOff>
    </xdr:from>
    <xdr:to>
      <xdr:col>20</xdr:col>
      <xdr:colOff>9525</xdr:colOff>
      <xdr:row>96</xdr:row>
      <xdr:rowOff>129364</xdr:rowOff>
    </xdr:to>
    <xdr:sp macro="" textlink="">
      <xdr:nvSpPr>
        <xdr:cNvPr id="713" name="円/楕円 712"/>
        <xdr:cNvSpPr/>
      </xdr:nvSpPr>
      <xdr:spPr>
        <a:xfrm>
          <a:off x="13652500" y="164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120491</xdr:rowOff>
    </xdr:from>
    <xdr:ext cx="534377" cy="259045"/>
    <xdr:sp macro="" textlink="">
      <xdr:nvSpPr>
        <xdr:cNvPr id="714" name="テキスト ボックス 713"/>
        <xdr:cNvSpPr txBox="1"/>
      </xdr:nvSpPr>
      <xdr:spPr>
        <a:xfrm>
          <a:off x="13436111" y="165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167481</xdr:rowOff>
    </xdr:from>
    <xdr:to>
      <xdr:col>18</xdr:col>
      <xdr:colOff>492125</xdr:colOff>
      <xdr:row>96</xdr:row>
      <xdr:rowOff>97631</xdr:rowOff>
    </xdr:to>
    <xdr:sp macro="" textlink="">
      <xdr:nvSpPr>
        <xdr:cNvPr id="715" name="円/楕円 714"/>
        <xdr:cNvSpPr/>
      </xdr:nvSpPr>
      <xdr:spPr>
        <a:xfrm>
          <a:off x="12763500" y="164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88758</xdr:rowOff>
    </xdr:from>
    <xdr:ext cx="534377" cy="259045"/>
    <xdr:sp macro="" textlink="">
      <xdr:nvSpPr>
        <xdr:cNvPr id="716" name="テキスト ボックス 715"/>
        <xdr:cNvSpPr txBox="1"/>
      </xdr:nvSpPr>
      <xdr:spPr>
        <a:xfrm>
          <a:off x="12547111" y="165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民生費は、住民一人あたり</a:t>
          </a:r>
          <a:r>
            <a:rPr kumimoji="1" lang="en-US" altLang="ja-JP" sz="1300" baseline="0">
              <a:latin typeface="ＭＳ Ｐゴシック"/>
            </a:rPr>
            <a:t>160,528</a:t>
          </a:r>
          <a:r>
            <a:rPr kumimoji="1" lang="ja-JP" altLang="en-US" sz="1300" baseline="0">
              <a:latin typeface="ＭＳ Ｐゴシック"/>
            </a:rPr>
            <a:t>円となっている。民生費のうち社会福祉費では障がい福祉サービスに係る介護給付費の増、児童福祉費では</a:t>
          </a:r>
          <a:r>
            <a:rPr kumimoji="1" lang="ja-JP" altLang="ja-JP" sz="1300">
              <a:solidFill>
                <a:schemeClr val="dk1"/>
              </a:solidFill>
              <a:effectLst/>
              <a:latin typeface="+mn-lt"/>
              <a:ea typeface="+mn-ea"/>
              <a:cs typeface="+mn-cs"/>
            </a:rPr>
            <a:t>障がい児支援事業の利用者数の増など</a:t>
          </a:r>
          <a:r>
            <a:rPr kumimoji="1" lang="ja-JP" altLang="en-US" sz="1300">
              <a:solidFill>
                <a:schemeClr val="dk1"/>
              </a:solidFill>
              <a:effectLst/>
              <a:latin typeface="+mn-lt"/>
              <a:ea typeface="+mn-ea"/>
              <a:cs typeface="+mn-cs"/>
            </a:rPr>
            <a:t>の要因により平成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年度と比較し増加しており、依然として類似団体平均を上回っている。公債費は、過去に発行した市債の完済や、繰上償還の効果などもあり平成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年度と比較し減少し、類似団体平均を下回った。教育費は、中学校整備事業などの増により平成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年度と比較し増加しているものの、類似団体平均は下回っている。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年度に実質収支を黒字に転換できて以降、毎年収支を勘案しながら、着実に積立を行うことによって増加している。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年度に黒字に転換して以降、行財政改革（後期プラン）に基づく歳出の見直しなどにより安定的に推移しており、平成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年度は、歳出では繰上償還の効果などで公債費が減となったものの、歳入において大型商業施設の影響による普通交付税の減などもあり、前年度より悪化した。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水道事業会計は、定員管理・給与の適正化や経費削減を行い、毎年度黒字を計上している。平成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月に開業した大型商業施設の収益が通年化したことに伴い営業収益が改善したが、今後は人口減少などにより経営が厳しくなることが予想される。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一般会計は、今後、第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次行財政改革プランに掲げる各種取組み項目を着実に実施し、安定した財政運営を行っていく。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年に料金改定を行うとともに、職員数の削減や業務の一本化により経営の効率化に取組み、黒字を計上している。平成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年度は大型商業施設の影響などもあり、下水道使用料は一時的に増加しているが、今後は人口減少により再び減少していくことが予想されるため、今後も各種取組みにより経費削減を図っていく。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国民健康保険特別会計は、被保険者数の減による給付費の減などにより前年度と比較し収支が改善した。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その他の会計の収支は、毎年度一定している。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19326337</v>
      </c>
      <c r="BO4" s="381"/>
      <c r="BP4" s="381"/>
      <c r="BQ4" s="381"/>
      <c r="BR4" s="381"/>
      <c r="BS4" s="381"/>
      <c r="BT4" s="381"/>
      <c r="BU4" s="382"/>
      <c r="BV4" s="380">
        <v>19679083</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4.5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18884803</v>
      </c>
      <c r="BO5" s="418"/>
      <c r="BP5" s="418"/>
      <c r="BQ5" s="418"/>
      <c r="BR5" s="418"/>
      <c r="BS5" s="418"/>
      <c r="BT5" s="418"/>
      <c r="BU5" s="419"/>
      <c r="BV5" s="417">
        <v>19168087</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93.5</v>
      </c>
      <c r="CU5" s="415"/>
      <c r="CV5" s="415"/>
      <c r="CW5" s="415"/>
      <c r="CX5" s="415"/>
      <c r="CY5" s="415"/>
      <c r="CZ5" s="415"/>
      <c r="DA5" s="416"/>
      <c r="DB5" s="414">
        <v>92</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441534</v>
      </c>
      <c r="BO6" s="418"/>
      <c r="BP6" s="418"/>
      <c r="BQ6" s="418"/>
      <c r="BR6" s="418"/>
      <c r="BS6" s="418"/>
      <c r="BT6" s="418"/>
      <c r="BU6" s="419"/>
      <c r="BV6" s="417">
        <v>510996</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99.2</v>
      </c>
      <c r="CU6" s="455"/>
      <c r="CV6" s="455"/>
      <c r="CW6" s="455"/>
      <c r="CX6" s="455"/>
      <c r="CY6" s="455"/>
      <c r="CZ6" s="455"/>
      <c r="DA6" s="456"/>
      <c r="DB6" s="454">
        <v>99.1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1241</v>
      </c>
      <c r="BO7" s="418"/>
      <c r="BP7" s="418"/>
      <c r="BQ7" s="418"/>
      <c r="BR7" s="418"/>
      <c r="BS7" s="418"/>
      <c r="BT7" s="418"/>
      <c r="BU7" s="419"/>
      <c r="BV7" s="417">
        <v>1409</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11335937</v>
      </c>
      <c r="CU7" s="418"/>
      <c r="CV7" s="418"/>
      <c r="CW7" s="418"/>
      <c r="CX7" s="418"/>
      <c r="CY7" s="418"/>
      <c r="CZ7" s="418"/>
      <c r="DA7" s="419"/>
      <c r="DB7" s="417">
        <v>11448180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440293</v>
      </c>
      <c r="BO8" s="418"/>
      <c r="BP8" s="418"/>
      <c r="BQ8" s="418"/>
      <c r="BR8" s="418"/>
      <c r="BS8" s="418"/>
      <c r="BT8" s="418"/>
      <c r="BU8" s="419"/>
      <c r="BV8" s="417">
        <v>509587</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0.61</v>
      </c>
      <c r="CU8" s="458"/>
      <c r="CV8" s="458"/>
      <c r="CW8" s="458"/>
      <c r="CX8" s="458"/>
      <c r="CY8" s="458"/>
      <c r="CZ8" s="458"/>
      <c r="DA8" s="459"/>
      <c r="DB8" s="457">
        <v>0.59</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56075</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-69294</v>
      </c>
      <c r="BO9" s="418"/>
      <c r="BP9" s="418"/>
      <c r="BQ9" s="418"/>
      <c r="BR9" s="418"/>
      <c r="BS9" s="418"/>
      <c r="BT9" s="418"/>
      <c r="BU9" s="419"/>
      <c r="BV9" s="417">
        <v>83717</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13.9</v>
      </c>
      <c r="CU9" s="415"/>
      <c r="CV9" s="415"/>
      <c r="CW9" s="415"/>
      <c r="CX9" s="415"/>
      <c r="CY9" s="415"/>
      <c r="CZ9" s="415"/>
      <c r="DA9" s="416"/>
      <c r="DB9" s="414">
        <v>14.9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57554</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255811</v>
      </c>
      <c r="BO10" s="418"/>
      <c r="BP10" s="418"/>
      <c r="BQ10" s="418"/>
      <c r="BR10" s="418"/>
      <c r="BS10" s="418"/>
      <c r="BT10" s="418"/>
      <c r="BU10" s="419"/>
      <c r="BV10" s="417">
        <v>214009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v>79365</v>
      </c>
      <c r="BO11" s="418"/>
      <c r="BP11" s="418"/>
      <c r="BQ11" s="418"/>
      <c r="BR11" s="418"/>
      <c r="BS11" s="418"/>
      <c r="BT11" s="418"/>
      <c r="BU11" s="419"/>
      <c r="BV11" s="417">
        <v>56730</v>
      </c>
      <c r="BW11" s="418"/>
      <c r="BX11" s="418"/>
      <c r="BY11" s="418"/>
      <c r="BZ11" s="418"/>
      <c r="CA11" s="418"/>
      <c r="CB11" s="418"/>
      <c r="CC11" s="419"/>
      <c r="CD11" s="420" t="s">
        <v>110</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56021</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v>40000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55530</v>
      </c>
      <c r="S13" s="499"/>
      <c r="T13" s="499"/>
      <c r="U13" s="499"/>
      <c r="V13" s="500"/>
      <c r="W13" s="433" t="s">
        <v>122</v>
      </c>
      <c r="X13" s="434"/>
      <c r="Y13" s="434"/>
      <c r="Z13" s="434"/>
      <c r="AA13" s="434"/>
      <c r="AB13" s="424"/>
      <c r="AC13" s="468">
        <v>141</v>
      </c>
      <c r="AD13" s="469"/>
      <c r="AE13" s="469"/>
      <c r="AF13" s="469"/>
      <c r="AG13" s="508"/>
      <c r="AH13" s="468">
        <v>106</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265882</v>
      </c>
      <c r="BO13" s="418"/>
      <c r="BP13" s="418"/>
      <c r="BQ13" s="418"/>
      <c r="BR13" s="418"/>
      <c r="BS13" s="418"/>
      <c r="BT13" s="418"/>
      <c r="BU13" s="419"/>
      <c r="BV13" s="417">
        <v>314456</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6.8</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56332</v>
      </c>
      <c r="S14" s="499"/>
      <c r="T14" s="499"/>
      <c r="U14" s="499"/>
      <c r="V14" s="500"/>
      <c r="W14" s="407"/>
      <c r="X14" s="408"/>
      <c r="Y14" s="408"/>
      <c r="Z14" s="408"/>
      <c r="AA14" s="408"/>
      <c r="AB14" s="397"/>
      <c r="AC14" s="501">
        <v>0.6</v>
      </c>
      <c r="AD14" s="502"/>
      <c r="AE14" s="502"/>
      <c r="AF14" s="502"/>
      <c r="AG14" s="503"/>
      <c r="AH14" s="501">
        <v>0.5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119</v>
      </c>
      <c r="CU14" s="513"/>
      <c r="CV14" s="513"/>
      <c r="CW14" s="513"/>
      <c r="CX14" s="513"/>
      <c r="CY14" s="513"/>
      <c r="CZ14" s="513"/>
      <c r="DA14" s="514"/>
      <c r="DB14" s="512" t="s">
        <v>119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55827</v>
      </c>
      <c r="S15" s="499"/>
      <c r="T15" s="499"/>
      <c r="U15" s="499"/>
      <c r="V15" s="500"/>
      <c r="W15" s="433" t="s">
        <v>129</v>
      </c>
      <c r="X15" s="434"/>
      <c r="Y15" s="434"/>
      <c r="Z15" s="434"/>
      <c r="AA15" s="434"/>
      <c r="AB15" s="424"/>
      <c r="AC15" s="468">
        <v>6329</v>
      </c>
      <c r="AD15" s="469"/>
      <c r="AE15" s="469"/>
      <c r="AF15" s="469"/>
      <c r="AG15" s="508"/>
      <c r="AH15" s="468">
        <v>6431</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5750192</v>
      </c>
      <c r="BO15" s="381"/>
      <c r="BP15" s="381"/>
      <c r="BQ15" s="381"/>
      <c r="BR15" s="381"/>
      <c r="BS15" s="381"/>
      <c r="BT15" s="381"/>
      <c r="BU15" s="382"/>
      <c r="BV15" s="380">
        <v>5515051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28</v>
      </c>
      <c r="AD16" s="502"/>
      <c r="AE16" s="502"/>
      <c r="AF16" s="502"/>
      <c r="AG16" s="503"/>
      <c r="AH16" s="501">
        <v>28.8</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9113057</v>
      </c>
      <c r="BO16" s="418"/>
      <c r="BP16" s="418"/>
      <c r="BQ16" s="418"/>
      <c r="BR16" s="418"/>
      <c r="BS16" s="418"/>
      <c r="BT16" s="418"/>
      <c r="BU16" s="419"/>
      <c r="BV16" s="417">
        <v>9126392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16114</v>
      </c>
      <c r="AD17" s="469"/>
      <c r="AE17" s="469"/>
      <c r="AF17" s="469"/>
      <c r="AG17" s="508"/>
      <c r="AH17" s="468">
        <v>15793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7326223</v>
      </c>
      <c r="BO17" s="418"/>
      <c r="BP17" s="418"/>
      <c r="BQ17" s="418"/>
      <c r="BR17" s="418"/>
      <c r="BS17" s="418"/>
      <c r="BT17" s="418"/>
      <c r="BU17" s="419"/>
      <c r="BV17" s="417">
        <v>6990176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18.690000000000001</v>
      </c>
      <c r="M18" s="530"/>
      <c r="N18" s="530"/>
      <c r="O18" s="530"/>
      <c r="P18" s="530"/>
      <c r="Q18" s="530"/>
      <c r="R18" s="531"/>
      <c r="S18" s="531"/>
      <c r="T18" s="531"/>
      <c r="U18" s="531"/>
      <c r="V18" s="532"/>
      <c r="W18" s="435"/>
      <c r="X18" s="436"/>
      <c r="Y18" s="436"/>
      <c r="Z18" s="436"/>
      <c r="AA18" s="436"/>
      <c r="AB18" s="427"/>
      <c r="AC18" s="533">
        <v>71.400000000000006</v>
      </c>
      <c r="AD18" s="534"/>
      <c r="AE18" s="534"/>
      <c r="AF18" s="534"/>
      <c r="AG18" s="535"/>
      <c r="AH18" s="533">
        <v>70.7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10772394</v>
      </c>
      <c r="BO18" s="418"/>
      <c r="BP18" s="418"/>
      <c r="BQ18" s="418"/>
      <c r="BR18" s="418"/>
      <c r="BS18" s="418"/>
      <c r="BT18" s="418"/>
      <c r="BU18" s="419"/>
      <c r="BV18" s="417">
        <v>10970595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3000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13306880</v>
      </c>
      <c r="BO19" s="418"/>
      <c r="BP19" s="418"/>
      <c r="BQ19" s="418"/>
      <c r="BR19" s="418"/>
      <c r="BS19" s="418"/>
      <c r="BT19" s="418"/>
      <c r="BU19" s="419"/>
      <c r="BV19" s="417">
        <v>13520428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22089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16029392</v>
      </c>
      <c r="BO23" s="418"/>
      <c r="BP23" s="418"/>
      <c r="BQ23" s="418"/>
      <c r="BR23" s="418"/>
      <c r="BS23" s="418"/>
      <c r="BT23" s="418"/>
      <c r="BU23" s="419"/>
      <c r="BV23" s="417">
        <v>16656762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6440</v>
      </c>
      <c r="R24" s="469"/>
      <c r="S24" s="469"/>
      <c r="T24" s="469"/>
      <c r="U24" s="469"/>
      <c r="V24" s="508"/>
      <c r="W24" s="563"/>
      <c r="X24" s="551"/>
      <c r="Y24" s="552"/>
      <c r="Z24" s="467" t="s">
        <v>153</v>
      </c>
      <c r="AA24" s="447"/>
      <c r="AB24" s="447"/>
      <c r="AC24" s="447"/>
      <c r="AD24" s="447"/>
      <c r="AE24" s="447"/>
      <c r="AF24" s="447"/>
      <c r="AG24" s="448"/>
      <c r="AH24" s="468">
        <v>280</v>
      </c>
      <c r="AI24" s="469"/>
      <c r="AJ24" s="469"/>
      <c r="AK24" s="469"/>
      <c r="AL24" s="508"/>
      <c r="AM24" s="468">
        <v>788200</v>
      </c>
      <c r="AN24" s="469"/>
      <c r="AO24" s="469"/>
      <c r="AP24" s="469"/>
      <c r="AQ24" s="469"/>
      <c r="AR24" s="508"/>
      <c r="AS24" s="468">
        <v>2815</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11124930</v>
      </c>
      <c r="BO24" s="418"/>
      <c r="BP24" s="418"/>
      <c r="BQ24" s="418"/>
      <c r="BR24" s="418"/>
      <c r="BS24" s="418"/>
      <c r="BT24" s="418"/>
      <c r="BU24" s="419"/>
      <c r="BV24" s="417">
        <v>10862989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6320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3753185</v>
      </c>
      <c r="BO25" s="381"/>
      <c r="BP25" s="381"/>
      <c r="BQ25" s="381"/>
      <c r="BR25" s="381"/>
      <c r="BS25" s="381"/>
      <c r="BT25" s="381"/>
      <c r="BU25" s="382"/>
      <c r="BV25" s="380">
        <v>4161523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5840</v>
      </c>
      <c r="R26" s="469"/>
      <c r="S26" s="469"/>
      <c r="T26" s="469"/>
      <c r="U26" s="469"/>
      <c r="V26" s="508"/>
      <c r="W26" s="563"/>
      <c r="X26" s="551"/>
      <c r="Y26" s="552"/>
      <c r="Z26" s="467" t="s">
        <v>159</v>
      </c>
      <c r="AA26" s="573"/>
      <c r="AB26" s="573"/>
      <c r="AC26" s="573"/>
      <c r="AD26" s="573"/>
      <c r="AE26" s="573"/>
      <c r="AF26" s="573"/>
      <c r="AG26" s="574"/>
      <c r="AH26" s="468">
        <v>15</v>
      </c>
      <c r="AI26" s="469"/>
      <c r="AJ26" s="469"/>
      <c r="AK26" s="469"/>
      <c r="AL26" s="508"/>
      <c r="AM26" s="468">
        <v>47595</v>
      </c>
      <c r="AN26" s="469"/>
      <c r="AO26" s="469"/>
      <c r="AP26" s="469"/>
      <c r="AQ26" s="469"/>
      <c r="AR26" s="508"/>
      <c r="AS26" s="468">
        <v>3173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9900</v>
      </c>
      <c r="R27" s="469"/>
      <c r="S27" s="469"/>
      <c r="T27" s="469"/>
      <c r="U27" s="469"/>
      <c r="V27" s="508"/>
      <c r="W27" s="563"/>
      <c r="X27" s="551"/>
      <c r="Y27" s="552"/>
      <c r="Z27" s="467" t="s">
        <v>162</v>
      </c>
      <c r="AA27" s="447"/>
      <c r="AB27" s="447"/>
      <c r="AC27" s="447"/>
      <c r="AD27" s="447"/>
      <c r="AE27" s="447"/>
      <c r="AF27" s="447"/>
      <c r="AG27" s="448"/>
      <c r="AH27" s="468">
        <v>15</v>
      </c>
      <c r="AI27" s="469"/>
      <c r="AJ27" s="469"/>
      <c r="AK27" s="469"/>
      <c r="AL27" s="508"/>
      <c r="AM27" s="468">
        <v>52548</v>
      </c>
      <c r="AN27" s="469"/>
      <c r="AO27" s="469"/>
      <c r="AP27" s="469"/>
      <c r="AQ27" s="469"/>
      <c r="AR27" s="508"/>
      <c r="AS27" s="468">
        <v>3503</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119</v>
      </c>
      <c r="BO27" s="587"/>
      <c r="BP27" s="587"/>
      <c r="BQ27" s="587"/>
      <c r="BR27" s="587"/>
      <c r="BS27" s="587"/>
      <c r="BT27" s="587"/>
      <c r="BU27" s="588"/>
      <c r="BV27" s="586" t="s">
        <v>119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5550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1872269</v>
      </c>
      <c r="BO28" s="381"/>
      <c r="BP28" s="381"/>
      <c r="BQ28" s="381"/>
      <c r="BR28" s="381"/>
      <c r="BS28" s="381"/>
      <c r="BT28" s="381"/>
      <c r="BU28" s="382"/>
      <c r="BV28" s="380">
        <v>1616458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10</v>
      </c>
      <c r="M29" s="469"/>
      <c r="N29" s="469"/>
      <c r="O29" s="469"/>
      <c r="P29" s="508"/>
      <c r="Q29" s="468">
        <v>5300</v>
      </c>
      <c r="R29" s="469"/>
      <c r="S29" s="469"/>
      <c r="T29" s="469"/>
      <c r="U29" s="469"/>
      <c r="V29" s="508"/>
      <c r="W29" s="564"/>
      <c r="X29" s="565"/>
      <c r="Y29" s="566"/>
      <c r="Z29" s="467" t="s">
        <v>169</v>
      </c>
      <c r="AA29" s="447"/>
      <c r="AB29" s="447"/>
      <c r="AC29" s="447"/>
      <c r="AD29" s="447"/>
      <c r="AE29" s="447"/>
      <c r="AF29" s="447"/>
      <c r="AG29" s="448"/>
      <c r="AH29" s="468">
        <v>295</v>
      </c>
      <c r="AI29" s="469"/>
      <c r="AJ29" s="469"/>
      <c r="AK29" s="469"/>
      <c r="AL29" s="508"/>
      <c r="AM29" s="468">
        <v>840748</v>
      </c>
      <c r="AN29" s="469"/>
      <c r="AO29" s="469"/>
      <c r="AP29" s="469"/>
      <c r="AQ29" s="469"/>
      <c r="AR29" s="508"/>
      <c r="AS29" s="468">
        <v>2850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51254</v>
      </c>
      <c r="BO29" s="418"/>
      <c r="BP29" s="418"/>
      <c r="BQ29" s="418"/>
      <c r="BR29" s="418"/>
      <c r="BS29" s="418"/>
      <c r="BT29" s="418"/>
      <c r="BU29" s="419"/>
      <c r="BV29" s="417">
        <v>51212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2491811</v>
      </c>
      <c r="BO30" s="587"/>
      <c r="BP30" s="587"/>
      <c r="BQ30" s="587"/>
      <c r="BR30" s="587"/>
      <c r="BS30" s="587"/>
      <c r="BT30" s="587"/>
      <c r="BU30" s="588"/>
      <c r="BV30" s="586">
        <v>2083908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淀川左岸水防事務組合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IF('各会計、関係団体の財政状況及び健全化判断比率'!B31="","",'各会計、関係団体の財政状況及び健全化判断比率'!B31)</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飯盛霊園組合（一般会計）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飯盛霊園組合（霊園事業特別会計）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四條畷市交野市清掃施設組合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北河内４市リサイクル施設組合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くすのき広域連合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大阪府後期高齢者医療広域連合（一般会計）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大阪府後期高齢者医療広域連合（後期高齢者医療特別会計）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大阪広域水道企業団（水道事業会計）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大阪広域水道企業団（工業用水道事業会計）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4" t="s">
        <v>519</v>
      </c>
      <c r="D34" s="1184"/>
      <c r="E34" s="1185"/>
      <c r="F34" s="32">
        <v>7.3</v>
      </c>
      <c r="G34" s="33">
        <v>7.73</v>
      </c>
      <c r="H34" s="33">
        <v>7.67</v>
      </c>
      <c r="I34" s="33">
        <v>6.9</v>
      </c>
      <c r="J34" s="34">
        <v>6.07</v>
      </c>
      <c r="K34" s="22"/>
      <c r="L34" s="22"/>
      <c r="M34" s="22"/>
      <c r="N34" s="22"/>
      <c r="O34" s="22"/>
      <c r="P34" s="22"/>
    </row>
    <row r="35" spans="1:16" ht="39" customHeight="1" x14ac:dyDescent="0.15">
      <c r="A35" s="22"/>
      <c r="B35" s="35"/>
      <c r="C35" s="1178" t="s">
        <v>520</v>
      </c>
      <c r="D35" s="1179"/>
      <c r="E35" s="1180"/>
      <c r="F35" s="36">
        <v>4.67</v>
      </c>
      <c r="G35" s="37">
        <v>4.71</v>
      </c>
      <c r="H35" s="37">
        <v>3.77</v>
      </c>
      <c r="I35" s="37">
        <v>4.45</v>
      </c>
      <c r="J35" s="38">
        <v>3.88</v>
      </c>
      <c r="K35" s="22"/>
      <c r="L35" s="22"/>
      <c r="M35" s="22"/>
      <c r="N35" s="22"/>
      <c r="O35" s="22"/>
      <c r="P35" s="22"/>
    </row>
    <row r="36" spans="1:16" ht="39" customHeight="1" x14ac:dyDescent="0.15">
      <c r="A36" s="22"/>
      <c r="B36" s="35"/>
      <c r="C36" s="1178" t="s">
        <v>521</v>
      </c>
      <c r="D36" s="1179"/>
      <c r="E36" s="1180"/>
      <c r="F36" s="36">
        <v>1.04</v>
      </c>
      <c r="G36" s="37">
        <v>0.02</v>
      </c>
      <c r="H36" s="37">
        <v>0.05</v>
      </c>
      <c r="I36" s="37">
        <v>0.06</v>
      </c>
      <c r="J36" s="38">
        <v>2.27</v>
      </c>
      <c r="K36" s="22"/>
      <c r="L36" s="22"/>
      <c r="M36" s="22"/>
      <c r="N36" s="22"/>
      <c r="O36" s="22"/>
      <c r="P36" s="22"/>
    </row>
    <row r="37" spans="1:16" ht="39" customHeight="1" x14ac:dyDescent="0.15">
      <c r="A37" s="22"/>
      <c r="B37" s="35"/>
      <c r="C37" s="1178" t="s">
        <v>522</v>
      </c>
      <c r="D37" s="1179"/>
      <c r="E37" s="1180"/>
      <c r="F37" s="36">
        <v>1.41</v>
      </c>
      <c r="G37" s="37">
        <v>1.38</v>
      </c>
      <c r="H37" s="37">
        <v>0.9</v>
      </c>
      <c r="I37" s="37">
        <v>0.88</v>
      </c>
      <c r="J37" s="38">
        <v>1.26</v>
      </c>
      <c r="K37" s="22"/>
      <c r="L37" s="22"/>
      <c r="M37" s="22"/>
      <c r="N37" s="22"/>
      <c r="O37" s="22"/>
      <c r="P37" s="22"/>
    </row>
    <row r="38" spans="1:16" ht="39" customHeight="1" x14ac:dyDescent="0.15">
      <c r="A38" s="22"/>
      <c r="B38" s="35"/>
      <c r="C38" s="1178" t="s">
        <v>523</v>
      </c>
      <c r="D38" s="1179"/>
      <c r="E38" s="1180"/>
      <c r="F38" s="36">
        <v>0.1</v>
      </c>
      <c r="G38" s="37">
        <v>0.12</v>
      </c>
      <c r="H38" s="37">
        <v>0.08</v>
      </c>
      <c r="I38" s="37">
        <v>0.03</v>
      </c>
      <c r="J38" s="38">
        <v>0.06</v>
      </c>
      <c r="K38" s="22"/>
      <c r="L38" s="22"/>
      <c r="M38" s="22"/>
      <c r="N38" s="22"/>
      <c r="O38" s="22"/>
      <c r="P38" s="22"/>
    </row>
    <row r="39" spans="1:16" ht="39" customHeight="1" x14ac:dyDescent="0.15">
      <c r="A39" s="22"/>
      <c r="B39" s="35"/>
      <c r="C39" s="1178" t="s">
        <v>524</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525</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526</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2407</v>
      </c>
      <c r="L45" s="60">
        <v>2294</v>
      </c>
      <c r="M45" s="60">
        <v>2154</v>
      </c>
      <c r="N45" s="60">
        <v>1961</v>
      </c>
      <c r="O45" s="61">
        <v>1774</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14</v>
      </c>
      <c r="F48" s="1188"/>
      <c r="G48" s="1188"/>
      <c r="H48" s="1188"/>
      <c r="I48" s="1188"/>
      <c r="J48" s="1189"/>
      <c r="K48" s="63">
        <v>734</v>
      </c>
      <c r="L48" s="64">
        <v>696</v>
      </c>
      <c r="M48" s="64">
        <v>685</v>
      </c>
      <c r="N48" s="64">
        <v>681</v>
      </c>
      <c r="O48" s="65">
        <v>661</v>
      </c>
      <c r="P48" s="48"/>
      <c r="Q48" s="48"/>
      <c r="R48" s="48"/>
      <c r="S48" s="48"/>
      <c r="T48" s="48"/>
      <c r="U48" s="48"/>
    </row>
    <row r="49" spans="1:21" ht="30.75" customHeight="1" x14ac:dyDescent="0.15">
      <c r="A49" s="48"/>
      <c r="B49" s="1196"/>
      <c r="C49" s="1197"/>
      <c r="D49" s="62"/>
      <c r="E49" s="1188" t="s">
        <v>15</v>
      </c>
      <c r="F49" s="1188"/>
      <c r="G49" s="1188"/>
      <c r="H49" s="1188"/>
      <c r="I49" s="1188"/>
      <c r="J49" s="1189"/>
      <c r="K49" s="63">
        <v>23</v>
      </c>
      <c r="L49" s="64">
        <v>23</v>
      </c>
      <c r="M49" s="64">
        <v>21</v>
      </c>
      <c r="N49" s="64">
        <v>32</v>
      </c>
      <c r="O49" s="65">
        <v>40</v>
      </c>
      <c r="P49" s="48"/>
      <c r="Q49" s="48"/>
      <c r="R49" s="48"/>
      <c r="S49" s="48"/>
      <c r="T49" s="48"/>
      <c r="U49" s="48"/>
    </row>
    <row r="50" spans="1:21" ht="30.75" customHeight="1" x14ac:dyDescent="0.15">
      <c r="A50" s="48"/>
      <c r="B50" s="1196"/>
      <c r="C50" s="1197"/>
      <c r="D50" s="62"/>
      <c r="E50" s="1188" t="s">
        <v>16</v>
      </c>
      <c r="F50" s="1188"/>
      <c r="G50" s="1188"/>
      <c r="H50" s="1188"/>
      <c r="I50" s="1188"/>
      <c r="J50" s="1189"/>
      <c r="K50" s="63">
        <v>37</v>
      </c>
      <c r="L50" s="64">
        <v>29</v>
      </c>
      <c r="M50" s="64">
        <v>29</v>
      </c>
      <c r="N50" s="64">
        <v>9</v>
      </c>
      <c r="O50" s="65">
        <v>9</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0</v>
      </c>
      <c r="N51" s="64">
        <v>0</v>
      </c>
      <c r="O51" s="65" t="s">
        <v>475</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2131</v>
      </c>
      <c r="L52" s="64">
        <v>2100</v>
      </c>
      <c r="M52" s="64">
        <v>2165</v>
      </c>
      <c r="N52" s="64">
        <v>2032</v>
      </c>
      <c r="O52" s="65">
        <v>1871</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1070</v>
      </c>
      <c r="L53" s="69">
        <v>942</v>
      </c>
      <c r="M53" s="69">
        <v>724</v>
      </c>
      <c r="N53" s="69">
        <v>651</v>
      </c>
      <c r="O53" s="70">
        <v>613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02" t="s">
        <v>23</v>
      </c>
      <c r="C41" s="1203"/>
      <c r="D41" s="81"/>
      <c r="E41" s="1208" t="s">
        <v>24</v>
      </c>
      <c r="F41" s="1208"/>
      <c r="G41" s="1208"/>
      <c r="H41" s="1209"/>
      <c r="I41" s="82">
        <v>18120</v>
      </c>
      <c r="J41" s="83">
        <v>17337</v>
      </c>
      <c r="K41" s="83">
        <v>17015</v>
      </c>
      <c r="L41" s="83">
        <v>16657</v>
      </c>
      <c r="M41" s="84">
        <v>16029</v>
      </c>
    </row>
    <row r="42" spans="2:13" ht="27.75" customHeight="1" x14ac:dyDescent="0.15">
      <c r="B42" s="1204"/>
      <c r="C42" s="1205"/>
      <c r="D42" s="85"/>
      <c r="E42" s="1210" t="s">
        <v>25</v>
      </c>
      <c r="F42" s="1210"/>
      <c r="G42" s="1210"/>
      <c r="H42" s="1211"/>
      <c r="I42" s="86">
        <v>93</v>
      </c>
      <c r="J42" s="87">
        <v>64</v>
      </c>
      <c r="K42" s="87">
        <v>90</v>
      </c>
      <c r="L42" s="87">
        <v>9</v>
      </c>
      <c r="M42" s="88" t="s">
        <v>475</v>
      </c>
    </row>
    <row r="43" spans="2:13" ht="27.75" customHeight="1" x14ac:dyDescent="0.15">
      <c r="B43" s="1204"/>
      <c r="C43" s="1205"/>
      <c r="D43" s="85"/>
      <c r="E43" s="1210" t="s">
        <v>26</v>
      </c>
      <c r="F43" s="1210"/>
      <c r="G43" s="1210"/>
      <c r="H43" s="1211"/>
      <c r="I43" s="86">
        <v>10263</v>
      </c>
      <c r="J43" s="87">
        <v>9854</v>
      </c>
      <c r="K43" s="87">
        <v>9443</v>
      </c>
      <c r="L43" s="87">
        <v>8833</v>
      </c>
      <c r="M43" s="88">
        <v>8256</v>
      </c>
    </row>
    <row r="44" spans="2:13" ht="27.75" customHeight="1" x14ac:dyDescent="0.15">
      <c r="B44" s="1204"/>
      <c r="C44" s="1205"/>
      <c r="D44" s="85"/>
      <c r="E44" s="1210" t="s">
        <v>27</v>
      </c>
      <c r="F44" s="1210"/>
      <c r="G44" s="1210"/>
      <c r="H44" s="1211"/>
      <c r="I44" s="86">
        <v>147</v>
      </c>
      <c r="J44" s="87">
        <v>131</v>
      </c>
      <c r="K44" s="87">
        <v>1548</v>
      </c>
      <c r="L44" s="87">
        <v>1686</v>
      </c>
      <c r="M44" s="88">
        <v>2072</v>
      </c>
    </row>
    <row r="45" spans="2:13" ht="27.75" customHeight="1" x14ac:dyDescent="0.15">
      <c r="B45" s="1204"/>
      <c r="C45" s="1205"/>
      <c r="D45" s="85"/>
      <c r="E45" s="1210" t="s">
        <v>28</v>
      </c>
      <c r="F45" s="1210"/>
      <c r="G45" s="1210"/>
      <c r="H45" s="1211"/>
      <c r="I45" s="86">
        <v>2671</v>
      </c>
      <c r="J45" s="87">
        <v>2084</v>
      </c>
      <c r="K45" s="87">
        <v>1717</v>
      </c>
      <c r="L45" s="87">
        <v>1821</v>
      </c>
      <c r="M45" s="88">
        <v>1687</v>
      </c>
    </row>
    <row r="46" spans="2:13" ht="27.75" customHeight="1" x14ac:dyDescent="0.15">
      <c r="B46" s="1204"/>
      <c r="C46" s="1205"/>
      <c r="D46" s="89"/>
      <c r="E46" s="1210" t="s">
        <v>29</v>
      </c>
      <c r="F46" s="1210"/>
      <c r="G46" s="1210"/>
      <c r="H46" s="1211"/>
      <c r="I46" s="86">
        <v>851</v>
      </c>
      <c r="J46" s="87">
        <v>872</v>
      </c>
      <c r="K46" s="87" t="s">
        <v>475</v>
      </c>
      <c r="L46" s="87" t="s">
        <v>475</v>
      </c>
      <c r="M46" s="88" t="s">
        <v>475</v>
      </c>
    </row>
    <row r="47" spans="2:13" ht="27.75" customHeight="1" x14ac:dyDescent="0.15">
      <c r="B47" s="1204"/>
      <c r="C47" s="1205"/>
      <c r="D47" s="90"/>
      <c r="E47" s="1212" t="s">
        <v>30</v>
      </c>
      <c r="F47" s="1213"/>
      <c r="G47" s="1213"/>
      <c r="H47" s="1214"/>
      <c r="I47" s="86" t="s">
        <v>475</v>
      </c>
      <c r="J47" s="87" t="s">
        <v>475</v>
      </c>
      <c r="K47" s="87" t="s">
        <v>475</v>
      </c>
      <c r="L47" s="87" t="s">
        <v>475</v>
      </c>
      <c r="M47" s="88" t="s">
        <v>475</v>
      </c>
    </row>
    <row r="48" spans="2:13" ht="27.75" customHeight="1" x14ac:dyDescent="0.15">
      <c r="B48" s="1204"/>
      <c r="C48" s="1205"/>
      <c r="D48" s="85"/>
      <c r="E48" s="1210" t="s">
        <v>31</v>
      </c>
      <c r="F48" s="1210"/>
      <c r="G48" s="1210"/>
      <c r="H48" s="1211"/>
      <c r="I48" s="86" t="s">
        <v>475</v>
      </c>
      <c r="J48" s="87" t="s">
        <v>475</v>
      </c>
      <c r="K48" s="87" t="s">
        <v>475</v>
      </c>
      <c r="L48" s="87" t="s">
        <v>475</v>
      </c>
      <c r="M48" s="88" t="s">
        <v>475</v>
      </c>
    </row>
    <row r="49" spans="2:13" ht="27.75" customHeight="1" x14ac:dyDescent="0.15">
      <c r="B49" s="1206"/>
      <c r="C49" s="1207"/>
      <c r="D49" s="85"/>
      <c r="E49" s="1210" t="s">
        <v>32</v>
      </c>
      <c r="F49" s="1210"/>
      <c r="G49" s="1210"/>
      <c r="H49" s="1211"/>
      <c r="I49" s="86" t="s">
        <v>475</v>
      </c>
      <c r="J49" s="87" t="s">
        <v>475</v>
      </c>
      <c r="K49" s="87" t="s">
        <v>475</v>
      </c>
      <c r="L49" s="87" t="s">
        <v>475</v>
      </c>
      <c r="M49" s="88" t="s">
        <v>475</v>
      </c>
    </row>
    <row r="50" spans="2:13" ht="27.75" customHeight="1" x14ac:dyDescent="0.15">
      <c r="B50" s="1215" t="s">
        <v>33</v>
      </c>
      <c r="C50" s="1216"/>
      <c r="D50" s="91"/>
      <c r="E50" s="1210" t="s">
        <v>34</v>
      </c>
      <c r="F50" s="1210"/>
      <c r="G50" s="1210"/>
      <c r="H50" s="1211"/>
      <c r="I50" s="86">
        <v>1939</v>
      </c>
      <c r="J50" s="87">
        <v>2957</v>
      </c>
      <c r="K50" s="87">
        <v>3304</v>
      </c>
      <c r="L50" s="87">
        <v>3901</v>
      </c>
      <c r="M50" s="88">
        <v>4576</v>
      </c>
    </row>
    <row r="51" spans="2:13" ht="27.75" customHeight="1" x14ac:dyDescent="0.15">
      <c r="B51" s="1204"/>
      <c r="C51" s="1205"/>
      <c r="D51" s="85"/>
      <c r="E51" s="1210" t="s">
        <v>35</v>
      </c>
      <c r="F51" s="1210"/>
      <c r="G51" s="1210"/>
      <c r="H51" s="1211"/>
      <c r="I51" s="86">
        <v>5784</v>
      </c>
      <c r="J51" s="87">
        <v>5590</v>
      </c>
      <c r="K51" s="87">
        <v>6014</v>
      </c>
      <c r="L51" s="87">
        <v>5704</v>
      </c>
      <c r="M51" s="88">
        <v>5288</v>
      </c>
    </row>
    <row r="52" spans="2:13" ht="27.75" customHeight="1" x14ac:dyDescent="0.15">
      <c r="B52" s="1206"/>
      <c r="C52" s="1207"/>
      <c r="D52" s="85"/>
      <c r="E52" s="1210" t="s">
        <v>36</v>
      </c>
      <c r="F52" s="1210"/>
      <c r="G52" s="1210"/>
      <c r="H52" s="1211"/>
      <c r="I52" s="86">
        <v>19767</v>
      </c>
      <c r="J52" s="87">
        <v>19746</v>
      </c>
      <c r="K52" s="87">
        <v>19725</v>
      </c>
      <c r="L52" s="87">
        <v>19630</v>
      </c>
      <c r="M52" s="88">
        <v>19584</v>
      </c>
    </row>
    <row r="53" spans="2:13" ht="27.75" customHeight="1" thickBot="1" x14ac:dyDescent="0.2">
      <c r="B53" s="1217" t="s">
        <v>20</v>
      </c>
      <c r="C53" s="1218"/>
      <c r="D53" s="92"/>
      <c r="E53" s="1219" t="s">
        <v>37</v>
      </c>
      <c r="F53" s="1219"/>
      <c r="G53" s="1219"/>
      <c r="H53" s="1220"/>
      <c r="I53" s="93">
        <v>4654</v>
      </c>
      <c r="J53" s="94">
        <v>2047</v>
      </c>
      <c r="K53" s="94">
        <v>771</v>
      </c>
      <c r="L53" s="94">
        <v>-229</v>
      </c>
      <c r="M53" s="95">
        <v>-1405</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t="s">
        <v>551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4"/>
      <c r="H50" s="1245"/>
      <c r="I50" s="1245"/>
      <c r="J50" s="1246"/>
      <c r="K50" s="356" t="s">
        <v>514</v>
      </c>
      <c r="L50" s="356" t="s">
        <v>515</v>
      </c>
      <c r="M50" s="356" t="s">
        <v>516</v>
      </c>
      <c r="N50" s="356" t="s">
        <v>517</v>
      </c>
      <c r="O50" s="356" t="s">
        <v>518</v>
      </c>
    </row>
    <row r="51" spans="1:17" x14ac:dyDescent="0.15">
      <c r="B51" s="250"/>
      <c r="C51" s="246"/>
      <c r="D51" s="246"/>
      <c r="E51" s="246"/>
      <c r="F51" s="246"/>
      <c r="G51" s="1247" t="s">
        <v>553</v>
      </c>
      <c r="H51" s="1248"/>
      <c r="I51" s="1253" t="s">
        <v>554</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25">
        <v>60.9</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554</v>
      </c>
      <c r="J55" s="1233"/>
      <c r="K55" s="1255"/>
      <c r="L55" s="1255"/>
      <c r="M55" s="1255"/>
      <c r="N55" s="1221">
        <v>33.6</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557</v>
      </c>
      <c r="J57" s="1223"/>
      <c r="K57" s="1256"/>
      <c r="L57" s="1256"/>
      <c r="M57" s="1256"/>
      <c r="N57" s="1225">
        <v>56.8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4"/>
      <c r="H72" s="1245"/>
      <c r="I72" s="1245"/>
      <c r="J72" s="1246"/>
      <c r="K72" s="356" t="s">
        <v>514</v>
      </c>
      <c r="L72" s="356" t="s">
        <v>515</v>
      </c>
      <c r="M72" s="356" t="s">
        <v>516</v>
      </c>
      <c r="N72" s="356" t="s">
        <v>517</v>
      </c>
      <c r="O72" s="356" t="s">
        <v>518</v>
      </c>
    </row>
    <row r="73" spans="2:30" x14ac:dyDescent="0.15">
      <c r="B73" s="250"/>
      <c r="C73" s="246"/>
      <c r="D73" s="246"/>
      <c r="E73" s="246"/>
      <c r="F73" s="246"/>
      <c r="G73" s="1247" t="s">
        <v>553</v>
      </c>
      <c r="H73" s="1248"/>
      <c r="I73" s="1253" t="s">
        <v>554</v>
      </c>
      <c r="J73" s="1253"/>
      <c r="K73" s="1234">
        <v>48.4</v>
      </c>
      <c r="L73" s="1234">
        <v>20.9</v>
      </c>
      <c r="M73" s="1221">
        <v>8</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561</v>
      </c>
      <c r="J75" s="1233"/>
      <c r="K75" s="1225">
        <v>11.1</v>
      </c>
      <c r="L75" s="1225">
        <v>10.5</v>
      </c>
      <c r="M75" s="1225">
        <v>9.4</v>
      </c>
      <c r="N75" s="1225">
        <v>7.9</v>
      </c>
      <c r="O75" s="1225">
        <v>6.8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554</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561</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513</v>
      </c>
      <c r="G2" s="113"/>
      <c r="H2" s="114"/>
    </row>
    <row r="3" spans="1:8" x14ac:dyDescent="0.15">
      <c r="A3" s="110" t="s">
        <v>506</v>
      </c>
      <c r="B3" s="115"/>
      <c r="C3" s="116"/>
      <c r="D3" s="117">
        <v>17068</v>
      </c>
      <c r="E3" s="118"/>
      <c r="F3" s="119">
        <v>50880</v>
      </c>
      <c r="G3" s="120"/>
      <c r="H3" s="121"/>
    </row>
    <row r="4" spans="1:8" x14ac:dyDescent="0.15">
      <c r="A4" s="122"/>
      <c r="B4" s="123"/>
      <c r="C4" s="124"/>
      <c r="D4" s="125">
        <v>11572</v>
      </c>
      <c r="E4" s="126"/>
      <c r="F4" s="127">
        <v>26879</v>
      </c>
      <c r="G4" s="128"/>
      <c r="H4" s="129"/>
    </row>
    <row r="5" spans="1:8" x14ac:dyDescent="0.15">
      <c r="A5" s="110" t="s">
        <v>508</v>
      </c>
      <c r="B5" s="115"/>
      <c r="C5" s="116"/>
      <c r="D5" s="117">
        <v>9806</v>
      </c>
      <c r="E5" s="118"/>
      <c r="F5" s="119">
        <v>63956</v>
      </c>
      <c r="G5" s="120"/>
      <c r="H5" s="121"/>
    </row>
    <row r="6" spans="1:8" x14ac:dyDescent="0.15">
      <c r="A6" s="122"/>
      <c r="B6" s="123"/>
      <c r="C6" s="124"/>
      <c r="D6" s="125">
        <v>3225</v>
      </c>
      <c r="E6" s="126"/>
      <c r="F6" s="127">
        <v>29239</v>
      </c>
      <c r="G6" s="128"/>
      <c r="H6" s="129"/>
    </row>
    <row r="7" spans="1:8" x14ac:dyDescent="0.15">
      <c r="A7" s="110" t="s">
        <v>509</v>
      </c>
      <c r="B7" s="115"/>
      <c r="C7" s="116"/>
      <c r="D7" s="117">
        <v>25996</v>
      </c>
      <c r="E7" s="118"/>
      <c r="F7" s="119">
        <v>66255</v>
      </c>
      <c r="G7" s="120"/>
      <c r="H7" s="121"/>
    </row>
    <row r="8" spans="1:8" x14ac:dyDescent="0.15">
      <c r="A8" s="122"/>
      <c r="B8" s="123"/>
      <c r="C8" s="124"/>
      <c r="D8" s="125">
        <v>6619</v>
      </c>
      <c r="E8" s="126"/>
      <c r="F8" s="127">
        <v>31822</v>
      </c>
      <c r="G8" s="128"/>
      <c r="H8" s="129"/>
    </row>
    <row r="9" spans="1:8" x14ac:dyDescent="0.15">
      <c r="A9" s="110" t="s">
        <v>510</v>
      </c>
      <c r="B9" s="115"/>
      <c r="C9" s="116"/>
      <c r="D9" s="117">
        <v>23550</v>
      </c>
      <c r="E9" s="118"/>
      <c r="F9" s="119">
        <v>47278</v>
      </c>
      <c r="G9" s="120"/>
      <c r="H9" s="121"/>
    </row>
    <row r="10" spans="1:8" x14ac:dyDescent="0.15">
      <c r="A10" s="122"/>
      <c r="B10" s="123"/>
      <c r="C10" s="124"/>
      <c r="D10" s="125">
        <v>18297</v>
      </c>
      <c r="E10" s="126"/>
      <c r="F10" s="127">
        <v>24096</v>
      </c>
      <c r="G10" s="128"/>
      <c r="H10" s="129"/>
    </row>
    <row r="11" spans="1:8" x14ac:dyDescent="0.15">
      <c r="A11" s="110" t="s">
        <v>511</v>
      </c>
      <c r="B11" s="115"/>
      <c r="C11" s="116"/>
      <c r="D11" s="117">
        <v>17742</v>
      </c>
      <c r="E11" s="118"/>
      <c r="F11" s="119">
        <v>44504</v>
      </c>
      <c r="G11" s="120"/>
      <c r="H11" s="121"/>
    </row>
    <row r="12" spans="1:8" x14ac:dyDescent="0.15">
      <c r="A12" s="122"/>
      <c r="B12" s="123"/>
      <c r="C12" s="130"/>
      <c r="D12" s="125">
        <v>9877</v>
      </c>
      <c r="E12" s="126"/>
      <c r="F12" s="127">
        <v>25876</v>
      </c>
      <c r="G12" s="128"/>
      <c r="H12" s="129"/>
    </row>
    <row r="13" spans="1:8" x14ac:dyDescent="0.15">
      <c r="A13" s="110"/>
      <c r="B13" s="115"/>
      <c r="C13" s="131"/>
      <c r="D13" s="132">
        <v>18832</v>
      </c>
      <c r="E13" s="133"/>
      <c r="F13" s="134">
        <v>54575</v>
      </c>
      <c r="G13" s="135"/>
      <c r="H13" s="121"/>
    </row>
    <row r="14" spans="1:8" x14ac:dyDescent="0.15">
      <c r="A14" s="122"/>
      <c r="B14" s="123"/>
      <c r="C14" s="124"/>
      <c r="D14" s="125">
        <v>9918</v>
      </c>
      <c r="E14" s="126"/>
      <c r="F14" s="127">
        <v>27582</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4.68</v>
      </c>
      <c r="C19" s="136">
        <f>ROUND(VALUE(SUBSTITUTE(実質収支比率等に係る経年分析!G$48,"▲","-")),2)</f>
        <v>4.71</v>
      </c>
      <c r="D19" s="136">
        <f>ROUND(VALUE(SUBSTITUTE(実質収支比率等に係る経年分析!H$48,"▲","-")),2)</f>
        <v>3.78</v>
      </c>
      <c r="E19" s="136">
        <f>ROUND(VALUE(SUBSTITUTE(実質収支比率等に係る経年分析!I$48,"▲","-")),2)</f>
        <v>4.45</v>
      </c>
      <c r="F19" s="136">
        <f>ROUND(VALUE(SUBSTITUTE(実質収支比率等に係る経年分析!J$48,"▲","-")),2)</f>
        <v>3.88</v>
      </c>
    </row>
    <row r="20" spans="1:11" x14ac:dyDescent="0.15">
      <c r="A20" s="136" t="s">
        <v>42</v>
      </c>
      <c r="B20" s="136">
        <f>ROUND(VALUE(SUBSTITUTE(実質収支比率等に係る経年分析!F$47,"▲","-")),2)</f>
        <v>4.6900000000000004</v>
      </c>
      <c r="C20" s="136">
        <f>ROUND(VALUE(SUBSTITUTE(実質収支比率等に係る経年分析!G$47,"▲","-")),2)</f>
        <v>11.53</v>
      </c>
      <c r="D20" s="136">
        <f>ROUND(VALUE(SUBSTITUTE(実質収支比率等に係る経年分析!H$47,"▲","-")),2)</f>
        <v>12.79</v>
      </c>
      <c r="E20" s="136">
        <f>ROUND(VALUE(SUBSTITUTE(実質収支比率等に係る経年分析!I$47,"▲","-")),2)</f>
        <v>14.12</v>
      </c>
      <c r="F20" s="136">
        <f>ROUND(VALUE(SUBSTITUTE(実質収支比率等に係る経年分析!J$47,"▲","-")),2)</f>
        <v>16.52</v>
      </c>
    </row>
    <row r="21" spans="1:11" x14ac:dyDescent="0.15">
      <c r="A21" s="136" t="s">
        <v>43</v>
      </c>
      <c r="B21" s="136">
        <f>IF(ISNUMBER(VALUE(SUBSTITUTE(実質収支比率等に係る経年分析!F$49,"▲","-"))),ROUND(VALUE(SUBSTITUTE(実質収支比率等に係る経年分析!F$49,"▲","-")),2),NA())</f>
        <v>1.48</v>
      </c>
      <c r="C21" s="136">
        <f>IF(ISNUMBER(VALUE(SUBSTITUTE(実質収支比率等に係る経年分析!G$49,"▲","-"))),ROUND(VALUE(SUBSTITUTE(実質収支比率等に係る経年分析!G$49,"▲","-")),2),NA())</f>
        <v>6.99</v>
      </c>
      <c r="D21" s="136">
        <f>IF(ISNUMBER(VALUE(SUBSTITUTE(実質収支比率等に係る経年分析!H$49,"▲","-"))),ROUND(VALUE(SUBSTITUTE(実質収支比率等に係る経年分析!H$49,"▲","-")),2),NA())</f>
        <v>0.16</v>
      </c>
      <c r="E21" s="136">
        <f>IF(ISNUMBER(VALUE(SUBSTITUTE(実質収支比率等に係る経年分析!I$49,"▲","-"))),ROUND(VALUE(SUBSTITUTE(実質収支比率等に係る経年分析!I$49,"▲","-")),2),NA())</f>
        <v>2.75</v>
      </c>
      <c r="F21" s="136">
        <f>IF(ISNUMBER(VALUE(SUBSTITUTE(実質収支比率等に係る経年分析!J$49,"▲","-"))),ROUND(VALUE(SUBSTITUTE(実質収支比率等に係る経年分析!J$49,"▲","-")),2),NA())</f>
        <v>2.35</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6.07</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2131</v>
      </c>
      <c r="E42" s="138"/>
      <c r="F42" s="138"/>
      <c r="G42" s="138">
        <f>'実質公債費比率（分子）の構造'!L$52</f>
        <v>2100</v>
      </c>
      <c r="H42" s="138"/>
      <c r="I42" s="138"/>
      <c r="J42" s="138">
        <f>'実質公債費比率（分子）の構造'!M$52</f>
        <v>2165</v>
      </c>
      <c r="K42" s="138"/>
      <c r="L42" s="138"/>
      <c r="M42" s="138">
        <f>'実質公債費比率（分子）の構造'!N$52</f>
        <v>2032</v>
      </c>
      <c r="N42" s="138"/>
      <c r="O42" s="138"/>
      <c r="P42" s="138">
        <f>'実質公債費比率（分子）の構造'!O$52</f>
        <v>1871</v>
      </c>
    </row>
    <row r="43" spans="1:16" x14ac:dyDescent="0.15">
      <c r="A43" s="138" t="s">
        <v>51</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52</v>
      </c>
      <c r="B44" s="138">
        <f>'実質公債費比率（分子）の構造'!K$50</f>
        <v>37</v>
      </c>
      <c r="C44" s="138"/>
      <c r="D44" s="138"/>
      <c r="E44" s="138">
        <f>'実質公債費比率（分子）の構造'!L$50</f>
        <v>29</v>
      </c>
      <c r="F44" s="138"/>
      <c r="G44" s="138"/>
      <c r="H44" s="138">
        <f>'実質公債費比率（分子）の構造'!M$50</f>
        <v>29</v>
      </c>
      <c r="I44" s="138"/>
      <c r="J44" s="138"/>
      <c r="K44" s="138">
        <f>'実質公債費比率（分子）の構造'!N$50</f>
        <v>9</v>
      </c>
      <c r="L44" s="138"/>
      <c r="M44" s="138"/>
      <c r="N44" s="138">
        <f>'実質公債費比率（分子）の構造'!O$50</f>
        <v>9</v>
      </c>
      <c r="O44" s="138"/>
      <c r="P44" s="138"/>
    </row>
    <row r="45" spans="1:16" x14ac:dyDescent="0.15">
      <c r="A45" s="138" t="s">
        <v>53</v>
      </c>
      <c r="B45" s="138">
        <f>'実質公債費比率（分子）の構造'!K$49</f>
        <v>23</v>
      </c>
      <c r="C45" s="138"/>
      <c r="D45" s="138"/>
      <c r="E45" s="138">
        <f>'実質公債費比率（分子）の構造'!L$49</f>
        <v>23</v>
      </c>
      <c r="F45" s="138"/>
      <c r="G45" s="138"/>
      <c r="H45" s="138">
        <f>'実質公債費比率（分子）の構造'!M$49</f>
        <v>21</v>
      </c>
      <c r="I45" s="138"/>
      <c r="J45" s="138"/>
      <c r="K45" s="138">
        <f>'実質公債費比率（分子）の構造'!N$49</f>
        <v>32</v>
      </c>
      <c r="L45" s="138"/>
      <c r="M45" s="138"/>
      <c r="N45" s="138">
        <f>'実質公債費比率（分子）の構造'!O$49</f>
        <v>40</v>
      </c>
      <c r="O45" s="138"/>
      <c r="P45" s="138"/>
    </row>
    <row r="46" spans="1:16" x14ac:dyDescent="0.15">
      <c r="A46" s="138" t="s">
        <v>54</v>
      </c>
      <c r="B46" s="138">
        <f>'実質公債費比率（分子）の構造'!K$48</f>
        <v>734</v>
      </c>
      <c r="C46" s="138"/>
      <c r="D46" s="138"/>
      <c r="E46" s="138">
        <f>'実質公債費比率（分子）の構造'!L$48</f>
        <v>696</v>
      </c>
      <c r="F46" s="138"/>
      <c r="G46" s="138"/>
      <c r="H46" s="138">
        <f>'実質公債費比率（分子）の構造'!M$48</f>
        <v>685</v>
      </c>
      <c r="I46" s="138"/>
      <c r="J46" s="138"/>
      <c r="K46" s="138">
        <f>'実質公債費比率（分子）の構造'!N$48</f>
        <v>681</v>
      </c>
      <c r="L46" s="138"/>
      <c r="M46" s="138"/>
      <c r="N46" s="138">
        <f>'実質公債費比率（分子）の構造'!O$48</f>
        <v>661</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2407</v>
      </c>
      <c r="C49" s="138"/>
      <c r="D49" s="138"/>
      <c r="E49" s="138">
        <f>'実質公債費比率（分子）の構造'!L$45</f>
        <v>2294</v>
      </c>
      <c r="F49" s="138"/>
      <c r="G49" s="138"/>
      <c r="H49" s="138">
        <f>'実質公債費比率（分子）の構造'!M$45</f>
        <v>2154</v>
      </c>
      <c r="I49" s="138"/>
      <c r="J49" s="138"/>
      <c r="K49" s="138">
        <f>'実質公債費比率（分子）の構造'!N$45</f>
        <v>1961</v>
      </c>
      <c r="L49" s="138"/>
      <c r="M49" s="138"/>
      <c r="N49" s="138">
        <f>'実質公債費比率（分子）の構造'!O$45</f>
        <v>1774</v>
      </c>
      <c r="O49" s="138"/>
      <c r="P49" s="138"/>
    </row>
    <row r="50" spans="1:16" x14ac:dyDescent="0.15">
      <c r="A50" s="138" t="s">
        <v>58</v>
      </c>
      <c r="B50" s="138" t="e">
        <f>NA()</f>
        <v>#N/A</v>
      </c>
      <c r="C50" s="138">
        <f>IF(ISNUMBER('実質公債費比率（分子）の構造'!K$53),'実質公債費比率（分子）の構造'!K$53,NA())</f>
        <v>1070</v>
      </c>
      <c r="D50" s="138" t="e">
        <f>NA()</f>
        <v>#N/A</v>
      </c>
      <c r="E50" s="138" t="e">
        <f>NA()</f>
        <v>#N/A</v>
      </c>
      <c r="F50" s="138">
        <f>IF(ISNUMBER('実質公債費比率（分子）の構造'!L$53),'実質公債費比率（分子）の構造'!L$53,NA())</f>
        <v>942</v>
      </c>
      <c r="G50" s="138" t="e">
        <f>NA()</f>
        <v>#N/A</v>
      </c>
      <c r="H50" s="138" t="e">
        <f>NA()</f>
        <v>#N/A</v>
      </c>
      <c r="I50" s="138">
        <f>IF(ISNUMBER('実質公債費比率（分子）の構造'!M$53),'実質公債費比率（分子）の構造'!M$53,NA())</f>
        <v>724</v>
      </c>
      <c r="J50" s="138" t="e">
        <f>NA()</f>
        <v>#N/A</v>
      </c>
      <c r="K50" s="138" t="e">
        <f>NA()</f>
        <v>#N/A</v>
      </c>
      <c r="L50" s="138">
        <f>IF(ISNUMBER('実質公債費比率（分子）の構造'!N$53),'実質公債費比率（分子）の構造'!N$53,NA())</f>
        <v>651</v>
      </c>
      <c r="M50" s="138" t="e">
        <f>NA()</f>
        <v>#N/A</v>
      </c>
      <c r="N50" s="138" t="e">
        <f>NA()</f>
        <v>#N/A</v>
      </c>
      <c r="O50" s="138">
        <f>IF(ISNUMBER('実質公債費比率（分子）の構造'!O$53),'実質公債費比率（分子）の構造'!O$53,NA())</f>
        <v>613</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19767</v>
      </c>
      <c r="E56" s="137"/>
      <c r="F56" s="137"/>
      <c r="G56" s="137">
        <f>'将来負担比率（分子）の構造'!J$52</f>
        <v>19746</v>
      </c>
      <c r="H56" s="137"/>
      <c r="I56" s="137"/>
      <c r="J56" s="137">
        <f>'将来負担比率（分子）の構造'!K$52</f>
        <v>19725</v>
      </c>
      <c r="K56" s="137"/>
      <c r="L56" s="137"/>
      <c r="M56" s="137">
        <f>'将来負担比率（分子）の構造'!L$52</f>
        <v>19630</v>
      </c>
      <c r="N56" s="137"/>
      <c r="O56" s="137"/>
      <c r="P56" s="137">
        <f>'将来負担比率（分子）の構造'!M$52</f>
        <v>19584</v>
      </c>
    </row>
    <row r="57" spans="1:16" x14ac:dyDescent="0.15">
      <c r="A57" s="137" t="s">
        <v>35</v>
      </c>
      <c r="B57" s="137"/>
      <c r="C57" s="137"/>
      <c r="D57" s="137">
        <f>'将来負担比率（分子）の構造'!I$51</f>
        <v>5784</v>
      </c>
      <c r="E57" s="137"/>
      <c r="F57" s="137"/>
      <c r="G57" s="137">
        <f>'将来負担比率（分子）の構造'!J$51</f>
        <v>5590</v>
      </c>
      <c r="H57" s="137"/>
      <c r="I57" s="137"/>
      <c r="J57" s="137">
        <f>'将来負担比率（分子）の構造'!K$51</f>
        <v>6014</v>
      </c>
      <c r="K57" s="137"/>
      <c r="L57" s="137"/>
      <c r="M57" s="137">
        <f>'将来負担比率（分子）の構造'!L$51</f>
        <v>5704</v>
      </c>
      <c r="N57" s="137"/>
      <c r="O57" s="137"/>
      <c r="P57" s="137">
        <f>'将来負担比率（分子）の構造'!M$51</f>
        <v>5288</v>
      </c>
    </row>
    <row r="58" spans="1:16" x14ac:dyDescent="0.15">
      <c r="A58" s="137" t="s">
        <v>34</v>
      </c>
      <c r="B58" s="137"/>
      <c r="C58" s="137"/>
      <c r="D58" s="137">
        <f>'将来負担比率（分子）の構造'!I$50</f>
        <v>1939</v>
      </c>
      <c r="E58" s="137"/>
      <c r="F58" s="137"/>
      <c r="G58" s="137">
        <f>'将来負担比率（分子）の構造'!J$50</f>
        <v>2957</v>
      </c>
      <c r="H58" s="137"/>
      <c r="I58" s="137"/>
      <c r="J58" s="137">
        <f>'将来負担比率（分子）の構造'!K$50</f>
        <v>3304</v>
      </c>
      <c r="K58" s="137"/>
      <c r="L58" s="137"/>
      <c r="M58" s="137">
        <f>'将来負担比率（分子）の構造'!L$50</f>
        <v>3901</v>
      </c>
      <c r="N58" s="137"/>
      <c r="O58" s="137"/>
      <c r="P58" s="137">
        <f>'将来負担比率（分子）の構造'!M$50</f>
        <v>4576</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851</v>
      </c>
      <c r="C61" s="137"/>
      <c r="D61" s="137"/>
      <c r="E61" s="137">
        <f>'将来負担比率（分子）の構造'!J$46</f>
        <v>872</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2671</v>
      </c>
      <c r="C62" s="137"/>
      <c r="D62" s="137"/>
      <c r="E62" s="137">
        <f>'将来負担比率（分子）の構造'!J$45</f>
        <v>2084</v>
      </c>
      <c r="F62" s="137"/>
      <c r="G62" s="137"/>
      <c r="H62" s="137">
        <f>'将来負担比率（分子）の構造'!K$45</f>
        <v>1717</v>
      </c>
      <c r="I62" s="137"/>
      <c r="J62" s="137"/>
      <c r="K62" s="137">
        <f>'将来負担比率（分子）の構造'!L$45</f>
        <v>1821</v>
      </c>
      <c r="L62" s="137"/>
      <c r="M62" s="137"/>
      <c r="N62" s="137">
        <f>'将来負担比率（分子）の構造'!M$45</f>
        <v>1687</v>
      </c>
      <c r="O62" s="137"/>
      <c r="P62" s="137"/>
    </row>
    <row r="63" spans="1:16" x14ac:dyDescent="0.15">
      <c r="A63" s="137" t="s">
        <v>27</v>
      </c>
      <c r="B63" s="137">
        <f>'将来負担比率（分子）の構造'!I$44</f>
        <v>147</v>
      </c>
      <c r="C63" s="137"/>
      <c r="D63" s="137"/>
      <c r="E63" s="137">
        <f>'将来負担比率（分子）の構造'!J$44</f>
        <v>131</v>
      </c>
      <c r="F63" s="137"/>
      <c r="G63" s="137"/>
      <c r="H63" s="137">
        <f>'将来負担比率（分子）の構造'!K$44</f>
        <v>1548</v>
      </c>
      <c r="I63" s="137"/>
      <c r="J63" s="137"/>
      <c r="K63" s="137">
        <f>'将来負担比率（分子）の構造'!L$44</f>
        <v>1686</v>
      </c>
      <c r="L63" s="137"/>
      <c r="M63" s="137"/>
      <c r="N63" s="137">
        <f>'将来負担比率（分子）の構造'!M$44</f>
        <v>2072</v>
      </c>
      <c r="O63" s="137"/>
      <c r="P63" s="137"/>
    </row>
    <row r="64" spans="1:16" x14ac:dyDescent="0.15">
      <c r="A64" s="137" t="s">
        <v>26</v>
      </c>
      <c r="B64" s="137">
        <f>'将来負担比率（分子）の構造'!I$43</f>
        <v>10263</v>
      </c>
      <c r="C64" s="137"/>
      <c r="D64" s="137"/>
      <c r="E64" s="137">
        <f>'将来負担比率（分子）の構造'!J$43</f>
        <v>9854</v>
      </c>
      <c r="F64" s="137"/>
      <c r="G64" s="137"/>
      <c r="H64" s="137">
        <f>'将来負担比率（分子）の構造'!K$43</f>
        <v>9443</v>
      </c>
      <c r="I64" s="137"/>
      <c r="J64" s="137"/>
      <c r="K64" s="137">
        <f>'将来負担比率（分子）の構造'!L$43</f>
        <v>8833</v>
      </c>
      <c r="L64" s="137"/>
      <c r="M64" s="137"/>
      <c r="N64" s="137">
        <f>'将来負担比率（分子）の構造'!M$43</f>
        <v>8256</v>
      </c>
      <c r="O64" s="137"/>
      <c r="P64" s="137"/>
    </row>
    <row r="65" spans="1:16" x14ac:dyDescent="0.15">
      <c r="A65" s="137" t="s">
        <v>25</v>
      </c>
      <c r="B65" s="137">
        <f>'将来負担比率（分子）の構造'!I$42</f>
        <v>93</v>
      </c>
      <c r="C65" s="137"/>
      <c r="D65" s="137"/>
      <c r="E65" s="137">
        <f>'将来負担比率（分子）の構造'!J$42</f>
        <v>64</v>
      </c>
      <c r="F65" s="137"/>
      <c r="G65" s="137"/>
      <c r="H65" s="137">
        <f>'将来負担比率（分子）の構造'!K$42</f>
        <v>90</v>
      </c>
      <c r="I65" s="137"/>
      <c r="J65" s="137"/>
      <c r="K65" s="137">
        <f>'将来負担比率（分子）の構造'!L$42</f>
        <v>9</v>
      </c>
      <c r="L65" s="137"/>
      <c r="M65" s="137"/>
      <c r="N65" s="137" t="str">
        <f>'将来負担比率（分子）の構造'!M$42</f>
        <v>-</v>
      </c>
      <c r="O65" s="137"/>
      <c r="P65" s="137"/>
    </row>
    <row r="66" spans="1:16" x14ac:dyDescent="0.15">
      <c r="A66" s="137" t="s">
        <v>24</v>
      </c>
      <c r="B66" s="137">
        <f>'将来負担比率（分子）の構造'!I$41</f>
        <v>18120</v>
      </c>
      <c r="C66" s="137"/>
      <c r="D66" s="137"/>
      <c r="E66" s="137">
        <f>'将来負担比率（分子）の構造'!J$41</f>
        <v>17337</v>
      </c>
      <c r="F66" s="137"/>
      <c r="G66" s="137"/>
      <c r="H66" s="137">
        <f>'将来負担比率（分子）の構造'!K$41</f>
        <v>17015</v>
      </c>
      <c r="I66" s="137"/>
      <c r="J66" s="137"/>
      <c r="K66" s="137">
        <f>'将来負担比率（分子）の構造'!L$41</f>
        <v>16657</v>
      </c>
      <c r="L66" s="137"/>
      <c r="M66" s="137"/>
      <c r="N66" s="137">
        <f>'将来負担比率（分子）の構造'!M$41</f>
        <v>16029</v>
      </c>
      <c r="O66" s="137"/>
      <c r="P66" s="137"/>
    </row>
    <row r="67" spans="1:16" x14ac:dyDescent="0.15">
      <c r="A67" s="137" t="s">
        <v>62</v>
      </c>
      <c r="B67" s="137" t="e">
        <f>NA()</f>
        <v>#N/A</v>
      </c>
      <c r="C67" s="137">
        <f>IF(ISNUMBER('将来負担比率（分子）の構造'!I$53), IF('将来負担比率（分子）の構造'!I$53 &lt; 0, 0, '将来負担比率（分子）の構造'!I$53), NA())</f>
        <v>4654</v>
      </c>
      <c r="D67" s="137" t="e">
        <f>NA()</f>
        <v>#N/A</v>
      </c>
      <c r="E67" s="137" t="e">
        <f>NA()</f>
        <v>#N/A</v>
      </c>
      <c r="F67" s="137">
        <f>IF(ISNUMBER('将来負担比率（分子）の構造'!J$53), IF('将来負担比率（分子）の構造'!J$53 &lt; 0, 0, '将来負担比率（分子）の構造'!J$53), NA())</f>
        <v>2047</v>
      </c>
      <c r="G67" s="137" t="e">
        <f>NA()</f>
        <v>#N/A</v>
      </c>
      <c r="H67" s="137" t="e">
        <f>NA()</f>
        <v>#N/A</v>
      </c>
      <c r="I67" s="137">
        <f>IF(ISNUMBER('将来負担比率（分子）の構造'!K$53), IF('将来負担比率（分子）の構造'!K$53 &lt; 0, 0, '将来負担比率（分子）の構造'!K$53), NA())</f>
        <v>771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6807903</v>
      </c>
      <c r="S5" s="615"/>
      <c r="T5" s="615"/>
      <c r="U5" s="615"/>
      <c r="V5" s="615"/>
      <c r="W5" s="615"/>
      <c r="X5" s="615"/>
      <c r="Y5" s="616"/>
      <c r="Z5" s="617">
        <v>35.200000000000003</v>
      </c>
      <c r="AA5" s="617"/>
      <c r="AB5" s="617"/>
      <c r="AC5" s="617"/>
      <c r="AD5" s="618">
        <v>6262772</v>
      </c>
      <c r="AE5" s="618"/>
      <c r="AF5" s="618"/>
      <c r="AG5" s="618"/>
      <c r="AH5" s="618"/>
      <c r="AI5" s="618"/>
      <c r="AJ5" s="618"/>
      <c r="AK5" s="618"/>
      <c r="AL5" s="619">
        <v>57.6</v>
      </c>
      <c r="AM5" s="620"/>
      <c r="AN5" s="620"/>
      <c r="AO5" s="621"/>
      <c r="AP5" s="611" t="s">
        <v>208</v>
      </c>
      <c r="AQ5" s="612"/>
      <c r="AR5" s="612"/>
      <c r="AS5" s="612"/>
      <c r="AT5" s="612"/>
      <c r="AU5" s="612"/>
      <c r="AV5" s="612"/>
      <c r="AW5" s="612"/>
      <c r="AX5" s="612"/>
      <c r="AY5" s="612"/>
      <c r="AZ5" s="612"/>
      <c r="BA5" s="612"/>
      <c r="BB5" s="612"/>
      <c r="BC5" s="612"/>
      <c r="BD5" s="612"/>
      <c r="BE5" s="612"/>
      <c r="BF5" s="613"/>
      <c r="BG5" s="625">
        <v>6261029</v>
      </c>
      <c r="BH5" s="626"/>
      <c r="BI5" s="626"/>
      <c r="BJ5" s="626"/>
      <c r="BK5" s="626"/>
      <c r="BL5" s="626"/>
      <c r="BM5" s="626"/>
      <c r="BN5" s="627"/>
      <c r="BO5" s="628">
        <v>92</v>
      </c>
      <c r="BP5" s="628"/>
      <c r="BQ5" s="628"/>
      <c r="BR5" s="628"/>
      <c r="BS5" s="629">
        <v>57170</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96228</v>
      </c>
      <c r="S6" s="626"/>
      <c r="T6" s="626"/>
      <c r="U6" s="626"/>
      <c r="V6" s="626"/>
      <c r="W6" s="626"/>
      <c r="X6" s="626"/>
      <c r="Y6" s="627"/>
      <c r="Z6" s="628">
        <v>0.5</v>
      </c>
      <c r="AA6" s="628"/>
      <c r="AB6" s="628"/>
      <c r="AC6" s="628"/>
      <c r="AD6" s="629">
        <v>96228</v>
      </c>
      <c r="AE6" s="629"/>
      <c r="AF6" s="629"/>
      <c r="AG6" s="629"/>
      <c r="AH6" s="629"/>
      <c r="AI6" s="629"/>
      <c r="AJ6" s="629"/>
      <c r="AK6" s="629"/>
      <c r="AL6" s="630">
        <v>0.9</v>
      </c>
      <c r="AM6" s="631"/>
      <c r="AN6" s="631"/>
      <c r="AO6" s="632"/>
      <c r="AP6" s="622" t="s">
        <v>213</v>
      </c>
      <c r="AQ6" s="623"/>
      <c r="AR6" s="623"/>
      <c r="AS6" s="623"/>
      <c r="AT6" s="623"/>
      <c r="AU6" s="623"/>
      <c r="AV6" s="623"/>
      <c r="AW6" s="623"/>
      <c r="AX6" s="623"/>
      <c r="AY6" s="623"/>
      <c r="AZ6" s="623"/>
      <c r="BA6" s="623"/>
      <c r="BB6" s="623"/>
      <c r="BC6" s="623"/>
      <c r="BD6" s="623"/>
      <c r="BE6" s="623"/>
      <c r="BF6" s="624"/>
      <c r="BG6" s="625">
        <v>6261029</v>
      </c>
      <c r="BH6" s="626"/>
      <c r="BI6" s="626"/>
      <c r="BJ6" s="626"/>
      <c r="BK6" s="626"/>
      <c r="BL6" s="626"/>
      <c r="BM6" s="626"/>
      <c r="BN6" s="627"/>
      <c r="BO6" s="628">
        <v>92</v>
      </c>
      <c r="BP6" s="628"/>
      <c r="BQ6" s="628"/>
      <c r="BR6" s="628"/>
      <c r="BS6" s="629">
        <v>57170</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193800</v>
      </c>
      <c r="CS6" s="626"/>
      <c r="CT6" s="626"/>
      <c r="CU6" s="626"/>
      <c r="CV6" s="626"/>
      <c r="CW6" s="626"/>
      <c r="CX6" s="626"/>
      <c r="CY6" s="627"/>
      <c r="CZ6" s="628">
        <v>1</v>
      </c>
      <c r="DA6" s="628"/>
      <c r="DB6" s="628"/>
      <c r="DC6" s="628"/>
      <c r="DD6" s="634">
        <v>4536</v>
      </c>
      <c r="DE6" s="626"/>
      <c r="DF6" s="626"/>
      <c r="DG6" s="626"/>
      <c r="DH6" s="626"/>
      <c r="DI6" s="626"/>
      <c r="DJ6" s="626"/>
      <c r="DK6" s="626"/>
      <c r="DL6" s="626"/>
      <c r="DM6" s="626"/>
      <c r="DN6" s="626"/>
      <c r="DO6" s="626"/>
      <c r="DP6" s="627"/>
      <c r="DQ6" s="634">
        <v>193800</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10190</v>
      </c>
      <c r="S7" s="626"/>
      <c r="T7" s="626"/>
      <c r="U7" s="626"/>
      <c r="V7" s="626"/>
      <c r="W7" s="626"/>
      <c r="X7" s="626"/>
      <c r="Y7" s="627"/>
      <c r="Z7" s="628">
        <v>0.1</v>
      </c>
      <c r="AA7" s="628"/>
      <c r="AB7" s="628"/>
      <c r="AC7" s="628"/>
      <c r="AD7" s="629">
        <v>10190</v>
      </c>
      <c r="AE7" s="629"/>
      <c r="AF7" s="629"/>
      <c r="AG7" s="629"/>
      <c r="AH7" s="629"/>
      <c r="AI7" s="629"/>
      <c r="AJ7" s="629"/>
      <c r="AK7" s="629"/>
      <c r="AL7" s="630">
        <v>0.1</v>
      </c>
      <c r="AM7" s="631"/>
      <c r="AN7" s="631"/>
      <c r="AO7" s="632"/>
      <c r="AP7" s="622" t="s">
        <v>216</v>
      </c>
      <c r="AQ7" s="623"/>
      <c r="AR7" s="623"/>
      <c r="AS7" s="623"/>
      <c r="AT7" s="623"/>
      <c r="AU7" s="623"/>
      <c r="AV7" s="623"/>
      <c r="AW7" s="623"/>
      <c r="AX7" s="623"/>
      <c r="AY7" s="623"/>
      <c r="AZ7" s="623"/>
      <c r="BA7" s="623"/>
      <c r="BB7" s="623"/>
      <c r="BC7" s="623"/>
      <c r="BD7" s="623"/>
      <c r="BE7" s="623"/>
      <c r="BF7" s="624"/>
      <c r="BG7" s="625">
        <v>3101046</v>
      </c>
      <c r="BH7" s="626"/>
      <c r="BI7" s="626"/>
      <c r="BJ7" s="626"/>
      <c r="BK7" s="626"/>
      <c r="BL7" s="626"/>
      <c r="BM7" s="626"/>
      <c r="BN7" s="627"/>
      <c r="BO7" s="628">
        <v>45.6</v>
      </c>
      <c r="BP7" s="628"/>
      <c r="BQ7" s="628"/>
      <c r="BR7" s="628"/>
      <c r="BS7" s="629">
        <v>57170</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2004225</v>
      </c>
      <c r="CS7" s="626"/>
      <c r="CT7" s="626"/>
      <c r="CU7" s="626"/>
      <c r="CV7" s="626"/>
      <c r="CW7" s="626"/>
      <c r="CX7" s="626"/>
      <c r="CY7" s="627"/>
      <c r="CZ7" s="628">
        <v>10.6</v>
      </c>
      <c r="DA7" s="628"/>
      <c r="DB7" s="628"/>
      <c r="DC7" s="628"/>
      <c r="DD7" s="634">
        <v>18057</v>
      </c>
      <c r="DE7" s="626"/>
      <c r="DF7" s="626"/>
      <c r="DG7" s="626"/>
      <c r="DH7" s="626"/>
      <c r="DI7" s="626"/>
      <c r="DJ7" s="626"/>
      <c r="DK7" s="626"/>
      <c r="DL7" s="626"/>
      <c r="DM7" s="626"/>
      <c r="DN7" s="626"/>
      <c r="DO7" s="626"/>
      <c r="DP7" s="627"/>
      <c r="DQ7" s="634">
        <v>1804317</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37152</v>
      </c>
      <c r="S8" s="626"/>
      <c r="T8" s="626"/>
      <c r="U8" s="626"/>
      <c r="V8" s="626"/>
      <c r="W8" s="626"/>
      <c r="X8" s="626"/>
      <c r="Y8" s="627"/>
      <c r="Z8" s="628">
        <v>0.2</v>
      </c>
      <c r="AA8" s="628"/>
      <c r="AB8" s="628"/>
      <c r="AC8" s="628"/>
      <c r="AD8" s="629">
        <v>37152</v>
      </c>
      <c r="AE8" s="629"/>
      <c r="AF8" s="629"/>
      <c r="AG8" s="629"/>
      <c r="AH8" s="629"/>
      <c r="AI8" s="629"/>
      <c r="AJ8" s="629"/>
      <c r="AK8" s="629"/>
      <c r="AL8" s="630">
        <v>0.3</v>
      </c>
      <c r="AM8" s="631"/>
      <c r="AN8" s="631"/>
      <c r="AO8" s="632"/>
      <c r="AP8" s="622" t="s">
        <v>219</v>
      </c>
      <c r="AQ8" s="623"/>
      <c r="AR8" s="623"/>
      <c r="AS8" s="623"/>
      <c r="AT8" s="623"/>
      <c r="AU8" s="623"/>
      <c r="AV8" s="623"/>
      <c r="AW8" s="623"/>
      <c r="AX8" s="623"/>
      <c r="AY8" s="623"/>
      <c r="AZ8" s="623"/>
      <c r="BA8" s="623"/>
      <c r="BB8" s="623"/>
      <c r="BC8" s="623"/>
      <c r="BD8" s="623"/>
      <c r="BE8" s="623"/>
      <c r="BF8" s="624"/>
      <c r="BG8" s="625">
        <v>85771</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8992916</v>
      </c>
      <c r="CS8" s="626"/>
      <c r="CT8" s="626"/>
      <c r="CU8" s="626"/>
      <c r="CV8" s="626"/>
      <c r="CW8" s="626"/>
      <c r="CX8" s="626"/>
      <c r="CY8" s="627"/>
      <c r="CZ8" s="628">
        <v>47.6</v>
      </c>
      <c r="DA8" s="628"/>
      <c r="DB8" s="628"/>
      <c r="DC8" s="628"/>
      <c r="DD8" s="634">
        <v>39040</v>
      </c>
      <c r="DE8" s="626"/>
      <c r="DF8" s="626"/>
      <c r="DG8" s="626"/>
      <c r="DH8" s="626"/>
      <c r="DI8" s="626"/>
      <c r="DJ8" s="626"/>
      <c r="DK8" s="626"/>
      <c r="DL8" s="626"/>
      <c r="DM8" s="626"/>
      <c r="DN8" s="626"/>
      <c r="DO8" s="626"/>
      <c r="DP8" s="627"/>
      <c r="DQ8" s="634">
        <v>4045011</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21907</v>
      </c>
      <c r="S9" s="626"/>
      <c r="T9" s="626"/>
      <c r="U9" s="626"/>
      <c r="V9" s="626"/>
      <c r="W9" s="626"/>
      <c r="X9" s="626"/>
      <c r="Y9" s="627"/>
      <c r="Z9" s="628">
        <v>0.1</v>
      </c>
      <c r="AA9" s="628"/>
      <c r="AB9" s="628"/>
      <c r="AC9" s="628"/>
      <c r="AD9" s="629">
        <v>21907</v>
      </c>
      <c r="AE9" s="629"/>
      <c r="AF9" s="629"/>
      <c r="AG9" s="629"/>
      <c r="AH9" s="629"/>
      <c r="AI9" s="629"/>
      <c r="AJ9" s="629"/>
      <c r="AK9" s="629"/>
      <c r="AL9" s="630">
        <v>0.2</v>
      </c>
      <c r="AM9" s="631"/>
      <c r="AN9" s="631"/>
      <c r="AO9" s="632"/>
      <c r="AP9" s="622" t="s">
        <v>222</v>
      </c>
      <c r="AQ9" s="623"/>
      <c r="AR9" s="623"/>
      <c r="AS9" s="623"/>
      <c r="AT9" s="623"/>
      <c r="AU9" s="623"/>
      <c r="AV9" s="623"/>
      <c r="AW9" s="623"/>
      <c r="AX9" s="623"/>
      <c r="AY9" s="623"/>
      <c r="AZ9" s="623"/>
      <c r="BA9" s="623"/>
      <c r="BB9" s="623"/>
      <c r="BC9" s="623"/>
      <c r="BD9" s="623"/>
      <c r="BE9" s="623"/>
      <c r="BF9" s="624"/>
      <c r="BG9" s="625">
        <v>2703369</v>
      </c>
      <c r="BH9" s="626"/>
      <c r="BI9" s="626"/>
      <c r="BJ9" s="626"/>
      <c r="BK9" s="626"/>
      <c r="BL9" s="626"/>
      <c r="BM9" s="626"/>
      <c r="BN9" s="627"/>
      <c r="BO9" s="628">
        <v>39.700000000000003</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1474680</v>
      </c>
      <c r="CS9" s="626"/>
      <c r="CT9" s="626"/>
      <c r="CU9" s="626"/>
      <c r="CV9" s="626"/>
      <c r="CW9" s="626"/>
      <c r="CX9" s="626"/>
      <c r="CY9" s="627"/>
      <c r="CZ9" s="628">
        <v>7.8</v>
      </c>
      <c r="DA9" s="628"/>
      <c r="DB9" s="628"/>
      <c r="DC9" s="628"/>
      <c r="DD9" s="634">
        <v>28082</v>
      </c>
      <c r="DE9" s="626"/>
      <c r="DF9" s="626"/>
      <c r="DG9" s="626"/>
      <c r="DH9" s="626"/>
      <c r="DI9" s="626"/>
      <c r="DJ9" s="626"/>
      <c r="DK9" s="626"/>
      <c r="DL9" s="626"/>
      <c r="DM9" s="626"/>
      <c r="DN9" s="626"/>
      <c r="DO9" s="626"/>
      <c r="DP9" s="627"/>
      <c r="DQ9" s="634">
        <v>1385999</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902470</v>
      </c>
      <c r="S10" s="626"/>
      <c r="T10" s="626"/>
      <c r="U10" s="626"/>
      <c r="V10" s="626"/>
      <c r="W10" s="626"/>
      <c r="X10" s="626"/>
      <c r="Y10" s="627"/>
      <c r="Z10" s="628">
        <v>4.7</v>
      </c>
      <c r="AA10" s="628"/>
      <c r="AB10" s="628"/>
      <c r="AC10" s="628"/>
      <c r="AD10" s="629">
        <v>902470</v>
      </c>
      <c r="AE10" s="629"/>
      <c r="AF10" s="629"/>
      <c r="AG10" s="629"/>
      <c r="AH10" s="629"/>
      <c r="AI10" s="629"/>
      <c r="AJ10" s="629"/>
      <c r="AK10" s="629"/>
      <c r="AL10" s="630">
        <v>8.3000000000000007</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131533</v>
      </c>
      <c r="BH10" s="626"/>
      <c r="BI10" s="626"/>
      <c r="BJ10" s="626"/>
      <c r="BK10" s="626"/>
      <c r="BL10" s="626"/>
      <c r="BM10" s="626"/>
      <c r="BN10" s="627"/>
      <c r="BO10" s="628">
        <v>1.9</v>
      </c>
      <c r="BP10" s="628"/>
      <c r="BQ10" s="628"/>
      <c r="BR10" s="628"/>
      <c r="BS10" s="634">
        <v>21602</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72802</v>
      </c>
      <c r="CS10" s="626"/>
      <c r="CT10" s="626"/>
      <c r="CU10" s="626"/>
      <c r="CV10" s="626"/>
      <c r="CW10" s="626"/>
      <c r="CX10" s="626"/>
      <c r="CY10" s="627"/>
      <c r="CZ10" s="628">
        <v>0.4</v>
      </c>
      <c r="DA10" s="628"/>
      <c r="DB10" s="628"/>
      <c r="DC10" s="628"/>
      <c r="DD10" s="634" t="s">
        <v>111</v>
      </c>
      <c r="DE10" s="626"/>
      <c r="DF10" s="626"/>
      <c r="DG10" s="626"/>
      <c r="DH10" s="626"/>
      <c r="DI10" s="626"/>
      <c r="DJ10" s="626"/>
      <c r="DK10" s="626"/>
      <c r="DL10" s="626"/>
      <c r="DM10" s="626"/>
      <c r="DN10" s="626"/>
      <c r="DO10" s="626"/>
      <c r="DP10" s="627"/>
      <c r="DQ10" s="634">
        <v>69078</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v>26984</v>
      </c>
      <c r="S11" s="626"/>
      <c r="T11" s="626"/>
      <c r="U11" s="626"/>
      <c r="V11" s="626"/>
      <c r="W11" s="626"/>
      <c r="X11" s="626"/>
      <c r="Y11" s="627"/>
      <c r="Z11" s="628">
        <v>0.1</v>
      </c>
      <c r="AA11" s="628"/>
      <c r="AB11" s="628"/>
      <c r="AC11" s="628"/>
      <c r="AD11" s="629">
        <v>26984</v>
      </c>
      <c r="AE11" s="629"/>
      <c r="AF11" s="629"/>
      <c r="AG11" s="629"/>
      <c r="AH11" s="629"/>
      <c r="AI11" s="629"/>
      <c r="AJ11" s="629"/>
      <c r="AK11" s="629"/>
      <c r="AL11" s="630">
        <v>0.2</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180373</v>
      </c>
      <c r="BH11" s="626"/>
      <c r="BI11" s="626"/>
      <c r="BJ11" s="626"/>
      <c r="BK11" s="626"/>
      <c r="BL11" s="626"/>
      <c r="BM11" s="626"/>
      <c r="BN11" s="627"/>
      <c r="BO11" s="628">
        <v>2.6</v>
      </c>
      <c r="BP11" s="628"/>
      <c r="BQ11" s="628"/>
      <c r="BR11" s="628"/>
      <c r="BS11" s="634">
        <v>35568</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72826</v>
      </c>
      <c r="CS11" s="626"/>
      <c r="CT11" s="626"/>
      <c r="CU11" s="626"/>
      <c r="CV11" s="626"/>
      <c r="CW11" s="626"/>
      <c r="CX11" s="626"/>
      <c r="CY11" s="627"/>
      <c r="CZ11" s="628">
        <v>0.4</v>
      </c>
      <c r="DA11" s="628"/>
      <c r="DB11" s="628"/>
      <c r="DC11" s="628"/>
      <c r="DD11" s="634">
        <v>19620</v>
      </c>
      <c r="DE11" s="626"/>
      <c r="DF11" s="626"/>
      <c r="DG11" s="626"/>
      <c r="DH11" s="626"/>
      <c r="DI11" s="626"/>
      <c r="DJ11" s="626"/>
      <c r="DK11" s="626"/>
      <c r="DL11" s="626"/>
      <c r="DM11" s="626"/>
      <c r="DN11" s="626"/>
      <c r="DO11" s="626"/>
      <c r="DP11" s="627"/>
      <c r="DQ11" s="634">
        <v>66405</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2732719</v>
      </c>
      <c r="BH12" s="626"/>
      <c r="BI12" s="626"/>
      <c r="BJ12" s="626"/>
      <c r="BK12" s="626"/>
      <c r="BL12" s="626"/>
      <c r="BM12" s="626"/>
      <c r="BN12" s="627"/>
      <c r="BO12" s="628">
        <v>40.1</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37315</v>
      </c>
      <c r="CS12" s="626"/>
      <c r="CT12" s="626"/>
      <c r="CU12" s="626"/>
      <c r="CV12" s="626"/>
      <c r="CW12" s="626"/>
      <c r="CX12" s="626"/>
      <c r="CY12" s="627"/>
      <c r="CZ12" s="628">
        <v>0.2</v>
      </c>
      <c r="DA12" s="628"/>
      <c r="DB12" s="628"/>
      <c r="DC12" s="628"/>
      <c r="DD12" s="634" t="s">
        <v>111</v>
      </c>
      <c r="DE12" s="626"/>
      <c r="DF12" s="626"/>
      <c r="DG12" s="626"/>
      <c r="DH12" s="626"/>
      <c r="DI12" s="626"/>
      <c r="DJ12" s="626"/>
      <c r="DK12" s="626"/>
      <c r="DL12" s="626"/>
      <c r="DM12" s="626"/>
      <c r="DN12" s="626"/>
      <c r="DO12" s="626"/>
      <c r="DP12" s="627"/>
      <c r="DQ12" s="634">
        <v>32727</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38349</v>
      </c>
      <c r="S13" s="626"/>
      <c r="T13" s="626"/>
      <c r="U13" s="626"/>
      <c r="V13" s="626"/>
      <c r="W13" s="626"/>
      <c r="X13" s="626"/>
      <c r="Y13" s="627"/>
      <c r="Z13" s="628">
        <v>0.2</v>
      </c>
      <c r="AA13" s="628"/>
      <c r="AB13" s="628"/>
      <c r="AC13" s="628"/>
      <c r="AD13" s="629">
        <v>38349</v>
      </c>
      <c r="AE13" s="629"/>
      <c r="AF13" s="629"/>
      <c r="AG13" s="629"/>
      <c r="AH13" s="629"/>
      <c r="AI13" s="629"/>
      <c r="AJ13" s="629"/>
      <c r="AK13" s="629"/>
      <c r="AL13" s="630">
        <v>0.4</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2718945</v>
      </c>
      <c r="BH13" s="626"/>
      <c r="BI13" s="626"/>
      <c r="BJ13" s="626"/>
      <c r="BK13" s="626"/>
      <c r="BL13" s="626"/>
      <c r="BM13" s="626"/>
      <c r="BN13" s="627"/>
      <c r="BO13" s="628">
        <v>39.9</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1565666</v>
      </c>
      <c r="CS13" s="626"/>
      <c r="CT13" s="626"/>
      <c r="CU13" s="626"/>
      <c r="CV13" s="626"/>
      <c r="CW13" s="626"/>
      <c r="CX13" s="626"/>
      <c r="CY13" s="627"/>
      <c r="CZ13" s="628">
        <v>8.3000000000000007</v>
      </c>
      <c r="DA13" s="628"/>
      <c r="DB13" s="628"/>
      <c r="DC13" s="628"/>
      <c r="DD13" s="634">
        <v>342946</v>
      </c>
      <c r="DE13" s="626"/>
      <c r="DF13" s="626"/>
      <c r="DG13" s="626"/>
      <c r="DH13" s="626"/>
      <c r="DI13" s="626"/>
      <c r="DJ13" s="626"/>
      <c r="DK13" s="626"/>
      <c r="DL13" s="626"/>
      <c r="DM13" s="626"/>
      <c r="DN13" s="626"/>
      <c r="DO13" s="626"/>
      <c r="DP13" s="627"/>
      <c r="DQ13" s="634">
        <v>1322085</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77121</v>
      </c>
      <c r="BH14" s="626"/>
      <c r="BI14" s="626"/>
      <c r="BJ14" s="626"/>
      <c r="BK14" s="626"/>
      <c r="BL14" s="626"/>
      <c r="BM14" s="626"/>
      <c r="BN14" s="627"/>
      <c r="BO14" s="628">
        <v>1.1000000000000001</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673622</v>
      </c>
      <c r="CS14" s="626"/>
      <c r="CT14" s="626"/>
      <c r="CU14" s="626"/>
      <c r="CV14" s="626"/>
      <c r="CW14" s="626"/>
      <c r="CX14" s="626"/>
      <c r="CY14" s="627"/>
      <c r="CZ14" s="628">
        <v>3.6</v>
      </c>
      <c r="DA14" s="628"/>
      <c r="DB14" s="628"/>
      <c r="DC14" s="628"/>
      <c r="DD14" s="634" t="s">
        <v>111</v>
      </c>
      <c r="DE14" s="626"/>
      <c r="DF14" s="626"/>
      <c r="DG14" s="626"/>
      <c r="DH14" s="626"/>
      <c r="DI14" s="626"/>
      <c r="DJ14" s="626"/>
      <c r="DK14" s="626"/>
      <c r="DL14" s="626"/>
      <c r="DM14" s="626"/>
      <c r="DN14" s="626"/>
      <c r="DO14" s="626"/>
      <c r="DP14" s="627"/>
      <c r="DQ14" s="634">
        <v>666498</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36046</v>
      </c>
      <c r="S15" s="626"/>
      <c r="T15" s="626"/>
      <c r="U15" s="626"/>
      <c r="V15" s="626"/>
      <c r="W15" s="626"/>
      <c r="X15" s="626"/>
      <c r="Y15" s="627"/>
      <c r="Z15" s="628">
        <v>0.2</v>
      </c>
      <c r="AA15" s="628"/>
      <c r="AB15" s="628"/>
      <c r="AC15" s="628"/>
      <c r="AD15" s="629">
        <v>36046</v>
      </c>
      <c r="AE15" s="629"/>
      <c r="AF15" s="629"/>
      <c r="AG15" s="629"/>
      <c r="AH15" s="629"/>
      <c r="AI15" s="629"/>
      <c r="AJ15" s="629"/>
      <c r="AK15" s="629"/>
      <c r="AL15" s="630">
        <v>0.3</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350143</v>
      </c>
      <c r="BH15" s="626"/>
      <c r="BI15" s="626"/>
      <c r="BJ15" s="626"/>
      <c r="BK15" s="626"/>
      <c r="BL15" s="626"/>
      <c r="BM15" s="626"/>
      <c r="BN15" s="627"/>
      <c r="BO15" s="628">
        <v>5.0999999999999996</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1935984</v>
      </c>
      <c r="CS15" s="626"/>
      <c r="CT15" s="626"/>
      <c r="CU15" s="626"/>
      <c r="CV15" s="626"/>
      <c r="CW15" s="626"/>
      <c r="CX15" s="626"/>
      <c r="CY15" s="627"/>
      <c r="CZ15" s="628">
        <v>10.3</v>
      </c>
      <c r="DA15" s="628"/>
      <c r="DB15" s="628"/>
      <c r="DC15" s="628"/>
      <c r="DD15" s="634">
        <v>541617</v>
      </c>
      <c r="DE15" s="626"/>
      <c r="DF15" s="626"/>
      <c r="DG15" s="626"/>
      <c r="DH15" s="626"/>
      <c r="DI15" s="626"/>
      <c r="DJ15" s="626"/>
      <c r="DK15" s="626"/>
      <c r="DL15" s="626"/>
      <c r="DM15" s="626"/>
      <c r="DN15" s="626"/>
      <c r="DO15" s="626"/>
      <c r="DP15" s="627"/>
      <c r="DQ15" s="634">
        <v>1418459</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3713838</v>
      </c>
      <c r="S16" s="626"/>
      <c r="T16" s="626"/>
      <c r="U16" s="626"/>
      <c r="V16" s="626"/>
      <c r="W16" s="626"/>
      <c r="X16" s="626"/>
      <c r="Y16" s="627"/>
      <c r="Z16" s="628">
        <v>19.2</v>
      </c>
      <c r="AA16" s="628"/>
      <c r="AB16" s="628"/>
      <c r="AC16" s="628"/>
      <c r="AD16" s="629">
        <v>3355368</v>
      </c>
      <c r="AE16" s="629"/>
      <c r="AF16" s="629"/>
      <c r="AG16" s="629"/>
      <c r="AH16" s="629"/>
      <c r="AI16" s="629"/>
      <c r="AJ16" s="629"/>
      <c r="AK16" s="629"/>
      <c r="AL16" s="630">
        <v>30.9</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7146</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7146</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3355368</v>
      </c>
      <c r="S17" s="626"/>
      <c r="T17" s="626"/>
      <c r="U17" s="626"/>
      <c r="V17" s="626"/>
      <c r="W17" s="626"/>
      <c r="X17" s="626"/>
      <c r="Y17" s="627"/>
      <c r="Z17" s="628">
        <v>17.399999999999999</v>
      </c>
      <c r="AA17" s="628"/>
      <c r="AB17" s="628"/>
      <c r="AC17" s="628"/>
      <c r="AD17" s="629">
        <v>3355368</v>
      </c>
      <c r="AE17" s="629"/>
      <c r="AF17" s="629"/>
      <c r="AG17" s="629"/>
      <c r="AH17" s="629"/>
      <c r="AI17" s="629"/>
      <c r="AJ17" s="629"/>
      <c r="AK17" s="629"/>
      <c r="AL17" s="630">
        <v>30.9</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1853821</v>
      </c>
      <c r="CS17" s="626"/>
      <c r="CT17" s="626"/>
      <c r="CU17" s="626"/>
      <c r="CV17" s="626"/>
      <c r="CW17" s="626"/>
      <c r="CX17" s="626"/>
      <c r="CY17" s="627"/>
      <c r="CZ17" s="628">
        <v>9.8000000000000007</v>
      </c>
      <c r="DA17" s="628"/>
      <c r="DB17" s="628"/>
      <c r="DC17" s="628"/>
      <c r="DD17" s="634" t="s">
        <v>111</v>
      </c>
      <c r="DE17" s="626"/>
      <c r="DF17" s="626"/>
      <c r="DG17" s="626"/>
      <c r="DH17" s="626"/>
      <c r="DI17" s="626"/>
      <c r="DJ17" s="626"/>
      <c r="DK17" s="626"/>
      <c r="DL17" s="626"/>
      <c r="DM17" s="626"/>
      <c r="DN17" s="626"/>
      <c r="DO17" s="626"/>
      <c r="DP17" s="627"/>
      <c r="DQ17" s="634">
        <v>1853821</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358470</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546874</v>
      </c>
      <c r="BH19" s="626"/>
      <c r="BI19" s="626"/>
      <c r="BJ19" s="626"/>
      <c r="BK19" s="626"/>
      <c r="BL19" s="626"/>
      <c r="BM19" s="626"/>
      <c r="BN19" s="627"/>
      <c r="BO19" s="628">
        <v>8</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11691067</v>
      </c>
      <c r="S20" s="626"/>
      <c r="T20" s="626"/>
      <c r="U20" s="626"/>
      <c r="V20" s="626"/>
      <c r="W20" s="626"/>
      <c r="X20" s="626"/>
      <c r="Y20" s="627"/>
      <c r="Z20" s="628">
        <v>60.5</v>
      </c>
      <c r="AA20" s="628"/>
      <c r="AB20" s="628"/>
      <c r="AC20" s="628"/>
      <c r="AD20" s="629">
        <v>10787466</v>
      </c>
      <c r="AE20" s="629"/>
      <c r="AF20" s="629"/>
      <c r="AG20" s="629"/>
      <c r="AH20" s="629"/>
      <c r="AI20" s="629"/>
      <c r="AJ20" s="629"/>
      <c r="AK20" s="629"/>
      <c r="AL20" s="630">
        <v>99.3</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546874</v>
      </c>
      <c r="BH20" s="626"/>
      <c r="BI20" s="626"/>
      <c r="BJ20" s="626"/>
      <c r="BK20" s="626"/>
      <c r="BL20" s="626"/>
      <c r="BM20" s="626"/>
      <c r="BN20" s="627"/>
      <c r="BO20" s="628">
        <v>8</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18884803</v>
      </c>
      <c r="CS20" s="626"/>
      <c r="CT20" s="626"/>
      <c r="CU20" s="626"/>
      <c r="CV20" s="626"/>
      <c r="CW20" s="626"/>
      <c r="CX20" s="626"/>
      <c r="CY20" s="627"/>
      <c r="CZ20" s="628">
        <v>100</v>
      </c>
      <c r="DA20" s="628"/>
      <c r="DB20" s="628"/>
      <c r="DC20" s="628"/>
      <c r="DD20" s="634">
        <v>993898</v>
      </c>
      <c r="DE20" s="626"/>
      <c r="DF20" s="626"/>
      <c r="DG20" s="626"/>
      <c r="DH20" s="626"/>
      <c r="DI20" s="626"/>
      <c r="DJ20" s="626"/>
      <c r="DK20" s="626"/>
      <c r="DL20" s="626"/>
      <c r="DM20" s="626"/>
      <c r="DN20" s="626"/>
      <c r="DO20" s="626"/>
      <c r="DP20" s="627"/>
      <c r="DQ20" s="634">
        <v>12865346</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7237</v>
      </c>
      <c r="S21" s="626"/>
      <c r="T21" s="626"/>
      <c r="U21" s="626"/>
      <c r="V21" s="626"/>
      <c r="W21" s="626"/>
      <c r="X21" s="626"/>
      <c r="Y21" s="627"/>
      <c r="Z21" s="628">
        <v>0</v>
      </c>
      <c r="AA21" s="628"/>
      <c r="AB21" s="628"/>
      <c r="AC21" s="628"/>
      <c r="AD21" s="629">
        <v>7237</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1743</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249699</v>
      </c>
      <c r="S22" s="626"/>
      <c r="T22" s="626"/>
      <c r="U22" s="626"/>
      <c r="V22" s="626"/>
      <c r="W22" s="626"/>
      <c r="X22" s="626"/>
      <c r="Y22" s="627"/>
      <c r="Z22" s="628">
        <v>1.3</v>
      </c>
      <c r="AA22" s="628"/>
      <c r="AB22" s="628"/>
      <c r="AC22" s="628"/>
      <c r="AD22" s="629">
        <v>4205</v>
      </c>
      <c r="AE22" s="629"/>
      <c r="AF22" s="629"/>
      <c r="AG22" s="629"/>
      <c r="AH22" s="629"/>
      <c r="AI22" s="629"/>
      <c r="AJ22" s="629"/>
      <c r="AK22" s="629"/>
      <c r="AL22" s="630">
        <v>0</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184932</v>
      </c>
      <c r="S23" s="626"/>
      <c r="T23" s="626"/>
      <c r="U23" s="626"/>
      <c r="V23" s="626"/>
      <c r="W23" s="626"/>
      <c r="X23" s="626"/>
      <c r="Y23" s="627"/>
      <c r="Z23" s="628">
        <v>1</v>
      </c>
      <c r="AA23" s="628"/>
      <c r="AB23" s="628"/>
      <c r="AC23" s="628"/>
      <c r="AD23" s="629">
        <v>56092</v>
      </c>
      <c r="AE23" s="629"/>
      <c r="AF23" s="629"/>
      <c r="AG23" s="629"/>
      <c r="AH23" s="629"/>
      <c r="AI23" s="629"/>
      <c r="AJ23" s="629"/>
      <c r="AK23" s="629"/>
      <c r="AL23" s="630">
        <v>0.5</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v>545131</v>
      </c>
      <c r="BH23" s="626"/>
      <c r="BI23" s="626"/>
      <c r="BJ23" s="626"/>
      <c r="BK23" s="626"/>
      <c r="BL23" s="626"/>
      <c r="BM23" s="626"/>
      <c r="BN23" s="627"/>
      <c r="BO23" s="628">
        <v>8</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67777</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10393800</v>
      </c>
      <c r="CS24" s="615"/>
      <c r="CT24" s="615"/>
      <c r="CU24" s="615"/>
      <c r="CV24" s="615"/>
      <c r="CW24" s="615"/>
      <c r="CX24" s="615"/>
      <c r="CY24" s="616"/>
      <c r="CZ24" s="652">
        <v>55</v>
      </c>
      <c r="DA24" s="653"/>
      <c r="DB24" s="653"/>
      <c r="DC24" s="654"/>
      <c r="DD24" s="651">
        <v>5849448</v>
      </c>
      <c r="DE24" s="615"/>
      <c r="DF24" s="615"/>
      <c r="DG24" s="615"/>
      <c r="DH24" s="615"/>
      <c r="DI24" s="615"/>
      <c r="DJ24" s="615"/>
      <c r="DK24" s="616"/>
      <c r="DL24" s="651">
        <v>5699076</v>
      </c>
      <c r="DM24" s="615"/>
      <c r="DN24" s="615"/>
      <c r="DO24" s="615"/>
      <c r="DP24" s="615"/>
      <c r="DQ24" s="615"/>
      <c r="DR24" s="615"/>
      <c r="DS24" s="615"/>
      <c r="DT24" s="615"/>
      <c r="DU24" s="615"/>
      <c r="DV24" s="616"/>
      <c r="DW24" s="619">
        <v>49.5</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3665610</v>
      </c>
      <c r="S25" s="626"/>
      <c r="T25" s="626"/>
      <c r="U25" s="626"/>
      <c r="V25" s="626"/>
      <c r="W25" s="626"/>
      <c r="X25" s="626"/>
      <c r="Y25" s="627"/>
      <c r="Z25" s="628">
        <v>19</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2733364</v>
      </c>
      <c r="CS25" s="657"/>
      <c r="CT25" s="657"/>
      <c r="CU25" s="657"/>
      <c r="CV25" s="657"/>
      <c r="CW25" s="657"/>
      <c r="CX25" s="657"/>
      <c r="CY25" s="658"/>
      <c r="CZ25" s="659">
        <v>14.5</v>
      </c>
      <c r="DA25" s="660"/>
      <c r="DB25" s="660"/>
      <c r="DC25" s="661"/>
      <c r="DD25" s="634">
        <v>2390459</v>
      </c>
      <c r="DE25" s="657"/>
      <c r="DF25" s="657"/>
      <c r="DG25" s="657"/>
      <c r="DH25" s="657"/>
      <c r="DI25" s="657"/>
      <c r="DJ25" s="657"/>
      <c r="DK25" s="658"/>
      <c r="DL25" s="634">
        <v>2334937</v>
      </c>
      <c r="DM25" s="657"/>
      <c r="DN25" s="657"/>
      <c r="DO25" s="657"/>
      <c r="DP25" s="657"/>
      <c r="DQ25" s="657"/>
      <c r="DR25" s="657"/>
      <c r="DS25" s="657"/>
      <c r="DT25" s="657"/>
      <c r="DU25" s="657"/>
      <c r="DV25" s="658"/>
      <c r="DW25" s="630">
        <v>20.3</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1849106</v>
      </c>
      <c r="CS26" s="626"/>
      <c r="CT26" s="626"/>
      <c r="CU26" s="626"/>
      <c r="CV26" s="626"/>
      <c r="CW26" s="626"/>
      <c r="CX26" s="626"/>
      <c r="CY26" s="627"/>
      <c r="CZ26" s="659">
        <v>9.8000000000000007</v>
      </c>
      <c r="DA26" s="660"/>
      <c r="DB26" s="660"/>
      <c r="DC26" s="661"/>
      <c r="DD26" s="634">
        <v>1609264</v>
      </c>
      <c r="DE26" s="626"/>
      <c r="DF26" s="626"/>
      <c r="DG26" s="626"/>
      <c r="DH26" s="626"/>
      <c r="DI26" s="626"/>
      <c r="DJ26" s="626"/>
      <c r="DK26" s="627"/>
      <c r="DL26" s="634" t="s">
        <v>278</v>
      </c>
      <c r="DM26" s="626"/>
      <c r="DN26" s="626"/>
      <c r="DO26" s="626"/>
      <c r="DP26" s="626"/>
      <c r="DQ26" s="626"/>
      <c r="DR26" s="626"/>
      <c r="DS26" s="626"/>
      <c r="DT26" s="626"/>
      <c r="DU26" s="626"/>
      <c r="DV26" s="627"/>
      <c r="DW26" s="630" t="s">
        <v>278</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1513651</v>
      </c>
      <c r="S27" s="626"/>
      <c r="T27" s="626"/>
      <c r="U27" s="626"/>
      <c r="V27" s="626"/>
      <c r="W27" s="626"/>
      <c r="X27" s="626"/>
      <c r="Y27" s="627"/>
      <c r="Z27" s="628">
        <v>7.8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6807903</v>
      </c>
      <c r="BH27" s="626"/>
      <c r="BI27" s="626"/>
      <c r="BJ27" s="626"/>
      <c r="BK27" s="626"/>
      <c r="BL27" s="626"/>
      <c r="BM27" s="626"/>
      <c r="BN27" s="627"/>
      <c r="BO27" s="628">
        <v>100</v>
      </c>
      <c r="BP27" s="628"/>
      <c r="BQ27" s="628"/>
      <c r="BR27" s="628"/>
      <c r="BS27" s="634">
        <v>57170</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5806615</v>
      </c>
      <c r="CS27" s="657"/>
      <c r="CT27" s="657"/>
      <c r="CU27" s="657"/>
      <c r="CV27" s="657"/>
      <c r="CW27" s="657"/>
      <c r="CX27" s="657"/>
      <c r="CY27" s="658"/>
      <c r="CZ27" s="659">
        <v>30.7</v>
      </c>
      <c r="DA27" s="660"/>
      <c r="DB27" s="660"/>
      <c r="DC27" s="661"/>
      <c r="DD27" s="634">
        <v>1605168</v>
      </c>
      <c r="DE27" s="657"/>
      <c r="DF27" s="657"/>
      <c r="DG27" s="657"/>
      <c r="DH27" s="657"/>
      <c r="DI27" s="657"/>
      <c r="DJ27" s="657"/>
      <c r="DK27" s="658"/>
      <c r="DL27" s="634">
        <v>1589683</v>
      </c>
      <c r="DM27" s="657"/>
      <c r="DN27" s="657"/>
      <c r="DO27" s="657"/>
      <c r="DP27" s="657"/>
      <c r="DQ27" s="657"/>
      <c r="DR27" s="657"/>
      <c r="DS27" s="657"/>
      <c r="DT27" s="657"/>
      <c r="DU27" s="657"/>
      <c r="DV27" s="658"/>
      <c r="DW27" s="630">
        <v>13.8</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26787</v>
      </c>
      <c r="S28" s="626"/>
      <c r="T28" s="626"/>
      <c r="U28" s="626"/>
      <c r="V28" s="626"/>
      <c r="W28" s="626"/>
      <c r="X28" s="626"/>
      <c r="Y28" s="627"/>
      <c r="Z28" s="628">
        <v>0.1</v>
      </c>
      <c r="AA28" s="628"/>
      <c r="AB28" s="628"/>
      <c r="AC28" s="628"/>
      <c r="AD28" s="629">
        <v>8973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1853821</v>
      </c>
      <c r="CS28" s="626"/>
      <c r="CT28" s="626"/>
      <c r="CU28" s="626"/>
      <c r="CV28" s="626"/>
      <c r="CW28" s="626"/>
      <c r="CX28" s="626"/>
      <c r="CY28" s="627"/>
      <c r="CZ28" s="659">
        <v>9.8000000000000007</v>
      </c>
      <c r="DA28" s="660"/>
      <c r="DB28" s="660"/>
      <c r="DC28" s="661"/>
      <c r="DD28" s="634">
        <v>1853821</v>
      </c>
      <c r="DE28" s="626"/>
      <c r="DF28" s="626"/>
      <c r="DG28" s="626"/>
      <c r="DH28" s="626"/>
      <c r="DI28" s="626"/>
      <c r="DJ28" s="626"/>
      <c r="DK28" s="627"/>
      <c r="DL28" s="634">
        <v>1774456</v>
      </c>
      <c r="DM28" s="626"/>
      <c r="DN28" s="626"/>
      <c r="DO28" s="626"/>
      <c r="DP28" s="626"/>
      <c r="DQ28" s="626"/>
      <c r="DR28" s="626"/>
      <c r="DS28" s="626"/>
      <c r="DT28" s="626"/>
      <c r="DU28" s="626"/>
      <c r="DV28" s="627"/>
      <c r="DW28" s="630">
        <v>15.4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1827</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1853195</v>
      </c>
      <c r="CS29" s="657"/>
      <c r="CT29" s="657"/>
      <c r="CU29" s="657"/>
      <c r="CV29" s="657"/>
      <c r="CW29" s="657"/>
      <c r="CX29" s="657"/>
      <c r="CY29" s="658"/>
      <c r="CZ29" s="659">
        <v>9.8000000000000007</v>
      </c>
      <c r="DA29" s="660"/>
      <c r="DB29" s="660"/>
      <c r="DC29" s="661"/>
      <c r="DD29" s="634">
        <v>1853195</v>
      </c>
      <c r="DE29" s="657"/>
      <c r="DF29" s="657"/>
      <c r="DG29" s="657"/>
      <c r="DH29" s="657"/>
      <c r="DI29" s="657"/>
      <c r="DJ29" s="657"/>
      <c r="DK29" s="658"/>
      <c r="DL29" s="634">
        <v>1773830</v>
      </c>
      <c r="DM29" s="657"/>
      <c r="DN29" s="657"/>
      <c r="DO29" s="657"/>
      <c r="DP29" s="657"/>
      <c r="DQ29" s="657"/>
      <c r="DR29" s="657"/>
      <c r="DS29" s="657"/>
      <c r="DT29" s="657"/>
      <c r="DU29" s="657"/>
      <c r="DV29" s="658"/>
      <c r="DW29" s="630">
        <v>15.4</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53110</v>
      </c>
      <c r="S30" s="626"/>
      <c r="T30" s="626"/>
      <c r="U30" s="626"/>
      <c r="V30" s="626"/>
      <c r="W30" s="626"/>
      <c r="X30" s="626"/>
      <c r="Y30" s="627"/>
      <c r="Z30" s="628">
        <v>0.3</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v>
      </c>
      <c r="BH30" s="684"/>
      <c r="BI30" s="684"/>
      <c r="BJ30" s="684"/>
      <c r="BK30" s="684"/>
      <c r="BL30" s="684"/>
      <c r="BM30" s="620">
        <v>96.5</v>
      </c>
      <c r="BN30" s="684"/>
      <c r="BO30" s="684"/>
      <c r="BP30" s="684"/>
      <c r="BQ30" s="685"/>
      <c r="BR30" s="683">
        <v>98.9</v>
      </c>
      <c r="BS30" s="684"/>
      <c r="BT30" s="684"/>
      <c r="BU30" s="684"/>
      <c r="BV30" s="684"/>
      <c r="BW30" s="684"/>
      <c r="BX30" s="620">
        <v>95.7</v>
      </c>
      <c r="BY30" s="684"/>
      <c r="BZ30" s="684"/>
      <c r="CA30" s="684"/>
      <c r="CB30" s="685"/>
      <c r="CD30" s="688"/>
      <c r="CE30" s="689"/>
      <c r="CF30" s="639" t="s">
        <v>291</v>
      </c>
      <c r="CG30" s="640"/>
      <c r="CH30" s="640"/>
      <c r="CI30" s="640"/>
      <c r="CJ30" s="640"/>
      <c r="CK30" s="640"/>
      <c r="CL30" s="640"/>
      <c r="CM30" s="640"/>
      <c r="CN30" s="640"/>
      <c r="CO30" s="640"/>
      <c r="CP30" s="640"/>
      <c r="CQ30" s="641"/>
      <c r="CR30" s="625">
        <v>1660270</v>
      </c>
      <c r="CS30" s="626"/>
      <c r="CT30" s="626"/>
      <c r="CU30" s="626"/>
      <c r="CV30" s="626"/>
      <c r="CW30" s="626"/>
      <c r="CX30" s="626"/>
      <c r="CY30" s="627"/>
      <c r="CZ30" s="659">
        <v>8.8000000000000007</v>
      </c>
      <c r="DA30" s="660"/>
      <c r="DB30" s="660"/>
      <c r="DC30" s="661"/>
      <c r="DD30" s="634">
        <v>1660270</v>
      </c>
      <c r="DE30" s="626"/>
      <c r="DF30" s="626"/>
      <c r="DG30" s="626"/>
      <c r="DH30" s="626"/>
      <c r="DI30" s="626"/>
      <c r="DJ30" s="626"/>
      <c r="DK30" s="627"/>
      <c r="DL30" s="634">
        <v>1580905</v>
      </c>
      <c r="DM30" s="626"/>
      <c r="DN30" s="626"/>
      <c r="DO30" s="626"/>
      <c r="DP30" s="626"/>
      <c r="DQ30" s="626"/>
      <c r="DR30" s="626"/>
      <c r="DS30" s="626"/>
      <c r="DT30" s="626"/>
      <c r="DU30" s="626"/>
      <c r="DV30" s="627"/>
      <c r="DW30" s="630">
        <v>13.7</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510996</v>
      </c>
      <c r="S31" s="626"/>
      <c r="T31" s="626"/>
      <c r="U31" s="626"/>
      <c r="V31" s="626"/>
      <c r="W31" s="626"/>
      <c r="X31" s="626"/>
      <c r="Y31" s="627"/>
      <c r="Z31" s="628">
        <v>2.6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57"/>
      <c r="BI31" s="657"/>
      <c r="BJ31" s="657"/>
      <c r="BK31" s="657"/>
      <c r="BL31" s="657"/>
      <c r="BM31" s="631">
        <v>96.3</v>
      </c>
      <c r="BN31" s="681"/>
      <c r="BO31" s="681"/>
      <c r="BP31" s="681"/>
      <c r="BQ31" s="682"/>
      <c r="BR31" s="680">
        <v>98.7</v>
      </c>
      <c r="BS31" s="657"/>
      <c r="BT31" s="657"/>
      <c r="BU31" s="657"/>
      <c r="BV31" s="657"/>
      <c r="BW31" s="657"/>
      <c r="BX31" s="631">
        <v>95.6</v>
      </c>
      <c r="BY31" s="681"/>
      <c r="BZ31" s="681"/>
      <c r="CA31" s="681"/>
      <c r="CB31" s="682"/>
      <c r="CD31" s="688"/>
      <c r="CE31" s="689"/>
      <c r="CF31" s="639" t="s">
        <v>295</v>
      </c>
      <c r="CG31" s="640"/>
      <c r="CH31" s="640"/>
      <c r="CI31" s="640"/>
      <c r="CJ31" s="640"/>
      <c r="CK31" s="640"/>
      <c r="CL31" s="640"/>
      <c r="CM31" s="640"/>
      <c r="CN31" s="640"/>
      <c r="CO31" s="640"/>
      <c r="CP31" s="640"/>
      <c r="CQ31" s="641"/>
      <c r="CR31" s="625">
        <v>192925</v>
      </c>
      <c r="CS31" s="657"/>
      <c r="CT31" s="657"/>
      <c r="CU31" s="657"/>
      <c r="CV31" s="657"/>
      <c r="CW31" s="657"/>
      <c r="CX31" s="657"/>
      <c r="CY31" s="658"/>
      <c r="CZ31" s="659">
        <v>1</v>
      </c>
      <c r="DA31" s="660"/>
      <c r="DB31" s="660"/>
      <c r="DC31" s="661"/>
      <c r="DD31" s="634">
        <v>192925</v>
      </c>
      <c r="DE31" s="657"/>
      <c r="DF31" s="657"/>
      <c r="DG31" s="657"/>
      <c r="DH31" s="657"/>
      <c r="DI31" s="657"/>
      <c r="DJ31" s="657"/>
      <c r="DK31" s="658"/>
      <c r="DL31" s="634">
        <v>192925</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320744</v>
      </c>
      <c r="S32" s="626"/>
      <c r="T32" s="626"/>
      <c r="U32" s="626"/>
      <c r="V32" s="626"/>
      <c r="W32" s="626"/>
      <c r="X32" s="626"/>
      <c r="Y32" s="627"/>
      <c r="Z32" s="628">
        <v>1.7</v>
      </c>
      <c r="AA32" s="628"/>
      <c r="AB32" s="628"/>
      <c r="AC32" s="628"/>
      <c r="AD32" s="629">
        <v>31</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99.2</v>
      </c>
      <c r="BH32" s="693"/>
      <c r="BI32" s="693"/>
      <c r="BJ32" s="693"/>
      <c r="BK32" s="693"/>
      <c r="BL32" s="693"/>
      <c r="BM32" s="694">
        <v>96.4</v>
      </c>
      <c r="BN32" s="693"/>
      <c r="BO32" s="693"/>
      <c r="BP32" s="693"/>
      <c r="BQ32" s="695"/>
      <c r="BR32" s="692">
        <v>99</v>
      </c>
      <c r="BS32" s="693"/>
      <c r="BT32" s="693"/>
      <c r="BU32" s="693"/>
      <c r="BV32" s="693"/>
      <c r="BW32" s="693"/>
      <c r="BX32" s="694">
        <v>95.4</v>
      </c>
      <c r="BY32" s="693"/>
      <c r="BZ32" s="693"/>
      <c r="CA32" s="693"/>
      <c r="CB32" s="695"/>
      <c r="CD32" s="690"/>
      <c r="CE32" s="691"/>
      <c r="CF32" s="639" t="s">
        <v>298</v>
      </c>
      <c r="CG32" s="640"/>
      <c r="CH32" s="640"/>
      <c r="CI32" s="640"/>
      <c r="CJ32" s="640"/>
      <c r="CK32" s="640"/>
      <c r="CL32" s="640"/>
      <c r="CM32" s="640"/>
      <c r="CN32" s="640"/>
      <c r="CO32" s="640"/>
      <c r="CP32" s="640"/>
      <c r="CQ32" s="641"/>
      <c r="CR32" s="625">
        <v>626</v>
      </c>
      <c r="CS32" s="626"/>
      <c r="CT32" s="626"/>
      <c r="CU32" s="626"/>
      <c r="CV32" s="626"/>
      <c r="CW32" s="626"/>
      <c r="CX32" s="626"/>
      <c r="CY32" s="627"/>
      <c r="CZ32" s="659">
        <v>0</v>
      </c>
      <c r="DA32" s="660"/>
      <c r="DB32" s="660"/>
      <c r="DC32" s="661"/>
      <c r="DD32" s="634">
        <v>626</v>
      </c>
      <c r="DE32" s="626"/>
      <c r="DF32" s="626"/>
      <c r="DG32" s="626"/>
      <c r="DH32" s="626"/>
      <c r="DI32" s="626"/>
      <c r="DJ32" s="626"/>
      <c r="DK32" s="627"/>
      <c r="DL32" s="634">
        <v>626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1032900</v>
      </c>
      <c r="S33" s="626"/>
      <c r="T33" s="626"/>
      <c r="U33" s="626"/>
      <c r="V33" s="626"/>
      <c r="W33" s="626"/>
      <c r="X33" s="626"/>
      <c r="Y33" s="627"/>
      <c r="Z33" s="628">
        <v>5.3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7489959</v>
      </c>
      <c r="CS33" s="657"/>
      <c r="CT33" s="657"/>
      <c r="CU33" s="657"/>
      <c r="CV33" s="657"/>
      <c r="CW33" s="657"/>
      <c r="CX33" s="657"/>
      <c r="CY33" s="658"/>
      <c r="CZ33" s="659">
        <v>39.700000000000003</v>
      </c>
      <c r="DA33" s="660"/>
      <c r="DB33" s="660"/>
      <c r="DC33" s="661"/>
      <c r="DD33" s="634">
        <v>6616233</v>
      </c>
      <c r="DE33" s="657"/>
      <c r="DF33" s="657"/>
      <c r="DG33" s="657"/>
      <c r="DH33" s="657"/>
      <c r="DI33" s="657"/>
      <c r="DJ33" s="657"/>
      <c r="DK33" s="658"/>
      <c r="DL33" s="634">
        <v>5073318</v>
      </c>
      <c r="DM33" s="657"/>
      <c r="DN33" s="657"/>
      <c r="DO33" s="657"/>
      <c r="DP33" s="657"/>
      <c r="DQ33" s="657"/>
      <c r="DR33" s="657"/>
      <c r="DS33" s="657"/>
      <c r="DT33" s="657"/>
      <c r="DU33" s="657"/>
      <c r="DV33" s="658"/>
      <c r="DW33" s="630">
        <v>44</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2198162</v>
      </c>
      <c r="CS34" s="626"/>
      <c r="CT34" s="626"/>
      <c r="CU34" s="626"/>
      <c r="CV34" s="626"/>
      <c r="CW34" s="626"/>
      <c r="CX34" s="626"/>
      <c r="CY34" s="627"/>
      <c r="CZ34" s="659">
        <v>11.6</v>
      </c>
      <c r="DA34" s="660"/>
      <c r="DB34" s="660"/>
      <c r="DC34" s="661"/>
      <c r="DD34" s="634">
        <v>1855726</v>
      </c>
      <c r="DE34" s="626"/>
      <c r="DF34" s="626"/>
      <c r="DG34" s="626"/>
      <c r="DH34" s="626"/>
      <c r="DI34" s="626"/>
      <c r="DJ34" s="626"/>
      <c r="DK34" s="627"/>
      <c r="DL34" s="634">
        <v>1619597</v>
      </c>
      <c r="DM34" s="626"/>
      <c r="DN34" s="626"/>
      <c r="DO34" s="626"/>
      <c r="DP34" s="626"/>
      <c r="DQ34" s="626"/>
      <c r="DR34" s="626"/>
      <c r="DS34" s="626"/>
      <c r="DT34" s="626"/>
      <c r="DU34" s="626"/>
      <c r="DV34" s="627"/>
      <c r="DW34" s="630">
        <v>14.1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654200</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2827359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257846</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49399</v>
      </c>
      <c r="CS35" s="657"/>
      <c r="CT35" s="657"/>
      <c r="CU35" s="657"/>
      <c r="CV35" s="657"/>
      <c r="CW35" s="657"/>
      <c r="CX35" s="657"/>
      <c r="CY35" s="658"/>
      <c r="CZ35" s="659">
        <v>0.3</v>
      </c>
      <c r="DA35" s="660"/>
      <c r="DB35" s="660"/>
      <c r="DC35" s="661"/>
      <c r="DD35" s="634">
        <v>48666</v>
      </c>
      <c r="DE35" s="657"/>
      <c r="DF35" s="657"/>
      <c r="DG35" s="657"/>
      <c r="DH35" s="657"/>
      <c r="DI35" s="657"/>
      <c r="DJ35" s="657"/>
      <c r="DK35" s="658"/>
      <c r="DL35" s="634">
        <v>48666</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19326337</v>
      </c>
      <c r="S36" s="698"/>
      <c r="T36" s="698"/>
      <c r="U36" s="698"/>
      <c r="V36" s="698"/>
      <c r="W36" s="698"/>
      <c r="X36" s="698"/>
      <c r="Y36" s="699"/>
      <c r="Z36" s="700">
        <v>100</v>
      </c>
      <c r="AA36" s="700"/>
      <c r="AB36" s="700"/>
      <c r="AC36" s="700"/>
      <c r="AD36" s="701">
        <v>10864004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898210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95037</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2523462</v>
      </c>
      <c r="CS36" s="626"/>
      <c r="CT36" s="626"/>
      <c r="CU36" s="626"/>
      <c r="CV36" s="626"/>
      <c r="CW36" s="626"/>
      <c r="CX36" s="626"/>
      <c r="CY36" s="627"/>
      <c r="CZ36" s="659">
        <v>13.4</v>
      </c>
      <c r="DA36" s="660"/>
      <c r="DB36" s="660"/>
      <c r="DC36" s="661"/>
      <c r="DD36" s="634">
        <v>2393816</v>
      </c>
      <c r="DE36" s="626"/>
      <c r="DF36" s="626"/>
      <c r="DG36" s="626"/>
      <c r="DH36" s="626"/>
      <c r="DI36" s="626"/>
      <c r="DJ36" s="626"/>
      <c r="DK36" s="627"/>
      <c r="DL36" s="634">
        <v>2108054</v>
      </c>
      <c r="DM36" s="626"/>
      <c r="DN36" s="626"/>
      <c r="DO36" s="626"/>
      <c r="DP36" s="626"/>
      <c r="DQ36" s="626"/>
      <c r="DR36" s="626"/>
      <c r="DS36" s="626"/>
      <c r="DT36" s="626"/>
      <c r="DU36" s="626"/>
      <c r="DV36" s="627"/>
      <c r="DW36" s="630">
        <v>18.3</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47079</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8347</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1015962</v>
      </c>
      <c r="CS37" s="657"/>
      <c r="CT37" s="657"/>
      <c r="CU37" s="657"/>
      <c r="CV37" s="657"/>
      <c r="CW37" s="657"/>
      <c r="CX37" s="657"/>
      <c r="CY37" s="658"/>
      <c r="CZ37" s="659">
        <v>5.4</v>
      </c>
      <c r="DA37" s="660"/>
      <c r="DB37" s="660"/>
      <c r="DC37" s="661"/>
      <c r="DD37" s="634">
        <v>1015570</v>
      </c>
      <c r="DE37" s="657"/>
      <c r="DF37" s="657"/>
      <c r="DG37" s="657"/>
      <c r="DH37" s="657"/>
      <c r="DI37" s="657"/>
      <c r="DJ37" s="657"/>
      <c r="DK37" s="658"/>
      <c r="DL37" s="634">
        <v>942810</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14006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1882070</v>
      </c>
      <c r="CS38" s="626"/>
      <c r="CT38" s="626"/>
      <c r="CU38" s="626"/>
      <c r="CV38" s="626"/>
      <c r="CW38" s="626"/>
      <c r="CX38" s="626"/>
      <c r="CY38" s="627"/>
      <c r="CZ38" s="659">
        <v>10</v>
      </c>
      <c r="DA38" s="660"/>
      <c r="DB38" s="660"/>
      <c r="DC38" s="661"/>
      <c r="DD38" s="634">
        <v>1483231</v>
      </c>
      <c r="DE38" s="626"/>
      <c r="DF38" s="626"/>
      <c r="DG38" s="626"/>
      <c r="DH38" s="626"/>
      <c r="DI38" s="626"/>
      <c r="DJ38" s="626"/>
      <c r="DK38" s="627"/>
      <c r="DL38" s="634">
        <v>1297001</v>
      </c>
      <c r="DM38" s="626"/>
      <c r="DN38" s="626"/>
      <c r="DO38" s="626"/>
      <c r="DP38" s="626"/>
      <c r="DQ38" s="626"/>
      <c r="DR38" s="626"/>
      <c r="DS38" s="626"/>
      <c r="DT38" s="626"/>
      <c r="DU38" s="626"/>
      <c r="DV38" s="627"/>
      <c r="DW38" s="630">
        <v>11.3</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716866</v>
      </c>
      <c r="CS39" s="657"/>
      <c r="CT39" s="657"/>
      <c r="CU39" s="657"/>
      <c r="CV39" s="657"/>
      <c r="CW39" s="657"/>
      <c r="CX39" s="657"/>
      <c r="CY39" s="658"/>
      <c r="CZ39" s="659">
        <v>3.8</v>
      </c>
      <c r="DA39" s="660"/>
      <c r="DB39" s="660"/>
      <c r="DC39" s="661"/>
      <c r="DD39" s="634">
        <v>714794</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675592</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120000</v>
      </c>
      <c r="CS40" s="626"/>
      <c r="CT40" s="626"/>
      <c r="CU40" s="626"/>
      <c r="CV40" s="626"/>
      <c r="CW40" s="626"/>
      <c r="CX40" s="626"/>
      <c r="CY40" s="627"/>
      <c r="CZ40" s="659">
        <v>0.6</v>
      </c>
      <c r="DA40" s="660"/>
      <c r="DB40" s="660"/>
      <c r="DC40" s="661"/>
      <c r="DD40" s="634">
        <v>120000</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1206478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334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1001044</v>
      </c>
      <c r="CS42" s="626"/>
      <c r="CT42" s="626"/>
      <c r="CU42" s="626"/>
      <c r="CV42" s="626"/>
      <c r="CW42" s="626"/>
      <c r="CX42" s="626"/>
      <c r="CY42" s="627"/>
      <c r="CZ42" s="659">
        <v>5.3</v>
      </c>
      <c r="DA42" s="708"/>
      <c r="DB42" s="708"/>
      <c r="DC42" s="709"/>
      <c r="DD42" s="634">
        <v>399665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29766</v>
      </c>
      <c r="CS43" s="657"/>
      <c r="CT43" s="657"/>
      <c r="CU43" s="657"/>
      <c r="CV43" s="657"/>
      <c r="CW43" s="657"/>
      <c r="CX43" s="657"/>
      <c r="CY43" s="658"/>
      <c r="CZ43" s="659">
        <v>0.2</v>
      </c>
      <c r="DA43" s="660"/>
      <c r="DB43" s="660"/>
      <c r="DC43" s="661"/>
      <c r="DD43" s="634">
        <v>29766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993898</v>
      </c>
      <c r="CS44" s="626"/>
      <c r="CT44" s="626"/>
      <c r="CU44" s="626"/>
      <c r="CV44" s="626"/>
      <c r="CW44" s="626"/>
      <c r="CX44" s="626"/>
      <c r="CY44" s="627"/>
      <c r="CZ44" s="659">
        <v>5.3</v>
      </c>
      <c r="DA44" s="708"/>
      <c r="DB44" s="708"/>
      <c r="DC44" s="709"/>
      <c r="DD44" s="634">
        <v>392519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440561</v>
      </c>
      <c r="CS45" s="657"/>
      <c r="CT45" s="657"/>
      <c r="CU45" s="657"/>
      <c r="CV45" s="657"/>
      <c r="CW45" s="657"/>
      <c r="CX45" s="657"/>
      <c r="CY45" s="658"/>
      <c r="CZ45" s="659">
        <v>2.2999999999999998</v>
      </c>
      <c r="DA45" s="660"/>
      <c r="DB45" s="660"/>
      <c r="DC45" s="661"/>
      <c r="DD45" s="634">
        <v>17535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553337</v>
      </c>
      <c r="CS46" s="626"/>
      <c r="CT46" s="626"/>
      <c r="CU46" s="626"/>
      <c r="CV46" s="626"/>
      <c r="CW46" s="626"/>
      <c r="CX46" s="626"/>
      <c r="CY46" s="627"/>
      <c r="CZ46" s="659">
        <v>2.9</v>
      </c>
      <c r="DA46" s="708"/>
      <c r="DB46" s="708"/>
      <c r="DC46" s="709"/>
      <c r="DD46" s="634">
        <v>374984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7146</v>
      </c>
      <c r="CS47" s="657"/>
      <c r="CT47" s="657"/>
      <c r="CU47" s="657"/>
      <c r="CV47" s="657"/>
      <c r="CW47" s="657"/>
      <c r="CX47" s="657"/>
      <c r="CY47" s="658"/>
      <c r="CZ47" s="659">
        <v>0</v>
      </c>
      <c r="DA47" s="660"/>
      <c r="DB47" s="660"/>
      <c r="DC47" s="661"/>
      <c r="DD47" s="634">
        <v>7146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18884803</v>
      </c>
      <c r="CS49" s="693"/>
      <c r="CT49" s="693"/>
      <c r="CU49" s="693"/>
      <c r="CV49" s="693"/>
      <c r="CW49" s="693"/>
      <c r="CX49" s="693"/>
      <c r="CY49" s="720"/>
      <c r="CZ49" s="721">
        <v>100</v>
      </c>
      <c r="DA49" s="722"/>
      <c r="DB49" s="722"/>
      <c r="DC49" s="723"/>
      <c r="DD49" s="724">
        <v>12865346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20176</v>
      </c>
      <c r="R7" s="755"/>
      <c r="S7" s="755"/>
      <c r="T7" s="755"/>
      <c r="U7" s="755"/>
      <c r="V7" s="755">
        <v>19735</v>
      </c>
      <c r="W7" s="755"/>
      <c r="X7" s="755"/>
      <c r="Y7" s="755"/>
      <c r="Z7" s="755"/>
      <c r="AA7" s="755">
        <v>442</v>
      </c>
      <c r="AB7" s="755"/>
      <c r="AC7" s="755"/>
      <c r="AD7" s="755"/>
      <c r="AE7" s="756"/>
      <c r="AF7" s="757">
        <v>440</v>
      </c>
      <c r="AG7" s="758"/>
      <c r="AH7" s="758"/>
      <c r="AI7" s="758"/>
      <c r="AJ7" s="759"/>
      <c r="AK7" s="794">
        <v>53</v>
      </c>
      <c r="AL7" s="795"/>
      <c r="AM7" s="795"/>
      <c r="AN7" s="795"/>
      <c r="AO7" s="795"/>
      <c r="AP7" s="795">
        <v>15444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57</v>
      </c>
      <c r="R8" s="779"/>
      <c r="S8" s="779"/>
      <c r="T8" s="779"/>
      <c r="U8" s="779"/>
      <c r="V8" s="779">
        <v>57</v>
      </c>
      <c r="W8" s="779"/>
      <c r="X8" s="779"/>
      <c r="Y8" s="779"/>
      <c r="Z8" s="779"/>
      <c r="AA8" s="779" t="s">
        <v>527</v>
      </c>
      <c r="AB8" s="779"/>
      <c r="AC8" s="779"/>
      <c r="AD8" s="779"/>
      <c r="AE8" s="780"/>
      <c r="AF8" s="781" t="s">
        <v>111</v>
      </c>
      <c r="AG8" s="782"/>
      <c r="AH8" s="782"/>
      <c r="AI8" s="782"/>
      <c r="AJ8" s="783"/>
      <c r="AK8" s="784">
        <v>52</v>
      </c>
      <c r="AL8" s="785"/>
      <c r="AM8" s="785"/>
      <c r="AN8" s="785"/>
      <c r="AO8" s="785"/>
      <c r="AP8" s="785">
        <v>586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19326</v>
      </c>
      <c r="R23" s="814"/>
      <c r="S23" s="814"/>
      <c r="T23" s="814"/>
      <c r="U23" s="814"/>
      <c r="V23" s="814">
        <v>18885</v>
      </c>
      <c r="W23" s="814"/>
      <c r="X23" s="814"/>
      <c r="Y23" s="814"/>
      <c r="Z23" s="814"/>
      <c r="AA23" s="814">
        <v>442</v>
      </c>
      <c r="AB23" s="814"/>
      <c r="AC23" s="814"/>
      <c r="AD23" s="814"/>
      <c r="AE23" s="815"/>
      <c r="AF23" s="816">
        <v>440</v>
      </c>
      <c r="AG23" s="814"/>
      <c r="AH23" s="814"/>
      <c r="AI23" s="814"/>
      <c r="AJ23" s="817"/>
      <c r="AK23" s="818"/>
      <c r="AL23" s="819"/>
      <c r="AM23" s="819"/>
      <c r="AN23" s="819"/>
      <c r="AO23" s="819"/>
      <c r="AP23" s="814">
        <v>16029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7893</v>
      </c>
      <c r="R28" s="843"/>
      <c r="S28" s="843"/>
      <c r="T28" s="843"/>
      <c r="U28" s="843"/>
      <c r="V28" s="843">
        <v>7635</v>
      </c>
      <c r="W28" s="843"/>
      <c r="X28" s="843"/>
      <c r="Y28" s="843"/>
      <c r="Z28" s="843"/>
      <c r="AA28" s="843">
        <v>258</v>
      </c>
      <c r="AB28" s="843"/>
      <c r="AC28" s="843"/>
      <c r="AD28" s="843"/>
      <c r="AE28" s="844"/>
      <c r="AF28" s="845">
        <v>258</v>
      </c>
      <c r="AG28" s="843"/>
      <c r="AH28" s="843"/>
      <c r="AI28" s="843"/>
      <c r="AJ28" s="846"/>
      <c r="AK28" s="847">
        <v>676</v>
      </c>
      <c r="AL28" s="838"/>
      <c r="AM28" s="838"/>
      <c r="AN28" s="838"/>
      <c r="AO28" s="838"/>
      <c r="AP28" s="838" t="s">
        <v>528</v>
      </c>
      <c r="AQ28" s="838"/>
      <c r="AR28" s="838"/>
      <c r="AS28" s="838"/>
      <c r="AT28" s="838"/>
      <c r="AU28" s="838" t="s">
        <v>529</v>
      </c>
      <c r="AV28" s="838"/>
      <c r="AW28" s="838"/>
      <c r="AX28" s="838"/>
      <c r="AY28" s="838"/>
      <c r="AZ28" s="839" t="s">
        <v>529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643</v>
      </c>
      <c r="R29" s="779"/>
      <c r="S29" s="779"/>
      <c r="T29" s="779"/>
      <c r="U29" s="779"/>
      <c r="V29" s="779">
        <v>635</v>
      </c>
      <c r="W29" s="779"/>
      <c r="X29" s="779"/>
      <c r="Y29" s="779"/>
      <c r="Z29" s="779"/>
      <c r="AA29" s="779">
        <v>8</v>
      </c>
      <c r="AB29" s="779"/>
      <c r="AC29" s="779"/>
      <c r="AD29" s="779"/>
      <c r="AE29" s="780"/>
      <c r="AF29" s="781">
        <v>8</v>
      </c>
      <c r="AG29" s="782"/>
      <c r="AH29" s="782"/>
      <c r="AI29" s="782"/>
      <c r="AJ29" s="783"/>
      <c r="AK29" s="850">
        <v>135</v>
      </c>
      <c r="AL29" s="851"/>
      <c r="AM29" s="851"/>
      <c r="AN29" s="851"/>
      <c r="AO29" s="851"/>
      <c r="AP29" s="851" t="s">
        <v>529</v>
      </c>
      <c r="AQ29" s="851"/>
      <c r="AR29" s="851"/>
      <c r="AS29" s="851"/>
      <c r="AT29" s="851"/>
      <c r="AU29" s="851" t="s">
        <v>530</v>
      </c>
      <c r="AV29" s="851"/>
      <c r="AW29" s="851"/>
      <c r="AX29" s="851"/>
      <c r="AY29" s="851"/>
      <c r="AZ29" s="852" t="s">
        <v>529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1276</v>
      </c>
      <c r="R30" s="779"/>
      <c r="S30" s="779"/>
      <c r="T30" s="779"/>
      <c r="U30" s="779"/>
      <c r="V30" s="779">
        <v>1137</v>
      </c>
      <c r="W30" s="779"/>
      <c r="X30" s="779"/>
      <c r="Y30" s="779"/>
      <c r="Z30" s="779"/>
      <c r="AA30" s="779">
        <v>139</v>
      </c>
      <c r="AB30" s="779"/>
      <c r="AC30" s="779"/>
      <c r="AD30" s="779"/>
      <c r="AE30" s="780"/>
      <c r="AF30" s="781">
        <v>689</v>
      </c>
      <c r="AG30" s="782"/>
      <c r="AH30" s="782"/>
      <c r="AI30" s="782"/>
      <c r="AJ30" s="783"/>
      <c r="AK30" s="850">
        <v>50</v>
      </c>
      <c r="AL30" s="851"/>
      <c r="AM30" s="851"/>
      <c r="AN30" s="851"/>
      <c r="AO30" s="851"/>
      <c r="AP30" s="851">
        <v>2434</v>
      </c>
      <c r="AQ30" s="851"/>
      <c r="AR30" s="851"/>
      <c r="AS30" s="851"/>
      <c r="AT30" s="851"/>
      <c r="AU30" s="851" t="s">
        <v>531</v>
      </c>
      <c r="AV30" s="851"/>
      <c r="AW30" s="851"/>
      <c r="AX30" s="851"/>
      <c r="AY30" s="851"/>
      <c r="AZ30" s="852" t="s">
        <v>532</v>
      </c>
      <c r="BA30" s="852"/>
      <c r="BB30" s="852"/>
      <c r="BC30" s="852"/>
      <c r="BD30" s="852"/>
      <c r="BE30" s="848" t="s">
        <v>382</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1916</v>
      </c>
      <c r="R31" s="779"/>
      <c r="S31" s="779"/>
      <c r="T31" s="779"/>
      <c r="U31" s="779"/>
      <c r="V31" s="779">
        <v>1782</v>
      </c>
      <c r="W31" s="779"/>
      <c r="X31" s="779"/>
      <c r="Y31" s="779"/>
      <c r="Z31" s="779"/>
      <c r="AA31" s="779">
        <v>134</v>
      </c>
      <c r="AB31" s="779"/>
      <c r="AC31" s="779"/>
      <c r="AD31" s="779"/>
      <c r="AE31" s="780"/>
      <c r="AF31" s="781">
        <v>144</v>
      </c>
      <c r="AG31" s="782"/>
      <c r="AH31" s="782"/>
      <c r="AI31" s="782"/>
      <c r="AJ31" s="783"/>
      <c r="AK31" s="850">
        <v>903</v>
      </c>
      <c r="AL31" s="851"/>
      <c r="AM31" s="851"/>
      <c r="AN31" s="851"/>
      <c r="AO31" s="851"/>
      <c r="AP31" s="851">
        <v>14742</v>
      </c>
      <c r="AQ31" s="851"/>
      <c r="AR31" s="851"/>
      <c r="AS31" s="851"/>
      <c r="AT31" s="851"/>
      <c r="AU31" s="851">
        <v>8256</v>
      </c>
      <c r="AV31" s="851"/>
      <c r="AW31" s="851"/>
      <c r="AX31" s="851"/>
      <c r="AY31" s="851"/>
      <c r="AZ31" s="852" t="s">
        <v>533</v>
      </c>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1098</v>
      </c>
      <c r="AG63" s="862"/>
      <c r="AH63" s="862"/>
      <c r="AI63" s="862"/>
      <c r="AJ63" s="863"/>
      <c r="AK63" s="864"/>
      <c r="AL63" s="859"/>
      <c r="AM63" s="859"/>
      <c r="AN63" s="859"/>
      <c r="AO63" s="859"/>
      <c r="AP63" s="862">
        <v>17176</v>
      </c>
      <c r="AQ63" s="862"/>
      <c r="AR63" s="862"/>
      <c r="AS63" s="862"/>
      <c r="AT63" s="862"/>
      <c r="AU63" s="862">
        <v>8256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387</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388</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313</v>
      </c>
      <c r="R68" s="886"/>
      <c r="S68" s="886"/>
      <c r="T68" s="886"/>
      <c r="U68" s="886"/>
      <c r="V68" s="886">
        <v>295</v>
      </c>
      <c r="W68" s="886"/>
      <c r="X68" s="886"/>
      <c r="Y68" s="886"/>
      <c r="Z68" s="886"/>
      <c r="AA68" s="886">
        <v>18</v>
      </c>
      <c r="AB68" s="886"/>
      <c r="AC68" s="886"/>
      <c r="AD68" s="886"/>
      <c r="AE68" s="886"/>
      <c r="AF68" s="886">
        <v>3</v>
      </c>
      <c r="AG68" s="886"/>
      <c r="AH68" s="886"/>
      <c r="AI68" s="886"/>
      <c r="AJ68" s="886"/>
      <c r="AK68" s="886">
        <v>155</v>
      </c>
      <c r="AL68" s="886"/>
      <c r="AM68" s="886"/>
      <c r="AN68" s="886"/>
      <c r="AO68" s="886"/>
      <c r="AP68" s="886" t="s">
        <v>531</v>
      </c>
      <c r="AQ68" s="886"/>
      <c r="AR68" s="886"/>
      <c r="AS68" s="886"/>
      <c r="AT68" s="886"/>
      <c r="AU68" s="886" t="s">
        <v>531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284</v>
      </c>
      <c r="R69" s="851"/>
      <c r="S69" s="851"/>
      <c r="T69" s="851"/>
      <c r="U69" s="851"/>
      <c r="V69" s="851">
        <v>227</v>
      </c>
      <c r="W69" s="851"/>
      <c r="X69" s="851"/>
      <c r="Y69" s="851"/>
      <c r="Z69" s="851"/>
      <c r="AA69" s="851">
        <v>57</v>
      </c>
      <c r="AB69" s="851"/>
      <c r="AC69" s="851"/>
      <c r="AD69" s="851"/>
      <c r="AE69" s="851"/>
      <c r="AF69" s="851">
        <v>57</v>
      </c>
      <c r="AG69" s="851"/>
      <c r="AH69" s="851"/>
      <c r="AI69" s="851"/>
      <c r="AJ69" s="851"/>
      <c r="AK69" s="851" t="s">
        <v>546</v>
      </c>
      <c r="AL69" s="851"/>
      <c r="AM69" s="851"/>
      <c r="AN69" s="851"/>
      <c r="AO69" s="851"/>
      <c r="AP69" s="851" t="s">
        <v>545</v>
      </c>
      <c r="AQ69" s="851"/>
      <c r="AR69" s="851"/>
      <c r="AS69" s="851"/>
      <c r="AT69" s="851"/>
      <c r="AU69" s="851" t="s">
        <v>531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344</v>
      </c>
      <c r="R70" s="851"/>
      <c r="S70" s="851"/>
      <c r="T70" s="851"/>
      <c r="U70" s="851"/>
      <c r="V70" s="851">
        <v>308</v>
      </c>
      <c r="W70" s="851"/>
      <c r="X70" s="851"/>
      <c r="Y70" s="851"/>
      <c r="Z70" s="851"/>
      <c r="AA70" s="851">
        <v>36</v>
      </c>
      <c r="AB70" s="851"/>
      <c r="AC70" s="851"/>
      <c r="AD70" s="851"/>
      <c r="AE70" s="851"/>
      <c r="AF70" s="851">
        <v>36</v>
      </c>
      <c r="AG70" s="851"/>
      <c r="AH70" s="851"/>
      <c r="AI70" s="851"/>
      <c r="AJ70" s="851"/>
      <c r="AK70" s="851" t="s">
        <v>547</v>
      </c>
      <c r="AL70" s="851"/>
      <c r="AM70" s="851"/>
      <c r="AN70" s="851"/>
      <c r="AO70" s="851"/>
      <c r="AP70" s="851" t="s">
        <v>531</v>
      </c>
      <c r="AQ70" s="851"/>
      <c r="AR70" s="851"/>
      <c r="AS70" s="851"/>
      <c r="AT70" s="851"/>
      <c r="AU70" s="851" t="s">
        <v>531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3156</v>
      </c>
      <c r="R71" s="851"/>
      <c r="S71" s="851"/>
      <c r="T71" s="851"/>
      <c r="U71" s="851"/>
      <c r="V71" s="851">
        <v>3144</v>
      </c>
      <c r="W71" s="851"/>
      <c r="X71" s="851"/>
      <c r="Y71" s="851"/>
      <c r="Z71" s="851"/>
      <c r="AA71" s="851">
        <v>12</v>
      </c>
      <c r="AB71" s="851"/>
      <c r="AC71" s="851"/>
      <c r="AD71" s="851"/>
      <c r="AE71" s="851"/>
      <c r="AF71" s="851">
        <v>12</v>
      </c>
      <c r="AG71" s="851"/>
      <c r="AH71" s="851"/>
      <c r="AI71" s="851"/>
      <c r="AJ71" s="851"/>
      <c r="AK71" s="851" t="s">
        <v>547</v>
      </c>
      <c r="AL71" s="851"/>
      <c r="AM71" s="851"/>
      <c r="AN71" s="851"/>
      <c r="AO71" s="851"/>
      <c r="AP71" s="851">
        <v>3958</v>
      </c>
      <c r="AQ71" s="851"/>
      <c r="AR71" s="851"/>
      <c r="AS71" s="851"/>
      <c r="AT71" s="851"/>
      <c r="AU71" s="851">
        <v>1777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463</v>
      </c>
      <c r="R72" s="851"/>
      <c r="S72" s="851"/>
      <c r="T72" s="851"/>
      <c r="U72" s="851"/>
      <c r="V72" s="851">
        <v>449</v>
      </c>
      <c r="W72" s="851"/>
      <c r="X72" s="851"/>
      <c r="Y72" s="851"/>
      <c r="Z72" s="851"/>
      <c r="AA72" s="851">
        <v>14</v>
      </c>
      <c r="AB72" s="851"/>
      <c r="AC72" s="851"/>
      <c r="AD72" s="851"/>
      <c r="AE72" s="851"/>
      <c r="AF72" s="851">
        <v>14</v>
      </c>
      <c r="AG72" s="851"/>
      <c r="AH72" s="851"/>
      <c r="AI72" s="851"/>
      <c r="AJ72" s="851"/>
      <c r="AK72" s="851" t="s">
        <v>547</v>
      </c>
      <c r="AL72" s="851"/>
      <c r="AM72" s="851"/>
      <c r="AN72" s="851"/>
      <c r="AO72" s="851"/>
      <c r="AP72" s="851">
        <v>537</v>
      </c>
      <c r="AQ72" s="851"/>
      <c r="AR72" s="851"/>
      <c r="AS72" s="851"/>
      <c r="AT72" s="851"/>
      <c r="AU72" s="851">
        <v>62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28492</v>
      </c>
      <c r="R73" s="851"/>
      <c r="S73" s="851"/>
      <c r="T73" s="851"/>
      <c r="U73" s="851"/>
      <c r="V73" s="851">
        <v>27554</v>
      </c>
      <c r="W73" s="851"/>
      <c r="X73" s="851"/>
      <c r="Y73" s="851"/>
      <c r="Z73" s="851"/>
      <c r="AA73" s="851">
        <v>938</v>
      </c>
      <c r="AB73" s="851"/>
      <c r="AC73" s="851"/>
      <c r="AD73" s="851"/>
      <c r="AE73" s="851"/>
      <c r="AF73" s="851">
        <v>938</v>
      </c>
      <c r="AG73" s="851"/>
      <c r="AH73" s="851"/>
      <c r="AI73" s="851"/>
      <c r="AJ73" s="851"/>
      <c r="AK73" s="851" t="s">
        <v>531</v>
      </c>
      <c r="AL73" s="851"/>
      <c r="AM73" s="851"/>
      <c r="AN73" s="851"/>
      <c r="AO73" s="851"/>
      <c r="AP73" s="851">
        <v>132</v>
      </c>
      <c r="AQ73" s="851"/>
      <c r="AR73" s="851"/>
      <c r="AS73" s="851"/>
      <c r="AT73" s="851"/>
      <c r="AU73" s="851" t="s">
        <v>531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208</v>
      </c>
      <c r="R74" s="851"/>
      <c r="S74" s="851"/>
      <c r="T74" s="851"/>
      <c r="U74" s="851"/>
      <c r="V74" s="851">
        <v>187</v>
      </c>
      <c r="W74" s="851"/>
      <c r="X74" s="851"/>
      <c r="Y74" s="851"/>
      <c r="Z74" s="851"/>
      <c r="AA74" s="851">
        <v>21</v>
      </c>
      <c r="AB74" s="851"/>
      <c r="AC74" s="851"/>
      <c r="AD74" s="851"/>
      <c r="AE74" s="851"/>
      <c r="AF74" s="851">
        <v>21</v>
      </c>
      <c r="AG74" s="851"/>
      <c r="AH74" s="851"/>
      <c r="AI74" s="851"/>
      <c r="AJ74" s="851"/>
      <c r="AK74" s="851" t="s">
        <v>547</v>
      </c>
      <c r="AL74" s="851"/>
      <c r="AM74" s="851"/>
      <c r="AN74" s="851"/>
      <c r="AO74" s="851"/>
      <c r="AP74" s="851" t="s">
        <v>531</v>
      </c>
      <c r="AQ74" s="851"/>
      <c r="AR74" s="851"/>
      <c r="AS74" s="851"/>
      <c r="AT74" s="851"/>
      <c r="AU74" s="851" t="s">
        <v>531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541</v>
      </c>
      <c r="C75" s="894"/>
      <c r="D75" s="894"/>
      <c r="E75" s="894"/>
      <c r="F75" s="894"/>
      <c r="G75" s="894"/>
      <c r="H75" s="894"/>
      <c r="I75" s="894"/>
      <c r="J75" s="894"/>
      <c r="K75" s="894"/>
      <c r="L75" s="894"/>
      <c r="M75" s="894"/>
      <c r="N75" s="894"/>
      <c r="O75" s="894"/>
      <c r="P75" s="895"/>
      <c r="Q75" s="899">
        <v>1080473</v>
      </c>
      <c r="R75" s="900"/>
      <c r="S75" s="900"/>
      <c r="T75" s="900"/>
      <c r="U75" s="850"/>
      <c r="V75" s="901">
        <v>1052361</v>
      </c>
      <c r="W75" s="900"/>
      <c r="X75" s="900"/>
      <c r="Y75" s="900"/>
      <c r="Z75" s="850"/>
      <c r="AA75" s="901">
        <v>28112</v>
      </c>
      <c r="AB75" s="900"/>
      <c r="AC75" s="900"/>
      <c r="AD75" s="900"/>
      <c r="AE75" s="850"/>
      <c r="AF75" s="901">
        <v>28112</v>
      </c>
      <c r="AG75" s="900"/>
      <c r="AH75" s="900"/>
      <c r="AI75" s="900"/>
      <c r="AJ75" s="850"/>
      <c r="AK75" s="901">
        <v>14163</v>
      </c>
      <c r="AL75" s="900"/>
      <c r="AM75" s="900"/>
      <c r="AN75" s="900"/>
      <c r="AO75" s="850"/>
      <c r="AP75" s="901" t="s">
        <v>531</v>
      </c>
      <c r="AQ75" s="900"/>
      <c r="AR75" s="900"/>
      <c r="AS75" s="900"/>
      <c r="AT75" s="850"/>
      <c r="AU75" s="901" t="s">
        <v>531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542</v>
      </c>
      <c r="C76" s="894"/>
      <c r="D76" s="894"/>
      <c r="E76" s="894"/>
      <c r="F76" s="894"/>
      <c r="G76" s="894"/>
      <c r="H76" s="894"/>
      <c r="I76" s="894"/>
      <c r="J76" s="894"/>
      <c r="K76" s="894"/>
      <c r="L76" s="894"/>
      <c r="M76" s="894"/>
      <c r="N76" s="894"/>
      <c r="O76" s="894"/>
      <c r="P76" s="895"/>
      <c r="Q76" s="899">
        <v>41779</v>
      </c>
      <c r="R76" s="900"/>
      <c r="S76" s="900"/>
      <c r="T76" s="900"/>
      <c r="U76" s="850"/>
      <c r="V76" s="901">
        <v>34294</v>
      </c>
      <c r="W76" s="900"/>
      <c r="X76" s="900"/>
      <c r="Y76" s="900"/>
      <c r="Z76" s="850"/>
      <c r="AA76" s="901">
        <v>7485</v>
      </c>
      <c r="AB76" s="900"/>
      <c r="AC76" s="900"/>
      <c r="AD76" s="900"/>
      <c r="AE76" s="850"/>
      <c r="AF76" s="901">
        <v>23182</v>
      </c>
      <c r="AG76" s="900"/>
      <c r="AH76" s="900"/>
      <c r="AI76" s="900"/>
      <c r="AJ76" s="850"/>
      <c r="AK76" s="901" t="s">
        <v>547</v>
      </c>
      <c r="AL76" s="900"/>
      <c r="AM76" s="900"/>
      <c r="AN76" s="900"/>
      <c r="AO76" s="850"/>
      <c r="AP76" s="901">
        <v>136632</v>
      </c>
      <c r="AQ76" s="900"/>
      <c r="AR76" s="900"/>
      <c r="AS76" s="900"/>
      <c r="AT76" s="850"/>
      <c r="AU76" s="901" t="s">
        <v>531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543</v>
      </c>
      <c r="C77" s="894"/>
      <c r="D77" s="894"/>
      <c r="E77" s="894"/>
      <c r="F77" s="894"/>
      <c r="G77" s="894"/>
      <c r="H77" s="894"/>
      <c r="I77" s="894"/>
      <c r="J77" s="894"/>
      <c r="K77" s="894"/>
      <c r="L77" s="894"/>
      <c r="M77" s="894"/>
      <c r="N77" s="894"/>
      <c r="O77" s="894"/>
      <c r="P77" s="895"/>
      <c r="Q77" s="899">
        <v>7740</v>
      </c>
      <c r="R77" s="900"/>
      <c r="S77" s="900"/>
      <c r="T77" s="900"/>
      <c r="U77" s="850"/>
      <c r="V77" s="901">
        <v>5794</v>
      </c>
      <c r="W77" s="900"/>
      <c r="X77" s="900"/>
      <c r="Y77" s="900"/>
      <c r="Z77" s="850"/>
      <c r="AA77" s="901">
        <v>1946</v>
      </c>
      <c r="AB77" s="900"/>
      <c r="AC77" s="900"/>
      <c r="AD77" s="900"/>
      <c r="AE77" s="850"/>
      <c r="AF77" s="901">
        <v>18566</v>
      </c>
      <c r="AG77" s="900"/>
      <c r="AH77" s="900"/>
      <c r="AI77" s="900"/>
      <c r="AJ77" s="850"/>
      <c r="AK77" s="901" t="s">
        <v>547</v>
      </c>
      <c r="AL77" s="900"/>
      <c r="AM77" s="900"/>
      <c r="AN77" s="900"/>
      <c r="AO77" s="850"/>
      <c r="AP77" s="901">
        <v>17196</v>
      </c>
      <c r="AQ77" s="900"/>
      <c r="AR77" s="900"/>
      <c r="AS77" s="900"/>
      <c r="AT77" s="850"/>
      <c r="AU77" s="901" t="s">
        <v>531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544</v>
      </c>
      <c r="C78" s="894"/>
      <c r="D78" s="894"/>
      <c r="E78" s="894"/>
      <c r="F78" s="894"/>
      <c r="G78" s="894"/>
      <c r="H78" s="894"/>
      <c r="I78" s="894"/>
      <c r="J78" s="894"/>
      <c r="K78" s="894"/>
      <c r="L78" s="894"/>
      <c r="M78" s="894"/>
      <c r="N78" s="894"/>
      <c r="O78" s="894"/>
      <c r="P78" s="895"/>
      <c r="Q78" s="896">
        <v>2038</v>
      </c>
      <c r="R78" s="851"/>
      <c r="S78" s="851"/>
      <c r="T78" s="851"/>
      <c r="U78" s="851"/>
      <c r="V78" s="851">
        <v>2004</v>
      </c>
      <c r="W78" s="851"/>
      <c r="X78" s="851"/>
      <c r="Y78" s="851"/>
      <c r="Z78" s="851"/>
      <c r="AA78" s="851">
        <v>35</v>
      </c>
      <c r="AB78" s="851"/>
      <c r="AC78" s="851"/>
      <c r="AD78" s="851"/>
      <c r="AE78" s="851"/>
      <c r="AF78" s="851">
        <v>35</v>
      </c>
      <c r="AG78" s="851"/>
      <c r="AH78" s="851"/>
      <c r="AI78" s="851"/>
      <c r="AJ78" s="851"/>
      <c r="AK78" s="851" t="s">
        <v>531</v>
      </c>
      <c r="AL78" s="851"/>
      <c r="AM78" s="851"/>
      <c r="AN78" s="851"/>
      <c r="AO78" s="851"/>
      <c r="AP78" s="851">
        <v>664</v>
      </c>
      <c r="AQ78" s="851"/>
      <c r="AR78" s="851"/>
      <c r="AS78" s="851"/>
      <c r="AT78" s="851"/>
      <c r="AU78" s="851">
        <v>232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70977</v>
      </c>
      <c r="AG88" s="862"/>
      <c r="AH88" s="862"/>
      <c r="AI88" s="862"/>
      <c r="AJ88" s="862"/>
      <c r="AK88" s="859"/>
      <c r="AL88" s="859"/>
      <c r="AM88" s="859"/>
      <c r="AN88" s="859"/>
      <c r="AO88" s="859"/>
      <c r="AP88" s="862">
        <v>159119</v>
      </c>
      <c r="AQ88" s="862"/>
      <c r="AR88" s="862"/>
      <c r="AS88" s="862"/>
      <c r="AT88" s="862"/>
      <c r="AU88" s="862">
        <v>2072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286</v>
      </c>
      <c r="AG109" s="915"/>
      <c r="AH109" s="915"/>
      <c r="AI109" s="915"/>
      <c r="AJ109" s="916"/>
      <c r="AK109" s="914" t="s">
        <v>285</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286</v>
      </c>
      <c r="BW109" s="915"/>
      <c r="BX109" s="915"/>
      <c r="BY109" s="915"/>
      <c r="BZ109" s="916"/>
      <c r="CA109" s="914" t="s">
        <v>285</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286</v>
      </c>
      <c r="DM109" s="915"/>
      <c r="DN109" s="915"/>
      <c r="DO109" s="915"/>
      <c r="DP109" s="916"/>
      <c r="DQ109" s="914" t="s">
        <v>285</v>
      </c>
      <c r="DR109" s="915"/>
      <c r="DS109" s="915"/>
      <c r="DT109" s="915"/>
      <c r="DU109" s="916"/>
      <c r="DV109" s="914" t="s">
        <v>399</v>
      </c>
      <c r="DW109" s="915"/>
      <c r="DX109" s="915"/>
      <c r="DY109" s="915"/>
      <c r="DZ109" s="917"/>
    </row>
    <row r="110" spans="1:131" s="199" customFormat="1" ht="26.25" customHeight="1" x14ac:dyDescent="0.15">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2154079</v>
      </c>
      <c r="AB110" s="922"/>
      <c r="AC110" s="922"/>
      <c r="AD110" s="922"/>
      <c r="AE110" s="923"/>
      <c r="AF110" s="924">
        <v>1960711</v>
      </c>
      <c r="AG110" s="922"/>
      <c r="AH110" s="922"/>
      <c r="AI110" s="922"/>
      <c r="AJ110" s="923"/>
      <c r="AK110" s="924">
        <v>1773830</v>
      </c>
      <c r="AL110" s="922"/>
      <c r="AM110" s="922"/>
      <c r="AN110" s="922"/>
      <c r="AO110" s="923"/>
      <c r="AP110" s="925">
        <v>18</v>
      </c>
      <c r="AQ110" s="926"/>
      <c r="AR110" s="926"/>
      <c r="AS110" s="926"/>
      <c r="AT110" s="927"/>
      <c r="AU110" s="928" t="s">
        <v>60</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17015443</v>
      </c>
      <c r="BR110" s="957"/>
      <c r="BS110" s="957"/>
      <c r="BT110" s="957"/>
      <c r="BU110" s="957"/>
      <c r="BV110" s="957">
        <v>16656762</v>
      </c>
      <c r="BW110" s="957"/>
      <c r="BX110" s="957"/>
      <c r="BY110" s="957"/>
      <c r="BZ110" s="957"/>
      <c r="CA110" s="957">
        <v>16029392</v>
      </c>
      <c r="CB110" s="957"/>
      <c r="CC110" s="957"/>
      <c r="CD110" s="957"/>
      <c r="CE110" s="957"/>
      <c r="CF110" s="971">
        <v>162.9</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v>90247</v>
      </c>
      <c r="BR111" s="950"/>
      <c r="BS111" s="950"/>
      <c r="BT111" s="950"/>
      <c r="BU111" s="950"/>
      <c r="BV111" s="950">
        <v>8849</v>
      </c>
      <c r="BW111" s="950"/>
      <c r="BX111" s="950"/>
      <c r="BY111" s="950"/>
      <c r="BZ111" s="950"/>
      <c r="CA111" s="950" t="s">
        <v>111</v>
      </c>
      <c r="CB111" s="950"/>
      <c r="CC111" s="950"/>
      <c r="CD111" s="950"/>
      <c r="CE111" s="950"/>
      <c r="CF111" s="944" t="s">
        <v>111</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17698</v>
      </c>
      <c r="DH111" s="950"/>
      <c r="DI111" s="950"/>
      <c r="DJ111" s="950"/>
      <c r="DK111" s="950"/>
      <c r="DL111" s="950">
        <v>8849</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9442879</v>
      </c>
      <c r="BR112" s="950"/>
      <c r="BS112" s="950"/>
      <c r="BT112" s="950"/>
      <c r="BU112" s="950"/>
      <c r="BV112" s="950">
        <v>8832644</v>
      </c>
      <c r="BW112" s="950"/>
      <c r="BX112" s="950"/>
      <c r="BY112" s="950"/>
      <c r="BZ112" s="950"/>
      <c r="CA112" s="950">
        <v>8255731</v>
      </c>
      <c r="CB112" s="950"/>
      <c r="CC112" s="950"/>
      <c r="CD112" s="950"/>
      <c r="CE112" s="950"/>
      <c r="CF112" s="944">
        <v>83.9</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684661</v>
      </c>
      <c r="AB113" s="964"/>
      <c r="AC113" s="964"/>
      <c r="AD113" s="964"/>
      <c r="AE113" s="965"/>
      <c r="AF113" s="966">
        <v>681473</v>
      </c>
      <c r="AG113" s="964"/>
      <c r="AH113" s="964"/>
      <c r="AI113" s="964"/>
      <c r="AJ113" s="965"/>
      <c r="AK113" s="966">
        <v>661297</v>
      </c>
      <c r="AL113" s="964"/>
      <c r="AM113" s="964"/>
      <c r="AN113" s="964"/>
      <c r="AO113" s="965"/>
      <c r="AP113" s="967">
        <v>6.7</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1548134</v>
      </c>
      <c r="BR113" s="950"/>
      <c r="BS113" s="950"/>
      <c r="BT113" s="950"/>
      <c r="BU113" s="950"/>
      <c r="BV113" s="950">
        <v>1686472</v>
      </c>
      <c r="BW113" s="950"/>
      <c r="BX113" s="950"/>
      <c r="BY113" s="950"/>
      <c r="BZ113" s="950"/>
      <c r="CA113" s="950">
        <v>2071839</v>
      </c>
      <c r="CB113" s="950"/>
      <c r="CC113" s="950"/>
      <c r="CD113" s="950"/>
      <c r="CE113" s="950"/>
      <c r="CF113" s="944">
        <v>21.1</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21373</v>
      </c>
      <c r="AB114" s="989"/>
      <c r="AC114" s="989"/>
      <c r="AD114" s="989"/>
      <c r="AE114" s="990"/>
      <c r="AF114" s="991">
        <v>32420</v>
      </c>
      <c r="AG114" s="989"/>
      <c r="AH114" s="989"/>
      <c r="AI114" s="989"/>
      <c r="AJ114" s="990"/>
      <c r="AK114" s="991">
        <v>39875</v>
      </c>
      <c r="AL114" s="989"/>
      <c r="AM114" s="989"/>
      <c r="AN114" s="989"/>
      <c r="AO114" s="990"/>
      <c r="AP114" s="992">
        <v>0.4</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1716823</v>
      </c>
      <c r="BR114" s="950"/>
      <c r="BS114" s="950"/>
      <c r="BT114" s="950"/>
      <c r="BU114" s="950"/>
      <c r="BV114" s="950">
        <v>1821226</v>
      </c>
      <c r="BW114" s="950"/>
      <c r="BX114" s="950"/>
      <c r="BY114" s="950"/>
      <c r="BZ114" s="950"/>
      <c r="CA114" s="950">
        <v>1687055</v>
      </c>
      <c r="CB114" s="950"/>
      <c r="CC114" s="950"/>
      <c r="CD114" s="950"/>
      <c r="CE114" s="950"/>
      <c r="CF114" s="944">
        <v>17.100000000000001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29423</v>
      </c>
      <c r="AB115" s="964"/>
      <c r="AC115" s="964"/>
      <c r="AD115" s="964"/>
      <c r="AE115" s="965"/>
      <c r="AF115" s="966">
        <v>8849</v>
      </c>
      <c r="AG115" s="964"/>
      <c r="AH115" s="964"/>
      <c r="AI115" s="964"/>
      <c r="AJ115" s="965"/>
      <c r="AK115" s="966">
        <v>8849</v>
      </c>
      <c r="AL115" s="964"/>
      <c r="AM115" s="964"/>
      <c r="AN115" s="964"/>
      <c r="AO115" s="965"/>
      <c r="AP115" s="967">
        <v>0.1</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72549</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27</v>
      </c>
      <c r="AB116" s="989"/>
      <c r="AC116" s="989"/>
      <c r="AD116" s="989"/>
      <c r="AE116" s="990"/>
      <c r="AF116" s="991">
        <v>25</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2889563</v>
      </c>
      <c r="AB117" s="1007"/>
      <c r="AC117" s="1007"/>
      <c r="AD117" s="1007"/>
      <c r="AE117" s="1008"/>
      <c r="AF117" s="1009">
        <v>2683478</v>
      </c>
      <c r="AG117" s="1007"/>
      <c r="AH117" s="1007"/>
      <c r="AI117" s="1007"/>
      <c r="AJ117" s="1008"/>
      <c r="AK117" s="1009">
        <v>2483851</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286</v>
      </c>
      <c r="AG118" s="915"/>
      <c r="AH118" s="915"/>
      <c r="AI118" s="915"/>
      <c r="AJ118" s="916"/>
      <c r="AK118" s="914" t="s">
        <v>285</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429</v>
      </c>
      <c r="BP119" s="1036"/>
      <c r="BQ119" s="1027">
        <v>29813526</v>
      </c>
      <c r="BR119" s="1028"/>
      <c r="BS119" s="1028"/>
      <c r="BT119" s="1028"/>
      <c r="BU119" s="1028"/>
      <c r="BV119" s="1028">
        <v>29005953</v>
      </c>
      <c r="BW119" s="1028"/>
      <c r="BX119" s="1028"/>
      <c r="BY119" s="1028"/>
      <c r="BZ119" s="1028"/>
      <c r="CA119" s="1028">
        <v>28044017</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29423</v>
      </c>
      <c r="AB120" s="989"/>
      <c r="AC120" s="989"/>
      <c r="AD120" s="989"/>
      <c r="AE120" s="990"/>
      <c r="AF120" s="991">
        <v>8849</v>
      </c>
      <c r="AG120" s="989"/>
      <c r="AH120" s="989"/>
      <c r="AI120" s="989"/>
      <c r="AJ120" s="990"/>
      <c r="AK120" s="991">
        <v>8849</v>
      </c>
      <c r="AL120" s="989"/>
      <c r="AM120" s="989"/>
      <c r="AN120" s="989"/>
      <c r="AO120" s="990"/>
      <c r="AP120" s="992">
        <v>0.1</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3304204</v>
      </c>
      <c r="BR120" s="957"/>
      <c r="BS120" s="957"/>
      <c r="BT120" s="957"/>
      <c r="BU120" s="957"/>
      <c r="BV120" s="957">
        <v>3901302</v>
      </c>
      <c r="BW120" s="957"/>
      <c r="BX120" s="957"/>
      <c r="BY120" s="957"/>
      <c r="BZ120" s="957"/>
      <c r="CA120" s="957">
        <v>4576100</v>
      </c>
      <c r="CB120" s="957"/>
      <c r="CC120" s="957"/>
      <c r="CD120" s="957"/>
      <c r="CE120" s="957"/>
      <c r="CF120" s="971">
        <v>46.5</v>
      </c>
      <c r="CG120" s="972"/>
      <c r="CH120" s="972"/>
      <c r="CI120" s="972"/>
      <c r="CJ120" s="972"/>
      <c r="CK120" s="1037" t="s">
        <v>433</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9442879</v>
      </c>
      <c r="DH120" s="957"/>
      <c r="DI120" s="957"/>
      <c r="DJ120" s="957"/>
      <c r="DK120" s="957"/>
      <c r="DL120" s="957">
        <v>8832644</v>
      </c>
      <c r="DM120" s="957"/>
      <c r="DN120" s="957"/>
      <c r="DO120" s="957"/>
      <c r="DP120" s="957"/>
      <c r="DQ120" s="957">
        <v>8255731</v>
      </c>
      <c r="DR120" s="957"/>
      <c r="DS120" s="957"/>
      <c r="DT120" s="957"/>
      <c r="DU120" s="957"/>
      <c r="DV120" s="958">
        <v>83.9</v>
      </c>
      <c r="DW120" s="958"/>
      <c r="DX120" s="958"/>
      <c r="DY120" s="958"/>
      <c r="DZ120" s="959"/>
    </row>
    <row r="121" spans="1:130" s="199" customFormat="1" ht="26.25" customHeight="1" x14ac:dyDescent="0.15">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6013744</v>
      </c>
      <c r="BR121" s="950"/>
      <c r="BS121" s="950"/>
      <c r="BT121" s="950"/>
      <c r="BU121" s="950"/>
      <c r="BV121" s="950">
        <v>5703941</v>
      </c>
      <c r="BW121" s="950"/>
      <c r="BX121" s="950"/>
      <c r="BY121" s="950"/>
      <c r="BZ121" s="950"/>
      <c r="CA121" s="950">
        <v>5288412</v>
      </c>
      <c r="CB121" s="950"/>
      <c r="CC121" s="950"/>
      <c r="CD121" s="950"/>
      <c r="CE121" s="950"/>
      <c r="CF121" s="944">
        <v>53.7</v>
      </c>
      <c r="CG121" s="945"/>
      <c r="CH121" s="945"/>
      <c r="CI121" s="945"/>
      <c r="CJ121" s="945"/>
      <c r="CK121" s="1040"/>
      <c r="CL121" s="1041"/>
      <c r="CM121" s="1041"/>
      <c r="CN121" s="1041"/>
      <c r="CO121" s="1042"/>
      <c r="CP121" s="1050" t="s">
        <v>380</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19724520</v>
      </c>
      <c r="BR122" s="1028"/>
      <c r="BS122" s="1028"/>
      <c r="BT122" s="1028"/>
      <c r="BU122" s="1028"/>
      <c r="BV122" s="1028">
        <v>19629757</v>
      </c>
      <c r="BW122" s="1028"/>
      <c r="BX122" s="1028"/>
      <c r="BY122" s="1028"/>
      <c r="BZ122" s="1028"/>
      <c r="CA122" s="1028">
        <v>19584354</v>
      </c>
      <c r="CB122" s="1028"/>
      <c r="CC122" s="1028"/>
      <c r="CD122" s="1028"/>
      <c r="CE122" s="1028"/>
      <c r="CF122" s="1048">
        <v>199</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437</v>
      </c>
      <c r="BP123" s="1036"/>
      <c r="BQ123" s="1095">
        <v>29042468</v>
      </c>
      <c r="BR123" s="1096"/>
      <c r="BS123" s="1096"/>
      <c r="BT123" s="1096"/>
      <c r="BU123" s="1096"/>
      <c r="BV123" s="1096">
        <v>29235000</v>
      </c>
      <c r="BW123" s="1096"/>
      <c r="BX123" s="1096"/>
      <c r="BY123" s="1096"/>
      <c r="BZ123" s="1096"/>
      <c r="CA123" s="1096">
        <v>29448866</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439</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440</v>
      </c>
      <c r="CL125" s="1038"/>
      <c r="CM125" s="1038"/>
      <c r="CN125" s="1038"/>
      <c r="CO125" s="1039"/>
      <c r="CP125" s="970" t="s">
        <v>441</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442</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444</v>
      </c>
      <c r="AY127" s="1063"/>
      <c r="AZ127" s="1063"/>
      <c r="BA127" s="1063"/>
      <c r="BB127" s="1063"/>
      <c r="BC127" s="1063"/>
      <c r="BD127" s="1063"/>
      <c r="BE127" s="1064"/>
      <c r="BF127" s="1065" t="s">
        <v>445</v>
      </c>
      <c r="BG127" s="1063"/>
      <c r="BH127" s="1063"/>
      <c r="BI127" s="1063"/>
      <c r="BJ127" s="1063"/>
      <c r="BK127" s="1063"/>
      <c r="BL127" s="1064"/>
      <c r="BM127" s="1065" t="s">
        <v>446</v>
      </c>
      <c r="BN127" s="1063"/>
      <c r="BO127" s="1063"/>
      <c r="BP127" s="1063"/>
      <c r="BQ127" s="1063"/>
      <c r="BR127" s="1063"/>
      <c r="BS127" s="1064"/>
      <c r="BT127" s="1065" t="s">
        <v>447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448</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450</v>
      </c>
      <c r="X128" s="1075"/>
      <c r="Y128" s="1075"/>
      <c r="Z128" s="1076"/>
      <c r="AA128" s="1077">
        <v>467721</v>
      </c>
      <c r="AB128" s="1078"/>
      <c r="AC128" s="1078"/>
      <c r="AD128" s="1078"/>
      <c r="AE128" s="1079"/>
      <c r="AF128" s="1080">
        <v>429837</v>
      </c>
      <c r="AG128" s="1078"/>
      <c r="AH128" s="1078"/>
      <c r="AI128" s="1078"/>
      <c r="AJ128" s="1079"/>
      <c r="AK128" s="1080">
        <v>375058</v>
      </c>
      <c r="AL128" s="1078"/>
      <c r="AM128" s="1078"/>
      <c r="AN128" s="1078"/>
      <c r="AO128" s="1079"/>
      <c r="AP128" s="1081"/>
      <c r="AQ128" s="1082"/>
      <c r="AR128" s="1082"/>
      <c r="AS128" s="1082"/>
      <c r="AT128" s="1083"/>
      <c r="AU128" s="235"/>
      <c r="AV128" s="235"/>
      <c r="AW128" s="235"/>
      <c r="AX128" s="918" t="s">
        <v>451</v>
      </c>
      <c r="AY128" s="919"/>
      <c r="AZ128" s="919"/>
      <c r="BA128" s="919"/>
      <c r="BB128" s="919"/>
      <c r="BC128" s="919"/>
      <c r="BD128" s="919"/>
      <c r="BE128" s="920"/>
      <c r="BF128" s="1084" t="s">
        <v>111</v>
      </c>
      <c r="BG128" s="1085"/>
      <c r="BH128" s="1085"/>
      <c r="BI128" s="1085"/>
      <c r="BJ128" s="1085"/>
      <c r="BK128" s="1085"/>
      <c r="BL128" s="1086"/>
      <c r="BM128" s="1084">
        <v>13.14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452</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453</v>
      </c>
      <c r="X129" s="1104"/>
      <c r="Y129" s="1104"/>
      <c r="Z129" s="1105"/>
      <c r="AA129" s="988">
        <v>11276223</v>
      </c>
      <c r="AB129" s="989"/>
      <c r="AC129" s="989"/>
      <c r="AD129" s="989"/>
      <c r="AE129" s="990"/>
      <c r="AF129" s="991">
        <v>11448180</v>
      </c>
      <c r="AG129" s="989"/>
      <c r="AH129" s="989"/>
      <c r="AI129" s="989"/>
      <c r="AJ129" s="990"/>
      <c r="AK129" s="991">
        <v>11335937</v>
      </c>
      <c r="AL129" s="989"/>
      <c r="AM129" s="989"/>
      <c r="AN129" s="989"/>
      <c r="AO129" s="990"/>
      <c r="AP129" s="1106"/>
      <c r="AQ129" s="1107"/>
      <c r="AR129" s="1107"/>
      <c r="AS129" s="1107"/>
      <c r="AT129" s="1108"/>
      <c r="AU129" s="237"/>
      <c r="AV129" s="237"/>
      <c r="AW129" s="237"/>
      <c r="AX129" s="1097" t="s">
        <v>454</v>
      </c>
      <c r="AY129" s="980"/>
      <c r="AZ129" s="980"/>
      <c r="BA129" s="980"/>
      <c r="BB129" s="980"/>
      <c r="BC129" s="980"/>
      <c r="BD129" s="980"/>
      <c r="BE129" s="981"/>
      <c r="BF129" s="1098" t="s">
        <v>111</v>
      </c>
      <c r="BG129" s="1099"/>
      <c r="BH129" s="1099"/>
      <c r="BI129" s="1099"/>
      <c r="BJ129" s="1099"/>
      <c r="BK129" s="1099"/>
      <c r="BL129" s="1100"/>
      <c r="BM129" s="1098">
        <v>18.14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456</v>
      </c>
      <c r="X130" s="1104"/>
      <c r="Y130" s="1104"/>
      <c r="Z130" s="1105"/>
      <c r="AA130" s="988">
        <v>1697619</v>
      </c>
      <c r="AB130" s="989"/>
      <c r="AC130" s="989"/>
      <c r="AD130" s="989"/>
      <c r="AE130" s="990"/>
      <c r="AF130" s="991">
        <v>1601982</v>
      </c>
      <c r="AG130" s="989"/>
      <c r="AH130" s="989"/>
      <c r="AI130" s="989"/>
      <c r="AJ130" s="990"/>
      <c r="AK130" s="991">
        <v>1496142</v>
      </c>
      <c r="AL130" s="989"/>
      <c r="AM130" s="989"/>
      <c r="AN130" s="989"/>
      <c r="AO130" s="990"/>
      <c r="AP130" s="1106"/>
      <c r="AQ130" s="1107"/>
      <c r="AR130" s="1107"/>
      <c r="AS130" s="1107"/>
      <c r="AT130" s="1108"/>
      <c r="AU130" s="237"/>
      <c r="AV130" s="237"/>
      <c r="AW130" s="237"/>
      <c r="AX130" s="1097" t="s">
        <v>457</v>
      </c>
      <c r="AY130" s="980"/>
      <c r="AZ130" s="980"/>
      <c r="BA130" s="980"/>
      <c r="BB130" s="980"/>
      <c r="BC130" s="980"/>
      <c r="BD130" s="980"/>
      <c r="BE130" s="981"/>
      <c r="BF130" s="1134">
        <v>6.8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458</v>
      </c>
      <c r="X131" s="1142"/>
      <c r="Y131" s="1142"/>
      <c r="Z131" s="1143"/>
      <c r="AA131" s="1035">
        <v>9578604</v>
      </c>
      <c r="AB131" s="1014"/>
      <c r="AC131" s="1014"/>
      <c r="AD131" s="1014"/>
      <c r="AE131" s="1015"/>
      <c r="AF131" s="1013">
        <v>9846198</v>
      </c>
      <c r="AG131" s="1014"/>
      <c r="AH131" s="1014"/>
      <c r="AI131" s="1014"/>
      <c r="AJ131" s="1015"/>
      <c r="AK131" s="1013">
        <v>9839795</v>
      </c>
      <c r="AL131" s="1014"/>
      <c r="AM131" s="1014"/>
      <c r="AN131" s="1014"/>
      <c r="AO131" s="1015"/>
      <c r="AP131" s="1144"/>
      <c r="AQ131" s="1145"/>
      <c r="AR131" s="1145"/>
      <c r="AS131" s="1145"/>
      <c r="AT131" s="1146"/>
      <c r="AU131" s="237"/>
      <c r="AV131" s="237"/>
      <c r="AW131" s="237"/>
      <c r="AX131" s="1116" t="s">
        <v>459</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461</v>
      </c>
      <c r="W132" s="1127"/>
      <c r="X132" s="1127"/>
      <c r="Y132" s="1127"/>
      <c r="Z132" s="1128"/>
      <c r="AA132" s="1129">
        <v>7.5608408069999999</v>
      </c>
      <c r="AB132" s="1130"/>
      <c r="AC132" s="1130"/>
      <c r="AD132" s="1130"/>
      <c r="AE132" s="1131"/>
      <c r="AF132" s="1132">
        <v>6.6183820390000001</v>
      </c>
      <c r="AG132" s="1130"/>
      <c r="AH132" s="1130"/>
      <c r="AI132" s="1130"/>
      <c r="AJ132" s="1131"/>
      <c r="AK132" s="1132">
        <v>6.2262577620000004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462</v>
      </c>
      <c r="W133" s="1110"/>
      <c r="X133" s="1110"/>
      <c r="Y133" s="1110"/>
      <c r="Z133" s="1111"/>
      <c r="AA133" s="1112">
        <v>9.4</v>
      </c>
      <c r="AB133" s="1113"/>
      <c r="AC133" s="1113"/>
      <c r="AD133" s="1113"/>
      <c r="AE133" s="1114"/>
      <c r="AF133" s="1112">
        <v>7.9</v>
      </c>
      <c r="AG133" s="1113"/>
      <c r="AH133" s="1113"/>
      <c r="AI133" s="1113"/>
      <c r="AJ133" s="1114"/>
      <c r="AK133" s="1112">
        <v>6.8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3"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0" t="s">
        <v>465</v>
      </c>
      <c r="L7" s="256"/>
      <c r="M7" s="257" t="s">
        <v>466</v>
      </c>
      <c r="N7" s="258"/>
    </row>
    <row r="8" spans="1:16" x14ac:dyDescent="0.15">
      <c r="A8" s="250"/>
      <c r="B8" s="246"/>
      <c r="C8" s="246"/>
      <c r="D8" s="246"/>
      <c r="E8" s="246"/>
      <c r="F8" s="246"/>
      <c r="G8" s="259"/>
      <c r="H8" s="260"/>
      <c r="I8" s="260"/>
      <c r="J8" s="261"/>
      <c r="K8" s="1151"/>
      <c r="L8" s="262" t="s">
        <v>467</v>
      </c>
      <c r="M8" s="263" t="s">
        <v>468</v>
      </c>
      <c r="N8" s="264" t="s">
        <v>469</v>
      </c>
    </row>
    <row r="9" spans="1:16" x14ac:dyDescent="0.15">
      <c r="A9" s="250"/>
      <c r="B9" s="246"/>
      <c r="C9" s="246"/>
      <c r="D9" s="246"/>
      <c r="E9" s="246"/>
      <c r="F9" s="246"/>
      <c r="G9" s="1152" t="s">
        <v>470</v>
      </c>
      <c r="H9" s="1153"/>
      <c r="I9" s="1153"/>
      <c r="J9" s="1154"/>
      <c r="K9" s="265">
        <v>2733364</v>
      </c>
      <c r="L9" s="266">
        <v>48792</v>
      </c>
      <c r="M9" s="267">
        <v>57713</v>
      </c>
      <c r="N9" s="268">
        <v>-15.5</v>
      </c>
    </row>
    <row r="10" spans="1:16" x14ac:dyDescent="0.15">
      <c r="A10" s="250"/>
      <c r="B10" s="246"/>
      <c r="C10" s="246"/>
      <c r="D10" s="246"/>
      <c r="E10" s="246"/>
      <c r="F10" s="246"/>
      <c r="G10" s="1152" t="s">
        <v>471</v>
      </c>
      <c r="H10" s="1153"/>
      <c r="I10" s="1153"/>
      <c r="J10" s="1154"/>
      <c r="K10" s="269">
        <v>76486</v>
      </c>
      <c r="L10" s="270">
        <v>1365</v>
      </c>
      <c r="M10" s="271">
        <v>3737</v>
      </c>
      <c r="N10" s="272">
        <v>-63.5</v>
      </c>
    </row>
    <row r="11" spans="1:16" ht="13.5" customHeight="1" x14ac:dyDescent="0.15">
      <c r="A11" s="250"/>
      <c r="B11" s="246"/>
      <c r="C11" s="246"/>
      <c r="D11" s="246"/>
      <c r="E11" s="246"/>
      <c r="F11" s="246"/>
      <c r="G11" s="1152" t="s">
        <v>472</v>
      </c>
      <c r="H11" s="1153"/>
      <c r="I11" s="1153"/>
      <c r="J11" s="1154"/>
      <c r="K11" s="269">
        <v>680340</v>
      </c>
      <c r="L11" s="270">
        <v>12144</v>
      </c>
      <c r="M11" s="271">
        <v>6346</v>
      </c>
      <c r="N11" s="272">
        <v>91.4</v>
      </c>
    </row>
    <row r="12" spans="1:16" ht="13.5" customHeight="1" x14ac:dyDescent="0.15">
      <c r="A12" s="250"/>
      <c r="B12" s="246"/>
      <c r="C12" s="246"/>
      <c r="D12" s="246"/>
      <c r="E12" s="246"/>
      <c r="F12" s="246"/>
      <c r="G12" s="1152" t="s">
        <v>473</v>
      </c>
      <c r="H12" s="1153"/>
      <c r="I12" s="1153"/>
      <c r="J12" s="1154"/>
      <c r="K12" s="269">
        <v>15875</v>
      </c>
      <c r="L12" s="270">
        <v>283</v>
      </c>
      <c r="M12" s="271">
        <v>800</v>
      </c>
      <c r="N12" s="272">
        <v>-64.599999999999994</v>
      </c>
    </row>
    <row r="13" spans="1:16" ht="13.5" customHeight="1" x14ac:dyDescent="0.15">
      <c r="A13" s="250"/>
      <c r="B13" s="246"/>
      <c r="C13" s="246"/>
      <c r="D13" s="246"/>
      <c r="E13" s="246"/>
      <c r="F13" s="246"/>
      <c r="G13" s="1152" t="s">
        <v>474</v>
      </c>
      <c r="H13" s="1153"/>
      <c r="I13" s="1153"/>
      <c r="J13" s="1154"/>
      <c r="K13" s="269" t="s">
        <v>475</v>
      </c>
      <c r="L13" s="270" t="s">
        <v>475</v>
      </c>
      <c r="M13" s="271">
        <v>1</v>
      </c>
      <c r="N13" s="272" t="s">
        <v>475</v>
      </c>
    </row>
    <row r="14" spans="1:16" ht="13.5" customHeight="1" x14ac:dyDescent="0.15">
      <c r="A14" s="250"/>
      <c r="B14" s="246"/>
      <c r="C14" s="246"/>
      <c r="D14" s="246"/>
      <c r="E14" s="246"/>
      <c r="F14" s="246"/>
      <c r="G14" s="1152" t="s">
        <v>476</v>
      </c>
      <c r="H14" s="1153"/>
      <c r="I14" s="1153"/>
      <c r="J14" s="1154"/>
      <c r="K14" s="269">
        <v>98295</v>
      </c>
      <c r="L14" s="270">
        <v>1755</v>
      </c>
      <c r="M14" s="271">
        <v>2571</v>
      </c>
      <c r="N14" s="272">
        <v>-31.7</v>
      </c>
    </row>
    <row r="15" spans="1:16" ht="13.5" customHeight="1" x14ac:dyDescent="0.15">
      <c r="A15" s="250"/>
      <c r="B15" s="246"/>
      <c r="C15" s="246"/>
      <c r="D15" s="246"/>
      <c r="E15" s="246"/>
      <c r="F15" s="246"/>
      <c r="G15" s="1152" t="s">
        <v>477</v>
      </c>
      <c r="H15" s="1153"/>
      <c r="I15" s="1153"/>
      <c r="J15" s="1154"/>
      <c r="K15" s="269">
        <v>29766</v>
      </c>
      <c r="L15" s="270">
        <v>531</v>
      </c>
      <c r="M15" s="271">
        <v>1342</v>
      </c>
      <c r="N15" s="272">
        <v>-60.4</v>
      </c>
    </row>
    <row r="16" spans="1:16" x14ac:dyDescent="0.15">
      <c r="A16" s="250"/>
      <c r="B16" s="246"/>
      <c r="C16" s="246"/>
      <c r="D16" s="246"/>
      <c r="E16" s="246"/>
      <c r="F16" s="246"/>
      <c r="G16" s="1155" t="s">
        <v>478</v>
      </c>
      <c r="H16" s="1156"/>
      <c r="I16" s="1156"/>
      <c r="J16" s="1157"/>
      <c r="K16" s="270">
        <v>-96538</v>
      </c>
      <c r="L16" s="270">
        <v>-1723</v>
      </c>
      <c r="M16" s="271">
        <v>-4975</v>
      </c>
      <c r="N16" s="272">
        <v>-65.400000000000006</v>
      </c>
    </row>
    <row r="17" spans="1:16" x14ac:dyDescent="0.15">
      <c r="A17" s="250"/>
      <c r="B17" s="246"/>
      <c r="C17" s="246"/>
      <c r="D17" s="246"/>
      <c r="E17" s="246"/>
      <c r="F17" s="246"/>
      <c r="G17" s="1155" t="s">
        <v>169</v>
      </c>
      <c r="H17" s="1156"/>
      <c r="I17" s="1156"/>
      <c r="J17" s="1157"/>
      <c r="K17" s="270">
        <v>3537588</v>
      </c>
      <c r="L17" s="270">
        <v>63148</v>
      </c>
      <c r="M17" s="271">
        <v>67535</v>
      </c>
      <c r="N17" s="272">
        <v>-6.5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47" t="s">
        <v>483</v>
      </c>
      <c r="H21" s="1148"/>
      <c r="I21" s="1148"/>
      <c r="J21" s="1149"/>
      <c r="K21" s="282">
        <v>5.27</v>
      </c>
      <c r="L21" s="283">
        <v>6.24</v>
      </c>
      <c r="M21" s="284">
        <v>-0.97</v>
      </c>
      <c r="N21" s="251"/>
      <c r="O21" s="285"/>
      <c r="P21" s="281"/>
    </row>
    <row r="22" spans="1:16" s="286" customFormat="1" x14ac:dyDescent="0.15">
      <c r="A22" s="281"/>
      <c r="B22" s="251"/>
      <c r="C22" s="251"/>
      <c r="D22" s="251"/>
      <c r="E22" s="251"/>
      <c r="F22" s="251"/>
      <c r="G22" s="1147" t="s">
        <v>484</v>
      </c>
      <c r="H22" s="1148"/>
      <c r="I22" s="1148"/>
      <c r="J22" s="1149"/>
      <c r="K22" s="287">
        <v>94.5</v>
      </c>
      <c r="L22" s="288">
        <v>98.7</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0" t="s">
        <v>465</v>
      </c>
      <c r="L30" s="256"/>
      <c r="M30" s="257" t="s">
        <v>466</v>
      </c>
      <c r="N30" s="258"/>
    </row>
    <row r="31" spans="1:16" x14ac:dyDescent="0.15">
      <c r="A31" s="250"/>
      <c r="B31" s="246"/>
      <c r="C31" s="246"/>
      <c r="D31" s="246"/>
      <c r="E31" s="246"/>
      <c r="F31" s="246"/>
      <c r="G31" s="259"/>
      <c r="H31" s="260"/>
      <c r="I31" s="260"/>
      <c r="J31" s="261"/>
      <c r="K31" s="1151"/>
      <c r="L31" s="262" t="s">
        <v>467</v>
      </c>
      <c r="M31" s="263" t="s">
        <v>468</v>
      </c>
      <c r="N31" s="264" t="s">
        <v>469</v>
      </c>
    </row>
    <row r="32" spans="1:16" ht="27" customHeight="1" x14ac:dyDescent="0.15">
      <c r="A32" s="250"/>
      <c r="B32" s="246"/>
      <c r="C32" s="246"/>
      <c r="D32" s="246"/>
      <c r="E32" s="246"/>
      <c r="F32" s="246"/>
      <c r="G32" s="1163" t="s">
        <v>488</v>
      </c>
      <c r="H32" s="1164"/>
      <c r="I32" s="1164"/>
      <c r="J32" s="1165"/>
      <c r="K32" s="296">
        <v>1773830</v>
      </c>
      <c r="L32" s="296">
        <v>31664</v>
      </c>
      <c r="M32" s="297">
        <v>35267</v>
      </c>
      <c r="N32" s="298">
        <v>-10.199999999999999</v>
      </c>
    </row>
    <row r="33" spans="1:16" ht="13.5" customHeight="1" x14ac:dyDescent="0.15">
      <c r="A33" s="250"/>
      <c r="B33" s="246"/>
      <c r="C33" s="246"/>
      <c r="D33" s="246"/>
      <c r="E33" s="246"/>
      <c r="F33" s="246"/>
      <c r="G33" s="1163" t="s">
        <v>489</v>
      </c>
      <c r="H33" s="1164"/>
      <c r="I33" s="1164"/>
      <c r="J33" s="1165"/>
      <c r="K33" s="296" t="s">
        <v>475</v>
      </c>
      <c r="L33" s="296" t="s">
        <v>475</v>
      </c>
      <c r="M33" s="297">
        <v>1</v>
      </c>
      <c r="N33" s="298" t="s">
        <v>475</v>
      </c>
    </row>
    <row r="34" spans="1:16" ht="27" customHeight="1" x14ac:dyDescent="0.15">
      <c r="A34" s="250"/>
      <c r="B34" s="246"/>
      <c r="C34" s="246"/>
      <c r="D34" s="246"/>
      <c r="E34" s="246"/>
      <c r="F34" s="246"/>
      <c r="G34" s="1163" t="s">
        <v>490</v>
      </c>
      <c r="H34" s="1164"/>
      <c r="I34" s="1164"/>
      <c r="J34" s="1165"/>
      <c r="K34" s="296" t="s">
        <v>475</v>
      </c>
      <c r="L34" s="296" t="s">
        <v>475</v>
      </c>
      <c r="M34" s="297">
        <v>49</v>
      </c>
      <c r="N34" s="298" t="s">
        <v>475</v>
      </c>
    </row>
    <row r="35" spans="1:16" ht="27" customHeight="1" x14ac:dyDescent="0.15">
      <c r="A35" s="250"/>
      <c r="B35" s="246"/>
      <c r="C35" s="246"/>
      <c r="D35" s="246"/>
      <c r="E35" s="246"/>
      <c r="F35" s="246"/>
      <c r="G35" s="1163" t="s">
        <v>491</v>
      </c>
      <c r="H35" s="1164"/>
      <c r="I35" s="1164"/>
      <c r="J35" s="1165"/>
      <c r="K35" s="296">
        <v>661297</v>
      </c>
      <c r="L35" s="296">
        <v>11804</v>
      </c>
      <c r="M35" s="297">
        <v>9709</v>
      </c>
      <c r="N35" s="298">
        <v>21.6</v>
      </c>
    </row>
    <row r="36" spans="1:16" ht="27" customHeight="1" x14ac:dyDescent="0.15">
      <c r="A36" s="250"/>
      <c r="B36" s="246"/>
      <c r="C36" s="246"/>
      <c r="D36" s="246"/>
      <c r="E36" s="246"/>
      <c r="F36" s="246"/>
      <c r="G36" s="1163" t="s">
        <v>492</v>
      </c>
      <c r="H36" s="1164"/>
      <c r="I36" s="1164"/>
      <c r="J36" s="1165"/>
      <c r="K36" s="296">
        <v>39875</v>
      </c>
      <c r="L36" s="296">
        <v>712</v>
      </c>
      <c r="M36" s="297">
        <v>2367</v>
      </c>
      <c r="N36" s="298">
        <v>-69.900000000000006</v>
      </c>
    </row>
    <row r="37" spans="1:16" ht="13.5" customHeight="1" x14ac:dyDescent="0.15">
      <c r="A37" s="250"/>
      <c r="B37" s="246"/>
      <c r="C37" s="246"/>
      <c r="D37" s="246"/>
      <c r="E37" s="246"/>
      <c r="F37" s="246"/>
      <c r="G37" s="1163" t="s">
        <v>493</v>
      </c>
      <c r="H37" s="1164"/>
      <c r="I37" s="1164"/>
      <c r="J37" s="1165"/>
      <c r="K37" s="296">
        <v>8849</v>
      </c>
      <c r="L37" s="296">
        <v>158</v>
      </c>
      <c r="M37" s="297">
        <v>1205</v>
      </c>
      <c r="N37" s="298">
        <v>-86.9</v>
      </c>
    </row>
    <row r="38" spans="1:16" ht="27" customHeight="1" x14ac:dyDescent="0.15">
      <c r="A38" s="250"/>
      <c r="B38" s="246"/>
      <c r="C38" s="246"/>
      <c r="D38" s="246"/>
      <c r="E38" s="246"/>
      <c r="F38" s="246"/>
      <c r="G38" s="1166" t="s">
        <v>494</v>
      </c>
      <c r="H38" s="1167"/>
      <c r="I38" s="1167"/>
      <c r="J38" s="1168"/>
      <c r="K38" s="299" t="s">
        <v>475</v>
      </c>
      <c r="L38" s="299" t="s">
        <v>475</v>
      </c>
      <c r="M38" s="300">
        <v>3</v>
      </c>
      <c r="N38" s="301" t="s">
        <v>475</v>
      </c>
      <c r="O38" s="295"/>
    </row>
    <row r="39" spans="1:16" x14ac:dyDescent="0.15">
      <c r="A39" s="250"/>
      <c r="B39" s="246"/>
      <c r="C39" s="246"/>
      <c r="D39" s="246"/>
      <c r="E39" s="246"/>
      <c r="F39" s="246"/>
      <c r="G39" s="1166" t="s">
        <v>495</v>
      </c>
      <c r="H39" s="1167"/>
      <c r="I39" s="1167"/>
      <c r="J39" s="1168"/>
      <c r="K39" s="302">
        <v>-375058</v>
      </c>
      <c r="L39" s="302">
        <v>-6695</v>
      </c>
      <c r="M39" s="303">
        <v>-6690</v>
      </c>
      <c r="N39" s="304">
        <v>0.1</v>
      </c>
      <c r="O39" s="295"/>
    </row>
    <row r="40" spans="1:16" ht="27" customHeight="1" x14ac:dyDescent="0.15">
      <c r="A40" s="250"/>
      <c r="B40" s="246"/>
      <c r="C40" s="246"/>
      <c r="D40" s="246"/>
      <c r="E40" s="246"/>
      <c r="F40" s="246"/>
      <c r="G40" s="1163" t="s">
        <v>496</v>
      </c>
      <c r="H40" s="1164"/>
      <c r="I40" s="1164"/>
      <c r="J40" s="1165"/>
      <c r="K40" s="302">
        <v>-1496142</v>
      </c>
      <c r="L40" s="302">
        <v>-26707</v>
      </c>
      <c r="M40" s="303">
        <v>-29386</v>
      </c>
      <c r="N40" s="304">
        <v>-9.1</v>
      </c>
      <c r="O40" s="295"/>
    </row>
    <row r="41" spans="1:16" x14ac:dyDescent="0.15">
      <c r="A41" s="250"/>
      <c r="B41" s="246"/>
      <c r="C41" s="246"/>
      <c r="D41" s="246"/>
      <c r="E41" s="246"/>
      <c r="F41" s="246"/>
      <c r="G41" s="1169" t="s">
        <v>280</v>
      </c>
      <c r="H41" s="1170"/>
      <c r="I41" s="1170"/>
      <c r="J41" s="1171"/>
      <c r="K41" s="296">
        <v>612651</v>
      </c>
      <c r="L41" s="302">
        <v>10936</v>
      </c>
      <c r="M41" s="303">
        <v>12524</v>
      </c>
      <c r="N41" s="304">
        <v>-12.7</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58" t="s">
        <v>465</v>
      </c>
      <c r="J49" s="1160" t="s">
        <v>500</v>
      </c>
      <c r="K49" s="1161"/>
      <c r="L49" s="1161"/>
      <c r="M49" s="1161"/>
      <c r="N49" s="1162"/>
    </row>
    <row r="50" spans="1:14" x14ac:dyDescent="0.15">
      <c r="A50" s="250"/>
      <c r="B50" s="246"/>
      <c r="C50" s="246"/>
      <c r="D50" s="246"/>
      <c r="E50" s="246"/>
      <c r="F50" s="246"/>
      <c r="G50" s="314"/>
      <c r="H50" s="315"/>
      <c r="I50" s="1159"/>
      <c r="J50" s="316" t="s">
        <v>501</v>
      </c>
      <c r="K50" s="317" t="s">
        <v>502</v>
      </c>
      <c r="L50" s="318" t="s">
        <v>503</v>
      </c>
      <c r="M50" s="319" t="s">
        <v>504</v>
      </c>
      <c r="N50" s="320" t="s">
        <v>505</v>
      </c>
    </row>
    <row r="51" spans="1:14" x14ac:dyDescent="0.15">
      <c r="A51" s="250"/>
      <c r="B51" s="246"/>
      <c r="C51" s="246"/>
      <c r="D51" s="246"/>
      <c r="E51" s="246"/>
      <c r="F51" s="246"/>
      <c r="G51" s="312" t="s">
        <v>506</v>
      </c>
      <c r="H51" s="313"/>
      <c r="I51" s="321">
        <v>976926</v>
      </c>
      <c r="J51" s="322">
        <v>17068</v>
      </c>
      <c r="K51" s="323">
        <v>-25.1</v>
      </c>
      <c r="L51" s="324">
        <v>50880</v>
      </c>
      <c r="M51" s="325">
        <v>7</v>
      </c>
      <c r="N51" s="326">
        <v>-32.1</v>
      </c>
    </row>
    <row r="52" spans="1:14" x14ac:dyDescent="0.15">
      <c r="A52" s="250"/>
      <c r="B52" s="246"/>
      <c r="C52" s="246"/>
      <c r="D52" s="246"/>
      <c r="E52" s="246"/>
      <c r="F52" s="246"/>
      <c r="G52" s="327"/>
      <c r="H52" s="328" t="s">
        <v>507</v>
      </c>
      <c r="I52" s="329">
        <v>662383</v>
      </c>
      <c r="J52" s="330">
        <v>11572</v>
      </c>
      <c r="K52" s="331">
        <v>-44.3</v>
      </c>
      <c r="L52" s="332">
        <v>26879</v>
      </c>
      <c r="M52" s="333">
        <v>2.4</v>
      </c>
      <c r="N52" s="334">
        <v>-46.7</v>
      </c>
    </row>
    <row r="53" spans="1:14" x14ac:dyDescent="0.15">
      <c r="A53" s="250"/>
      <c r="B53" s="246"/>
      <c r="C53" s="246"/>
      <c r="D53" s="246"/>
      <c r="E53" s="246"/>
      <c r="F53" s="246"/>
      <c r="G53" s="312" t="s">
        <v>508</v>
      </c>
      <c r="H53" s="313"/>
      <c r="I53" s="321">
        <v>558452</v>
      </c>
      <c r="J53" s="322">
        <v>9806</v>
      </c>
      <c r="K53" s="323">
        <v>-42.5</v>
      </c>
      <c r="L53" s="324">
        <v>63956</v>
      </c>
      <c r="M53" s="325">
        <v>25.7</v>
      </c>
      <c r="N53" s="326">
        <v>-68.2</v>
      </c>
    </row>
    <row r="54" spans="1:14" x14ac:dyDescent="0.15">
      <c r="A54" s="250"/>
      <c r="B54" s="246"/>
      <c r="C54" s="246"/>
      <c r="D54" s="246"/>
      <c r="E54" s="246"/>
      <c r="F54" s="246"/>
      <c r="G54" s="327"/>
      <c r="H54" s="328" t="s">
        <v>507</v>
      </c>
      <c r="I54" s="329">
        <v>183671</v>
      </c>
      <c r="J54" s="330">
        <v>3225</v>
      </c>
      <c r="K54" s="331">
        <v>-72.099999999999994</v>
      </c>
      <c r="L54" s="332">
        <v>29239</v>
      </c>
      <c r="M54" s="333">
        <v>8.8000000000000007</v>
      </c>
      <c r="N54" s="334">
        <v>-80.900000000000006</v>
      </c>
    </row>
    <row r="55" spans="1:14" x14ac:dyDescent="0.15">
      <c r="A55" s="250"/>
      <c r="B55" s="246"/>
      <c r="C55" s="246"/>
      <c r="D55" s="246"/>
      <c r="E55" s="246"/>
      <c r="F55" s="246"/>
      <c r="G55" s="312" t="s">
        <v>509</v>
      </c>
      <c r="H55" s="313"/>
      <c r="I55" s="321">
        <v>1470596</v>
      </c>
      <c r="J55" s="322">
        <v>25996</v>
      </c>
      <c r="K55" s="323">
        <v>165.1</v>
      </c>
      <c r="L55" s="324">
        <v>66255</v>
      </c>
      <c r="M55" s="325">
        <v>3.6</v>
      </c>
      <c r="N55" s="326">
        <v>161.5</v>
      </c>
    </row>
    <row r="56" spans="1:14" x14ac:dyDescent="0.15">
      <c r="A56" s="250"/>
      <c r="B56" s="246"/>
      <c r="C56" s="246"/>
      <c r="D56" s="246"/>
      <c r="E56" s="246"/>
      <c r="F56" s="246"/>
      <c r="G56" s="327"/>
      <c r="H56" s="328" t="s">
        <v>507</v>
      </c>
      <c r="I56" s="329">
        <v>374432</v>
      </c>
      <c r="J56" s="330">
        <v>6619</v>
      </c>
      <c r="K56" s="331">
        <v>105.2</v>
      </c>
      <c r="L56" s="332">
        <v>31822</v>
      </c>
      <c r="M56" s="333">
        <v>8.8000000000000007</v>
      </c>
      <c r="N56" s="334">
        <v>96.4</v>
      </c>
    </row>
    <row r="57" spans="1:14" x14ac:dyDescent="0.15">
      <c r="A57" s="250"/>
      <c r="B57" s="246"/>
      <c r="C57" s="246"/>
      <c r="D57" s="246"/>
      <c r="E57" s="246"/>
      <c r="F57" s="246"/>
      <c r="G57" s="312" t="s">
        <v>510</v>
      </c>
      <c r="H57" s="313"/>
      <c r="I57" s="321">
        <v>1326638</v>
      </c>
      <c r="J57" s="322">
        <v>23550</v>
      </c>
      <c r="K57" s="323">
        <v>-9.4</v>
      </c>
      <c r="L57" s="324">
        <v>47278</v>
      </c>
      <c r="M57" s="325">
        <v>-28.6</v>
      </c>
      <c r="N57" s="326">
        <v>19.2</v>
      </c>
    </row>
    <row r="58" spans="1:14" x14ac:dyDescent="0.15">
      <c r="A58" s="250"/>
      <c r="B58" s="246"/>
      <c r="C58" s="246"/>
      <c r="D58" s="246"/>
      <c r="E58" s="246"/>
      <c r="F58" s="246"/>
      <c r="G58" s="327"/>
      <c r="H58" s="328" t="s">
        <v>507</v>
      </c>
      <c r="I58" s="329">
        <v>1030687</v>
      </c>
      <c r="J58" s="330">
        <v>18297</v>
      </c>
      <c r="K58" s="331">
        <v>176.4</v>
      </c>
      <c r="L58" s="332">
        <v>24096</v>
      </c>
      <c r="M58" s="333">
        <v>-24.3</v>
      </c>
      <c r="N58" s="334">
        <v>200.7</v>
      </c>
    </row>
    <row r="59" spans="1:14" x14ac:dyDescent="0.15">
      <c r="A59" s="250"/>
      <c r="B59" s="246"/>
      <c r="C59" s="246"/>
      <c r="D59" s="246"/>
      <c r="E59" s="246"/>
      <c r="F59" s="246"/>
      <c r="G59" s="312" t="s">
        <v>511</v>
      </c>
      <c r="H59" s="313"/>
      <c r="I59" s="321">
        <v>993898</v>
      </c>
      <c r="J59" s="322">
        <v>17742</v>
      </c>
      <c r="K59" s="323">
        <v>-24.7</v>
      </c>
      <c r="L59" s="324">
        <v>44504</v>
      </c>
      <c r="M59" s="325">
        <v>-5.9</v>
      </c>
      <c r="N59" s="326">
        <v>-18.8</v>
      </c>
    </row>
    <row r="60" spans="1:14" x14ac:dyDescent="0.15">
      <c r="A60" s="250"/>
      <c r="B60" s="246"/>
      <c r="C60" s="246"/>
      <c r="D60" s="246"/>
      <c r="E60" s="246"/>
      <c r="F60" s="246"/>
      <c r="G60" s="327"/>
      <c r="H60" s="328" t="s">
        <v>507</v>
      </c>
      <c r="I60" s="335">
        <v>553337</v>
      </c>
      <c r="J60" s="330">
        <v>9877</v>
      </c>
      <c r="K60" s="331">
        <v>-46</v>
      </c>
      <c r="L60" s="332">
        <v>25876</v>
      </c>
      <c r="M60" s="333">
        <v>7.4</v>
      </c>
      <c r="N60" s="334">
        <v>-53.4</v>
      </c>
    </row>
    <row r="61" spans="1:14" x14ac:dyDescent="0.15">
      <c r="A61" s="250"/>
      <c r="B61" s="246"/>
      <c r="C61" s="246"/>
      <c r="D61" s="246"/>
      <c r="E61" s="246"/>
      <c r="F61" s="246"/>
      <c r="G61" s="312" t="s">
        <v>512</v>
      </c>
      <c r="H61" s="336"/>
      <c r="I61" s="337">
        <v>1065302</v>
      </c>
      <c r="J61" s="338">
        <v>18832</v>
      </c>
      <c r="K61" s="339">
        <v>12.7</v>
      </c>
      <c r="L61" s="340">
        <v>54575</v>
      </c>
      <c r="M61" s="341">
        <v>0.4</v>
      </c>
      <c r="N61" s="326">
        <v>12.3</v>
      </c>
    </row>
    <row r="62" spans="1:14" x14ac:dyDescent="0.15">
      <c r="A62" s="250"/>
      <c r="B62" s="246"/>
      <c r="C62" s="246"/>
      <c r="D62" s="246"/>
      <c r="E62" s="246"/>
      <c r="F62" s="246"/>
      <c r="G62" s="327"/>
      <c r="H62" s="328" t="s">
        <v>507</v>
      </c>
      <c r="I62" s="329">
        <v>560902</v>
      </c>
      <c r="J62" s="330">
        <v>9918</v>
      </c>
      <c r="K62" s="331">
        <v>23.8</v>
      </c>
      <c r="L62" s="332">
        <v>27582</v>
      </c>
      <c r="M62" s="333">
        <v>0.6</v>
      </c>
      <c r="N62" s="334">
        <v>23.2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8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2" t="s">
        <v>3</v>
      </c>
      <c r="D47" s="1172"/>
      <c r="E47" s="1173"/>
      <c r="F47" s="11">
        <v>4.6900000000000004</v>
      </c>
      <c r="G47" s="12">
        <v>11.53</v>
      </c>
      <c r="H47" s="12">
        <v>12.79</v>
      </c>
      <c r="I47" s="12">
        <v>14.12</v>
      </c>
      <c r="J47" s="13">
        <v>16.52</v>
      </c>
    </row>
    <row r="48" spans="2:10" ht="57.75" customHeight="1" x14ac:dyDescent="0.15">
      <c r="B48" s="14"/>
      <c r="C48" s="1174" t="s">
        <v>4</v>
      </c>
      <c r="D48" s="1174"/>
      <c r="E48" s="1175"/>
      <c r="F48" s="15">
        <v>4.68</v>
      </c>
      <c r="G48" s="16">
        <v>4.71</v>
      </c>
      <c r="H48" s="16">
        <v>3.78</v>
      </c>
      <c r="I48" s="16">
        <v>4.45</v>
      </c>
      <c r="J48" s="17">
        <v>3.88</v>
      </c>
    </row>
    <row r="49" spans="2:10" ht="57.75" customHeight="1" thickBot="1" x14ac:dyDescent="0.2">
      <c r="B49" s="18"/>
      <c r="C49" s="1176" t="s">
        <v>5</v>
      </c>
      <c r="D49" s="1176"/>
      <c r="E49" s="1177"/>
      <c r="F49" s="19">
        <v>1.48</v>
      </c>
      <c r="G49" s="20">
        <v>6.99</v>
      </c>
      <c r="H49" s="20">
        <v>0.16</v>
      </c>
      <c r="I49" s="20">
        <v>2.75</v>
      </c>
      <c r="J49" s="21">
        <v>2.35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2018-02-27T00:22:54Z</cp:lastPrinted>
  <dcterms:created xsi:type="dcterms:W3CDTF">2018-01-24T05:33:04Z</dcterms:created>
  <dcterms:modified xsi:type="dcterms:W3CDTF">2018-11-27T01:02:00Z</dcterms:modified>
  <cp:category/>
</cp:coreProperties>
</file>