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19200" windowHeight="11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alcChain>
</file>

<file path=xl/sharedStrings.xml><?xml version="1.0" encoding="utf-8"?>
<sst xmlns="http://schemas.openxmlformats.org/spreadsheetml/2006/main" count="1033" uniqueCount="561">
  <si>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</si>
  <si>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</si>
  <si>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</si>
  <si>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</si>
  <si>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</si>
  <si>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</si>
  <si>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</si>
  <si>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</si>
  <si>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</si>
  <si>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</si>
  <si>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</si>
  <si>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</si>
  <si>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</si>
  <si>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</si>
  <si>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</si>
  <si>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</si>
  <si>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</si>
  <si>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</si>
  <si>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</si>
  <si>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</si>
  <si>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</si>
  <si>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</si>
  <si>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</si>
  <si>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</si>
  <si>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</si>
  <si>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</si>
  <si>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</si>
  <si>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</si>
  <si>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</si>
  <si>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</si>
  <si>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</si>
  <si>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</si>
  <si>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</si>
  <si>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</si>
  <si>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</si>
  <si>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</si>
  <si>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</si>
  <si>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</si>
  <si>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</si>
  <si>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</si>
  <si>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</si>
  <si>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</si>
  <si>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</si>
  <si>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</si>
  <si>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</si>
  <si>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</si>
  <si>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</si>
  <si>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</si>
  <si>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</si>
  <si>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</si>
  <si>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</si>
  <si>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</si>
  <si>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</si>
  <si>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</si>
  <si>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</si>
  <si>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</si>
  <si>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</si>
  <si>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</si>
  <si>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</si>
  <si>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</si>
  <si>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</si>
  <si>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</si>
  <si>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</si>
  <si>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</si>
  <si>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</si>
  <si>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</si>
  <si>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</si>
  <si>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</si>
  <si>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</si>
  <si>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</si>
  <si>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</si>
  <si>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</si>
  <si>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</si>
  <si>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</si>
  <si>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</si>
  <si>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</si>
  <si>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</si>
  <si>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</si>
  <si>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</si>
  <si>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</si>
  <si>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</si>
  <si>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</si>
  <si>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</si>
  <si>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</si>
  <si>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</si>
  <si>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</si>
  <si>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</si>
  <si>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</si>
  <si>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</si>
  <si>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</si>
  <si>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</si>
  <si>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</si>
  <si>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</si>
  <si>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</si>
  <si>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</si>
  <si>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</si>
  <si>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</si>
  <si>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</si>
  <si>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</si>
  <si>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</si>
  <si>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</si>
  <si>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</si>
  <si>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</si>
  <si>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</si>
  <si>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</si>
  <si>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</si>
  <si>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</si>
  <si>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</si>
  <si>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</si>
  <si>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</si>
  <si>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</si>
  <si>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</si>
  <si>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</si>
  <si>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</si>
  <si>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</si>
  <si>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</si>
  <si>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</si>
  <si>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</si>
  <si>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</si>
  <si>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</si>
  <si>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</si>
  <si>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</si>
  <si>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</si>
  <si>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</si>
  <si>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</si>
  <si>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</si>
  <si>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</si>
  <si>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</si>
  <si>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</si>
  <si>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</si>
  <si>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</si>
  <si>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</si>
  <si>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</si>
  <si>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</si>
  <si>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</si>
  <si>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</si>
  <si>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</si>
  <si>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</si>
  <si>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</si>
  <si>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</si>
  <si>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</si>
  <si>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</si>
  <si>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</si>
  <si>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</si>
  <si>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</si>
  <si>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</si>
  <si>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</si>
  <si>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</si>
  <si>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</si>
  <si>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</si>
  <si>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</si>
  <si>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</si>
  <si>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</si>
  <si>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</si>
  <si>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</si>
  <si>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</si>
  <si>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</si>
  <si>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</si>
  <si>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</si>
  <si>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</si>
  <si>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</si>
  <si>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</si>
  <si>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</si>
  <si>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</si>
  <si>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</si>
  <si>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</si>
  <si>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</si>
  <si>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</si>
  <si>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</si>
  <si>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</si>
  <si>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</si>
  <si>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</si>
  <si>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</si>
  <si>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</si>
  <si>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</si>
  <si>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</si>
  <si>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</si>
  <si>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</si>
  <si>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</si>
  <si>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</si>
  <si>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</si>
  <si>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</si>
  <si>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</si>
  <si>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</si>
  <si>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</si>
  <si>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</si>
  <si>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</si>
  <si>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</si>
  <si>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</si>
  <si>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</si>
  <si>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</si>
  <si>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</si>
  <si>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</si>
  <si>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</si>
  <si>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</si>
  <si>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</si>
  <si>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大阪府泉南市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</si>
  <si>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</si>
  <si>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</si>
  <si>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</si>
  <si>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</si>
  <si>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</si>
  <si>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</si>
  <si>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</si>
  <si>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</si>
  <si>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</si>
  <si>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</si>
  <si>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</si>
  <si>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</si>
  <si>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</si>
  <si>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</si>
  <si>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</si>
  <si>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</si>
  <si>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</si>
  <si>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</si>
  <si>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</si>
  <si>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</si>
  <si>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</si>
  <si>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</si>
  <si>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</si>
  <si>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</si>
  <si>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</si>
  <si>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</si>
  <si>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</si>
  <si>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</si>
  <si>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</si>
  <si>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</si>
  <si>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</si>
  <si>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</si>
  <si>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</si>
  <si>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</si>
  <si>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</si>
  <si>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</si>
  <si>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</si>
  <si>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</si>
  <si>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</si>
  <si>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</si>
  <si>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</si>
  <si>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</si>
  <si>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</si>
  <si>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</si>
  <si>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</si>
  <si>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</si>
  <si>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</si>
  <si>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</si>
  <si>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</si>
  <si>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</si>
  <si>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</si>
  <si>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</si>
  <si>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</si>
  <si>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</si>
  <si>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</si>
  <si>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</si>
  <si>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</si>
  <si>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</si>
  <si>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</si>
  <si>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</si>
  <si>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</si>
  <si>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</si>
  <si>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</si>
  <si>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</si>
  <si>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</si>
  <si>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</si>
  <si>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</si>
  <si>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</si>
  <si>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</si>
  <si>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</si>
  <si>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</si>
  <si>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</si>
  <si>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</si>
  <si>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</si>
  <si>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</si>
  <si>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</si>
  <si>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</si>
  <si>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</si>
  <si>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</si>
  <si>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</si>
  <si>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</si>
  <si>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</si>
  <si>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</si>
  <si>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</si>
  <si>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</si>
  <si>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</si>
  <si>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</si>
  <si>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</si>
  <si>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</si>
  <si>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</si>
  <si>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</si>
  <si>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</si>
  <si>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</si>
  <si>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</si>
  <si>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</si>
  <si>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</si>
  <si>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</si>
  <si>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</si>
  <si>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</si>
  <si>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</si>
  <si>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</si>
  <si>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</si>
  <si>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</si>
  <si>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</si>
  <si>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</si>
  <si>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</si>
  <si>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</si>
  <si>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</si>
  <si>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</si>
  <si>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</si>
  <si>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</si>
  <si>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</si>
  <si>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</si>
  <si>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</si>
  <si>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</si>
  <si>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</si>
  <si>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</si>
  <si>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</si>
  <si>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</si>
  <si>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</si>
  <si>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</si>
  <si>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</si>
  <si>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</si>
  <si>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</si>
  <si>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</si>
  <si>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</si>
  <si>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</si>
  <si>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</si>
  <si>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</si>
  <si>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</si>
  <si>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</si>
  <si>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</si>
  <si>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</si>
  <si>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</si>
  <si>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</si>
  <si>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</si>
  <si>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</si>
  <si>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</si>
  <si>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</si>
  <si>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</si>
  <si>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</si>
  <si>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</si>
  <si>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</si>
  <si>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</si>
  <si>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</si>
  <si>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</si>
  <si>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</si>
  <si>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</si>
  <si>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大阪府泉南市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</si>
  <si>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</si>
  <si>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</si>
  <si>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</si>
  <si>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</si>
  <si>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</si>
  <si>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</si>
  <si>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</si>
  <si>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</si>
  <si>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</si>
  <si>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</si>
  <si>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</si>
  <si>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</si>
  <si>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</si>
  <si>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</si>
  <si>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</si>
  <si>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</si>
  <si>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</si>
  <si>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</si>
  <si>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</si>
  <si>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</si>
  <si>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</si>
  <si>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</si>
  <si>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</si>
  <si>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</si>
  <si>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</si>
  <si>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</si>
  <si>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</si>
  <si>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</si>
  <si>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</si>
  <si>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</si>
  <si>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</si>
  <si>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</si>
  <si>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</si>
  <si>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</si>
  <si>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</si>
  <si>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</si>
  <si>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</si>
  <si>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</si>
  <si>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</si>
  <si>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</si>
  <si>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</si>
  <si>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</si>
  <si>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</si>
  <si>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</si>
  <si>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</si>
  <si>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</si>
  <si>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</si>
  <si>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</si>
  <si>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</si>
  <si>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</si>
  <si>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</si>
  <si>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</si>
  <si>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</si>
  <si>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</si>
  <si>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</si>
  <si>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</si>
  <si>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</si>
  <si>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</si>
  <si>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</si>
  <si>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</si>
  <si>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</si>
  <si>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</si>
  <si>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</si>
  <si>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</si>
  <si>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</si>
  <si>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</si>
  <si>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</si>
  <si>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</si>
  <si>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</si>
  <si>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</si>
  <si>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</si>
  <si>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</si>
  <si>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</si>
  <si>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</si>
  <si>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</si>
  <si>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</si>
  <si>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</si>
  <si>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</si>
  <si>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</si>
  <si>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</si>
  <si>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</si>
  <si>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</si>
  <si>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</si>
  <si>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</si>
  <si>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</si>
  <si>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</si>
  <si>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</si>
  <si>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</si>
  <si>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</si>
  <si>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</si>
  <si>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</si>
  <si>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</si>
  <si>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</si>
  <si>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</si>
  <si>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</si>
  <si>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</si>
  <si>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</si>
  <si>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</si>
  <si>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</si>
  <si>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</si>
  <si>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</si>
  <si>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</si>
  <si>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</si>
  <si>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</si>
  <si>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</si>
  <si>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</si>
  <si>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</si>
  <si>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</si>
  <si>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</si>
  <si>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</si>
  <si>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</si>
  <si>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</si>
  <si>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</si>
  <si>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</si>
  <si>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</si>
  <si>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</si>
  <si>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</si>
  <si>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</si>
  <si>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</si>
  <si>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</si>
  <si>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</si>
  <si>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</si>
  <si>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</si>
  <si>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</si>
  <si>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</si>
  <si>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</si>
  <si>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</si>
  <si>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</si>
  <si>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</si>
  <si>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</si>
  <si>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</si>
  <si>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</si>
  <si>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</si>
  <si>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</si>
  <si>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</si>
  <si>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</si>
  <si>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</si>
  <si>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</si>
  <si>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</si>
  <si>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</si>
  <si>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</si>
  <si>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</si>
  <si>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</si>
  <si>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</si>
  <si>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</si>
  <si>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</si>
  <si>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</si>
  <si>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</si>
  <si>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</si>
  <si>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</si>
  <si>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</si>
  <si>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</si>
  <si>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</si>
  <si>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</si>
  <si>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</si>
  <si>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</si>
  <si>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</si>
  <si>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</si>
  <si>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</si>
  <si>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</si>
  <si>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</si>
  <si>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</si>
  <si>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</si>
  <si>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</si>
  <si>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</si>
  <si>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</si>
  <si>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</si>
  <si>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</si>
  <si>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</si>
  <si>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</si>
  <si>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</si>
  <si>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</si>
  <si>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</si>
  <si>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</si>
  <si>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</si>
  <si>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</si>
  <si>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3.23</t>
  </si>
  <si>
    <t>▲ 0.72</t>
  </si>
  <si>
    <t>▲ 0.87</t>
  </si>
  <si>
    <t>国民健康保険事業特別会計</t>
  </si>
  <si>
    <t>▲ 1.99</t>
  </si>
  <si>
    <t>▲ 3.14</t>
  </si>
  <si>
    <t>▲ 3.56</t>
  </si>
  <si>
    <t>▲ 4.41</t>
  </si>
  <si>
    <t>▲ 1.45</t>
  </si>
  <si>
    <t>水道事業会計</t>
  </si>
  <si>
    <t>介護保険事業特別会計</t>
  </si>
  <si>
    <t>後期高齢者医療事業特別会計</t>
  </si>
  <si>
    <t>一般会計</t>
  </si>
  <si>
    <t>公共用地取得事業特別会計</t>
  </si>
  <si>
    <t>下水道事業特別会計</t>
  </si>
  <si>
    <t>その他会計（赤字）</t>
  </si>
  <si>
    <t>その他会計（黒字）</t>
  </si>
  <si>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</si>
  <si>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</si>
  <si>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</si>
  <si>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</si>
  <si>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</si>
  <si>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</si>
  <si>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</si>
  <si>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</si>
  <si>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</si>
  <si>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</si>
  <si>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</si>
  <si>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</si>
  <si>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</si>
  <si>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</si>
  <si>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</si>
  <si>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</si>
  <si>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</si>
  <si>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</si>
  <si>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</si>
  <si>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内平均値と比較して高い水準にあるものの、起債発行額を起債償還額以下に抑えてきたため、年々減少傾向となっている。実質公債費比率は、平成25年度までは類似団体内平均値と比較して低い水準にあったが、平成26年度以降は増加傾向にある。実質公債費比率が上昇している主な要因としては、平成25年度に発行した第三セクター等改革推進債の償還が始まったことなどが考えられる。また、一部事務組合が起こした地方債の元利償還金に対する負担金も増加しており、今後も実質公債費比率が上昇していくことが考えられるため、後年度への負担を軽減するよう財政健全化に努めていく。</t>
    <rPh sb="12" eb="13">
      <t>ナイ</t>
    </rPh>
    <rPh sb="15" eb="16">
      <t>アタイ</t>
    </rPh>
    <rPh sb="89" eb="90">
      <t>ナイ</t>
    </rPh>
    <rPh sb="92" eb="93">
      <t>アタイ</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</si>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</sst>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7058-4321-8468-56253C4E4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28974</c:v>
                </c:pt>
                <c:pt idx="1">
                  <c:v>18092</c:v>
                </c:pt>
                <c:pt idx="2">
                  <c:v>15003</c:v>
                </c:pt>
                <c:pt idx="3">
                  <c:v>14671</c:v>
                </c:pt>
                <c:pt idx="4">
                  <c:v>15845</c:v>
                </c:pt>
              </c:numCache>
            </c:numRef>
          </c:val>
          <c:smooth val="0"/>
          <c:extLst>
            <c:ext xmlns:c16="http://schemas.microsoft.com/office/drawing/2014/chart" uri="{C3380CC4-5D6E-409C-BE32-E72D297353CC}">
              <c16:uniqueId val="{00000001-7058-4321-8468-56253C4E4B37}"/>
            </c:ext>
          </c:extLst>
        </c:ser>
        <c:dLbls>
          <c:showLegendKey val="0"/>
          <c:showVal val="0"/>
          <c:showCatName val="0"/>
          <c:showSerName val="0"/>
          <c:showPercent val="0"/>
          <c:showBubbleSize val="0"/>
        </c:dLbls>
        <c:marker val="1"/>
        <c:smooth val="0"/>
        <c:axId val="103684352"/>
        <c:axId val="103698816"/>
      </c:lineChart>
      <c:catAx>
        <c:axId val="103684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98816"/>
        <c:crosses val="autoZero"/>
        <c:auto val="1"/>
        <c:lblAlgn val="ctr"/>
        <c:lblOffset val="100"/>
        <c:tickLblSkip val="1"/>
        <c:tickMarkSkip val="1"/>
        <c:noMultiLvlLbl val="0"/>
      </c:catAx>
      <c:valAx>
        <c:axId val="103698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8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3.36</c:v>
                </c:pt>
                <c:pt idx="1">
                  <c:v>3.56</c:v>
                </c:pt>
                <c:pt idx="2">
                  <c:v>0.72</c:v>
                </c:pt>
                <c:pt idx="3">
                  <c:v>1.82</c:v>
                </c:pt>
                <c:pt idx="4">
                  <c:v>0.03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c:v>
                </c:pt>
                <c:pt idx="1">
                  <c:v>0</c:v>
                </c:pt>
                <c:pt idx="2">
                  <c:v>0</c:v>
                </c:pt>
                <c:pt idx="3">
                  <c:v>3.82</c:v>
                </c:pt>
                <c:pt idx="4">
                  <c:v>4.2699999999999996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878272"/>
        <c:axId val="10990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-3.23</c:v>
                </c:pt>
                <c:pt idx="1">
                  <c:v>0.26</c:v>
                </c:pt>
                <c:pt idx="2">
                  <c:v>-0.72</c:v>
                </c:pt>
                <c:pt idx="3">
                  <c:v>5.32</c:v>
                </c:pt>
                <c:pt idx="4">
                  <c:v>-0.87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878272"/>
        <c:axId val="109900928"/>
      </c:lineChart>
      <c:catAx>
        <c:axId val="1098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900928"/>
        <c:crosses val="autoZero"/>
        <c:auto val="1"/>
        <c:lblAlgn val="ctr"/>
        <c:lblOffset val="100"/>
        <c:tickLblSkip val="1"/>
        <c:tickMarkSkip val="1"/>
        <c:noMultiLvlLbl val="0"/>
      </c:catAx>
      <c:valAx>
        <c:axId val="10990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3.35</c:v>
                </c:pt>
                <c:pt idx="2">
                  <c:v>#N/A</c:v>
                </c:pt>
                <c:pt idx="3">
                  <c:v>3.55</c:v>
                </c:pt>
                <c:pt idx="4">
                  <c:v>#N/A</c:v>
                </c:pt>
                <c:pt idx="5">
                  <c:v>0.72</c:v>
                </c:pt>
                <c:pt idx="6">
                  <c:v>#N/A</c:v>
                </c:pt>
                <c:pt idx="7">
                  <c:v>1.81</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0.13</c:v>
                </c:pt>
                <c:pt idx="2">
                  <c:v>#N/A</c:v>
                </c:pt>
                <c:pt idx="3">
                  <c:v>0.12</c:v>
                </c:pt>
                <c:pt idx="4">
                  <c:v>#N/A</c:v>
                </c:pt>
                <c:pt idx="5">
                  <c:v>0.13</c:v>
                </c:pt>
                <c:pt idx="6">
                  <c:v>#N/A</c:v>
                </c:pt>
                <c:pt idx="7">
                  <c:v>0.13</c:v>
                </c:pt>
                <c:pt idx="8">
                  <c:v>#N/A</c:v>
                </c:pt>
                <c:pt idx="9">
                  <c:v>0.09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0.68</c:v>
                </c:pt>
                <c:pt idx="4">
                  <c:v>#N/A</c:v>
                </c:pt>
                <c:pt idx="5">
                  <c:v>0.15</c:v>
                </c:pt>
                <c:pt idx="6">
                  <c:v>#N/A</c:v>
                </c:pt>
                <c:pt idx="7">
                  <c:v>0.24</c:v>
                </c:pt>
                <c:pt idx="8">
                  <c:v>#N/A</c:v>
                </c:pt>
                <c:pt idx="9">
                  <c:v>0.36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7.42</c:v>
                </c:pt>
                <c:pt idx="2">
                  <c:v>#N/A</c:v>
                </c:pt>
                <c:pt idx="3">
                  <c:v>8.48</c:v>
                </c:pt>
                <c:pt idx="4">
                  <c:v>#N/A</c:v>
                </c:pt>
                <c:pt idx="5">
                  <c:v>9.51</c:v>
                </c:pt>
                <c:pt idx="6">
                  <c:v>#N/A</c:v>
                </c:pt>
                <c:pt idx="7">
                  <c:v>9.9700000000000006</c:v>
                </c:pt>
                <c:pt idx="8">
                  <c:v>#N/A</c:v>
                </c:pt>
                <c:pt idx="9">
                  <c:v>10.82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1.99</c:v>
                </c:pt>
                <c:pt idx="1">
                  <c:v>#N/A</c:v>
                </c:pt>
                <c:pt idx="2">
                  <c:v>3.14</c:v>
                </c:pt>
                <c:pt idx="3">
                  <c:v>#N/A</c:v>
                </c:pt>
                <c:pt idx="4">
                  <c:v>3.56</c:v>
                </c:pt>
                <c:pt idx="5">
                  <c:v>#N/A</c:v>
                </c:pt>
                <c:pt idx="6">
                  <c:v>4.41</c:v>
                </c:pt>
                <c:pt idx="7">
                  <c:v>#N/A</c:v>
                </c:pt>
                <c:pt idx="8">
                  <c:v>1.45</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236736"/>
        <c:axId val="103238272"/>
      </c:barChart>
      <c:catAx>
        <c:axId val="1032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38272"/>
        <c:crosses val="autoZero"/>
        <c:auto val="1"/>
        <c:lblAlgn val="ctr"/>
        <c:lblOffset val="100"/>
        <c:tickLblSkip val="1"/>
        <c:tickMarkSkip val="1"/>
        <c:noMultiLvlLbl val="0"/>
      </c:catAx>
      <c:valAx>
        <c:axId val="10323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3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2084</c:v>
                </c:pt>
                <c:pt idx="5">
                  <c:v>2104</c:v>
                </c:pt>
                <c:pt idx="8">
                  <c:v>2171</c:v>
                </c:pt>
                <c:pt idx="11">
                  <c:v>2120</c:v>
                </c:pt>
                <c:pt idx="14">
                  <c:v>2168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79</c:v>
                </c:pt>
                <c:pt idx="3">
                  <c:v>79</c:v>
                </c:pt>
                <c:pt idx="6">
                  <c:v>82</c:v>
                </c:pt>
                <c:pt idx="9">
                  <c:v>78</c:v>
                </c:pt>
                <c:pt idx="12">
                  <c:v>78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19</c:v>
                </c:pt>
                <c:pt idx="6">
                  <c:v>27</c:v>
                </c:pt>
                <c:pt idx="9">
                  <c:v>107</c:v>
                </c:pt>
                <c:pt idx="12">
                  <c:v>191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494</c:v>
                </c:pt>
                <c:pt idx="3">
                  <c:v>541</c:v>
                </c:pt>
                <c:pt idx="6">
                  <c:v>458</c:v>
                </c:pt>
                <c:pt idx="9">
                  <c:v>501</c:v>
                </c:pt>
                <c:pt idx="12">
                  <c:v>477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2475</c:v>
                </c:pt>
                <c:pt idx="3">
                  <c:v>2683</c:v>
                </c:pt>
                <c:pt idx="6">
                  <c:v>2868</c:v>
                </c:pt>
                <c:pt idx="9">
                  <c:v>2936</c:v>
                </c:pt>
                <c:pt idx="12">
                  <c:v>2841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80192"/>
        <c:axId val="14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974</c:v>
                </c:pt>
                <c:pt idx="2">
                  <c:v>#N/A</c:v>
                </c:pt>
                <c:pt idx="3">
                  <c:v>#N/A</c:v>
                </c:pt>
                <c:pt idx="4">
                  <c:v>1219</c:v>
                </c:pt>
                <c:pt idx="5">
                  <c:v>#N/A</c:v>
                </c:pt>
                <c:pt idx="6">
                  <c:v>#N/A</c:v>
                </c:pt>
                <c:pt idx="7">
                  <c:v>1264</c:v>
                </c:pt>
                <c:pt idx="8">
                  <c:v>#N/A</c:v>
                </c:pt>
                <c:pt idx="9">
                  <c:v>#N/A</c:v>
                </c:pt>
                <c:pt idx="10">
                  <c:v>1503</c:v>
                </c:pt>
                <c:pt idx="11">
                  <c:v>#N/A</c:v>
                </c:pt>
                <c:pt idx="12">
                  <c:v>#N/A</c:v>
                </c:pt>
                <c:pt idx="13">
                  <c:v>1419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80192"/>
        <c:axId val="1482112"/>
      </c:lineChart>
      <c:catAx>
        <c:axId val="14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2112"/>
        <c:crosses val="autoZero"/>
        <c:auto val="1"/>
        <c:lblAlgn val="ctr"/>
        <c:lblOffset val="100"/>
        <c:tickLblSkip val="1"/>
        <c:tickMarkSkip val="1"/>
        <c:noMultiLvlLbl val="0"/>
      </c:catAx>
      <c:valAx>
        <c:axId val="14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17750</c:v>
                </c:pt>
                <c:pt idx="5">
                  <c:v>18285</c:v>
                </c:pt>
                <c:pt idx="8">
                  <c:v>18188</c:v>
                </c:pt>
                <c:pt idx="11">
                  <c:v>18315</c:v>
                </c:pt>
                <c:pt idx="14">
                  <c:v>18691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8062</c:v>
                </c:pt>
                <c:pt idx="5">
                  <c:v>7320</c:v>
                </c:pt>
                <c:pt idx="8">
                  <c:v>6678</c:v>
                </c:pt>
                <c:pt idx="11">
                  <c:v>6392</c:v>
                </c:pt>
                <c:pt idx="14">
                  <c:v>5852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2907</c:v>
                </c:pt>
                <c:pt idx="5">
                  <c:v>3527</c:v>
                </c:pt>
                <c:pt idx="8">
                  <c:v>3658</c:v>
                </c:pt>
                <c:pt idx="11">
                  <c:v>3671</c:v>
                </c:pt>
                <c:pt idx="14">
                  <c:v>3535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4461</c:v>
                </c:pt>
                <c:pt idx="3">
                  <c:v>4503</c:v>
                </c:pt>
                <c:pt idx="6">
                  <c:v>4325</c:v>
                </c:pt>
                <c:pt idx="9">
                  <c:v>4199</c:v>
                </c:pt>
                <c:pt idx="12">
                  <c:v>4129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438</c:v>
                </c:pt>
                <c:pt idx="3">
                  <c:v>903</c:v>
                </c:pt>
                <c:pt idx="6">
                  <c:v>1472</c:v>
                </c:pt>
                <c:pt idx="9">
                  <c:v>1570</c:v>
                </c:pt>
                <c:pt idx="12">
                  <c:v>1575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6887</c:v>
                </c:pt>
                <c:pt idx="3">
                  <c:v>7061</c:v>
                </c:pt>
                <c:pt idx="6">
                  <c:v>6690</c:v>
                </c:pt>
                <c:pt idx="9">
                  <c:v>6473</c:v>
                </c:pt>
                <c:pt idx="12">
                  <c:v>5923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7595</c:v>
                </c:pt>
                <c:pt idx="3">
                  <c:v>729</c:v>
                </c:pt>
                <c:pt idx="6">
                  <c:v>624</c:v>
                </c:pt>
                <c:pt idx="9">
                  <c:v>546</c:v>
                </c:pt>
                <c:pt idx="12">
                  <c:v>468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25473</c:v>
                </c:pt>
                <c:pt idx="3">
                  <c:v>31618</c:v>
                </c:pt>
                <c:pt idx="6">
                  <c:v>30563</c:v>
                </c:pt>
                <c:pt idx="9">
                  <c:v>29536</c:v>
                </c:pt>
                <c:pt idx="12">
                  <c:v>28300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1072384"/>
        <c:axId val="11107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16135</c:v>
                </c:pt>
                <c:pt idx="2">
                  <c:v>#N/A</c:v>
                </c:pt>
                <c:pt idx="3">
                  <c:v>#N/A</c:v>
                </c:pt>
                <c:pt idx="4">
                  <c:v>15681</c:v>
                </c:pt>
                <c:pt idx="5">
                  <c:v>#N/A</c:v>
                </c:pt>
                <c:pt idx="6">
                  <c:v>#N/A</c:v>
                </c:pt>
                <c:pt idx="7">
                  <c:v>15151</c:v>
                </c:pt>
                <c:pt idx="8">
                  <c:v>#N/A</c:v>
                </c:pt>
                <c:pt idx="9">
                  <c:v>#N/A</c:v>
                </c:pt>
                <c:pt idx="10">
                  <c:v>13946</c:v>
                </c:pt>
                <c:pt idx="11">
                  <c:v>#N/A</c:v>
                </c:pt>
                <c:pt idx="12">
                  <c:v>#N/A</c:v>
                </c:pt>
                <c:pt idx="13">
                  <c:v>12316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1072384"/>
        <c:axId val="111074304"/>
      </c:lineChart>
      <c:catAx>
        <c:axId val="1110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074304"/>
        <c:crosses val="autoZero"/>
        <c:auto val="1"/>
        <c:lblAlgn val="ctr"/>
        <c:lblOffset val="100"/>
        <c:tickLblSkip val="1"/>
        <c:tickMarkSkip val="1"/>
        <c:noMultiLvlLbl val="0"/>
      </c:catAx>
      <c:valAx>
        <c:axId val="11107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{754EBEB3-FC0F-4B2E-9EF0-D455E486CF1C}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193-4826-8B3C-80B633A516E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{721E9B5F-B4ED-49F2-A8A6-EDF10E1F4D9F}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193-4826-8B3C-80B633A516E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{008E1818-5834-4013-8266-7BD14778AAC3}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193-4826-8B3C-80B633A516E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{CD4D640F-BBE6-4E99-87F9-FDB37EF6104D}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193-4826-8B3C-80B633A516E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{696AF795-ED36-41D7-BF5D-949B2CB5B934}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193-4826-8B3C-80B633A51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193-4826-8B3C-80B633A516E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{A04A5E1B-F584-4C5C-AB87-93476683FF76}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193-4826-8B3C-80B633A516E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{1360C2F8-0357-4BEE-B5C0-8B7C6D029985}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193-4826-8B3C-80B633A516E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{1E5091D9-2F16-42E9-A049-FA99C5379E8F}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193-4826-8B3C-80B633A516E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{B164C7A4-EAE5-456A-9613-108C7ED3E9B2}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193-4826-8B3C-80B633A516E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{6B7A9821-5167-4C8A-AAE9-CF9AE3AFE8BD}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193-4826-8B3C-80B633A51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193-4826-8B3C-80B633A516EC}"/>
            </c:ext>
          </c:extLst>
        </c:ser>
        <c:dLbls>
          <c:showLegendKey val="0"/>
          <c:showVal val="0"/>
          <c:showCatName val="0"/>
          <c:showSerName val="0"/>
          <c:showPercent val="0"/>
          <c:showBubbleSize val="0"/>
        </c:dLbls>
        <c:axId val="135453920"/>
        <c:axId val="135464480"/>
      </c:scatterChart>
      <c:valAx>
        <c:axId val="135453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64480"/>
        <c:crosses val="autoZero"/>
        <c:crossBetween val="midCat"/>
      </c:valAx>
      <c:valAx>
        <c:axId val="135464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5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{F56AFD2A-CE00-45C2-B3F8-3B0714AC92F9}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F6F-4C58-81ED-BB77BA7C011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{CAF93620-3C1E-4201-92E7-FC49646299B3}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F6F-4C58-81ED-BB77BA7C011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{E222685F-E202-4ECC-9ACD-6CC85B230EBC}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F6F-4C58-81ED-BB77BA7C011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{C71B1505-9CC1-4DF8-93BA-E13126D89174}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F6F-4C58-81ED-BB77BA7C011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{5B5793EE-B4A9-4175-8B76-DCAC99BEC081}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F6F-4C58-81ED-BB77BA7C01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9.1</c:v>
                </c:pt>
                <c:pt idx="2">
                  <c:v>10.199999999999999</c:v>
                </c:pt>
                <c:pt idx="3">
                  <c:v>11.6</c:v>
                </c:pt>
                <c:pt idx="4">
                  <c:v>12.2</c:v>
                </c:pt>
              </c:numCache>
            </c:numRef>
          </c:xVal>
          <c:yVal>
            <c:numRef>
              <c:f>公会計指標分析・財政指標組合せ分析表!$K$73:$O$73</c:f>
              <c:numCache>
                <c:formatCode>#,##0.0;"▲ "#,##0.0</c:formatCode>
                <c:ptCount val="5"/>
                <c:pt idx="0">
                  <c:v>144.69999999999999</c:v>
                </c:pt>
                <c:pt idx="1">
                  <c:v>138.1</c:v>
                </c:pt>
                <c:pt idx="2">
                  <c:v>135.1</c:v>
                </c:pt>
                <c:pt idx="3">
                  <c:v>120.6</c:v>
                </c:pt>
                <c:pt idx="4">
                  <c:v>107.2</c:v>
                </c:pt>
              </c:numCache>
            </c:numRef>
          </c:yVal>
          <c:smooth val="0"/>
          <c:extLst>
            <c:ext xmlns:c16="http://schemas.microsoft.com/office/drawing/2014/chart" uri="{C3380CC4-5D6E-409C-BE32-E72D297353CC}">
              <c16:uniqueId val="{00000005-2F6F-4C58-81ED-BB77BA7C011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{C044A525-60E6-4A28-A666-053038CAB806}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F6F-4C58-81ED-BB77BA7C011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{EEFF9341-7716-414C-83A6-0F3E6D56FAFD}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F6F-4C58-81ED-BB77BA7C011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{53989F7C-3ADC-4FC2-9694-498BD9E26F5F}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F6F-4C58-81ED-BB77BA7C0113}"/>
                </c:ext>
              </c:extLst>
            </c:dLbl>
            <c:dLbl>
              <c:idx val="3"/>
              <c:layout>
                <c:manualLayout>
                  <c:x val="-2.507082305546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{ADCB5642-0F6C-4D93-8729-4A56A897B3B3}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F6F-4C58-81ED-BB77BA7C0113}"/>
                </c:ext>
              </c:extLst>
            </c:dLbl>
            <c:dLbl>
              <c:idx val="4"/>
              <c:layout>
                <c:manualLayout>
                  <c:x val="-3.834010146816461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{D4034F0C-02D8-4F77-94CC-7477F4A78E85}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F6F-4C58-81ED-BB77BA7C01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2F6F-4C58-81ED-BB77BA7C0113}"/>
            </c:ext>
          </c:extLst>
        </c:ser>
        <c:dLbls>
          <c:showLegendKey val="0"/>
          <c:showVal val="0"/>
          <c:showCatName val="0"/>
          <c:showSerName val="0"/>
          <c:showPercent val="0"/>
          <c:showBubbleSize val="0"/>
        </c:dLbls>
        <c:axId val="212380152"/>
        <c:axId val="84550648"/>
      </c:scatterChart>
      <c:valAx>
        <c:axId val="212380152"/>
        <c:scaling>
          <c:orientation val="minMax"/>
          <c:max val="12.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550648"/>
        <c:crosses val="autoZero"/>
        <c:crossBetween val="midCat"/>
      </c:valAx>
      <c:valAx>
        <c:axId val="8455064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380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mn-lt"/>
              <a:ea typeface="+mn-ea"/>
              <a:cs typeface="+mn-cs"/>
            </a:rPr>
            <a:t>一部事務組合が基幹工事等の整備を実施したことに伴い、組合等が起こした地方債の元利償還金に対する負担金等が増加</a:t>
          </a:r>
          <a:r>
            <a:rPr lang="ja-JP" altLang="en-US" sz="1400" b="0" i="0" baseline="0">
              <a:solidFill>
                <a:schemeClr val="dk1"/>
              </a:solidFill>
              <a:effectLst/>
              <a:latin typeface="+mn-lt"/>
              <a:ea typeface="+mn-ea"/>
              <a:cs typeface="+mn-cs"/>
            </a:rPr>
            <a:t>しているものの、元利償還金が減少</a:t>
          </a:r>
          <a:r>
            <a:rPr lang="ja-JP" altLang="en-US" sz="1400" b="0" i="0" u="none" strike="noStrike" baseline="0" smtClean="0">
              <a:solidFill>
                <a:schemeClr val="dk1"/>
              </a:solidFill>
              <a:latin typeface="+mn-lt"/>
              <a:ea typeface="+mn-ea"/>
              <a:cs typeface="+mn-cs"/>
            </a:rPr>
            <a:t>していることから、</a:t>
          </a:r>
          <a:r>
            <a:rPr lang="ja-JP" altLang="ja-JP" sz="1400" b="0" i="0" baseline="0">
              <a:solidFill>
                <a:schemeClr val="dk1"/>
              </a:solidFill>
              <a:effectLst/>
              <a:latin typeface="+mn-lt"/>
              <a:ea typeface="+mn-ea"/>
              <a:cs typeface="+mn-cs"/>
            </a:rPr>
            <a:t>実質公債費比率の分子は</a:t>
          </a:r>
          <a:r>
            <a:rPr lang="ja-JP" altLang="en-US" sz="1400" b="0" i="0" baseline="0">
              <a:solidFill>
                <a:schemeClr val="dk1"/>
              </a:solidFill>
              <a:effectLst/>
              <a:latin typeface="+mn-lt"/>
              <a:ea typeface="+mn-ea"/>
              <a:cs typeface="+mn-cs"/>
            </a:rPr>
            <a:t>小さく</a:t>
          </a:r>
          <a:r>
            <a:rPr lang="ja-JP" altLang="ja-JP" sz="1400" b="0" i="0" baseline="0">
              <a:solidFill>
                <a:schemeClr val="dk1"/>
              </a:solidFill>
              <a:effectLst/>
              <a:latin typeface="+mn-lt"/>
              <a:ea typeface="+mn-ea"/>
              <a:cs typeface="+mn-cs"/>
            </a:rPr>
            <a:t>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今後も、地方債の</a:t>
          </a:r>
          <a:r>
            <a:rPr lang="ja-JP" altLang="en-US" sz="1400" b="0" i="0" baseline="0">
              <a:solidFill>
                <a:schemeClr val="dk1"/>
              </a:solidFill>
              <a:effectLst/>
              <a:latin typeface="+mn-lt"/>
              <a:ea typeface="+mn-ea"/>
              <a:cs typeface="+mn-cs"/>
            </a:rPr>
            <a:t>新規</a:t>
          </a:r>
          <a:r>
            <a:rPr lang="ja-JP" altLang="ja-JP" sz="1400" b="0" i="0" baseline="0">
              <a:solidFill>
                <a:schemeClr val="dk1"/>
              </a:solidFill>
              <a:effectLst/>
              <a:latin typeface="+mn-lt"/>
              <a:ea typeface="+mn-ea"/>
              <a:cs typeface="+mn-cs"/>
            </a:rPr>
            <a:t>発行に当たっては、十分な検討を行い、既発行分についても利率の高いものは低いものに借り換える等により元利償還金の抑制に努め</a:t>
          </a:r>
          <a:r>
            <a:rPr lang="ja-JP" altLang="en-US" sz="1400" b="0" i="0" baseline="0">
              <a:solidFill>
                <a:schemeClr val="dk1"/>
              </a:solidFill>
              <a:effectLst/>
              <a:latin typeface="+mn-lt"/>
              <a:ea typeface="+mn-ea"/>
              <a:cs typeface="+mn-cs"/>
            </a:rPr>
            <a:t>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一部事務組合が基幹工事等の整備を実施したことに伴う</a:t>
          </a:r>
          <a:r>
            <a:rPr lang="ja-JP" altLang="en-US" sz="1400" b="0" i="0" u="none" strike="noStrike" baseline="0" smtClean="0">
              <a:solidFill>
                <a:schemeClr val="dk1"/>
              </a:solidFill>
              <a:latin typeface="+mn-lt"/>
              <a:ea typeface="+mn-ea"/>
              <a:cs typeface="+mn-cs"/>
            </a:rPr>
            <a:t>起債償還の開始などにより組合等負担等見込額は増加しているものの、起債発行額を起債償還額以下に抑えたため、一般会計等に係る地方債の現在高が減少した。</a:t>
          </a:r>
        </a:p>
        <a:p>
          <a:r>
            <a:rPr lang="ja-JP" altLang="en-US" sz="1400" b="0" i="0" u="none" strike="noStrike" baseline="0" smtClean="0">
              <a:solidFill>
                <a:schemeClr val="dk1"/>
              </a:solidFill>
              <a:latin typeface="+mn-lt"/>
              <a:ea typeface="+mn-ea"/>
              <a:cs typeface="+mn-cs"/>
            </a:rPr>
            <a:t>また、公営企業債残高の減少により償還にかかる繰入金や退職手当負担見込額も減少したことなどにより、分子は小さくなった。</a:t>
          </a:r>
          <a:endParaRPr lang="en-US" altLang="ja-JP" sz="1400" b="0" i="0" u="none" strike="noStrike" baseline="0" smtClean="0">
            <a:solidFill>
              <a:schemeClr val="dk1"/>
            </a:solidFill>
            <a:latin typeface="+mn-lt"/>
            <a:ea typeface="+mn-ea"/>
            <a:cs typeface="+mn-cs"/>
          </a:endParaRPr>
        </a:p>
        <a:p>
          <a:r>
            <a:rPr lang="ja-JP" altLang="en-US" sz="1400" b="0" i="0" u="none" strike="noStrike" baseline="0" smtClean="0">
              <a:solidFill>
                <a:schemeClr val="dk1"/>
              </a:solidFill>
              <a:latin typeface="+mn-lt"/>
              <a:ea typeface="+mn-ea"/>
              <a:cs typeface="+mn-cs"/>
            </a:rPr>
            <a:t>しかしながら、類似団体を大きく上回るため、今後も後年度への負担を軽減するよう財政健全化に努める。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空港関連企業による税収があるため、類似団体平均を上回る数値で推移している。平成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は地方</a:t>
          </a:r>
          <a:r>
            <a:rPr kumimoji="1" lang="ja-JP" altLang="en-US" sz="1300">
              <a:solidFill>
                <a:schemeClr val="dk1"/>
              </a:solidFill>
              <a:effectLst/>
              <a:latin typeface="+mn-lt"/>
              <a:ea typeface="+mn-ea"/>
              <a:cs typeface="+mn-cs"/>
            </a:rPr>
            <a:t>交付税</a:t>
          </a:r>
          <a:r>
            <a:rPr kumimoji="1" lang="ja-JP" altLang="ja-JP" sz="1300">
              <a:solidFill>
                <a:schemeClr val="dk1"/>
              </a:solidFill>
              <a:effectLst/>
              <a:latin typeface="+mn-lt"/>
              <a:ea typeface="+mn-ea"/>
              <a:cs typeface="+mn-cs"/>
            </a:rPr>
            <a:t>の増額などにより</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lt"/>
              <a:ea typeface="+mn-ea"/>
              <a:cs typeface="+mn-cs"/>
            </a:rPr>
            <a:t>ポイント改善している。</a:t>
          </a:r>
          <a:r>
            <a:rPr lang="ja-JP" altLang="ja-JP" sz="1300">
              <a:solidFill>
                <a:schemeClr val="dk1"/>
              </a:solidFill>
              <a:effectLst/>
              <a:latin typeface="+mn-lt"/>
              <a:ea typeface="+mn-ea"/>
              <a:cs typeface="+mn-cs"/>
            </a:rPr>
            <a:t>今後とも、定員管理・給与の適正化の実施</a:t>
          </a:r>
          <a:r>
            <a:rPr lang="ja-JP" altLang="en-US" sz="1300">
              <a:solidFill>
                <a:schemeClr val="dk1"/>
              </a:solidFill>
              <a:effectLst/>
              <a:latin typeface="+mn-lt"/>
              <a:ea typeface="+mn-ea"/>
              <a:cs typeface="+mn-cs"/>
            </a:rPr>
            <a:t>や投資的経費を抑制する等、</a:t>
          </a:r>
          <a:r>
            <a:rPr lang="ja-JP" altLang="ja-JP" sz="1300">
              <a:solidFill>
                <a:schemeClr val="dk1"/>
              </a:solidFill>
              <a:effectLst/>
              <a:latin typeface="+mn-lt"/>
              <a:ea typeface="+mn-ea"/>
              <a:cs typeface="+mn-cs"/>
            </a:rPr>
            <a:t>歳出を必要最小限に抑えるとともに、地方税の徴収強化等の取り組みにより歳入確保に努める。</a:t>
          </a: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40</xdr:row>
      <xdr:rowOff>6350</xdr:rowOff>
    </xdr:to>
    <xdr:cxnSp macro="">
      <xdr:nvCxnSpPr>
        <xdr:cNvPr id="66" name="直線コネクタ 65"/>
        <xdr:cNvCxnSpPr/>
      </xdr:nvCxnSpPr>
      <xdr:spPr>
        <a:xfrm flipV="1">
          <a:off x="4114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30480</xdr:rowOff>
    </xdr:to>
    <xdr:cxnSp macro="">
      <xdr:nvCxnSpPr>
        <xdr:cNvPr id="69" name="直線コネクタ 68"/>
        <xdr:cNvCxnSpPr/>
      </xdr:nvCxnSpPr>
      <xdr:spPr>
        <a:xfrm flipV="1">
          <a:off x="3225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30480</xdr:rowOff>
    </xdr:to>
    <xdr:cxnSp macro="">
      <xdr:nvCxnSpPr>
        <xdr:cNvPr id="72" name="直線コネクタ 71"/>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30480</xdr:rowOff>
    </xdr:to>
    <xdr:cxnSp macro="">
      <xdr:nvCxnSpPr>
        <xdr:cNvPr id="75" name="直線コネクタ 74"/>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5" name="円/楕円 84"/>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119397</xdr:rowOff>
    </xdr:from>
    <xdr:ext cx="762000" cy="259045"/>
    <xdr:sp macro="" textlink="">
      <xdr:nvSpPr>
        <xdr:cNvPr id="86"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7" name="円/楕円 86"/>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88" name="テキスト ボックス 87"/>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9" name="円/楕円 88"/>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90" name="テキスト ボックス 89"/>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3" name="円/楕円 92"/>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4" name="テキスト ボックス 93"/>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及び臨時財政対策債等の歳入経常一般財源等が減少し、退職者の増加による人件費の増額や中学校給食提供業務委託料等の物件費の増額などにより、経常経費充当一般財源等支出が増加したため、前年度から</a:t>
          </a:r>
          <a:r>
            <a:rPr kumimoji="1" lang="en-US" altLang="ja-JP" sz="1300">
              <a:latin typeface="ＭＳ Ｐゴシック"/>
            </a:rPr>
            <a:t>1.8</a:t>
          </a:r>
          <a:r>
            <a:rPr kumimoji="1" lang="ja-JP" altLang="en-US" sz="1300">
              <a:latin typeface="ＭＳ Ｐゴシック"/>
            </a:rPr>
            <a:t>ポイント悪化している。</a:t>
          </a:r>
          <a:r>
            <a:rPr lang="ja-JP" altLang="ja-JP" sz="1300">
              <a:solidFill>
                <a:schemeClr val="dk1"/>
              </a:solidFill>
              <a:effectLst/>
              <a:latin typeface="+mn-lt"/>
              <a:ea typeface="+mn-ea"/>
              <a:cs typeface="+mn-cs"/>
            </a:rPr>
            <a:t>今後とも、</a:t>
          </a:r>
          <a:r>
            <a:rPr lang="ja-JP" altLang="en-US" sz="1300">
              <a:solidFill>
                <a:schemeClr val="dk1"/>
              </a:solidFill>
              <a:effectLst/>
              <a:latin typeface="+mn-lt"/>
              <a:ea typeface="+mn-ea"/>
              <a:cs typeface="+mn-cs"/>
            </a:rPr>
            <a:t>事務事業の優先度の低い事業については、計画的に廃止・縮小するなど</a:t>
          </a:r>
          <a:r>
            <a:rPr lang="ja-JP" altLang="ja-JP" sz="1300">
              <a:solidFill>
                <a:schemeClr val="dk1"/>
              </a:solidFill>
              <a:effectLst/>
              <a:latin typeface="+mn-lt"/>
              <a:ea typeface="+mn-ea"/>
              <a:cs typeface="+mn-cs"/>
            </a:rPr>
            <a:t>行財政改革を進め</a:t>
          </a:r>
          <a:r>
            <a:rPr lang="ja-JP" altLang="en-US" sz="1300">
              <a:solidFill>
                <a:schemeClr val="dk1"/>
              </a:solidFill>
              <a:effectLst/>
              <a:latin typeface="+mn-lt"/>
              <a:ea typeface="+mn-ea"/>
              <a:cs typeface="+mn-cs"/>
            </a:rPr>
            <a:t>、経常収支比率の改善に努める。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64</xdr:row>
      <xdr:rowOff>140716</xdr:rowOff>
    </xdr:to>
    <xdr:cxnSp macro="">
      <xdr:nvCxnSpPr>
        <xdr:cNvPr id="127" name="直線コネクタ 126"/>
        <xdr:cNvCxnSpPr/>
      </xdr:nvCxnSpPr>
      <xdr:spPr>
        <a:xfrm>
          <a:off x="4114800" y="110266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53848</xdr:rowOff>
    </xdr:to>
    <xdr:cxnSp macro="">
      <xdr:nvCxnSpPr>
        <xdr:cNvPr id="130" name="直線コネクタ 129"/>
        <xdr:cNvCxnSpPr/>
      </xdr:nvCxnSpPr>
      <xdr:spPr>
        <a:xfrm>
          <a:off x="3225800" y="1099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24892</xdr:rowOff>
    </xdr:to>
    <xdr:cxnSp macro="">
      <xdr:nvCxnSpPr>
        <xdr:cNvPr id="133" name="直線コネクタ 132"/>
        <xdr:cNvCxnSpPr/>
      </xdr:nvCxnSpPr>
      <xdr:spPr>
        <a:xfrm>
          <a:off x="2336800" y="1087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63</xdr:row>
      <xdr:rowOff>70866</xdr:rowOff>
    </xdr:to>
    <xdr:cxnSp macro="">
      <xdr:nvCxnSpPr>
        <xdr:cNvPr id="136" name="直線コネクタ 135"/>
        <xdr:cNvCxnSpPr/>
      </xdr:nvCxnSpPr>
      <xdr:spPr>
        <a:xfrm>
          <a:off x="1447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6" name="円/楕円 145"/>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7"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48" name="円/楕円 147"/>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89425</xdr:rowOff>
    </xdr:from>
    <xdr:ext cx="736600" cy="259045"/>
    <xdr:sp macro="" textlink="">
      <xdr:nvSpPr>
        <xdr:cNvPr id="149" name="テキスト ボックス 148"/>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0" name="円/楕円 149"/>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1" name="テキスト ボックス 150"/>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2" name="円/楕円 151"/>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3" name="テキスト ボックス 152"/>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4" name="円/楕円 153"/>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55" name="テキスト ボックス 154"/>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人件費については、退職者数が増加したことや平成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月より地域手当を</a:t>
          </a:r>
          <a:r>
            <a:rPr kumimoji="1" lang="en-US" altLang="ja-JP" sz="1300">
              <a:latin typeface="ＭＳ Ｐゴシック"/>
            </a:rPr>
            <a:t>5</a:t>
          </a:r>
          <a:r>
            <a:rPr kumimoji="1" lang="ja-JP" altLang="en-US" sz="1300">
              <a:latin typeface="ＭＳ Ｐゴシック"/>
            </a:rPr>
            <a:t>％から</a:t>
          </a:r>
          <a:r>
            <a:rPr kumimoji="1" lang="en-US" altLang="ja-JP" sz="1300">
              <a:latin typeface="ＭＳ Ｐゴシック"/>
            </a:rPr>
            <a:t>6</a:t>
          </a:r>
          <a:r>
            <a:rPr kumimoji="1" lang="ja-JP" altLang="en-US" sz="1300">
              <a:latin typeface="ＭＳ Ｐゴシック"/>
            </a:rPr>
            <a:t>％に見直したことなどにより増額となるとともに、物件費についても、保育所の指定管理や中学校給食に係る業務委託料が増額となったため、決算額としては前年度から</a:t>
          </a:r>
          <a:r>
            <a:rPr kumimoji="1" lang="en-US" altLang="ja-JP" sz="1300">
              <a:latin typeface="ＭＳ Ｐゴシック"/>
            </a:rPr>
            <a:t>2,098</a:t>
          </a:r>
          <a:r>
            <a:rPr kumimoji="1" lang="ja-JP" altLang="en-US" sz="1300">
              <a:latin typeface="ＭＳ Ｐゴシック"/>
            </a:rPr>
            <a:t>円の増額となっている。今後とも、給与水準、職員定数の適正化による人件費の削減や</a:t>
          </a:r>
          <a:r>
            <a:rPr kumimoji="1" lang="en-US" altLang="ja-JP" sz="1300">
              <a:latin typeface="ＭＳ Ｐゴシック"/>
            </a:rPr>
            <a:t>PFI</a:t>
          </a:r>
          <a:r>
            <a:rPr kumimoji="1" lang="ja-JP" altLang="en-US" sz="1300">
              <a:latin typeface="ＭＳ Ｐゴシック"/>
            </a:rPr>
            <a:t>の導入検討を行うなどによりコスト削減を図っていく。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44028</xdr:rowOff>
    </xdr:from>
    <xdr:to>
      <xdr:col>7</xdr:col>
      <xdr:colOff>152400</xdr:colOff>
      <xdr:row>83</xdr:row>
      <xdr:rowOff>72154</xdr:rowOff>
    </xdr:to>
    <xdr:cxnSp macro="">
      <xdr:nvCxnSpPr>
        <xdr:cNvPr id="190" name="直線コネクタ 189"/>
        <xdr:cNvCxnSpPr/>
      </xdr:nvCxnSpPr>
      <xdr:spPr>
        <a:xfrm>
          <a:off x="4114800" y="14274378"/>
          <a:ext cx="8382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44028</xdr:rowOff>
    </xdr:from>
    <xdr:to>
      <xdr:col>6</xdr:col>
      <xdr:colOff>0</xdr:colOff>
      <xdr:row>83</xdr:row>
      <xdr:rowOff>95038</xdr:rowOff>
    </xdr:to>
    <xdr:cxnSp macro="">
      <xdr:nvCxnSpPr>
        <xdr:cNvPr id="193" name="直線コネクタ 192"/>
        <xdr:cNvCxnSpPr/>
      </xdr:nvCxnSpPr>
      <xdr:spPr>
        <a:xfrm flipV="1">
          <a:off x="3225800" y="14274378"/>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27231</xdr:rowOff>
    </xdr:from>
    <xdr:to>
      <xdr:col>4</xdr:col>
      <xdr:colOff>482600</xdr:colOff>
      <xdr:row>83</xdr:row>
      <xdr:rowOff>95038</xdr:rowOff>
    </xdr:to>
    <xdr:cxnSp macro="">
      <xdr:nvCxnSpPr>
        <xdr:cNvPr id="196" name="直線コネクタ 195"/>
        <xdr:cNvCxnSpPr/>
      </xdr:nvCxnSpPr>
      <xdr:spPr>
        <a:xfrm>
          <a:off x="2336800" y="14257581"/>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27231</xdr:rowOff>
    </xdr:from>
    <xdr:to>
      <xdr:col>3</xdr:col>
      <xdr:colOff>279400</xdr:colOff>
      <xdr:row>83</xdr:row>
      <xdr:rowOff>152132</xdr:rowOff>
    </xdr:to>
    <xdr:cxnSp macro="">
      <xdr:nvCxnSpPr>
        <xdr:cNvPr id="199" name="直線コネクタ 198"/>
        <xdr:cNvCxnSpPr/>
      </xdr:nvCxnSpPr>
      <xdr:spPr>
        <a:xfrm flipV="1">
          <a:off x="1447800" y="14257581"/>
          <a:ext cx="889000" cy="1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21354</xdr:rowOff>
    </xdr:from>
    <xdr:to>
      <xdr:col>7</xdr:col>
      <xdr:colOff>203200</xdr:colOff>
      <xdr:row>83</xdr:row>
      <xdr:rowOff>122954</xdr:rowOff>
    </xdr:to>
    <xdr:sp macro="" textlink="">
      <xdr:nvSpPr>
        <xdr:cNvPr id="209" name="円/楕円 208"/>
        <xdr:cNvSpPr/>
      </xdr:nvSpPr>
      <xdr:spPr>
        <a:xfrm>
          <a:off x="4902200" y="142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37881</xdr:rowOff>
    </xdr:from>
    <xdr:ext cx="762000" cy="259045"/>
    <xdr:sp macro="" textlink="">
      <xdr:nvSpPr>
        <xdr:cNvPr id="210" name="人件費・物件費等の状況該当値テキスト"/>
        <xdr:cNvSpPr txBox="1"/>
      </xdr:nvSpPr>
      <xdr:spPr>
        <a:xfrm>
          <a:off x="5041900" y="140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164678</xdr:rowOff>
    </xdr:from>
    <xdr:to>
      <xdr:col>6</xdr:col>
      <xdr:colOff>50800</xdr:colOff>
      <xdr:row>83</xdr:row>
      <xdr:rowOff>94828</xdr:rowOff>
    </xdr:to>
    <xdr:sp macro="" textlink="">
      <xdr:nvSpPr>
        <xdr:cNvPr id="211" name="円/楕円 210"/>
        <xdr:cNvSpPr/>
      </xdr:nvSpPr>
      <xdr:spPr>
        <a:xfrm>
          <a:off x="4064000" y="142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105005</xdr:rowOff>
    </xdr:from>
    <xdr:ext cx="736600" cy="259045"/>
    <xdr:sp macro="" textlink="">
      <xdr:nvSpPr>
        <xdr:cNvPr id="212" name="テキスト ボックス 211"/>
        <xdr:cNvSpPr txBox="1"/>
      </xdr:nvSpPr>
      <xdr:spPr>
        <a:xfrm>
          <a:off x="3733800" y="139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44238</xdr:rowOff>
    </xdr:from>
    <xdr:to>
      <xdr:col>4</xdr:col>
      <xdr:colOff>533400</xdr:colOff>
      <xdr:row>83</xdr:row>
      <xdr:rowOff>145838</xdr:rowOff>
    </xdr:to>
    <xdr:sp macro="" textlink="">
      <xdr:nvSpPr>
        <xdr:cNvPr id="213" name="円/楕円 212"/>
        <xdr:cNvSpPr/>
      </xdr:nvSpPr>
      <xdr:spPr>
        <a:xfrm>
          <a:off x="3175000" y="14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156015</xdr:rowOff>
    </xdr:from>
    <xdr:ext cx="762000" cy="259045"/>
    <xdr:sp macro="" textlink="">
      <xdr:nvSpPr>
        <xdr:cNvPr id="214" name="テキスト ボックス 213"/>
        <xdr:cNvSpPr txBox="1"/>
      </xdr:nvSpPr>
      <xdr:spPr>
        <a:xfrm>
          <a:off x="2844800" y="140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147881</xdr:rowOff>
    </xdr:from>
    <xdr:to>
      <xdr:col>3</xdr:col>
      <xdr:colOff>330200</xdr:colOff>
      <xdr:row>83</xdr:row>
      <xdr:rowOff>78031</xdr:rowOff>
    </xdr:to>
    <xdr:sp macro="" textlink="">
      <xdr:nvSpPr>
        <xdr:cNvPr id="215" name="円/楕円 214"/>
        <xdr:cNvSpPr/>
      </xdr:nvSpPr>
      <xdr:spPr>
        <a:xfrm>
          <a:off x="2286000" y="142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88208</xdr:rowOff>
    </xdr:from>
    <xdr:ext cx="762000" cy="259045"/>
    <xdr:sp macro="" textlink="">
      <xdr:nvSpPr>
        <xdr:cNvPr id="216" name="テキスト ボックス 215"/>
        <xdr:cNvSpPr txBox="1"/>
      </xdr:nvSpPr>
      <xdr:spPr>
        <a:xfrm>
          <a:off x="1955800" y="139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101332</xdr:rowOff>
    </xdr:from>
    <xdr:to>
      <xdr:col>2</xdr:col>
      <xdr:colOff>127000</xdr:colOff>
      <xdr:row>84</xdr:row>
      <xdr:rowOff>31482</xdr:rowOff>
    </xdr:to>
    <xdr:sp macro="" textlink="">
      <xdr:nvSpPr>
        <xdr:cNvPr id="217" name="円/楕円 216"/>
        <xdr:cNvSpPr/>
      </xdr:nvSpPr>
      <xdr:spPr>
        <a:xfrm>
          <a:off x="1397000" y="143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41659</xdr:rowOff>
    </xdr:from>
    <xdr:ext cx="762000" cy="259045"/>
    <xdr:sp macro="" textlink="">
      <xdr:nvSpPr>
        <xdr:cNvPr id="218" name="テキスト ボックス 217"/>
        <xdr:cNvSpPr txBox="1"/>
      </xdr:nvSpPr>
      <xdr:spPr>
        <a:xfrm>
          <a:off x="1066800" y="1410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職員構造に変動があったため、</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lt"/>
              <a:ea typeface="+mn-ea"/>
              <a:cs typeface="+mn-cs"/>
            </a:rPr>
            <a:t>ポイントの減少となった。類似団体や近隣市の動向及び財政状況を鑑み、引き続き適正な給与制度に努める。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98879</xdr:rowOff>
    </xdr:to>
    <xdr:cxnSp macro="">
      <xdr:nvCxnSpPr>
        <xdr:cNvPr id="254" name="直線コネクタ 253"/>
        <xdr:cNvCxnSpPr/>
      </xdr:nvCxnSpPr>
      <xdr:spPr>
        <a:xfrm flipV="1">
          <a:off x="16179800" y="143062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83</xdr:row>
      <xdr:rowOff>121859</xdr:rowOff>
    </xdr:to>
    <xdr:cxnSp macro="">
      <xdr:nvCxnSpPr>
        <xdr:cNvPr id="257" name="直線コネクタ 256"/>
        <xdr:cNvCxnSpPr/>
      </xdr:nvCxnSpPr>
      <xdr:spPr>
        <a:xfrm flipV="1">
          <a:off x="15290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121859</xdr:rowOff>
    </xdr:to>
    <xdr:cxnSp macro="">
      <xdr:nvCxnSpPr>
        <xdr:cNvPr id="260" name="直線コネクタ 259"/>
        <xdr:cNvCxnSpPr/>
      </xdr:nvCxnSpPr>
      <xdr:spPr>
        <a:xfrm>
          <a:off x="14401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34471</xdr:rowOff>
    </xdr:to>
    <xdr:cxnSp macro="">
      <xdr:nvCxnSpPr>
        <xdr:cNvPr id="263" name="直線コネクタ 262"/>
        <xdr:cNvCxnSpPr/>
      </xdr:nvCxnSpPr>
      <xdr:spPr>
        <a:xfrm flipV="1">
          <a:off x="13512800" y="14237305"/>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3" name="円/楕円 272"/>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4"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5" name="円/楕円 274"/>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76" name="テキスト ボックス 275"/>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7" name="円/楕円 276"/>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78" name="テキスト ボックス 277"/>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79" name="円/楕円 278"/>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0" name="テキスト ボックス 279"/>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職員数は</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lt"/>
              <a:ea typeface="+mn-ea"/>
              <a:cs typeface="+mn-cs"/>
            </a:rPr>
            <a:t>名減少したが、人口も減少しているため、</a:t>
          </a:r>
          <a:r>
            <a:rPr kumimoji="1" lang="en-US" altLang="ja-JP" sz="1300">
              <a:solidFill>
                <a:schemeClr val="dk1"/>
              </a:solidFill>
              <a:effectLst/>
              <a:latin typeface="+mn-ea"/>
              <a:ea typeface="+mn-ea"/>
              <a:cs typeface="+mn-cs"/>
            </a:rPr>
            <a:t>0.02</a:t>
          </a:r>
          <a:r>
            <a:rPr kumimoji="1" lang="ja-JP" altLang="ja-JP" sz="1300">
              <a:solidFill>
                <a:schemeClr val="dk1"/>
              </a:solidFill>
              <a:effectLst/>
              <a:latin typeface="+mn-lt"/>
              <a:ea typeface="+mn-ea"/>
              <a:cs typeface="+mn-cs"/>
            </a:rPr>
            <a:t>人の増加となった。早期退職制度の活用、技能労務職の退職不補充などを実施し、定員管理計画に基づく職員数を確保している。類似団体との比較も踏まえ、今後も適正な定員管理を</a:t>
          </a:r>
          <a:r>
            <a:rPr kumimoji="1" lang="ja-JP" altLang="en-US" sz="1300">
              <a:solidFill>
                <a:schemeClr val="dk1"/>
              </a:solidFill>
              <a:effectLst/>
              <a:latin typeface="+mn-lt"/>
              <a:ea typeface="+mn-ea"/>
              <a:cs typeface="+mn-cs"/>
            </a:rPr>
            <a:t>進めていく。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69638</xdr:rowOff>
    </xdr:from>
    <xdr:to>
      <xdr:col>24</xdr:col>
      <xdr:colOff>558800</xdr:colOff>
      <xdr:row>60</xdr:row>
      <xdr:rowOff>73660</xdr:rowOff>
    </xdr:to>
    <xdr:cxnSp macro="">
      <xdr:nvCxnSpPr>
        <xdr:cNvPr id="317" name="直線コネクタ 316"/>
        <xdr:cNvCxnSpPr/>
      </xdr:nvCxnSpPr>
      <xdr:spPr>
        <a:xfrm>
          <a:off x="16179800" y="103566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63606</xdr:rowOff>
    </xdr:from>
    <xdr:to>
      <xdr:col>23</xdr:col>
      <xdr:colOff>406400</xdr:colOff>
      <xdr:row>60</xdr:row>
      <xdr:rowOff>69638</xdr:rowOff>
    </xdr:to>
    <xdr:cxnSp macro="">
      <xdr:nvCxnSpPr>
        <xdr:cNvPr id="320" name="直線コネクタ 319"/>
        <xdr:cNvCxnSpPr/>
      </xdr:nvCxnSpPr>
      <xdr:spPr>
        <a:xfrm>
          <a:off x="15290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63606</xdr:rowOff>
    </xdr:from>
    <xdr:to>
      <xdr:col>22</xdr:col>
      <xdr:colOff>203200</xdr:colOff>
      <xdr:row>60</xdr:row>
      <xdr:rowOff>75671</xdr:rowOff>
    </xdr:to>
    <xdr:cxnSp macro="">
      <xdr:nvCxnSpPr>
        <xdr:cNvPr id="323" name="直線コネクタ 322"/>
        <xdr:cNvCxnSpPr/>
      </xdr:nvCxnSpPr>
      <xdr:spPr>
        <a:xfrm flipV="1">
          <a:off x="14401800" y="103506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69638</xdr:rowOff>
    </xdr:from>
    <xdr:to>
      <xdr:col>21</xdr:col>
      <xdr:colOff>0</xdr:colOff>
      <xdr:row>60</xdr:row>
      <xdr:rowOff>75671</xdr:rowOff>
    </xdr:to>
    <xdr:cxnSp macro="">
      <xdr:nvCxnSpPr>
        <xdr:cNvPr id="326" name="直線コネクタ 325"/>
        <xdr:cNvCxnSpPr/>
      </xdr:nvCxnSpPr>
      <xdr:spPr>
        <a:xfrm>
          <a:off x="13512800" y="103566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6" name="円/楕円 335"/>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37"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18838</xdr:rowOff>
    </xdr:from>
    <xdr:to>
      <xdr:col>23</xdr:col>
      <xdr:colOff>457200</xdr:colOff>
      <xdr:row>60</xdr:row>
      <xdr:rowOff>120438</xdr:rowOff>
    </xdr:to>
    <xdr:sp macro="" textlink="">
      <xdr:nvSpPr>
        <xdr:cNvPr id="338" name="円/楕円 337"/>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39" name="テキスト ボックス 338"/>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12806</xdr:rowOff>
    </xdr:from>
    <xdr:to>
      <xdr:col>22</xdr:col>
      <xdr:colOff>254000</xdr:colOff>
      <xdr:row>60</xdr:row>
      <xdr:rowOff>114406</xdr:rowOff>
    </xdr:to>
    <xdr:sp macro="" textlink="">
      <xdr:nvSpPr>
        <xdr:cNvPr id="340" name="円/楕円 339"/>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124583</xdr:rowOff>
    </xdr:from>
    <xdr:ext cx="762000" cy="259045"/>
    <xdr:sp macro="" textlink="">
      <xdr:nvSpPr>
        <xdr:cNvPr id="341" name="テキスト ボックス 340"/>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2" name="円/楕円 341"/>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3" name="テキスト ボックス 342"/>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18838</xdr:rowOff>
    </xdr:from>
    <xdr:to>
      <xdr:col>19</xdr:col>
      <xdr:colOff>533400</xdr:colOff>
      <xdr:row>60</xdr:row>
      <xdr:rowOff>120438</xdr:rowOff>
    </xdr:to>
    <xdr:sp macro="" textlink="">
      <xdr:nvSpPr>
        <xdr:cNvPr id="344" name="円/楕円 343"/>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130615</xdr:rowOff>
    </xdr:from>
    <xdr:ext cx="762000" cy="259045"/>
    <xdr:sp macro="" textlink="">
      <xdr:nvSpPr>
        <xdr:cNvPr id="345" name="テキスト ボックス 344"/>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算式の分母における標準財政規模は減少したものの、分子における元利償還金が減少した影響の方が大きかったため、単年度では平成</a:t>
          </a:r>
          <a:r>
            <a:rPr lang="en-US" altLang="ja-JP" sz="1300" b="0" i="0" u="none" strike="noStrike" baseline="0" smtClean="0">
              <a:solidFill>
                <a:schemeClr val="dk1"/>
              </a:solidFill>
              <a:latin typeface="+mn-ea"/>
              <a:ea typeface="+mn-ea"/>
              <a:cs typeface="+mn-cs"/>
            </a:rPr>
            <a:t>27</a:t>
          </a:r>
          <a:r>
            <a:rPr lang="ja-JP" altLang="en-US" sz="1300" b="0" i="0" u="none" strike="noStrike" baseline="0" smtClean="0">
              <a:solidFill>
                <a:schemeClr val="dk1"/>
              </a:solidFill>
              <a:latin typeface="+mn-ea"/>
              <a:ea typeface="+mn-ea"/>
              <a:cs typeface="+mn-cs"/>
            </a:rPr>
            <a:t>年度より</a:t>
          </a:r>
          <a:r>
            <a:rPr lang="en-US" altLang="ja-JP" sz="1300" b="0" i="0" u="none" strike="noStrike" baseline="0" smtClean="0">
              <a:solidFill>
                <a:schemeClr val="dk1"/>
              </a:solidFill>
              <a:latin typeface="+mn-ea"/>
              <a:ea typeface="+mn-ea"/>
              <a:cs typeface="+mn-cs"/>
            </a:rPr>
            <a:t>0.6</a:t>
          </a:r>
          <a:r>
            <a:rPr lang="ja-JP" altLang="en-US" sz="1300" b="0" i="0" u="none" strike="noStrike" baseline="0" smtClean="0">
              <a:solidFill>
                <a:schemeClr val="dk1"/>
              </a:solidFill>
              <a:latin typeface="+mn-ea"/>
              <a:ea typeface="+mn-ea"/>
              <a:cs typeface="+mn-cs"/>
            </a:rPr>
            <a:t>ポイント改善している。しかし、平成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年単年度と比べると、組合等が起こした地方債の元利償還金に対する負担金等の増加により</a:t>
          </a:r>
          <a:r>
            <a:rPr lang="en-US" altLang="ja-JP" sz="1300" b="0" i="0" u="none" strike="noStrike" baseline="0" smtClean="0">
              <a:solidFill>
                <a:schemeClr val="dk1"/>
              </a:solidFill>
              <a:latin typeface="+mn-ea"/>
              <a:ea typeface="+mn-ea"/>
              <a:cs typeface="+mn-cs"/>
            </a:rPr>
            <a:t>1.7</a:t>
          </a:r>
          <a:r>
            <a:rPr lang="ja-JP" altLang="en-US" sz="1300" b="0" i="0" u="none" strike="noStrike" baseline="0" smtClean="0">
              <a:solidFill>
                <a:schemeClr val="dk1"/>
              </a:solidFill>
              <a:latin typeface="+mn-ea"/>
              <a:ea typeface="+mn-ea"/>
              <a:cs typeface="+mn-cs"/>
            </a:rPr>
            <a:t>ポイント悪化していることから、</a:t>
          </a:r>
          <a:r>
            <a:rPr lang="en-US" altLang="ja-JP" sz="1300" b="0" i="0" u="none" strike="noStrike" baseline="0" smtClean="0">
              <a:solidFill>
                <a:schemeClr val="dk1"/>
              </a:solidFill>
              <a:latin typeface="+mn-ea"/>
              <a:ea typeface="+mn-ea"/>
              <a:cs typeface="+mn-cs"/>
            </a:rPr>
            <a:t>3</a:t>
          </a:r>
          <a:r>
            <a:rPr lang="ja-JP" altLang="en-US" sz="1300" b="0" i="0" u="none" strike="noStrike" baseline="0" smtClean="0">
              <a:solidFill>
                <a:schemeClr val="dk1"/>
              </a:solidFill>
              <a:latin typeface="+mn-ea"/>
              <a:ea typeface="+mn-ea"/>
              <a:cs typeface="+mn-cs"/>
            </a:rPr>
            <a:t>か年平均では</a:t>
          </a:r>
          <a:r>
            <a:rPr lang="en-US" altLang="ja-JP" sz="1300" b="0" i="0" u="none" strike="noStrike" baseline="0" smtClean="0">
              <a:solidFill>
                <a:schemeClr val="dk1"/>
              </a:solidFill>
              <a:latin typeface="+mn-ea"/>
              <a:ea typeface="+mn-ea"/>
              <a:cs typeface="+mn-cs"/>
            </a:rPr>
            <a:t>0.6</a:t>
          </a:r>
          <a:r>
            <a:rPr lang="ja-JP" altLang="en-US" sz="1300" b="0" i="0" u="none" strike="noStrike" baseline="0" smtClean="0">
              <a:solidFill>
                <a:schemeClr val="dk1"/>
              </a:solidFill>
              <a:latin typeface="+mn-ea"/>
              <a:ea typeface="+mn-ea"/>
              <a:cs typeface="+mn-cs"/>
            </a:rPr>
            <a:t>ポイント悪化し</a:t>
          </a:r>
          <a:r>
            <a:rPr lang="en-US" altLang="ja-JP" sz="1300" b="0" i="0" u="none" strike="noStrike" baseline="0" smtClean="0">
              <a:solidFill>
                <a:schemeClr val="dk1"/>
              </a:solidFill>
              <a:latin typeface="+mn-ea"/>
              <a:ea typeface="+mn-ea"/>
              <a:cs typeface="+mn-cs"/>
            </a:rPr>
            <a:t>12.2%</a:t>
          </a:r>
          <a:r>
            <a:rPr lang="ja-JP" altLang="en-US" sz="1300" b="0" i="0" u="none" strike="noStrike" baseline="0" smtClean="0">
              <a:solidFill>
                <a:schemeClr val="dk1"/>
              </a:solidFill>
              <a:latin typeface="+mn-ea"/>
              <a:ea typeface="+mn-ea"/>
              <a:cs typeface="+mn-cs"/>
            </a:rPr>
            <a:t>となった。</a:t>
          </a:r>
          <a:r>
            <a:rPr lang="ja-JP" altLang="ja-JP" sz="1300" b="0" i="0" baseline="0">
              <a:solidFill>
                <a:schemeClr val="dk1"/>
              </a:solidFill>
              <a:effectLst/>
              <a:latin typeface="+mn-ea"/>
              <a:ea typeface="+mn-ea"/>
              <a:cs typeface="+mn-cs"/>
            </a:rPr>
            <a:t>類似団体平均を上回っていることから</a:t>
          </a:r>
          <a:r>
            <a:rPr lang="ja-JP" altLang="en-US" sz="1300" b="0" i="0" u="none" strike="noStrike" baseline="0" smtClean="0">
              <a:solidFill>
                <a:schemeClr val="dk1"/>
              </a:solidFill>
              <a:latin typeface="+mn-ea"/>
              <a:ea typeface="+mn-ea"/>
              <a:cs typeface="+mn-cs"/>
            </a:rPr>
            <a:t>、地方債の発行にあたっては、十分な検討を行い、実質公債費比率の改善に向けて取り組む。</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88265</xdr:rowOff>
    </xdr:to>
    <xdr:cxnSp macro="">
      <xdr:nvCxnSpPr>
        <xdr:cNvPr id="375" name="直線コネクタ 374"/>
        <xdr:cNvCxnSpPr/>
      </xdr:nvCxnSpPr>
      <xdr:spPr>
        <a:xfrm>
          <a:off x="16179800" y="70815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52070</xdr:rowOff>
    </xdr:to>
    <xdr:cxnSp macro="">
      <xdr:nvCxnSpPr>
        <xdr:cNvPr id="378" name="直線コネクタ 377"/>
        <xdr:cNvCxnSpPr/>
      </xdr:nvCxnSpPr>
      <xdr:spPr>
        <a:xfrm>
          <a:off x="15290800" y="69970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72707</xdr:rowOff>
    </xdr:from>
    <xdr:to>
      <xdr:col>22</xdr:col>
      <xdr:colOff>203200</xdr:colOff>
      <xdr:row>40</xdr:row>
      <xdr:rowOff>139065</xdr:rowOff>
    </xdr:to>
    <xdr:cxnSp macro="">
      <xdr:nvCxnSpPr>
        <xdr:cNvPr id="381" name="直線コネクタ 380"/>
        <xdr:cNvCxnSpPr/>
      </xdr:nvCxnSpPr>
      <xdr:spPr>
        <a:xfrm>
          <a:off x="14401800" y="693070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72707</xdr:rowOff>
    </xdr:to>
    <xdr:cxnSp macro="">
      <xdr:nvCxnSpPr>
        <xdr:cNvPr id="384" name="直線コネクタ 383"/>
        <xdr:cNvCxnSpPr/>
      </xdr:nvCxnSpPr>
      <xdr:spPr>
        <a:xfrm>
          <a:off x="13512800" y="69126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4" name="円/楕円 393"/>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5"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6" name="円/楕円 395"/>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97" name="テキスト ボックス 396"/>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398" name="円/楕円 397"/>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3192</xdr:rowOff>
    </xdr:from>
    <xdr:ext cx="762000" cy="259045"/>
    <xdr:sp macro="" textlink="">
      <xdr:nvSpPr>
        <xdr:cNvPr id="399" name="テキスト ボックス 398"/>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21907</xdr:rowOff>
    </xdr:from>
    <xdr:to>
      <xdr:col>21</xdr:col>
      <xdr:colOff>50800</xdr:colOff>
      <xdr:row>40</xdr:row>
      <xdr:rowOff>123507</xdr:rowOff>
    </xdr:to>
    <xdr:sp macro="" textlink="">
      <xdr:nvSpPr>
        <xdr:cNvPr id="400" name="円/楕円 399"/>
        <xdr:cNvSpPr/>
      </xdr:nvSpPr>
      <xdr:spPr>
        <a:xfrm>
          <a:off x="14351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133684</xdr:rowOff>
    </xdr:from>
    <xdr:ext cx="762000" cy="259045"/>
    <xdr:sp macro="" textlink="">
      <xdr:nvSpPr>
        <xdr:cNvPr id="401" name="テキスト ボックス 400"/>
        <xdr:cNvSpPr txBox="1"/>
      </xdr:nvSpPr>
      <xdr:spPr>
        <a:xfrm>
          <a:off x="14020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2" name="円/楕円 401"/>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3" name="テキスト ボックス 402"/>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一部事務組合</a:t>
          </a:r>
          <a:r>
            <a:rPr lang="ja-JP" altLang="en-US" sz="1300" b="0" i="0" baseline="0">
              <a:solidFill>
                <a:schemeClr val="dk1"/>
              </a:solidFill>
              <a:effectLst/>
              <a:latin typeface="+mn-lt"/>
              <a:ea typeface="+mn-ea"/>
              <a:cs typeface="+mn-cs"/>
            </a:rPr>
            <a:t>が基幹工事等の整備を実施したことに伴う</a:t>
          </a:r>
          <a:r>
            <a:rPr lang="ja-JP" altLang="ja-JP" sz="1300" b="0" i="0" baseline="0">
              <a:solidFill>
                <a:schemeClr val="dk1"/>
              </a:solidFill>
              <a:effectLst/>
              <a:latin typeface="+mn-lt"/>
              <a:ea typeface="+mn-ea"/>
              <a:cs typeface="+mn-cs"/>
            </a:rPr>
            <a:t>起債償還の開始などにより組合等負担等見込額は増加</a:t>
          </a:r>
          <a:r>
            <a:rPr lang="ja-JP" altLang="en-US" sz="1300" b="0" i="0" baseline="0">
              <a:solidFill>
                <a:schemeClr val="dk1"/>
              </a:solidFill>
              <a:effectLst/>
              <a:latin typeface="+mn-lt"/>
              <a:ea typeface="+mn-ea"/>
              <a:cs typeface="+mn-cs"/>
            </a:rPr>
            <a:t>しているものの、</a:t>
          </a:r>
          <a:r>
            <a:rPr lang="ja-JP" altLang="en-US" sz="1300" b="0" i="0" u="none" strike="noStrike" baseline="0" smtClean="0">
              <a:solidFill>
                <a:schemeClr val="dk1"/>
              </a:solidFill>
              <a:latin typeface="+mn-lt"/>
              <a:ea typeface="+mn-ea"/>
              <a:cs typeface="+mn-cs"/>
            </a:rPr>
            <a:t>繰上償還の実施（約</a:t>
          </a:r>
          <a:r>
            <a:rPr lang="en-US" altLang="ja-JP" sz="1300" b="0" i="0" u="none" strike="noStrike" baseline="0" smtClean="0">
              <a:solidFill>
                <a:schemeClr val="dk1"/>
              </a:solidFill>
              <a:latin typeface="+mn-ea"/>
              <a:ea typeface="+mn-ea"/>
              <a:cs typeface="+mn-cs"/>
            </a:rPr>
            <a:t>6,100</a:t>
          </a:r>
          <a:r>
            <a:rPr lang="ja-JP" altLang="en-US" sz="1300" b="0" i="0" u="none" strike="noStrike" baseline="0" smtClean="0">
              <a:solidFill>
                <a:schemeClr val="dk1"/>
              </a:solidFill>
              <a:latin typeface="+mn-lt"/>
              <a:ea typeface="+mn-ea"/>
              <a:cs typeface="+mn-cs"/>
            </a:rPr>
            <a:t>万円）や起債発行額を起債償還額以下に抑えたことなどにより、一般会計等に係る地方債の現在高が減少したため、前年度より</a:t>
          </a:r>
          <a:r>
            <a:rPr lang="en-US" altLang="ja-JP" sz="1300" b="0" i="0" u="none" strike="noStrike" baseline="0" smtClean="0">
              <a:solidFill>
                <a:schemeClr val="dk1"/>
              </a:solidFill>
              <a:latin typeface="+mn-ea"/>
              <a:ea typeface="+mn-ea"/>
              <a:cs typeface="+mn-cs"/>
            </a:rPr>
            <a:t>13.4</a:t>
          </a:r>
          <a:r>
            <a:rPr lang="ja-JP" altLang="en-US" sz="1300" b="0" i="0" u="none" strike="noStrike" baseline="0" smtClean="0">
              <a:solidFill>
                <a:schemeClr val="dk1"/>
              </a:solidFill>
              <a:latin typeface="+mn-lt"/>
              <a:ea typeface="+mn-ea"/>
              <a:cs typeface="+mn-cs"/>
            </a:rPr>
            <a:t>ポイント改善している。しかしながら、類似団体平均を大きく上回っていることから、今後も後年度の負担を軽減するよう、事業規模・必要性等を十分に精査し、地方債の発行を抑制するなど財政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146812</xdr:rowOff>
    </xdr:from>
    <xdr:to>
      <xdr:col>24</xdr:col>
      <xdr:colOff>558800</xdr:colOff>
      <xdr:row>19</xdr:row>
      <xdr:rowOff>83143</xdr:rowOff>
    </xdr:to>
    <xdr:cxnSp macro="">
      <xdr:nvCxnSpPr>
        <xdr:cNvPr id="437" name="直線コネクタ 436"/>
        <xdr:cNvCxnSpPr/>
      </xdr:nvCxnSpPr>
      <xdr:spPr>
        <a:xfrm flipV="1">
          <a:off x="16179800" y="3232912"/>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83143</xdr:rowOff>
    </xdr:from>
    <xdr:to>
      <xdr:col>23</xdr:col>
      <xdr:colOff>406400</xdr:colOff>
      <xdr:row>20</xdr:row>
      <xdr:rowOff>28321</xdr:rowOff>
    </xdr:to>
    <xdr:cxnSp macro="">
      <xdr:nvCxnSpPr>
        <xdr:cNvPr id="440" name="直線コネクタ 439"/>
        <xdr:cNvCxnSpPr/>
      </xdr:nvCxnSpPr>
      <xdr:spPr>
        <a:xfrm flipV="1">
          <a:off x="15290800" y="3340693"/>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28321</xdr:rowOff>
    </xdr:from>
    <xdr:to>
      <xdr:col>22</xdr:col>
      <xdr:colOff>203200</xdr:colOff>
      <xdr:row>20</xdr:row>
      <xdr:rowOff>52451</xdr:rowOff>
    </xdr:to>
    <xdr:cxnSp macro="">
      <xdr:nvCxnSpPr>
        <xdr:cNvPr id="443" name="直線コネクタ 442"/>
        <xdr:cNvCxnSpPr/>
      </xdr:nvCxnSpPr>
      <xdr:spPr>
        <a:xfrm flipV="1">
          <a:off x="14401800" y="34573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52451</xdr:rowOff>
    </xdr:from>
    <xdr:to>
      <xdr:col>21</xdr:col>
      <xdr:colOff>0</xdr:colOff>
      <xdr:row>20</xdr:row>
      <xdr:rowOff>105537</xdr:rowOff>
    </xdr:to>
    <xdr:cxnSp macro="">
      <xdr:nvCxnSpPr>
        <xdr:cNvPr id="446" name="直線コネクタ 445"/>
        <xdr:cNvCxnSpPr/>
      </xdr:nvCxnSpPr>
      <xdr:spPr>
        <a:xfrm flipV="1">
          <a:off x="13512800" y="348145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96012</xdr:rowOff>
    </xdr:from>
    <xdr:to>
      <xdr:col>24</xdr:col>
      <xdr:colOff>609600</xdr:colOff>
      <xdr:row>19</xdr:row>
      <xdr:rowOff>26162</xdr:rowOff>
    </xdr:to>
    <xdr:sp macro="" textlink="">
      <xdr:nvSpPr>
        <xdr:cNvPr id="456" name="円/楕円 455"/>
        <xdr:cNvSpPr/>
      </xdr:nvSpPr>
      <xdr:spPr>
        <a:xfrm>
          <a:off x="169672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68089</xdr:rowOff>
    </xdr:from>
    <xdr:ext cx="762000" cy="259045"/>
    <xdr:sp macro="" textlink="">
      <xdr:nvSpPr>
        <xdr:cNvPr id="457" name="将来負担の状況該当値テキスト"/>
        <xdr:cNvSpPr txBox="1"/>
      </xdr:nvSpPr>
      <xdr:spPr>
        <a:xfrm>
          <a:off x="17106900" y="315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32343</xdr:rowOff>
    </xdr:from>
    <xdr:to>
      <xdr:col>23</xdr:col>
      <xdr:colOff>457200</xdr:colOff>
      <xdr:row>19</xdr:row>
      <xdr:rowOff>133943</xdr:rowOff>
    </xdr:to>
    <xdr:sp macro="" textlink="">
      <xdr:nvSpPr>
        <xdr:cNvPr id="458" name="円/楕円 457"/>
        <xdr:cNvSpPr/>
      </xdr:nvSpPr>
      <xdr:spPr>
        <a:xfrm>
          <a:off x="161290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118720</xdr:rowOff>
    </xdr:from>
    <xdr:ext cx="736600" cy="259045"/>
    <xdr:sp macro="" textlink="">
      <xdr:nvSpPr>
        <xdr:cNvPr id="459" name="テキスト ボックス 458"/>
        <xdr:cNvSpPr txBox="1"/>
      </xdr:nvSpPr>
      <xdr:spPr>
        <a:xfrm>
          <a:off x="15798800" y="337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148971</xdr:rowOff>
    </xdr:from>
    <xdr:to>
      <xdr:col>22</xdr:col>
      <xdr:colOff>254000</xdr:colOff>
      <xdr:row>20</xdr:row>
      <xdr:rowOff>79121</xdr:rowOff>
    </xdr:to>
    <xdr:sp macro="" textlink="">
      <xdr:nvSpPr>
        <xdr:cNvPr id="460" name="円/楕円 459"/>
        <xdr:cNvSpPr/>
      </xdr:nvSpPr>
      <xdr:spPr>
        <a:xfrm>
          <a:off x="15240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63898</xdr:rowOff>
    </xdr:from>
    <xdr:ext cx="762000" cy="259045"/>
    <xdr:sp macro="" textlink="">
      <xdr:nvSpPr>
        <xdr:cNvPr id="461" name="テキスト ボックス 460"/>
        <xdr:cNvSpPr txBox="1"/>
      </xdr:nvSpPr>
      <xdr:spPr>
        <a:xfrm>
          <a:off x="14909800" y="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1651</xdr:rowOff>
    </xdr:from>
    <xdr:to>
      <xdr:col>21</xdr:col>
      <xdr:colOff>50800</xdr:colOff>
      <xdr:row>20</xdr:row>
      <xdr:rowOff>103251</xdr:rowOff>
    </xdr:to>
    <xdr:sp macro="" textlink="">
      <xdr:nvSpPr>
        <xdr:cNvPr id="462" name="円/楕円 461"/>
        <xdr:cNvSpPr/>
      </xdr:nvSpPr>
      <xdr:spPr>
        <a:xfrm>
          <a:off x="14351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88028</xdr:rowOff>
    </xdr:from>
    <xdr:ext cx="762000" cy="259045"/>
    <xdr:sp macro="" textlink="">
      <xdr:nvSpPr>
        <xdr:cNvPr id="463" name="テキスト ボックス 462"/>
        <xdr:cNvSpPr txBox="1"/>
      </xdr:nvSpPr>
      <xdr:spPr>
        <a:xfrm>
          <a:off x="14020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54737</xdr:rowOff>
    </xdr:from>
    <xdr:to>
      <xdr:col>19</xdr:col>
      <xdr:colOff>533400</xdr:colOff>
      <xdr:row>20</xdr:row>
      <xdr:rowOff>156337</xdr:rowOff>
    </xdr:to>
    <xdr:sp macro="" textlink="">
      <xdr:nvSpPr>
        <xdr:cNvPr id="464" name="円/楕円 463"/>
        <xdr:cNvSpPr/>
      </xdr:nvSpPr>
      <xdr:spPr>
        <a:xfrm>
          <a:off x="13462000" y="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141114</xdr:rowOff>
    </xdr:from>
    <xdr:ext cx="762000" cy="259045"/>
    <xdr:sp macro="" textlink="">
      <xdr:nvSpPr>
        <xdr:cNvPr id="465" name="テキスト ボックス 464"/>
        <xdr:cNvSpPr txBox="1"/>
      </xdr:nvSpPr>
      <xdr:spPr>
        <a:xfrm>
          <a:off x="13131800" y="357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人件費に</a:t>
          </a:r>
          <a:r>
            <a:rPr lang="ja-JP" altLang="en-US" sz="1300" b="0" i="0" u="none" strike="noStrike" baseline="0" smtClean="0">
              <a:solidFill>
                <a:schemeClr val="dk1"/>
              </a:solidFill>
              <a:latin typeface="+mn-ea"/>
              <a:ea typeface="+mn-ea"/>
              <a:cs typeface="+mn-cs"/>
            </a:rPr>
            <a:t>かかる経常収支比率は、退職者数の増加や平成</a:t>
          </a:r>
          <a:r>
            <a:rPr lang="en-US" altLang="ja-JP" sz="1300" b="0" i="0" u="none" strike="noStrike" baseline="0" smtClean="0">
              <a:solidFill>
                <a:schemeClr val="dk1"/>
              </a:solidFill>
              <a:latin typeface="+mn-ea"/>
              <a:ea typeface="+mn-ea"/>
              <a:cs typeface="+mn-cs"/>
            </a:rPr>
            <a:t>28</a:t>
          </a:r>
          <a:r>
            <a:rPr lang="ja-JP" altLang="en-US" sz="1300" b="0" i="0" u="none" strike="noStrike" baseline="0" smtClean="0">
              <a:solidFill>
                <a:schemeClr val="dk1"/>
              </a:solidFill>
              <a:latin typeface="+mn-ea"/>
              <a:ea typeface="+mn-ea"/>
              <a:cs typeface="+mn-cs"/>
            </a:rPr>
            <a:t>年</a:t>
          </a:r>
          <a:r>
            <a:rPr lang="en-US" altLang="ja-JP" sz="1300" b="0" i="0" u="none" strike="noStrike" baseline="0" smtClean="0">
              <a:solidFill>
                <a:schemeClr val="dk1"/>
              </a:solidFill>
              <a:latin typeface="+mn-ea"/>
              <a:ea typeface="+mn-ea"/>
              <a:cs typeface="+mn-cs"/>
            </a:rPr>
            <a:t>4</a:t>
          </a:r>
          <a:r>
            <a:rPr lang="ja-JP" altLang="en-US" sz="1300" b="0" i="0" u="none" strike="noStrike" baseline="0" smtClean="0">
              <a:solidFill>
                <a:schemeClr val="dk1"/>
              </a:solidFill>
              <a:latin typeface="+mn-ea"/>
              <a:ea typeface="+mn-ea"/>
              <a:cs typeface="+mn-cs"/>
            </a:rPr>
            <a:t>月より地域手当を</a:t>
          </a:r>
          <a:r>
            <a:rPr lang="en-US" altLang="ja-JP" sz="1300" b="0" i="0" u="none" strike="noStrike" baseline="0" smtClean="0">
              <a:solidFill>
                <a:schemeClr val="dk1"/>
              </a:solidFill>
              <a:latin typeface="+mn-ea"/>
              <a:ea typeface="+mn-ea"/>
              <a:cs typeface="+mn-cs"/>
            </a:rPr>
            <a:t>5</a:t>
          </a:r>
          <a:r>
            <a:rPr lang="ja-JP" altLang="en-US" sz="1300" b="0" i="0" u="none" strike="noStrike" baseline="0" smtClean="0">
              <a:solidFill>
                <a:schemeClr val="dk1"/>
              </a:solidFill>
              <a:latin typeface="+mn-ea"/>
              <a:ea typeface="+mn-ea"/>
              <a:cs typeface="+mn-cs"/>
            </a:rPr>
            <a:t>％から</a:t>
          </a:r>
          <a:r>
            <a:rPr lang="en-US" altLang="ja-JP" sz="1300" b="0" i="0" u="none" strike="noStrike" baseline="0" smtClean="0">
              <a:solidFill>
                <a:schemeClr val="dk1"/>
              </a:solidFill>
              <a:latin typeface="+mn-ea"/>
              <a:ea typeface="+mn-ea"/>
              <a:cs typeface="+mn-cs"/>
            </a:rPr>
            <a:t>6</a:t>
          </a:r>
          <a:r>
            <a:rPr lang="ja-JP" altLang="en-US" sz="1300" b="0" i="0" u="none" strike="noStrike" baseline="0" smtClean="0">
              <a:solidFill>
                <a:schemeClr val="dk1"/>
              </a:solidFill>
              <a:latin typeface="+mn-ea"/>
              <a:ea typeface="+mn-ea"/>
              <a:cs typeface="+mn-cs"/>
            </a:rPr>
            <a:t>％に見直したことなどから</a:t>
          </a:r>
          <a:r>
            <a:rPr lang="en-US" altLang="ja-JP" sz="1300" b="0" i="0" u="none" strike="noStrike" baseline="0" smtClean="0">
              <a:solidFill>
                <a:schemeClr val="dk1"/>
              </a:solidFill>
              <a:latin typeface="+mn-ea"/>
              <a:ea typeface="+mn-ea"/>
              <a:cs typeface="+mn-cs"/>
            </a:rPr>
            <a:t>1.6</a:t>
          </a:r>
          <a:r>
            <a:rPr lang="ja-JP" altLang="en-US" sz="1300" b="0" i="0" u="none" strike="noStrike" baseline="0" smtClean="0">
              <a:solidFill>
                <a:schemeClr val="dk1"/>
              </a:solidFill>
              <a:latin typeface="+mn-ea"/>
              <a:ea typeface="+mn-ea"/>
              <a:cs typeface="+mn-cs"/>
            </a:rPr>
            <a:t>ポイント悪化している。</a:t>
          </a:r>
          <a:r>
            <a:rPr lang="ja-JP" altLang="ja-JP" sz="1300" b="0" i="0" baseline="0">
              <a:solidFill>
                <a:schemeClr val="dk1"/>
              </a:solidFill>
              <a:effectLst/>
              <a:latin typeface="+mn-lt"/>
              <a:ea typeface="+mn-ea"/>
              <a:cs typeface="+mn-cs"/>
            </a:rPr>
            <a:t>類似団体平均を上回っていることから、</a:t>
          </a:r>
          <a:r>
            <a:rPr lang="ja-JP" altLang="en-US" sz="1300" b="0" i="0" u="none" strike="noStrike" baseline="0" smtClean="0">
              <a:solidFill>
                <a:schemeClr val="dk1"/>
              </a:solidFill>
              <a:latin typeface="+mn-lt"/>
              <a:ea typeface="+mn-ea"/>
              <a:cs typeface="+mn-cs"/>
            </a:rPr>
            <a:t>今後も職員数の削減、適正な配置並びに給与の適正化に努める。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51889</xdr:rowOff>
    </xdr:from>
    <xdr:to>
      <xdr:col>7</xdr:col>
      <xdr:colOff>15875</xdr:colOff>
      <xdr:row>36</xdr:row>
      <xdr:rowOff>156392</xdr:rowOff>
    </xdr:to>
    <xdr:cxnSp macro="">
      <xdr:nvCxnSpPr>
        <xdr:cNvPr id="68" name="直線コネクタ 67"/>
        <xdr:cNvCxnSpPr/>
      </xdr:nvCxnSpPr>
      <xdr:spPr>
        <a:xfrm>
          <a:off x="3987800" y="6224089"/>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51889</xdr:rowOff>
    </xdr:from>
    <xdr:to>
      <xdr:col>5</xdr:col>
      <xdr:colOff>549275</xdr:colOff>
      <xdr:row>36</xdr:row>
      <xdr:rowOff>104140</xdr:rowOff>
    </xdr:to>
    <xdr:cxnSp macro="">
      <xdr:nvCxnSpPr>
        <xdr:cNvPr id="71" name="直線コネクタ 70"/>
        <xdr:cNvCxnSpPr/>
      </xdr:nvCxnSpPr>
      <xdr:spPr>
        <a:xfrm flipV="1">
          <a:off x="3098800" y="622408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38826</xdr:rowOff>
    </xdr:from>
    <xdr:to>
      <xdr:col>4</xdr:col>
      <xdr:colOff>346075</xdr:colOff>
      <xdr:row>36</xdr:row>
      <xdr:rowOff>104140</xdr:rowOff>
    </xdr:to>
    <xdr:cxnSp macro="">
      <xdr:nvCxnSpPr>
        <xdr:cNvPr id="74" name="直線コネクタ 73"/>
        <xdr:cNvCxnSpPr/>
      </xdr:nvCxnSpPr>
      <xdr:spPr>
        <a:xfrm>
          <a:off x="2209800" y="62110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38826</xdr:rowOff>
    </xdr:from>
    <xdr:to>
      <xdr:col>3</xdr:col>
      <xdr:colOff>142875</xdr:colOff>
      <xdr:row>38</xdr:row>
      <xdr:rowOff>74749</xdr:rowOff>
    </xdr:to>
    <xdr:cxnSp macro="">
      <xdr:nvCxnSpPr>
        <xdr:cNvPr id="77" name="直線コネクタ 76"/>
        <xdr:cNvCxnSpPr/>
      </xdr:nvCxnSpPr>
      <xdr:spPr>
        <a:xfrm flipV="1">
          <a:off x="1320800" y="6211026"/>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105592</xdr:rowOff>
    </xdr:from>
    <xdr:to>
      <xdr:col>7</xdr:col>
      <xdr:colOff>66675</xdr:colOff>
      <xdr:row>37</xdr:row>
      <xdr:rowOff>35742</xdr:rowOff>
    </xdr:to>
    <xdr:sp macro="" textlink="">
      <xdr:nvSpPr>
        <xdr:cNvPr id="87" name="円/楕円 86"/>
        <xdr:cNvSpPr/>
      </xdr:nvSpPr>
      <xdr:spPr>
        <a:xfrm>
          <a:off x="47752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77669</xdr:rowOff>
    </xdr:from>
    <xdr:ext cx="762000" cy="259045"/>
    <xdr:sp macro="" textlink="">
      <xdr:nvSpPr>
        <xdr:cNvPr id="88" name="人件費該当値テキスト"/>
        <xdr:cNvSpPr txBox="1"/>
      </xdr:nvSpPr>
      <xdr:spPr>
        <a:xfrm>
          <a:off x="4914900" y="62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1089</xdr:rowOff>
    </xdr:from>
    <xdr:to>
      <xdr:col>5</xdr:col>
      <xdr:colOff>600075</xdr:colOff>
      <xdr:row>36</xdr:row>
      <xdr:rowOff>102689</xdr:rowOff>
    </xdr:to>
    <xdr:sp macro="" textlink="">
      <xdr:nvSpPr>
        <xdr:cNvPr id="89" name="円/楕円 88"/>
        <xdr:cNvSpPr/>
      </xdr:nvSpPr>
      <xdr:spPr>
        <a:xfrm>
          <a:off x="3937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87466</xdr:rowOff>
    </xdr:from>
    <xdr:ext cx="736600" cy="259045"/>
    <xdr:sp macro="" textlink="">
      <xdr:nvSpPr>
        <xdr:cNvPr id="90" name="テキスト ボックス 89"/>
        <xdr:cNvSpPr txBox="1"/>
      </xdr:nvSpPr>
      <xdr:spPr>
        <a:xfrm>
          <a:off x="3606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91" name="円/楕円 90"/>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139717</xdr:rowOff>
    </xdr:from>
    <xdr:ext cx="762000" cy="259045"/>
    <xdr:sp macro="" textlink="">
      <xdr:nvSpPr>
        <xdr:cNvPr id="92" name="テキスト ボックス 91"/>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159476</xdr:rowOff>
    </xdr:from>
    <xdr:to>
      <xdr:col>3</xdr:col>
      <xdr:colOff>193675</xdr:colOff>
      <xdr:row>36</xdr:row>
      <xdr:rowOff>89626</xdr:rowOff>
    </xdr:to>
    <xdr:sp macro="" textlink="">
      <xdr:nvSpPr>
        <xdr:cNvPr id="93" name="円/楕円 92"/>
        <xdr:cNvSpPr/>
      </xdr:nvSpPr>
      <xdr:spPr>
        <a:xfrm>
          <a:off x="2159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74403</xdr:rowOff>
    </xdr:from>
    <xdr:ext cx="762000" cy="259045"/>
    <xdr:sp macro="" textlink="">
      <xdr:nvSpPr>
        <xdr:cNvPr id="94" name="テキスト ボックス 93"/>
        <xdr:cNvSpPr txBox="1"/>
      </xdr:nvSpPr>
      <xdr:spPr>
        <a:xfrm>
          <a:off x="1828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23949</xdr:rowOff>
    </xdr:from>
    <xdr:to>
      <xdr:col>1</xdr:col>
      <xdr:colOff>676275</xdr:colOff>
      <xdr:row>38</xdr:row>
      <xdr:rowOff>125549</xdr:rowOff>
    </xdr:to>
    <xdr:sp macro="" textlink="">
      <xdr:nvSpPr>
        <xdr:cNvPr id="95" name="円/楕円 94"/>
        <xdr:cNvSpPr/>
      </xdr:nvSpPr>
      <xdr:spPr>
        <a:xfrm>
          <a:off x="1270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110326</xdr:rowOff>
    </xdr:from>
    <xdr:ext cx="762000" cy="259045"/>
    <xdr:sp macro="" textlink="">
      <xdr:nvSpPr>
        <xdr:cNvPr id="96" name="テキスト ボックス 95"/>
        <xdr:cNvSpPr txBox="1"/>
      </xdr:nvSpPr>
      <xdr:spPr>
        <a:xfrm>
          <a:off x="939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物件費にかかる経常収支比率は、</a:t>
          </a:r>
          <a:r>
            <a:rPr kumimoji="1" lang="ja-JP" altLang="ja-JP" sz="1300">
              <a:solidFill>
                <a:schemeClr val="dk1"/>
              </a:solidFill>
              <a:effectLst/>
              <a:latin typeface="+mn-lt"/>
              <a:ea typeface="+mn-ea"/>
              <a:cs typeface="+mn-cs"/>
            </a:rPr>
            <a:t>保育所の指定管理や中学校給食に係る業務委託料</a:t>
          </a:r>
          <a:r>
            <a:rPr kumimoji="0" lang="ja-JP" altLang="en-US" sz="1300" b="0" i="0" u="none" strike="noStrike" baseline="0" smtClean="0">
              <a:solidFill>
                <a:schemeClr val="dk1"/>
              </a:solidFill>
              <a:effectLst/>
              <a:latin typeface="+mn-lt"/>
              <a:ea typeface="+mn-ea"/>
              <a:cs typeface="+mn-cs"/>
            </a:rPr>
            <a:t>が</a:t>
          </a:r>
          <a:r>
            <a:rPr lang="ja-JP" altLang="en-US" sz="1300" b="0" i="0" u="none" strike="noStrike" baseline="0" smtClean="0">
              <a:solidFill>
                <a:schemeClr val="dk1"/>
              </a:solidFill>
              <a:latin typeface="+mn-lt"/>
              <a:ea typeface="+mn-ea"/>
              <a:cs typeface="+mn-cs"/>
            </a:rPr>
            <a:t>増額となったこと</a:t>
          </a:r>
          <a:r>
            <a:rPr lang="ja-JP" altLang="en-US" sz="1300" b="0" i="0" u="none" strike="noStrike" baseline="0" smtClean="0">
              <a:solidFill>
                <a:schemeClr val="dk1"/>
              </a:solidFill>
              <a:latin typeface="+mn-ea"/>
              <a:ea typeface="+mn-ea"/>
              <a:cs typeface="+mn-cs"/>
            </a:rPr>
            <a:t>などにより、</a:t>
          </a:r>
          <a:r>
            <a:rPr lang="en-US" altLang="ja-JP" sz="1300" b="0" i="0" u="none" strike="noStrike" baseline="0" smtClean="0">
              <a:solidFill>
                <a:schemeClr val="dk1"/>
              </a:solidFill>
              <a:latin typeface="+mn-ea"/>
              <a:ea typeface="+mn-ea"/>
              <a:cs typeface="+mn-cs"/>
            </a:rPr>
            <a:t>0.9</a:t>
          </a:r>
          <a:r>
            <a:rPr lang="ja-JP" altLang="en-US" sz="1300" b="0" i="0" u="none" strike="noStrike" baseline="0" smtClean="0">
              <a:solidFill>
                <a:schemeClr val="dk1"/>
              </a:solidFill>
              <a:latin typeface="+mn-ea"/>
              <a:ea typeface="+mn-ea"/>
              <a:cs typeface="+mn-cs"/>
            </a:rPr>
            <a:t>ポイント悪化している。類似団体平均を下回ってはいるものの、</a:t>
          </a:r>
          <a:r>
            <a:rPr kumimoji="1" lang="en-US" altLang="ja-JP" sz="1300">
              <a:solidFill>
                <a:schemeClr val="dk1"/>
              </a:solidFill>
              <a:effectLst/>
              <a:latin typeface="+mn-ea"/>
              <a:ea typeface="+mn-ea"/>
              <a:cs typeface="+mn-cs"/>
            </a:rPr>
            <a:t>PFI</a:t>
          </a:r>
          <a:r>
            <a:rPr kumimoji="1" lang="ja-JP" altLang="ja-JP" sz="1300">
              <a:solidFill>
                <a:schemeClr val="dk1"/>
              </a:solidFill>
              <a:effectLst/>
              <a:latin typeface="+mn-ea"/>
              <a:ea typeface="+mn-ea"/>
              <a:cs typeface="+mn-cs"/>
            </a:rPr>
            <a:t>の導入</a:t>
          </a:r>
          <a:r>
            <a:rPr kumimoji="1" lang="ja-JP" altLang="ja-JP" sz="1300">
              <a:solidFill>
                <a:schemeClr val="dk1"/>
              </a:solidFill>
              <a:effectLst/>
              <a:latin typeface="+mn-lt"/>
              <a:ea typeface="+mn-ea"/>
              <a:cs typeface="+mn-cs"/>
            </a:rPr>
            <a:t>検討を行うなど</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コスト削減を図っていく。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170434</xdr:rowOff>
    </xdr:from>
    <xdr:to>
      <xdr:col>24</xdr:col>
      <xdr:colOff>31750</xdr:colOff>
      <xdr:row>14</xdr:row>
      <xdr:rowOff>81280</xdr:rowOff>
    </xdr:to>
    <xdr:cxnSp macro="">
      <xdr:nvCxnSpPr>
        <xdr:cNvPr id="127" name="直線コネクタ 126"/>
        <xdr:cNvCxnSpPr/>
      </xdr:nvCxnSpPr>
      <xdr:spPr>
        <a:xfrm>
          <a:off x="15671800" y="23992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170434</xdr:rowOff>
    </xdr:from>
    <xdr:to>
      <xdr:col>22</xdr:col>
      <xdr:colOff>565150</xdr:colOff>
      <xdr:row>14</xdr:row>
      <xdr:rowOff>81280</xdr:rowOff>
    </xdr:to>
    <xdr:cxnSp macro="">
      <xdr:nvCxnSpPr>
        <xdr:cNvPr id="130" name="直線コネクタ 129"/>
        <xdr:cNvCxnSpPr/>
      </xdr:nvCxnSpPr>
      <xdr:spPr>
        <a:xfrm flipV="1">
          <a:off x="14782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81280</xdr:rowOff>
    </xdr:to>
    <xdr:cxnSp macro="">
      <xdr:nvCxnSpPr>
        <xdr:cNvPr id="133" name="直線コネクタ 132"/>
        <xdr:cNvCxnSpPr/>
      </xdr:nvCxnSpPr>
      <xdr:spPr>
        <a:xfrm>
          <a:off x="13893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62992</xdr:rowOff>
    </xdr:to>
    <xdr:cxnSp macro="">
      <xdr:nvCxnSpPr>
        <xdr:cNvPr id="136" name="直線コネクタ 135"/>
        <xdr:cNvCxnSpPr/>
      </xdr:nvCxnSpPr>
      <xdr:spPr>
        <a:xfrm flipV="1">
          <a:off x="13004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6" name="円/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7"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119634</xdr:rowOff>
    </xdr:from>
    <xdr:to>
      <xdr:col>22</xdr:col>
      <xdr:colOff>615950</xdr:colOff>
      <xdr:row>14</xdr:row>
      <xdr:rowOff>49784</xdr:rowOff>
    </xdr:to>
    <xdr:sp macro="" textlink="">
      <xdr:nvSpPr>
        <xdr:cNvPr id="148" name="円/楕円 147"/>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59961</xdr:rowOff>
    </xdr:from>
    <xdr:ext cx="736600" cy="259045"/>
    <xdr:sp macro="" textlink="">
      <xdr:nvSpPr>
        <xdr:cNvPr id="149" name="テキスト ボックス 148"/>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50" name="円/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2" name="円/楕円 151"/>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3" name="テキスト ボックス 152"/>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xdr:rowOff>
    </xdr:from>
    <xdr:to>
      <xdr:col>19</xdr:col>
      <xdr:colOff>6350</xdr:colOff>
      <xdr:row>14</xdr:row>
      <xdr:rowOff>113792</xdr:rowOff>
    </xdr:to>
    <xdr:sp macro="" textlink="">
      <xdr:nvSpPr>
        <xdr:cNvPr id="154" name="円/楕円 153"/>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123969</xdr:rowOff>
    </xdr:from>
    <xdr:ext cx="762000" cy="259045"/>
    <xdr:sp macro="" textlink="">
      <xdr:nvSpPr>
        <xdr:cNvPr id="155" name="テキスト ボックス 154"/>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扶助費にかかる経常収支比率は、生活保護費や子ども子育て施設型給付費にかかる扶助費の減額などにより</a:t>
          </a:r>
          <a:r>
            <a:rPr lang="en-US" altLang="ja-JP" sz="1300" b="0" i="0" u="none" strike="noStrike" baseline="0" smtClean="0">
              <a:solidFill>
                <a:schemeClr val="dk1"/>
              </a:solidFill>
              <a:latin typeface="+mn-ea"/>
              <a:ea typeface="+mn-ea"/>
              <a:cs typeface="+mn-cs"/>
            </a:rPr>
            <a:t>0.6</a:t>
          </a:r>
          <a:r>
            <a:rPr lang="ja-JP" altLang="en-US" sz="1300" b="0" i="0" u="none" strike="noStrike" baseline="0" smtClean="0">
              <a:solidFill>
                <a:schemeClr val="dk1"/>
              </a:solidFill>
              <a:latin typeface="+mn-lt"/>
              <a:ea typeface="+mn-ea"/>
              <a:cs typeface="+mn-cs"/>
            </a:rPr>
            <a:t>ポイント改善している。しかしながら、今後も扶助費が大幅に減少する可能性は低いため、財政を圧迫する上昇傾向に歯止めをかけ、歳入歳出全体の見直しにより必要な財源を捻出するよう努める。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26307</xdr:rowOff>
    </xdr:to>
    <xdr:cxnSp macro="">
      <xdr:nvCxnSpPr>
        <xdr:cNvPr id="190" name="直線コネクタ 189"/>
        <xdr:cNvCxnSpPr/>
      </xdr:nvCxnSpPr>
      <xdr:spPr>
        <a:xfrm flipV="1">
          <a:off x="3987800" y="9733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26307</xdr:rowOff>
    </xdr:to>
    <xdr:cxnSp macro="">
      <xdr:nvCxnSpPr>
        <xdr:cNvPr id="193" name="直線コネクタ 192"/>
        <xdr:cNvCxnSpPr/>
      </xdr:nvCxnSpPr>
      <xdr:spPr>
        <a:xfrm>
          <a:off x="3098800" y="9613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23585</xdr:rowOff>
    </xdr:to>
    <xdr:cxnSp macro="">
      <xdr:nvCxnSpPr>
        <xdr:cNvPr id="196" name="直線コネクタ 195"/>
        <xdr:cNvCxnSpPr/>
      </xdr:nvCxnSpPr>
      <xdr:spPr>
        <a:xfrm flipV="1">
          <a:off x="2209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23585</xdr:rowOff>
    </xdr:to>
    <xdr:cxnSp macro="">
      <xdr:nvCxnSpPr>
        <xdr:cNvPr id="199" name="直線コネクタ 198"/>
        <xdr:cNvCxnSpPr/>
      </xdr:nvCxnSpPr>
      <xdr:spPr>
        <a:xfrm>
          <a:off x="1320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81643</xdr:rowOff>
    </xdr:from>
    <xdr:to>
      <xdr:col>7</xdr:col>
      <xdr:colOff>66675</xdr:colOff>
      <xdr:row>57</xdr:row>
      <xdr:rowOff>11793</xdr:rowOff>
    </xdr:to>
    <xdr:sp macro="" textlink="">
      <xdr:nvSpPr>
        <xdr:cNvPr id="209" name="円/楕円 208"/>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53720</xdr:rowOff>
    </xdr:from>
    <xdr:ext cx="762000" cy="259045"/>
    <xdr:sp macro="" textlink="">
      <xdr:nvSpPr>
        <xdr:cNvPr id="210"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146957</xdr:rowOff>
    </xdr:from>
    <xdr:to>
      <xdr:col>5</xdr:col>
      <xdr:colOff>600075</xdr:colOff>
      <xdr:row>57</xdr:row>
      <xdr:rowOff>77107</xdr:rowOff>
    </xdr:to>
    <xdr:sp macro="" textlink="">
      <xdr:nvSpPr>
        <xdr:cNvPr id="211" name="円/楕円 210"/>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61884</xdr:rowOff>
    </xdr:from>
    <xdr:ext cx="736600" cy="259045"/>
    <xdr:sp macro="" textlink="">
      <xdr:nvSpPr>
        <xdr:cNvPr id="212" name="テキスト ボックス 211"/>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144235</xdr:rowOff>
    </xdr:from>
    <xdr:to>
      <xdr:col>3</xdr:col>
      <xdr:colOff>193675</xdr:colOff>
      <xdr:row>56</xdr:row>
      <xdr:rowOff>74385</xdr:rowOff>
    </xdr:to>
    <xdr:sp macro="" textlink="">
      <xdr:nvSpPr>
        <xdr:cNvPr id="215" name="円/楕円 214"/>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59162</xdr:rowOff>
    </xdr:from>
    <xdr:ext cx="762000" cy="259045"/>
    <xdr:sp macro="" textlink="">
      <xdr:nvSpPr>
        <xdr:cNvPr id="216" name="テキスト ボックス 215"/>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その他にかかる経常収支比率は、介護保険事業特別会計への繰出金や維持補修費が増加したことなどにより、前年度と比較して</a:t>
          </a:r>
          <a:r>
            <a:rPr lang="en-US" altLang="ja-JP" sz="1300" b="0" i="0" u="none" strike="noStrike" baseline="0" smtClean="0">
              <a:solidFill>
                <a:schemeClr val="dk1"/>
              </a:solidFill>
              <a:latin typeface="+mn-ea"/>
              <a:ea typeface="+mn-ea"/>
              <a:cs typeface="+mn-cs"/>
            </a:rPr>
            <a:t>0.2</a:t>
          </a:r>
          <a:r>
            <a:rPr lang="ja-JP" altLang="en-US" sz="1300" b="0" i="0" u="none" strike="noStrike" baseline="0" smtClean="0">
              <a:solidFill>
                <a:schemeClr val="dk1"/>
              </a:solidFill>
              <a:latin typeface="+mn-lt"/>
              <a:ea typeface="+mn-ea"/>
              <a:cs typeface="+mn-cs"/>
            </a:rPr>
            <a:t>ポイント悪化している。繰出基準のルール化を図るなど繰出金削減に向けた検討を行い、また、今後施設の維持補修費が増加することが予想されることから、計画的な改修の実施に努める。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96520</xdr:rowOff>
    </xdr:to>
    <xdr:cxnSp macro="">
      <xdr:nvCxnSpPr>
        <xdr:cNvPr id="251" name="直線コネクタ 250"/>
        <xdr:cNvCxnSpPr/>
      </xdr:nvCxnSpPr>
      <xdr:spPr>
        <a:xfrm>
          <a:off x="15671800" y="1002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81280</xdr:rowOff>
    </xdr:to>
    <xdr:cxnSp macro="">
      <xdr:nvCxnSpPr>
        <xdr:cNvPr id="254" name="直線コネクタ 253"/>
        <xdr:cNvCxnSpPr/>
      </xdr:nvCxnSpPr>
      <xdr:spPr>
        <a:xfrm>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43180</xdr:rowOff>
    </xdr:to>
    <xdr:cxnSp macro="">
      <xdr:nvCxnSpPr>
        <xdr:cNvPr id="257" name="直線コネクタ 256"/>
        <xdr:cNvCxnSpPr/>
      </xdr:nvCxnSpPr>
      <xdr:spPr>
        <a:xfrm flipV="1">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43180</xdr:rowOff>
    </xdr:to>
    <xdr:cxnSp macro="">
      <xdr:nvCxnSpPr>
        <xdr:cNvPr id="260" name="直線コネクタ 259"/>
        <xdr:cNvCxnSpPr/>
      </xdr:nvCxnSpPr>
      <xdr:spPr>
        <a:xfrm>
          <a:off x="13004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70" name="円/楕円 269"/>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71"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6" name="円/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補助費等にかかる経常収支比率は、一部事務組合の基幹工事等の整備の実施に伴う負担金等が増加したものの、生活保護費等の国・府支出金返還金が減少したことなどにより</a:t>
          </a:r>
          <a:r>
            <a:rPr lang="ja-JP" altLang="en-US" sz="1300" b="0" i="0" u="none" strike="noStrike" baseline="0" smtClean="0">
              <a:solidFill>
                <a:schemeClr val="dk1"/>
              </a:solidFill>
              <a:latin typeface="+mn-ea"/>
              <a:ea typeface="+mn-ea"/>
              <a:cs typeface="+mn-cs"/>
            </a:rPr>
            <a:t>、</a:t>
          </a:r>
          <a:r>
            <a:rPr lang="en-US" altLang="ja-JP" sz="1300" b="0" i="0" u="none" strike="noStrike" baseline="0" smtClean="0">
              <a:solidFill>
                <a:schemeClr val="dk1"/>
              </a:solidFill>
              <a:latin typeface="+mn-ea"/>
              <a:ea typeface="+mn-ea"/>
              <a:cs typeface="+mn-cs"/>
            </a:rPr>
            <a:t>0.2</a:t>
          </a:r>
          <a:r>
            <a:rPr lang="ja-JP" altLang="en-US" sz="1300" b="0" i="0" u="none" strike="noStrike" baseline="0" smtClean="0">
              <a:solidFill>
                <a:schemeClr val="dk1"/>
              </a:solidFill>
              <a:latin typeface="+mn-lt"/>
              <a:ea typeface="+mn-ea"/>
              <a:cs typeface="+mn-cs"/>
            </a:rPr>
            <a:t>ポイント改善している。今後も一部事務組合への負担金については、必要最小限の負担金となるよう内容の精査に努める。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90424</xdr:rowOff>
    </xdr:to>
    <xdr:cxnSp macro="">
      <xdr:nvCxnSpPr>
        <xdr:cNvPr id="309" name="直線コネクタ 308"/>
        <xdr:cNvCxnSpPr/>
      </xdr:nvCxnSpPr>
      <xdr:spPr>
        <a:xfrm flipV="1">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90424</xdr:rowOff>
    </xdr:to>
    <xdr:cxnSp macro="">
      <xdr:nvCxnSpPr>
        <xdr:cNvPr id="312" name="直線コネクタ 311"/>
        <xdr:cNvCxnSpPr/>
      </xdr:nvCxnSpPr>
      <xdr:spPr>
        <a:xfrm>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81280</xdr:rowOff>
    </xdr:to>
    <xdr:cxnSp macro="">
      <xdr:nvCxnSpPr>
        <xdr:cNvPr id="315" name="直線コネクタ 314"/>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36</xdr:row>
      <xdr:rowOff>81280</xdr:rowOff>
    </xdr:to>
    <xdr:cxnSp macro="">
      <xdr:nvCxnSpPr>
        <xdr:cNvPr id="318" name="直線コネクタ 317"/>
        <xdr:cNvCxnSpPr/>
      </xdr:nvCxnSpPr>
      <xdr:spPr>
        <a:xfrm>
          <a:off x="13004800" y="601116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30" name="円/楕円 32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126001</xdr:rowOff>
    </xdr:from>
    <xdr:ext cx="736600" cy="259045"/>
    <xdr:sp macro="" textlink="">
      <xdr:nvSpPr>
        <xdr:cNvPr id="331" name="テキスト ボックス 330"/>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2" name="円/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33" name="テキスト ボックス 332"/>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4" name="円/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5" name="テキスト ボックス 33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36" name="円/楕円 335"/>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37" name="テキスト ボックス 336"/>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公債費にかかる経常収支比率は、地方債の新規発行額を元金償還額以下に抑制するとともに、既発債のうち高利率のものについては繰上償還を実施してきたことから</a:t>
          </a:r>
          <a:r>
            <a:rPr lang="en-US" altLang="ja-JP" sz="1300" b="0" i="0" u="none" strike="noStrike" baseline="0" smtClean="0">
              <a:solidFill>
                <a:schemeClr val="dk1"/>
              </a:solidFill>
              <a:latin typeface="+mn-ea"/>
              <a:ea typeface="+mn-ea"/>
              <a:cs typeface="+mn-cs"/>
            </a:rPr>
            <a:t>0.1</a:t>
          </a:r>
          <a:r>
            <a:rPr lang="ja-JP" altLang="en-US" sz="1300" b="0" i="0" u="none" strike="noStrike" baseline="0" smtClean="0">
              <a:solidFill>
                <a:schemeClr val="dk1"/>
              </a:solidFill>
              <a:latin typeface="+mn-lt"/>
              <a:ea typeface="+mn-ea"/>
              <a:cs typeface="+mn-cs"/>
            </a:rPr>
            <a:t>ポイント改善している。しかしながら、</a:t>
          </a:r>
          <a:r>
            <a:rPr lang="ja-JP" altLang="ja-JP" sz="1300" b="0" i="0" baseline="0">
              <a:solidFill>
                <a:schemeClr val="dk1"/>
              </a:solidFill>
              <a:effectLst/>
              <a:latin typeface="+mn-lt"/>
              <a:ea typeface="+mn-ea"/>
              <a:cs typeface="+mn-cs"/>
            </a:rPr>
            <a:t>類似団体平均を上回っていることから、</a:t>
          </a:r>
          <a:r>
            <a:rPr lang="ja-JP" altLang="en-US" sz="1300" b="0" i="0" u="none" strike="noStrike" baseline="0" smtClean="0">
              <a:solidFill>
                <a:schemeClr val="dk1"/>
              </a:solidFill>
              <a:latin typeface="+mn-lt"/>
              <a:ea typeface="+mn-ea"/>
              <a:cs typeface="+mn-cs"/>
            </a:rPr>
            <a:t>今後も地方債発行に当たっては、十分な検討を行い、後年度の負担軽減に努める。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42418</xdr:rowOff>
    </xdr:to>
    <xdr:cxnSp macro="">
      <xdr:nvCxnSpPr>
        <xdr:cNvPr id="367" name="直線コネクタ 366"/>
        <xdr:cNvCxnSpPr/>
      </xdr:nvCxnSpPr>
      <xdr:spPr>
        <a:xfrm flipV="1">
          <a:off x="3987800" y="135823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51563</xdr:rowOff>
    </xdr:to>
    <xdr:cxnSp macro="">
      <xdr:nvCxnSpPr>
        <xdr:cNvPr id="370" name="直線コネクタ 369"/>
        <xdr:cNvCxnSpPr/>
      </xdr:nvCxnSpPr>
      <xdr:spPr>
        <a:xfrm flipV="1">
          <a:off x="3098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51563</xdr:rowOff>
    </xdr:to>
    <xdr:cxnSp macro="">
      <xdr:nvCxnSpPr>
        <xdr:cNvPr id="373" name="直線コネクタ 372"/>
        <xdr:cNvCxnSpPr/>
      </xdr:nvCxnSpPr>
      <xdr:spPr>
        <a:xfrm>
          <a:off x="2209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163576</xdr:rowOff>
    </xdr:to>
    <xdr:cxnSp macro="">
      <xdr:nvCxnSpPr>
        <xdr:cNvPr id="376" name="直線コネクタ 375"/>
        <xdr:cNvCxnSpPr/>
      </xdr:nvCxnSpPr>
      <xdr:spPr>
        <a:xfrm>
          <a:off x="1320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6" name="円/楕円 385"/>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87"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8" name="円/楕円 387"/>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9" name="テキスト ボックス 388"/>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90" name="円/楕円 389"/>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91" name="テキスト ボックス 390"/>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2" name="円/楕円 391"/>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3" name="テキスト ボックス 392"/>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4" name="円/楕円 393"/>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5" name="テキスト ボックス 394"/>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公債費以外にかかる経常収支比率は、年々悪化している。市税収入の増額や使用料・手数料における債権管理の適正化を進め、経常一般財源の確保に努めるとともに、人件費の削減や事務事業の見直しにより財政負担の軽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62230</xdr:rowOff>
    </xdr:to>
    <xdr:cxnSp macro="">
      <xdr:nvCxnSpPr>
        <xdr:cNvPr id="428" name="直線コネクタ 427"/>
        <xdr:cNvCxnSpPr/>
      </xdr:nvCxnSpPr>
      <xdr:spPr>
        <a:xfrm>
          <a:off x="15671800" y="131914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161289</xdr:rowOff>
    </xdr:to>
    <xdr:cxnSp macro="">
      <xdr:nvCxnSpPr>
        <xdr:cNvPr id="431" name="直線コネクタ 430"/>
        <xdr:cNvCxnSpPr/>
      </xdr:nvCxnSpPr>
      <xdr:spPr>
        <a:xfrm>
          <a:off x="14782800" y="13161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130811</xdr:rowOff>
    </xdr:to>
    <xdr:cxnSp macro="">
      <xdr:nvCxnSpPr>
        <xdr:cNvPr id="434" name="直線コネクタ 433"/>
        <xdr:cNvCxnSpPr/>
      </xdr:nvCxnSpPr>
      <xdr:spPr>
        <a:xfrm>
          <a:off x="13893800" y="13111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81280</xdr:rowOff>
    </xdr:to>
    <xdr:cxnSp macro="">
      <xdr:nvCxnSpPr>
        <xdr:cNvPr id="437" name="直線コネクタ 436"/>
        <xdr:cNvCxnSpPr/>
      </xdr:nvCxnSpPr>
      <xdr:spPr>
        <a:xfrm>
          <a:off x="13004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7" name="円/楕円 446"/>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154957</xdr:rowOff>
    </xdr:from>
    <xdr:ext cx="762000" cy="259045"/>
    <xdr:sp macro="" textlink="">
      <xdr:nvSpPr>
        <xdr:cNvPr id="448"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9" name="円/楕円 448"/>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50" name="テキスト ボックス 449"/>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1" name="円/楕円 450"/>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166388</xdr:rowOff>
    </xdr:from>
    <xdr:ext cx="762000" cy="259045"/>
    <xdr:sp macro="" textlink="">
      <xdr:nvSpPr>
        <xdr:cNvPr id="452" name="テキスト ボックス 451"/>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4" name="テキスト ボックス 45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5" name="円/楕円 454"/>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56" name="テキスト ボックス 455"/>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83661</xdr:rowOff>
    </xdr:from>
    <xdr:to>
      <xdr:col>4</xdr:col>
      <xdr:colOff>1117600</xdr:colOff>
      <xdr:row>16</xdr:row>
      <xdr:rowOff>95987</xdr:rowOff>
    </xdr:to>
    <xdr:cxnSp macro="">
      <xdr:nvCxnSpPr>
        <xdr:cNvPr id="50" name="直線コネクタ 49"/>
        <xdr:cNvCxnSpPr/>
      </xdr:nvCxnSpPr>
      <xdr:spPr bwMode="auto">
        <a:xfrm>
          <a:off x="5003800" y="2874486"/>
          <a:ext cx="647700" cy="1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83661</xdr:rowOff>
    </xdr:from>
    <xdr:to>
      <xdr:col>4</xdr:col>
      <xdr:colOff>469900</xdr:colOff>
      <xdr:row>16</xdr:row>
      <xdr:rowOff>112274</xdr:rowOff>
    </xdr:to>
    <xdr:cxnSp macro="">
      <xdr:nvCxnSpPr>
        <xdr:cNvPr id="53" name="直線コネクタ 52"/>
        <xdr:cNvCxnSpPr/>
      </xdr:nvCxnSpPr>
      <xdr:spPr bwMode="auto">
        <a:xfrm flipV="1">
          <a:off x="4305300" y="2874486"/>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112274</xdr:rowOff>
    </xdr:from>
    <xdr:to>
      <xdr:col>3</xdr:col>
      <xdr:colOff>904875</xdr:colOff>
      <xdr:row>17</xdr:row>
      <xdr:rowOff>12681</xdr:rowOff>
    </xdr:to>
    <xdr:cxnSp macro="">
      <xdr:nvCxnSpPr>
        <xdr:cNvPr id="56" name="直線コネクタ 55"/>
        <xdr:cNvCxnSpPr/>
      </xdr:nvCxnSpPr>
      <xdr:spPr bwMode="auto">
        <a:xfrm flipV="1">
          <a:off x="3606800" y="2903099"/>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12681</xdr:rowOff>
    </xdr:from>
    <xdr:to>
      <xdr:col>3</xdr:col>
      <xdr:colOff>206375</xdr:colOff>
      <xdr:row>17</xdr:row>
      <xdr:rowOff>26511</xdr:rowOff>
    </xdr:to>
    <xdr:cxnSp macro="">
      <xdr:nvCxnSpPr>
        <xdr:cNvPr id="59" name="直線コネクタ 58"/>
        <xdr:cNvCxnSpPr/>
      </xdr:nvCxnSpPr>
      <xdr:spPr bwMode="auto">
        <a:xfrm flipV="1">
          <a:off x="2908300" y="2974956"/>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45187</xdr:rowOff>
    </xdr:from>
    <xdr:to>
      <xdr:col>5</xdr:col>
      <xdr:colOff>34925</xdr:colOff>
      <xdr:row>16</xdr:row>
      <xdr:rowOff>146787</xdr:rowOff>
    </xdr:to>
    <xdr:sp macro="" textlink="">
      <xdr:nvSpPr>
        <xdr:cNvPr id="69" name="円/楕円 68"/>
        <xdr:cNvSpPr/>
      </xdr:nvSpPr>
      <xdr:spPr bwMode="auto">
        <a:xfrm>
          <a:off x="56007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61714</xdr:rowOff>
    </xdr:from>
    <xdr:ext cx="762000" cy="259045"/>
    <xdr:sp macro="" textlink="">
      <xdr:nvSpPr>
        <xdr:cNvPr id="70" name="人口1人当たり決算額の推移該当値テキスト130"/>
        <xdr:cNvSpPr txBox="1"/>
      </xdr:nvSpPr>
      <xdr:spPr>
        <a:xfrm>
          <a:off x="5740400" y="268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32861</xdr:rowOff>
    </xdr:from>
    <xdr:to>
      <xdr:col>4</xdr:col>
      <xdr:colOff>520700</xdr:colOff>
      <xdr:row>16</xdr:row>
      <xdr:rowOff>134461</xdr:rowOff>
    </xdr:to>
    <xdr:sp macro="" textlink="">
      <xdr:nvSpPr>
        <xdr:cNvPr id="71" name="円/楕円 70"/>
        <xdr:cNvSpPr/>
      </xdr:nvSpPr>
      <xdr:spPr bwMode="auto">
        <a:xfrm>
          <a:off x="49530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144638</xdr:rowOff>
    </xdr:from>
    <xdr:ext cx="736600" cy="259045"/>
    <xdr:sp macro="" textlink="">
      <xdr:nvSpPr>
        <xdr:cNvPr id="72" name="テキスト ボックス 71"/>
        <xdr:cNvSpPr txBox="1"/>
      </xdr:nvSpPr>
      <xdr:spPr>
        <a:xfrm>
          <a:off x="4622800" y="259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61474</xdr:rowOff>
    </xdr:from>
    <xdr:to>
      <xdr:col>3</xdr:col>
      <xdr:colOff>955675</xdr:colOff>
      <xdr:row>16</xdr:row>
      <xdr:rowOff>163074</xdr:rowOff>
    </xdr:to>
    <xdr:sp macro="" textlink="">
      <xdr:nvSpPr>
        <xdr:cNvPr id="73" name="円/楕円 72"/>
        <xdr:cNvSpPr/>
      </xdr:nvSpPr>
      <xdr:spPr bwMode="auto">
        <a:xfrm>
          <a:off x="4254500" y="285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1801</xdr:rowOff>
    </xdr:from>
    <xdr:ext cx="762000" cy="259045"/>
    <xdr:sp macro="" textlink="">
      <xdr:nvSpPr>
        <xdr:cNvPr id="74" name="テキスト ボックス 73"/>
        <xdr:cNvSpPr txBox="1"/>
      </xdr:nvSpPr>
      <xdr:spPr>
        <a:xfrm>
          <a:off x="3924300" y="262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133331</xdr:rowOff>
    </xdr:from>
    <xdr:to>
      <xdr:col>3</xdr:col>
      <xdr:colOff>257175</xdr:colOff>
      <xdr:row>17</xdr:row>
      <xdr:rowOff>63481</xdr:rowOff>
    </xdr:to>
    <xdr:sp macro="" textlink="">
      <xdr:nvSpPr>
        <xdr:cNvPr id="75" name="円/楕円 74"/>
        <xdr:cNvSpPr/>
      </xdr:nvSpPr>
      <xdr:spPr bwMode="auto">
        <a:xfrm>
          <a:off x="3556000" y="292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48258</xdr:rowOff>
    </xdr:from>
    <xdr:ext cx="762000" cy="259045"/>
    <xdr:sp macro="" textlink="">
      <xdr:nvSpPr>
        <xdr:cNvPr id="76" name="テキスト ボックス 75"/>
        <xdr:cNvSpPr txBox="1"/>
      </xdr:nvSpPr>
      <xdr:spPr>
        <a:xfrm>
          <a:off x="3225800" y="301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147161</xdr:rowOff>
    </xdr:from>
    <xdr:to>
      <xdr:col>2</xdr:col>
      <xdr:colOff>692150</xdr:colOff>
      <xdr:row>17</xdr:row>
      <xdr:rowOff>77311</xdr:rowOff>
    </xdr:to>
    <xdr:sp macro="" textlink="">
      <xdr:nvSpPr>
        <xdr:cNvPr id="77" name="円/楕円 76"/>
        <xdr:cNvSpPr/>
      </xdr:nvSpPr>
      <xdr:spPr bwMode="auto">
        <a:xfrm>
          <a:off x="2857500" y="293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62088</xdr:rowOff>
    </xdr:from>
    <xdr:ext cx="762000" cy="259045"/>
    <xdr:sp macro="" textlink="">
      <xdr:nvSpPr>
        <xdr:cNvPr id="78" name="テキスト ボックス 77"/>
        <xdr:cNvSpPr txBox="1"/>
      </xdr:nvSpPr>
      <xdr:spPr>
        <a:xfrm>
          <a:off x="2527300" y="30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115760</xdr:rowOff>
    </xdr:from>
    <xdr:to>
      <xdr:col>4</xdr:col>
      <xdr:colOff>1117600</xdr:colOff>
      <xdr:row>35</xdr:row>
      <xdr:rowOff>137820</xdr:rowOff>
    </xdr:to>
    <xdr:cxnSp macro="">
      <xdr:nvCxnSpPr>
        <xdr:cNvPr id="111" name="直線コネクタ 110"/>
        <xdr:cNvCxnSpPr/>
      </xdr:nvCxnSpPr>
      <xdr:spPr bwMode="auto">
        <a:xfrm>
          <a:off x="5003800" y="6726110"/>
          <a:ext cx="6477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115760</xdr:rowOff>
    </xdr:from>
    <xdr:to>
      <xdr:col>4</xdr:col>
      <xdr:colOff>469900</xdr:colOff>
      <xdr:row>35</xdr:row>
      <xdr:rowOff>188322</xdr:rowOff>
    </xdr:to>
    <xdr:cxnSp macro="">
      <xdr:nvCxnSpPr>
        <xdr:cNvPr id="114" name="直線コネクタ 113"/>
        <xdr:cNvCxnSpPr/>
      </xdr:nvCxnSpPr>
      <xdr:spPr bwMode="auto">
        <a:xfrm flipV="1">
          <a:off x="4305300" y="6726110"/>
          <a:ext cx="698500" cy="72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188322</xdr:rowOff>
    </xdr:from>
    <xdr:to>
      <xdr:col>3</xdr:col>
      <xdr:colOff>904875</xdr:colOff>
      <xdr:row>35</xdr:row>
      <xdr:rowOff>205543</xdr:rowOff>
    </xdr:to>
    <xdr:cxnSp macro="">
      <xdr:nvCxnSpPr>
        <xdr:cNvPr id="117" name="直線コネクタ 116"/>
        <xdr:cNvCxnSpPr/>
      </xdr:nvCxnSpPr>
      <xdr:spPr bwMode="auto">
        <a:xfrm flipV="1">
          <a:off x="3606800" y="6798672"/>
          <a:ext cx="6985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205543</xdr:rowOff>
    </xdr:from>
    <xdr:to>
      <xdr:col>3</xdr:col>
      <xdr:colOff>206375</xdr:colOff>
      <xdr:row>35</xdr:row>
      <xdr:rowOff>278638</xdr:rowOff>
    </xdr:to>
    <xdr:cxnSp macro="">
      <xdr:nvCxnSpPr>
        <xdr:cNvPr id="120" name="直線コネクタ 119"/>
        <xdr:cNvCxnSpPr/>
      </xdr:nvCxnSpPr>
      <xdr:spPr bwMode="auto">
        <a:xfrm flipV="1">
          <a:off x="2908300" y="6815893"/>
          <a:ext cx="698500" cy="7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87020</xdr:rowOff>
    </xdr:from>
    <xdr:to>
      <xdr:col>5</xdr:col>
      <xdr:colOff>34925</xdr:colOff>
      <xdr:row>35</xdr:row>
      <xdr:rowOff>188620</xdr:rowOff>
    </xdr:to>
    <xdr:sp macro="" textlink="">
      <xdr:nvSpPr>
        <xdr:cNvPr id="130" name="円/楕円 129"/>
        <xdr:cNvSpPr/>
      </xdr:nvSpPr>
      <xdr:spPr bwMode="auto">
        <a:xfrm>
          <a:off x="5600700" y="669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274997</xdr:rowOff>
    </xdr:from>
    <xdr:ext cx="762000" cy="259045"/>
    <xdr:sp macro="" textlink="">
      <xdr:nvSpPr>
        <xdr:cNvPr id="131" name="人口1人当たり決算額の推移該当値テキスト445"/>
        <xdr:cNvSpPr txBox="1"/>
      </xdr:nvSpPr>
      <xdr:spPr>
        <a:xfrm>
          <a:off x="5740400" y="654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64960</xdr:rowOff>
    </xdr:from>
    <xdr:to>
      <xdr:col>4</xdr:col>
      <xdr:colOff>520700</xdr:colOff>
      <xdr:row>35</xdr:row>
      <xdr:rowOff>166560</xdr:rowOff>
    </xdr:to>
    <xdr:sp macro="" textlink="">
      <xdr:nvSpPr>
        <xdr:cNvPr id="132" name="円/楕円 131"/>
        <xdr:cNvSpPr/>
      </xdr:nvSpPr>
      <xdr:spPr bwMode="auto">
        <a:xfrm>
          <a:off x="4953000" y="667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176737</xdr:rowOff>
    </xdr:from>
    <xdr:ext cx="736600" cy="259045"/>
    <xdr:sp macro="" textlink="">
      <xdr:nvSpPr>
        <xdr:cNvPr id="133" name="テキスト ボックス 132"/>
        <xdr:cNvSpPr txBox="1"/>
      </xdr:nvSpPr>
      <xdr:spPr>
        <a:xfrm>
          <a:off x="4622800" y="6444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137522</xdr:rowOff>
    </xdr:from>
    <xdr:to>
      <xdr:col>3</xdr:col>
      <xdr:colOff>955675</xdr:colOff>
      <xdr:row>35</xdr:row>
      <xdr:rowOff>239122</xdr:rowOff>
    </xdr:to>
    <xdr:sp macro="" textlink="">
      <xdr:nvSpPr>
        <xdr:cNvPr id="134" name="円/楕円 133"/>
        <xdr:cNvSpPr/>
      </xdr:nvSpPr>
      <xdr:spPr bwMode="auto">
        <a:xfrm>
          <a:off x="4254500" y="674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249299</xdr:rowOff>
    </xdr:from>
    <xdr:ext cx="762000" cy="259045"/>
    <xdr:sp macro="" textlink="">
      <xdr:nvSpPr>
        <xdr:cNvPr id="135" name="テキスト ボックス 134"/>
        <xdr:cNvSpPr txBox="1"/>
      </xdr:nvSpPr>
      <xdr:spPr>
        <a:xfrm>
          <a:off x="3924300" y="65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154743</xdr:rowOff>
    </xdr:from>
    <xdr:to>
      <xdr:col>3</xdr:col>
      <xdr:colOff>257175</xdr:colOff>
      <xdr:row>35</xdr:row>
      <xdr:rowOff>256343</xdr:rowOff>
    </xdr:to>
    <xdr:sp macro="" textlink="">
      <xdr:nvSpPr>
        <xdr:cNvPr id="136" name="円/楕円 135"/>
        <xdr:cNvSpPr/>
      </xdr:nvSpPr>
      <xdr:spPr bwMode="auto">
        <a:xfrm>
          <a:off x="3556000" y="676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266520</xdr:rowOff>
    </xdr:from>
    <xdr:ext cx="762000" cy="259045"/>
    <xdr:sp macro="" textlink="">
      <xdr:nvSpPr>
        <xdr:cNvPr id="137" name="テキスト ボックス 136"/>
        <xdr:cNvSpPr txBox="1"/>
      </xdr:nvSpPr>
      <xdr:spPr>
        <a:xfrm>
          <a:off x="3225800" y="65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227838</xdr:rowOff>
    </xdr:from>
    <xdr:to>
      <xdr:col>2</xdr:col>
      <xdr:colOff>692150</xdr:colOff>
      <xdr:row>35</xdr:row>
      <xdr:rowOff>329438</xdr:rowOff>
    </xdr:to>
    <xdr:sp macro="" textlink="">
      <xdr:nvSpPr>
        <xdr:cNvPr id="138" name="円/楕円 137"/>
        <xdr:cNvSpPr/>
      </xdr:nvSpPr>
      <xdr:spPr bwMode="auto">
        <a:xfrm>
          <a:off x="2857500" y="683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314215</xdr:rowOff>
    </xdr:from>
    <xdr:ext cx="762000" cy="259045"/>
    <xdr:sp macro="" textlink="">
      <xdr:nvSpPr>
        <xdr:cNvPr id="139" name="テキスト ボックス 138"/>
        <xdr:cNvSpPr txBox="1"/>
      </xdr:nvSpPr>
      <xdr:spPr>
        <a:xfrm>
          <a:off x="25273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152570</xdr:rowOff>
    </xdr:from>
    <xdr:to>
      <xdr:col>6</xdr:col>
      <xdr:colOff>511175</xdr:colOff>
      <xdr:row>36</xdr:row>
      <xdr:rowOff>55712</xdr:rowOff>
    </xdr:to>
    <xdr:cxnSp macro="">
      <xdr:nvCxnSpPr>
        <xdr:cNvPr id="59" name="直線コネクタ 58"/>
        <xdr:cNvCxnSpPr/>
      </xdr:nvCxnSpPr>
      <xdr:spPr>
        <a:xfrm flipV="1">
          <a:off x="3797300" y="6153320"/>
          <a:ext cx="838200" cy="7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55712</xdr:rowOff>
    </xdr:from>
    <xdr:to>
      <xdr:col>5</xdr:col>
      <xdr:colOff>358775</xdr:colOff>
      <xdr:row>36</xdr:row>
      <xdr:rowOff>81955</xdr:rowOff>
    </xdr:to>
    <xdr:cxnSp macro="">
      <xdr:nvCxnSpPr>
        <xdr:cNvPr id="62" name="直線コネクタ 61"/>
        <xdr:cNvCxnSpPr/>
      </xdr:nvCxnSpPr>
      <xdr:spPr>
        <a:xfrm flipV="1">
          <a:off x="2908300" y="6227912"/>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81955</xdr:rowOff>
    </xdr:from>
    <xdr:to>
      <xdr:col>4</xdr:col>
      <xdr:colOff>155575</xdr:colOff>
      <xdr:row>36</xdr:row>
      <xdr:rowOff>122601</xdr:rowOff>
    </xdr:to>
    <xdr:cxnSp macro="">
      <xdr:nvCxnSpPr>
        <xdr:cNvPr id="65" name="直線コネクタ 64"/>
        <xdr:cNvCxnSpPr/>
      </xdr:nvCxnSpPr>
      <xdr:spPr>
        <a:xfrm flipV="1">
          <a:off x="2019300" y="6254155"/>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113662</xdr:rowOff>
    </xdr:from>
    <xdr:to>
      <xdr:col>2</xdr:col>
      <xdr:colOff>638175</xdr:colOff>
      <xdr:row>36</xdr:row>
      <xdr:rowOff>122601</xdr:rowOff>
    </xdr:to>
    <xdr:cxnSp macro="">
      <xdr:nvCxnSpPr>
        <xdr:cNvPr id="68" name="直線コネクタ 67"/>
        <xdr:cNvCxnSpPr/>
      </xdr:nvCxnSpPr>
      <xdr:spPr>
        <a:xfrm>
          <a:off x="1130300" y="5942962"/>
          <a:ext cx="889000" cy="3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101770</xdr:rowOff>
    </xdr:from>
    <xdr:to>
      <xdr:col>6</xdr:col>
      <xdr:colOff>561975</xdr:colOff>
      <xdr:row>36</xdr:row>
      <xdr:rowOff>31920</xdr:rowOff>
    </xdr:to>
    <xdr:sp macro="" textlink="">
      <xdr:nvSpPr>
        <xdr:cNvPr id="78" name="円/楕円 77"/>
        <xdr:cNvSpPr/>
      </xdr:nvSpPr>
      <xdr:spPr>
        <a:xfrm>
          <a:off x="4584700" y="61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124647</xdr:rowOff>
    </xdr:from>
    <xdr:ext cx="534377" cy="259045"/>
    <xdr:sp macro="" textlink="">
      <xdr:nvSpPr>
        <xdr:cNvPr id="79" name="人件費該当値テキスト"/>
        <xdr:cNvSpPr txBox="1"/>
      </xdr:nvSpPr>
      <xdr:spPr>
        <a:xfrm>
          <a:off x="4686300" y="59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4912</xdr:rowOff>
    </xdr:from>
    <xdr:to>
      <xdr:col>5</xdr:col>
      <xdr:colOff>409575</xdr:colOff>
      <xdr:row>36</xdr:row>
      <xdr:rowOff>106512</xdr:rowOff>
    </xdr:to>
    <xdr:sp macro="" textlink="">
      <xdr:nvSpPr>
        <xdr:cNvPr id="80" name="円/楕円 79"/>
        <xdr:cNvSpPr/>
      </xdr:nvSpPr>
      <xdr:spPr>
        <a:xfrm>
          <a:off x="3746500" y="61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123039</xdr:rowOff>
    </xdr:from>
    <xdr:ext cx="534377" cy="259045"/>
    <xdr:sp macro="" textlink="">
      <xdr:nvSpPr>
        <xdr:cNvPr id="81" name="テキスト ボックス 80"/>
        <xdr:cNvSpPr txBox="1"/>
      </xdr:nvSpPr>
      <xdr:spPr>
        <a:xfrm>
          <a:off x="3530111" y="59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31155</xdr:rowOff>
    </xdr:from>
    <xdr:to>
      <xdr:col>4</xdr:col>
      <xdr:colOff>206375</xdr:colOff>
      <xdr:row>36</xdr:row>
      <xdr:rowOff>132755</xdr:rowOff>
    </xdr:to>
    <xdr:sp macro="" textlink="">
      <xdr:nvSpPr>
        <xdr:cNvPr id="82" name="円/楕円 81"/>
        <xdr:cNvSpPr/>
      </xdr:nvSpPr>
      <xdr:spPr>
        <a:xfrm>
          <a:off x="2857500" y="62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123882</xdr:rowOff>
    </xdr:from>
    <xdr:ext cx="534377" cy="259045"/>
    <xdr:sp macro="" textlink="">
      <xdr:nvSpPr>
        <xdr:cNvPr id="83" name="テキスト ボックス 82"/>
        <xdr:cNvSpPr txBox="1"/>
      </xdr:nvSpPr>
      <xdr:spPr>
        <a:xfrm>
          <a:off x="2641111" y="62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71801</xdr:rowOff>
    </xdr:from>
    <xdr:to>
      <xdr:col>3</xdr:col>
      <xdr:colOff>3175</xdr:colOff>
      <xdr:row>37</xdr:row>
      <xdr:rowOff>1951</xdr:rowOff>
    </xdr:to>
    <xdr:sp macro="" textlink="">
      <xdr:nvSpPr>
        <xdr:cNvPr id="84" name="円/楕円 83"/>
        <xdr:cNvSpPr/>
      </xdr:nvSpPr>
      <xdr:spPr>
        <a:xfrm>
          <a:off x="1968500" y="62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164528</xdr:rowOff>
    </xdr:from>
    <xdr:ext cx="534377" cy="259045"/>
    <xdr:sp macro="" textlink="">
      <xdr:nvSpPr>
        <xdr:cNvPr id="85" name="テキスト ボックス 84"/>
        <xdr:cNvSpPr txBox="1"/>
      </xdr:nvSpPr>
      <xdr:spPr>
        <a:xfrm>
          <a:off x="1752111" y="63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62862</xdr:rowOff>
    </xdr:from>
    <xdr:to>
      <xdr:col>1</xdr:col>
      <xdr:colOff>485775</xdr:colOff>
      <xdr:row>34</xdr:row>
      <xdr:rowOff>164462</xdr:rowOff>
    </xdr:to>
    <xdr:sp macro="" textlink="">
      <xdr:nvSpPr>
        <xdr:cNvPr id="86" name="円/楕円 85"/>
        <xdr:cNvSpPr/>
      </xdr:nvSpPr>
      <xdr:spPr>
        <a:xfrm>
          <a:off x="1079500" y="58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9539</xdr:rowOff>
    </xdr:from>
    <xdr:ext cx="534377" cy="259045"/>
    <xdr:sp macro="" textlink="">
      <xdr:nvSpPr>
        <xdr:cNvPr id="87" name="テキスト ボックス 86"/>
        <xdr:cNvSpPr txBox="1"/>
      </xdr:nvSpPr>
      <xdr:spPr>
        <a:xfrm>
          <a:off x="863111" y="56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135683</xdr:rowOff>
    </xdr:from>
    <xdr:to>
      <xdr:col>6</xdr:col>
      <xdr:colOff>511175</xdr:colOff>
      <xdr:row>58</xdr:row>
      <xdr:rowOff>7537</xdr:rowOff>
    </xdr:to>
    <xdr:cxnSp macro="">
      <xdr:nvCxnSpPr>
        <xdr:cNvPr id="119" name="直線コネクタ 118"/>
        <xdr:cNvCxnSpPr/>
      </xdr:nvCxnSpPr>
      <xdr:spPr>
        <a:xfrm flipV="1">
          <a:off x="3797300" y="9908333"/>
          <a:ext cx="8382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35818</xdr:rowOff>
    </xdr:from>
    <xdr:to>
      <xdr:col>5</xdr:col>
      <xdr:colOff>358775</xdr:colOff>
      <xdr:row>58</xdr:row>
      <xdr:rowOff>7537</xdr:rowOff>
    </xdr:to>
    <xdr:cxnSp macro="">
      <xdr:nvCxnSpPr>
        <xdr:cNvPr id="122" name="直線コネクタ 121"/>
        <xdr:cNvCxnSpPr/>
      </xdr:nvCxnSpPr>
      <xdr:spPr>
        <a:xfrm>
          <a:off x="2908300" y="9808468"/>
          <a:ext cx="8890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35818</xdr:rowOff>
    </xdr:from>
    <xdr:to>
      <xdr:col>4</xdr:col>
      <xdr:colOff>155575</xdr:colOff>
      <xdr:row>57</xdr:row>
      <xdr:rowOff>113509</xdr:rowOff>
    </xdr:to>
    <xdr:cxnSp macro="">
      <xdr:nvCxnSpPr>
        <xdr:cNvPr id="125" name="直線コネクタ 124"/>
        <xdr:cNvCxnSpPr/>
      </xdr:nvCxnSpPr>
      <xdr:spPr>
        <a:xfrm flipV="1">
          <a:off x="2019300" y="9808468"/>
          <a:ext cx="889000" cy="7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113509</xdr:rowOff>
    </xdr:from>
    <xdr:to>
      <xdr:col>2</xdr:col>
      <xdr:colOff>638175</xdr:colOff>
      <xdr:row>57</xdr:row>
      <xdr:rowOff>121510</xdr:rowOff>
    </xdr:to>
    <xdr:cxnSp macro="">
      <xdr:nvCxnSpPr>
        <xdr:cNvPr id="128" name="直線コネクタ 127"/>
        <xdr:cNvCxnSpPr/>
      </xdr:nvCxnSpPr>
      <xdr:spPr>
        <a:xfrm flipV="1">
          <a:off x="1130300" y="988615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84883</xdr:rowOff>
    </xdr:from>
    <xdr:to>
      <xdr:col>6</xdr:col>
      <xdr:colOff>561975</xdr:colOff>
      <xdr:row>58</xdr:row>
      <xdr:rowOff>15033</xdr:rowOff>
    </xdr:to>
    <xdr:sp macro="" textlink="">
      <xdr:nvSpPr>
        <xdr:cNvPr id="138" name="円/楕円 137"/>
        <xdr:cNvSpPr/>
      </xdr:nvSpPr>
      <xdr:spPr>
        <a:xfrm>
          <a:off x="4584700" y="98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63310</xdr:rowOff>
    </xdr:from>
    <xdr:ext cx="534377" cy="259045"/>
    <xdr:sp macro="" textlink="">
      <xdr:nvSpPr>
        <xdr:cNvPr id="139" name="物件費該当値テキスト"/>
        <xdr:cNvSpPr txBox="1"/>
      </xdr:nvSpPr>
      <xdr:spPr>
        <a:xfrm>
          <a:off x="4686300" y="9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128187</xdr:rowOff>
    </xdr:from>
    <xdr:to>
      <xdr:col>5</xdr:col>
      <xdr:colOff>409575</xdr:colOff>
      <xdr:row>58</xdr:row>
      <xdr:rowOff>58337</xdr:rowOff>
    </xdr:to>
    <xdr:sp macro="" textlink="">
      <xdr:nvSpPr>
        <xdr:cNvPr id="140" name="円/楕円 139"/>
        <xdr:cNvSpPr/>
      </xdr:nvSpPr>
      <xdr:spPr>
        <a:xfrm>
          <a:off x="3746500" y="99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49464</xdr:rowOff>
    </xdr:from>
    <xdr:ext cx="534377" cy="259045"/>
    <xdr:sp macro="" textlink="">
      <xdr:nvSpPr>
        <xdr:cNvPr id="141" name="テキスト ボックス 140"/>
        <xdr:cNvSpPr txBox="1"/>
      </xdr:nvSpPr>
      <xdr:spPr>
        <a:xfrm>
          <a:off x="3530111" y="99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156468</xdr:rowOff>
    </xdr:from>
    <xdr:to>
      <xdr:col>4</xdr:col>
      <xdr:colOff>206375</xdr:colOff>
      <xdr:row>57</xdr:row>
      <xdr:rowOff>86618</xdr:rowOff>
    </xdr:to>
    <xdr:sp macro="" textlink="">
      <xdr:nvSpPr>
        <xdr:cNvPr id="142" name="円/楕円 141"/>
        <xdr:cNvSpPr/>
      </xdr:nvSpPr>
      <xdr:spPr>
        <a:xfrm>
          <a:off x="2857500" y="97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77745</xdr:rowOff>
    </xdr:from>
    <xdr:ext cx="534377" cy="259045"/>
    <xdr:sp macro="" textlink="">
      <xdr:nvSpPr>
        <xdr:cNvPr id="143" name="テキスト ボックス 142"/>
        <xdr:cNvSpPr txBox="1"/>
      </xdr:nvSpPr>
      <xdr:spPr>
        <a:xfrm>
          <a:off x="2641111" y="98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62709</xdr:rowOff>
    </xdr:from>
    <xdr:to>
      <xdr:col>3</xdr:col>
      <xdr:colOff>3175</xdr:colOff>
      <xdr:row>57</xdr:row>
      <xdr:rowOff>164309</xdr:rowOff>
    </xdr:to>
    <xdr:sp macro="" textlink="">
      <xdr:nvSpPr>
        <xdr:cNvPr id="144" name="円/楕円 143"/>
        <xdr:cNvSpPr/>
      </xdr:nvSpPr>
      <xdr:spPr>
        <a:xfrm>
          <a:off x="1968500" y="98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155436</xdr:rowOff>
    </xdr:from>
    <xdr:ext cx="534377" cy="259045"/>
    <xdr:sp macro="" textlink="">
      <xdr:nvSpPr>
        <xdr:cNvPr id="145" name="テキスト ボックス 144"/>
        <xdr:cNvSpPr txBox="1"/>
      </xdr:nvSpPr>
      <xdr:spPr>
        <a:xfrm>
          <a:off x="1752111" y="992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70710</xdr:rowOff>
    </xdr:from>
    <xdr:to>
      <xdr:col>1</xdr:col>
      <xdr:colOff>485775</xdr:colOff>
      <xdr:row>58</xdr:row>
      <xdr:rowOff>860</xdr:rowOff>
    </xdr:to>
    <xdr:sp macro="" textlink="">
      <xdr:nvSpPr>
        <xdr:cNvPr id="146" name="円/楕円 145"/>
        <xdr:cNvSpPr/>
      </xdr:nvSpPr>
      <xdr:spPr>
        <a:xfrm>
          <a:off x="1079500" y="984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163437</xdr:rowOff>
    </xdr:from>
    <xdr:ext cx="534377" cy="259045"/>
    <xdr:sp macro="" textlink="">
      <xdr:nvSpPr>
        <xdr:cNvPr id="147" name="テキスト ボックス 146"/>
        <xdr:cNvSpPr txBox="1"/>
      </xdr:nvSpPr>
      <xdr:spPr>
        <a:xfrm>
          <a:off x="863111" y="993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83750</xdr:rowOff>
    </xdr:from>
    <xdr:to>
      <xdr:col>6</xdr:col>
      <xdr:colOff>511175</xdr:colOff>
      <xdr:row>77</xdr:row>
      <xdr:rowOff>87922</xdr:rowOff>
    </xdr:to>
    <xdr:cxnSp macro="">
      <xdr:nvCxnSpPr>
        <xdr:cNvPr id="172" name="直線コネクタ 171"/>
        <xdr:cNvCxnSpPr/>
      </xdr:nvCxnSpPr>
      <xdr:spPr>
        <a:xfrm flipV="1">
          <a:off x="3797300" y="13285400"/>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70662</xdr:rowOff>
    </xdr:from>
    <xdr:to>
      <xdr:col>5</xdr:col>
      <xdr:colOff>358775</xdr:colOff>
      <xdr:row>77</xdr:row>
      <xdr:rowOff>87922</xdr:rowOff>
    </xdr:to>
    <xdr:cxnSp macro="">
      <xdr:nvCxnSpPr>
        <xdr:cNvPr id="175" name="直線コネクタ 174"/>
        <xdr:cNvCxnSpPr/>
      </xdr:nvCxnSpPr>
      <xdr:spPr>
        <a:xfrm>
          <a:off x="2908300" y="13272312"/>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70662</xdr:rowOff>
    </xdr:from>
    <xdr:to>
      <xdr:col>4</xdr:col>
      <xdr:colOff>155575</xdr:colOff>
      <xdr:row>77</xdr:row>
      <xdr:rowOff>94723</xdr:rowOff>
    </xdr:to>
    <xdr:cxnSp macro="">
      <xdr:nvCxnSpPr>
        <xdr:cNvPr id="178" name="直線コネクタ 177"/>
        <xdr:cNvCxnSpPr/>
      </xdr:nvCxnSpPr>
      <xdr:spPr>
        <a:xfrm flipV="1">
          <a:off x="2019300" y="13272312"/>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93008</xdr:rowOff>
    </xdr:from>
    <xdr:to>
      <xdr:col>2</xdr:col>
      <xdr:colOff>638175</xdr:colOff>
      <xdr:row>77</xdr:row>
      <xdr:rowOff>94723</xdr:rowOff>
    </xdr:to>
    <xdr:cxnSp macro="">
      <xdr:nvCxnSpPr>
        <xdr:cNvPr id="181" name="直線コネクタ 180"/>
        <xdr:cNvCxnSpPr/>
      </xdr:nvCxnSpPr>
      <xdr:spPr>
        <a:xfrm>
          <a:off x="1130300" y="132946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32950</xdr:rowOff>
    </xdr:from>
    <xdr:to>
      <xdr:col>6</xdr:col>
      <xdr:colOff>561975</xdr:colOff>
      <xdr:row>77</xdr:row>
      <xdr:rowOff>134550</xdr:rowOff>
    </xdr:to>
    <xdr:sp macro="" textlink="">
      <xdr:nvSpPr>
        <xdr:cNvPr id="191" name="円/楕円 190"/>
        <xdr:cNvSpPr/>
      </xdr:nvSpPr>
      <xdr:spPr>
        <a:xfrm>
          <a:off x="4584700" y="132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119327</xdr:rowOff>
    </xdr:from>
    <xdr:ext cx="469744" cy="259045"/>
    <xdr:sp macro="" textlink="">
      <xdr:nvSpPr>
        <xdr:cNvPr id="192" name="維持補修費該当値テキスト"/>
        <xdr:cNvSpPr txBox="1"/>
      </xdr:nvSpPr>
      <xdr:spPr>
        <a:xfrm>
          <a:off x="4686300" y="131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37122</xdr:rowOff>
    </xdr:from>
    <xdr:to>
      <xdr:col>5</xdr:col>
      <xdr:colOff>409575</xdr:colOff>
      <xdr:row>77</xdr:row>
      <xdr:rowOff>138722</xdr:rowOff>
    </xdr:to>
    <xdr:sp macro="" textlink="">
      <xdr:nvSpPr>
        <xdr:cNvPr id="193" name="円/楕円 192"/>
        <xdr:cNvSpPr/>
      </xdr:nvSpPr>
      <xdr:spPr>
        <a:xfrm>
          <a:off x="3746500" y="132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129849</xdr:rowOff>
    </xdr:from>
    <xdr:ext cx="469744" cy="259045"/>
    <xdr:sp macro="" textlink="">
      <xdr:nvSpPr>
        <xdr:cNvPr id="194" name="テキスト ボックス 193"/>
        <xdr:cNvSpPr txBox="1"/>
      </xdr:nvSpPr>
      <xdr:spPr>
        <a:xfrm>
          <a:off x="3562427" y="133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19862</xdr:rowOff>
    </xdr:from>
    <xdr:to>
      <xdr:col>4</xdr:col>
      <xdr:colOff>206375</xdr:colOff>
      <xdr:row>77</xdr:row>
      <xdr:rowOff>121462</xdr:rowOff>
    </xdr:to>
    <xdr:sp macro="" textlink="">
      <xdr:nvSpPr>
        <xdr:cNvPr id="195" name="円/楕円 194"/>
        <xdr:cNvSpPr/>
      </xdr:nvSpPr>
      <xdr:spPr>
        <a:xfrm>
          <a:off x="2857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112589</xdr:rowOff>
    </xdr:from>
    <xdr:ext cx="469744" cy="259045"/>
    <xdr:sp macro="" textlink="">
      <xdr:nvSpPr>
        <xdr:cNvPr id="196" name="テキスト ボックス 195"/>
        <xdr:cNvSpPr txBox="1"/>
      </xdr:nvSpPr>
      <xdr:spPr>
        <a:xfrm>
          <a:off x="2673427"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43923</xdr:rowOff>
    </xdr:from>
    <xdr:to>
      <xdr:col>3</xdr:col>
      <xdr:colOff>3175</xdr:colOff>
      <xdr:row>77</xdr:row>
      <xdr:rowOff>145523</xdr:rowOff>
    </xdr:to>
    <xdr:sp macro="" textlink="">
      <xdr:nvSpPr>
        <xdr:cNvPr id="197" name="円/楕円 196"/>
        <xdr:cNvSpPr/>
      </xdr:nvSpPr>
      <xdr:spPr>
        <a:xfrm>
          <a:off x="1968500" y="132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136650</xdr:rowOff>
    </xdr:from>
    <xdr:ext cx="469744" cy="259045"/>
    <xdr:sp macro="" textlink="">
      <xdr:nvSpPr>
        <xdr:cNvPr id="198" name="テキスト ボックス 197"/>
        <xdr:cNvSpPr txBox="1"/>
      </xdr:nvSpPr>
      <xdr:spPr>
        <a:xfrm>
          <a:off x="1784427" y="133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42208</xdr:rowOff>
    </xdr:from>
    <xdr:to>
      <xdr:col>1</xdr:col>
      <xdr:colOff>485775</xdr:colOff>
      <xdr:row>77</xdr:row>
      <xdr:rowOff>143808</xdr:rowOff>
    </xdr:to>
    <xdr:sp macro="" textlink="">
      <xdr:nvSpPr>
        <xdr:cNvPr id="199" name="円/楕円 198"/>
        <xdr:cNvSpPr/>
      </xdr:nvSpPr>
      <xdr:spPr>
        <a:xfrm>
          <a:off x="1079500" y="132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134935</xdr:rowOff>
    </xdr:from>
    <xdr:ext cx="469744" cy="259045"/>
    <xdr:sp macro="" textlink="">
      <xdr:nvSpPr>
        <xdr:cNvPr id="200" name="テキスト ボックス 199"/>
        <xdr:cNvSpPr txBox="1"/>
      </xdr:nvSpPr>
      <xdr:spPr>
        <a:xfrm>
          <a:off x="895427" y="1333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148306</xdr:rowOff>
    </xdr:from>
    <xdr:to>
      <xdr:col>6</xdr:col>
      <xdr:colOff>511175</xdr:colOff>
      <xdr:row>94</xdr:row>
      <xdr:rowOff>38593</xdr:rowOff>
    </xdr:to>
    <xdr:cxnSp macro="">
      <xdr:nvCxnSpPr>
        <xdr:cNvPr id="232" name="直線コネクタ 231"/>
        <xdr:cNvCxnSpPr/>
      </xdr:nvCxnSpPr>
      <xdr:spPr>
        <a:xfrm flipV="1">
          <a:off x="3797300" y="16093156"/>
          <a:ext cx="838200" cy="6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38593</xdr:rowOff>
    </xdr:from>
    <xdr:to>
      <xdr:col>5</xdr:col>
      <xdr:colOff>358775</xdr:colOff>
      <xdr:row>94</xdr:row>
      <xdr:rowOff>167948</xdr:rowOff>
    </xdr:to>
    <xdr:cxnSp macro="">
      <xdr:nvCxnSpPr>
        <xdr:cNvPr id="235" name="直線コネクタ 234"/>
        <xdr:cNvCxnSpPr/>
      </xdr:nvCxnSpPr>
      <xdr:spPr>
        <a:xfrm flipV="1">
          <a:off x="2908300" y="16154893"/>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167948</xdr:rowOff>
    </xdr:from>
    <xdr:to>
      <xdr:col>4</xdr:col>
      <xdr:colOff>155575</xdr:colOff>
      <xdr:row>95</xdr:row>
      <xdr:rowOff>73619</xdr:rowOff>
    </xdr:to>
    <xdr:cxnSp macro="">
      <xdr:nvCxnSpPr>
        <xdr:cNvPr id="238" name="直線コネクタ 237"/>
        <xdr:cNvCxnSpPr/>
      </xdr:nvCxnSpPr>
      <xdr:spPr>
        <a:xfrm flipV="1">
          <a:off x="2019300" y="16284248"/>
          <a:ext cx="889000" cy="7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73619</xdr:rowOff>
    </xdr:from>
    <xdr:to>
      <xdr:col>2</xdr:col>
      <xdr:colOff>638175</xdr:colOff>
      <xdr:row>95</xdr:row>
      <xdr:rowOff>83790</xdr:rowOff>
    </xdr:to>
    <xdr:cxnSp macro="">
      <xdr:nvCxnSpPr>
        <xdr:cNvPr id="241" name="直線コネクタ 240"/>
        <xdr:cNvCxnSpPr/>
      </xdr:nvCxnSpPr>
      <xdr:spPr>
        <a:xfrm flipV="1">
          <a:off x="1130300" y="16361369"/>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97506</xdr:rowOff>
    </xdr:from>
    <xdr:to>
      <xdr:col>6</xdr:col>
      <xdr:colOff>561975</xdr:colOff>
      <xdr:row>94</xdr:row>
      <xdr:rowOff>27656</xdr:rowOff>
    </xdr:to>
    <xdr:sp macro="" textlink="">
      <xdr:nvSpPr>
        <xdr:cNvPr id="251" name="円/楕円 250"/>
        <xdr:cNvSpPr/>
      </xdr:nvSpPr>
      <xdr:spPr>
        <a:xfrm>
          <a:off x="4584700" y="160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120383</xdr:rowOff>
    </xdr:from>
    <xdr:ext cx="534377" cy="259045"/>
    <xdr:sp macro="" textlink="">
      <xdr:nvSpPr>
        <xdr:cNvPr id="252" name="扶助費該当値テキスト"/>
        <xdr:cNvSpPr txBox="1"/>
      </xdr:nvSpPr>
      <xdr:spPr>
        <a:xfrm>
          <a:off x="4686300" y="158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99,973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159243</xdr:rowOff>
    </xdr:from>
    <xdr:to>
      <xdr:col>5</xdr:col>
      <xdr:colOff>409575</xdr:colOff>
      <xdr:row>94</xdr:row>
      <xdr:rowOff>89393</xdr:rowOff>
    </xdr:to>
    <xdr:sp macro="" textlink="">
      <xdr:nvSpPr>
        <xdr:cNvPr id="253" name="円/楕円 252"/>
        <xdr:cNvSpPr/>
      </xdr:nvSpPr>
      <xdr:spPr>
        <a:xfrm>
          <a:off x="3746500" y="161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105920</xdr:rowOff>
    </xdr:from>
    <xdr:ext cx="534377" cy="259045"/>
    <xdr:sp macro="" textlink="">
      <xdr:nvSpPr>
        <xdr:cNvPr id="254" name="テキスト ボックス 253"/>
        <xdr:cNvSpPr txBox="1"/>
      </xdr:nvSpPr>
      <xdr:spPr>
        <a:xfrm>
          <a:off x="3530111" y="1587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117148</xdr:rowOff>
    </xdr:from>
    <xdr:to>
      <xdr:col>4</xdr:col>
      <xdr:colOff>206375</xdr:colOff>
      <xdr:row>95</xdr:row>
      <xdr:rowOff>47298</xdr:rowOff>
    </xdr:to>
    <xdr:sp macro="" textlink="">
      <xdr:nvSpPr>
        <xdr:cNvPr id="255" name="円/楕円 254"/>
        <xdr:cNvSpPr/>
      </xdr:nvSpPr>
      <xdr:spPr>
        <a:xfrm>
          <a:off x="2857500" y="16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63825</xdr:rowOff>
    </xdr:from>
    <xdr:ext cx="534377" cy="259045"/>
    <xdr:sp macro="" textlink="">
      <xdr:nvSpPr>
        <xdr:cNvPr id="256" name="テキスト ボックス 255"/>
        <xdr:cNvSpPr txBox="1"/>
      </xdr:nvSpPr>
      <xdr:spPr>
        <a:xfrm>
          <a:off x="2641111" y="160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22819</xdr:rowOff>
    </xdr:from>
    <xdr:to>
      <xdr:col>3</xdr:col>
      <xdr:colOff>3175</xdr:colOff>
      <xdr:row>95</xdr:row>
      <xdr:rowOff>124419</xdr:rowOff>
    </xdr:to>
    <xdr:sp macro="" textlink="">
      <xdr:nvSpPr>
        <xdr:cNvPr id="257" name="円/楕円 256"/>
        <xdr:cNvSpPr/>
      </xdr:nvSpPr>
      <xdr:spPr>
        <a:xfrm>
          <a:off x="1968500" y="1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140946</xdr:rowOff>
    </xdr:from>
    <xdr:ext cx="534377" cy="259045"/>
    <xdr:sp macro="" textlink="">
      <xdr:nvSpPr>
        <xdr:cNvPr id="258" name="テキスト ボックス 257"/>
        <xdr:cNvSpPr txBox="1"/>
      </xdr:nvSpPr>
      <xdr:spPr>
        <a:xfrm>
          <a:off x="1752111" y="160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32990</xdr:rowOff>
    </xdr:from>
    <xdr:to>
      <xdr:col>1</xdr:col>
      <xdr:colOff>485775</xdr:colOff>
      <xdr:row>95</xdr:row>
      <xdr:rowOff>134590</xdr:rowOff>
    </xdr:to>
    <xdr:sp macro="" textlink="">
      <xdr:nvSpPr>
        <xdr:cNvPr id="259" name="円/楕円 258"/>
        <xdr:cNvSpPr/>
      </xdr:nvSpPr>
      <xdr:spPr>
        <a:xfrm>
          <a:off x="1079500" y="163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151117</xdr:rowOff>
    </xdr:from>
    <xdr:ext cx="534377" cy="259045"/>
    <xdr:sp macro="" textlink="">
      <xdr:nvSpPr>
        <xdr:cNvPr id="260" name="テキスト ボックス 259"/>
        <xdr:cNvSpPr txBox="1"/>
      </xdr:nvSpPr>
      <xdr:spPr>
        <a:xfrm>
          <a:off x="863111" y="160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65590</xdr:rowOff>
    </xdr:from>
    <xdr:to>
      <xdr:col>15</xdr:col>
      <xdr:colOff>180340</xdr:colOff>
      <xdr:row>38</xdr:row>
      <xdr:rowOff>153851</xdr:rowOff>
    </xdr:to>
    <xdr:cxnSp macro="">
      <xdr:nvCxnSpPr>
        <xdr:cNvPr id="286" name="直線コネクタ 285"/>
        <xdr:cNvCxnSpPr/>
      </xdr:nvCxnSpPr>
      <xdr:spPr>
        <a:xfrm flipV="1">
          <a:off x="10475595" y="5551990"/>
          <a:ext cx="1270" cy="111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157678</xdr:rowOff>
    </xdr:from>
    <xdr:ext cx="534377" cy="259045"/>
    <xdr:sp macro="" textlink="">
      <xdr:nvSpPr>
        <xdr:cNvPr id="287" name="補助費等最小値テキスト"/>
        <xdr:cNvSpPr txBox="1"/>
      </xdr:nvSpPr>
      <xdr:spPr>
        <a:xfrm>
          <a:off x="10528300" y="667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153851</xdr:rowOff>
    </xdr:from>
    <xdr:to>
      <xdr:col>15</xdr:col>
      <xdr:colOff>269875</xdr:colOff>
      <xdr:row>38</xdr:row>
      <xdr:rowOff>153851</xdr:rowOff>
    </xdr:to>
    <xdr:cxnSp macro="">
      <xdr:nvCxnSpPr>
        <xdr:cNvPr id="288" name="直線コネクタ 287"/>
        <xdr:cNvCxnSpPr/>
      </xdr:nvCxnSpPr>
      <xdr:spPr>
        <a:xfrm>
          <a:off x="10388600" y="666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12267</xdr:rowOff>
    </xdr:from>
    <xdr:ext cx="599010" cy="259045"/>
    <xdr:sp macro="" textlink="">
      <xdr:nvSpPr>
        <xdr:cNvPr id="289" name="補助費等最大値テキスト"/>
        <xdr:cNvSpPr txBox="1"/>
      </xdr:nvSpPr>
      <xdr:spPr>
        <a:xfrm>
          <a:off x="10528300" y="532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32</xdr:row>
      <xdr:rowOff>65590</xdr:rowOff>
    </xdr:from>
    <xdr:to>
      <xdr:col>15</xdr:col>
      <xdr:colOff>269875</xdr:colOff>
      <xdr:row>32</xdr:row>
      <xdr:rowOff>65590</xdr:rowOff>
    </xdr:to>
    <xdr:cxnSp macro="">
      <xdr:nvCxnSpPr>
        <xdr:cNvPr id="290" name="直線コネクタ 289"/>
        <xdr:cNvCxnSpPr/>
      </xdr:nvCxnSpPr>
      <xdr:spPr>
        <a:xfrm>
          <a:off x="10388600" y="55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86480</xdr:rowOff>
    </xdr:from>
    <xdr:to>
      <xdr:col>15</xdr:col>
      <xdr:colOff>180975</xdr:colOff>
      <xdr:row>37</xdr:row>
      <xdr:rowOff>89843</xdr:rowOff>
    </xdr:to>
    <xdr:cxnSp macro="">
      <xdr:nvCxnSpPr>
        <xdr:cNvPr id="291" name="直線コネクタ 290"/>
        <xdr:cNvCxnSpPr/>
      </xdr:nvCxnSpPr>
      <xdr:spPr>
        <a:xfrm>
          <a:off x="9639300" y="6430130"/>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169624</xdr:rowOff>
    </xdr:from>
    <xdr:ext cx="534377" cy="259045"/>
    <xdr:sp macro="" textlink="">
      <xdr:nvSpPr>
        <xdr:cNvPr id="292" name="補助費等平均値テキスト"/>
        <xdr:cNvSpPr txBox="1"/>
      </xdr:nvSpPr>
      <xdr:spPr>
        <a:xfrm>
          <a:off x="10528300" y="6170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146747</xdr:rowOff>
    </xdr:from>
    <xdr:to>
      <xdr:col>15</xdr:col>
      <xdr:colOff>231775</xdr:colOff>
      <xdr:row>37</xdr:row>
      <xdr:rowOff>76897</xdr:rowOff>
    </xdr:to>
    <xdr:sp macro="" textlink="">
      <xdr:nvSpPr>
        <xdr:cNvPr id="293" name="フローチャート : 判断 292"/>
        <xdr:cNvSpPr/>
      </xdr:nvSpPr>
      <xdr:spPr>
        <a:xfrm>
          <a:off x="10426700" y="631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50372</xdr:rowOff>
    </xdr:from>
    <xdr:to>
      <xdr:col>14</xdr:col>
      <xdr:colOff>28575</xdr:colOff>
      <xdr:row>37</xdr:row>
      <xdr:rowOff>86480</xdr:rowOff>
    </xdr:to>
    <xdr:cxnSp macro="">
      <xdr:nvCxnSpPr>
        <xdr:cNvPr id="294" name="直線コネクタ 293"/>
        <xdr:cNvCxnSpPr/>
      </xdr:nvCxnSpPr>
      <xdr:spPr>
        <a:xfrm>
          <a:off x="8750300" y="6394022"/>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157524</xdr:rowOff>
    </xdr:from>
    <xdr:to>
      <xdr:col>14</xdr:col>
      <xdr:colOff>79375</xdr:colOff>
      <xdr:row>37</xdr:row>
      <xdr:rowOff>87674</xdr:rowOff>
    </xdr:to>
    <xdr:sp macro="" textlink="">
      <xdr:nvSpPr>
        <xdr:cNvPr id="295" name="フローチャート : 判断 294"/>
        <xdr:cNvSpPr/>
      </xdr:nvSpPr>
      <xdr:spPr>
        <a:xfrm>
          <a:off x="9588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104201</xdr:rowOff>
    </xdr:from>
    <xdr:ext cx="534377" cy="259045"/>
    <xdr:sp macro="" textlink="">
      <xdr:nvSpPr>
        <xdr:cNvPr id="296" name="テキスト ボックス 295"/>
        <xdr:cNvSpPr txBox="1"/>
      </xdr:nvSpPr>
      <xdr:spPr>
        <a:xfrm>
          <a:off x="9372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152306</xdr:rowOff>
    </xdr:from>
    <xdr:to>
      <xdr:col>12</xdr:col>
      <xdr:colOff>511175</xdr:colOff>
      <xdr:row>37</xdr:row>
      <xdr:rowOff>50372</xdr:rowOff>
    </xdr:to>
    <xdr:cxnSp macro="">
      <xdr:nvCxnSpPr>
        <xdr:cNvPr id="297" name="直線コネクタ 296"/>
        <xdr:cNvCxnSpPr/>
      </xdr:nvCxnSpPr>
      <xdr:spPr>
        <a:xfrm>
          <a:off x="7861300" y="5295806"/>
          <a:ext cx="889000" cy="109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132846</xdr:rowOff>
    </xdr:from>
    <xdr:to>
      <xdr:col>12</xdr:col>
      <xdr:colOff>561975</xdr:colOff>
      <xdr:row>37</xdr:row>
      <xdr:rowOff>62996</xdr:rowOff>
    </xdr:to>
    <xdr:sp macro="" textlink="">
      <xdr:nvSpPr>
        <xdr:cNvPr id="298" name="フローチャート : 判断 297"/>
        <xdr:cNvSpPr/>
      </xdr:nvSpPr>
      <xdr:spPr>
        <a:xfrm>
          <a:off x="8699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79523</xdr:rowOff>
    </xdr:from>
    <xdr:ext cx="534377" cy="259045"/>
    <xdr:sp macro="" textlink="">
      <xdr:nvSpPr>
        <xdr:cNvPr id="299" name="テキスト ボックス 298"/>
        <xdr:cNvSpPr txBox="1"/>
      </xdr:nvSpPr>
      <xdr:spPr>
        <a:xfrm>
          <a:off x="8483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152306</xdr:rowOff>
    </xdr:from>
    <xdr:to>
      <xdr:col>11</xdr:col>
      <xdr:colOff>307975</xdr:colOff>
      <xdr:row>37</xdr:row>
      <xdr:rowOff>100577</xdr:rowOff>
    </xdr:to>
    <xdr:cxnSp macro="">
      <xdr:nvCxnSpPr>
        <xdr:cNvPr id="300" name="直線コネクタ 299"/>
        <xdr:cNvCxnSpPr/>
      </xdr:nvCxnSpPr>
      <xdr:spPr>
        <a:xfrm flipV="1">
          <a:off x="6972300" y="5295806"/>
          <a:ext cx="889000" cy="11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96912</xdr:rowOff>
    </xdr:from>
    <xdr:to>
      <xdr:col>11</xdr:col>
      <xdr:colOff>358775</xdr:colOff>
      <xdr:row>37</xdr:row>
      <xdr:rowOff>27062</xdr:rowOff>
    </xdr:to>
    <xdr:sp macro="" textlink="">
      <xdr:nvSpPr>
        <xdr:cNvPr id="301" name="フローチャート : 判断 300"/>
        <xdr:cNvSpPr/>
      </xdr:nvSpPr>
      <xdr:spPr>
        <a:xfrm>
          <a:off x="7810500" y="62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18189</xdr:rowOff>
    </xdr:from>
    <xdr:ext cx="534377" cy="259045"/>
    <xdr:sp macro="" textlink="">
      <xdr:nvSpPr>
        <xdr:cNvPr id="302" name="テキスト ボックス 301"/>
        <xdr:cNvSpPr txBox="1"/>
      </xdr:nvSpPr>
      <xdr:spPr>
        <a:xfrm>
          <a:off x="7594111"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130298</xdr:rowOff>
    </xdr:from>
    <xdr:to>
      <xdr:col>10</xdr:col>
      <xdr:colOff>155575</xdr:colOff>
      <xdr:row>37</xdr:row>
      <xdr:rowOff>60448</xdr:rowOff>
    </xdr:to>
    <xdr:sp macro="" textlink="">
      <xdr:nvSpPr>
        <xdr:cNvPr id="303" name="フローチャート : 判断 302"/>
        <xdr:cNvSpPr/>
      </xdr:nvSpPr>
      <xdr:spPr>
        <a:xfrm>
          <a:off x="6921500" y="630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76975</xdr:rowOff>
    </xdr:from>
    <xdr:ext cx="534377" cy="259045"/>
    <xdr:sp macro="" textlink="">
      <xdr:nvSpPr>
        <xdr:cNvPr id="304" name="テキスト ボックス 303"/>
        <xdr:cNvSpPr txBox="1"/>
      </xdr:nvSpPr>
      <xdr:spPr>
        <a:xfrm>
          <a:off x="6705111" y="60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39043</xdr:rowOff>
    </xdr:from>
    <xdr:to>
      <xdr:col>15</xdr:col>
      <xdr:colOff>231775</xdr:colOff>
      <xdr:row>37</xdr:row>
      <xdr:rowOff>140643</xdr:rowOff>
    </xdr:to>
    <xdr:sp macro="" textlink="">
      <xdr:nvSpPr>
        <xdr:cNvPr id="310" name="円/楕円 309"/>
        <xdr:cNvSpPr/>
      </xdr:nvSpPr>
      <xdr:spPr>
        <a:xfrm>
          <a:off x="10426700" y="63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17470</xdr:rowOff>
    </xdr:from>
    <xdr:ext cx="534377" cy="259045"/>
    <xdr:sp macro="" textlink="">
      <xdr:nvSpPr>
        <xdr:cNvPr id="311" name="補助費等該当値テキスト"/>
        <xdr:cNvSpPr txBox="1"/>
      </xdr:nvSpPr>
      <xdr:spPr>
        <a:xfrm>
          <a:off x="10528300" y="63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35680</xdr:rowOff>
    </xdr:from>
    <xdr:to>
      <xdr:col>14</xdr:col>
      <xdr:colOff>79375</xdr:colOff>
      <xdr:row>37</xdr:row>
      <xdr:rowOff>137280</xdr:rowOff>
    </xdr:to>
    <xdr:sp macro="" textlink="">
      <xdr:nvSpPr>
        <xdr:cNvPr id="312" name="円/楕円 311"/>
        <xdr:cNvSpPr/>
      </xdr:nvSpPr>
      <xdr:spPr>
        <a:xfrm>
          <a:off x="9588500" y="63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128407</xdr:rowOff>
    </xdr:from>
    <xdr:ext cx="534377" cy="259045"/>
    <xdr:sp macro="" textlink="">
      <xdr:nvSpPr>
        <xdr:cNvPr id="313" name="テキスト ボックス 312"/>
        <xdr:cNvSpPr txBox="1"/>
      </xdr:nvSpPr>
      <xdr:spPr>
        <a:xfrm>
          <a:off x="9372111" y="64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171022</xdr:rowOff>
    </xdr:from>
    <xdr:to>
      <xdr:col>12</xdr:col>
      <xdr:colOff>561975</xdr:colOff>
      <xdr:row>37</xdr:row>
      <xdr:rowOff>101172</xdr:rowOff>
    </xdr:to>
    <xdr:sp macro="" textlink="">
      <xdr:nvSpPr>
        <xdr:cNvPr id="314" name="円/楕円 313"/>
        <xdr:cNvSpPr/>
      </xdr:nvSpPr>
      <xdr:spPr>
        <a:xfrm>
          <a:off x="8699500" y="63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92299</xdr:rowOff>
    </xdr:from>
    <xdr:ext cx="534377" cy="259045"/>
    <xdr:sp macro="" textlink="">
      <xdr:nvSpPr>
        <xdr:cNvPr id="315" name="テキスト ボックス 314"/>
        <xdr:cNvSpPr txBox="1"/>
      </xdr:nvSpPr>
      <xdr:spPr>
        <a:xfrm>
          <a:off x="8483111" y="643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101506</xdr:rowOff>
    </xdr:from>
    <xdr:to>
      <xdr:col>11</xdr:col>
      <xdr:colOff>358775</xdr:colOff>
      <xdr:row>31</xdr:row>
      <xdr:rowOff>31656</xdr:rowOff>
    </xdr:to>
    <xdr:sp macro="" textlink="">
      <xdr:nvSpPr>
        <xdr:cNvPr id="316" name="円/楕円 315"/>
        <xdr:cNvSpPr/>
      </xdr:nvSpPr>
      <xdr:spPr>
        <a:xfrm>
          <a:off x="7810500" y="52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48183</xdr:rowOff>
    </xdr:from>
    <xdr:ext cx="599010" cy="259045"/>
    <xdr:sp macro="" textlink="">
      <xdr:nvSpPr>
        <xdr:cNvPr id="317" name="テキスト ボックス 316"/>
        <xdr:cNvSpPr txBox="1"/>
      </xdr:nvSpPr>
      <xdr:spPr>
        <a:xfrm>
          <a:off x="7561794" y="50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49777</xdr:rowOff>
    </xdr:from>
    <xdr:to>
      <xdr:col>10</xdr:col>
      <xdr:colOff>155575</xdr:colOff>
      <xdr:row>37</xdr:row>
      <xdr:rowOff>151377</xdr:rowOff>
    </xdr:to>
    <xdr:sp macro="" textlink="">
      <xdr:nvSpPr>
        <xdr:cNvPr id="318" name="円/楕円 317"/>
        <xdr:cNvSpPr/>
      </xdr:nvSpPr>
      <xdr:spPr>
        <a:xfrm>
          <a:off x="6921500" y="63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142504</xdr:rowOff>
    </xdr:from>
    <xdr:ext cx="534377" cy="259045"/>
    <xdr:sp macro="" textlink="">
      <xdr:nvSpPr>
        <xdr:cNvPr id="319" name="テキスト ボックス 318"/>
        <xdr:cNvSpPr txBox="1"/>
      </xdr:nvSpPr>
      <xdr:spPr>
        <a:xfrm>
          <a:off x="6705111" y="64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3" name="直線コネクタ 342"/>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4"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5" name="直線コネクタ 344"/>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6"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7" name="直線コネクタ 346"/>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155531</xdr:rowOff>
    </xdr:from>
    <xdr:to>
      <xdr:col>15</xdr:col>
      <xdr:colOff>180975</xdr:colOff>
      <xdr:row>58</xdr:row>
      <xdr:rowOff>160003</xdr:rowOff>
    </xdr:to>
    <xdr:cxnSp macro="">
      <xdr:nvCxnSpPr>
        <xdr:cNvPr id="348" name="直線コネクタ 347"/>
        <xdr:cNvCxnSpPr/>
      </xdr:nvCxnSpPr>
      <xdr:spPr>
        <a:xfrm flipV="1">
          <a:off x="9639300" y="10099631"/>
          <a:ext cx="838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9"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50" name="フローチャート : 判断 349"/>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158738</xdr:rowOff>
    </xdr:from>
    <xdr:to>
      <xdr:col>14</xdr:col>
      <xdr:colOff>28575</xdr:colOff>
      <xdr:row>58</xdr:row>
      <xdr:rowOff>160003</xdr:rowOff>
    </xdr:to>
    <xdr:cxnSp macro="">
      <xdr:nvCxnSpPr>
        <xdr:cNvPr id="351" name="直線コネクタ 350"/>
        <xdr:cNvCxnSpPr/>
      </xdr:nvCxnSpPr>
      <xdr:spPr>
        <a:xfrm>
          <a:off x="8750300" y="10102838"/>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2" name="フローチャート : 判断 351"/>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3" name="テキスト ボックス 352"/>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146969</xdr:rowOff>
    </xdr:from>
    <xdr:to>
      <xdr:col>12</xdr:col>
      <xdr:colOff>511175</xdr:colOff>
      <xdr:row>58</xdr:row>
      <xdr:rowOff>158738</xdr:rowOff>
    </xdr:to>
    <xdr:cxnSp macro="">
      <xdr:nvCxnSpPr>
        <xdr:cNvPr id="354" name="直線コネクタ 353"/>
        <xdr:cNvCxnSpPr/>
      </xdr:nvCxnSpPr>
      <xdr:spPr>
        <a:xfrm>
          <a:off x="7861300" y="10091069"/>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5" name="フローチャート : 判断 354"/>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6" name="テキスト ボックス 355"/>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105509</xdr:rowOff>
    </xdr:from>
    <xdr:to>
      <xdr:col>11</xdr:col>
      <xdr:colOff>307975</xdr:colOff>
      <xdr:row>58</xdr:row>
      <xdr:rowOff>146969</xdr:rowOff>
    </xdr:to>
    <xdr:cxnSp macro="">
      <xdr:nvCxnSpPr>
        <xdr:cNvPr id="357" name="直線コネクタ 356"/>
        <xdr:cNvCxnSpPr/>
      </xdr:nvCxnSpPr>
      <xdr:spPr>
        <a:xfrm>
          <a:off x="6972300" y="10049609"/>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8" name="フローチャート : 判断 357"/>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9" name="テキスト ボックス 358"/>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60" name="フローチャート : 判断 359"/>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61" name="テキスト ボックス 360"/>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104731</xdr:rowOff>
    </xdr:from>
    <xdr:to>
      <xdr:col>15</xdr:col>
      <xdr:colOff>231775</xdr:colOff>
      <xdr:row>59</xdr:row>
      <xdr:rowOff>34881</xdr:rowOff>
    </xdr:to>
    <xdr:sp macro="" textlink="">
      <xdr:nvSpPr>
        <xdr:cNvPr id="367" name="円/楕円 366"/>
        <xdr:cNvSpPr/>
      </xdr:nvSpPr>
      <xdr:spPr>
        <a:xfrm>
          <a:off x="104267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19658</xdr:rowOff>
    </xdr:from>
    <xdr:ext cx="534377" cy="259045"/>
    <xdr:sp macro="" textlink="">
      <xdr:nvSpPr>
        <xdr:cNvPr id="368" name="普通建設事業費該当値テキスト"/>
        <xdr:cNvSpPr txBox="1"/>
      </xdr:nvSpPr>
      <xdr:spPr>
        <a:xfrm>
          <a:off x="10528300" y="99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109203</xdr:rowOff>
    </xdr:from>
    <xdr:to>
      <xdr:col>14</xdr:col>
      <xdr:colOff>79375</xdr:colOff>
      <xdr:row>59</xdr:row>
      <xdr:rowOff>39353</xdr:rowOff>
    </xdr:to>
    <xdr:sp macro="" textlink="">
      <xdr:nvSpPr>
        <xdr:cNvPr id="369" name="円/楕円 368"/>
        <xdr:cNvSpPr/>
      </xdr:nvSpPr>
      <xdr:spPr>
        <a:xfrm>
          <a:off x="9588500" y="10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30480</xdr:rowOff>
    </xdr:from>
    <xdr:ext cx="534377" cy="259045"/>
    <xdr:sp macro="" textlink="">
      <xdr:nvSpPr>
        <xdr:cNvPr id="370" name="テキスト ボックス 369"/>
        <xdr:cNvSpPr txBox="1"/>
      </xdr:nvSpPr>
      <xdr:spPr>
        <a:xfrm>
          <a:off x="9372111" y="101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107938</xdr:rowOff>
    </xdr:from>
    <xdr:to>
      <xdr:col>12</xdr:col>
      <xdr:colOff>561975</xdr:colOff>
      <xdr:row>59</xdr:row>
      <xdr:rowOff>38088</xdr:rowOff>
    </xdr:to>
    <xdr:sp macro="" textlink="">
      <xdr:nvSpPr>
        <xdr:cNvPr id="371" name="円/楕円 370"/>
        <xdr:cNvSpPr/>
      </xdr:nvSpPr>
      <xdr:spPr>
        <a:xfrm>
          <a:off x="8699500" y="10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29215</xdr:rowOff>
    </xdr:from>
    <xdr:ext cx="534377" cy="259045"/>
    <xdr:sp macro="" textlink="">
      <xdr:nvSpPr>
        <xdr:cNvPr id="372" name="テキスト ボックス 371"/>
        <xdr:cNvSpPr txBox="1"/>
      </xdr:nvSpPr>
      <xdr:spPr>
        <a:xfrm>
          <a:off x="8483111" y="101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96169</xdr:rowOff>
    </xdr:from>
    <xdr:to>
      <xdr:col>11</xdr:col>
      <xdr:colOff>358775</xdr:colOff>
      <xdr:row>59</xdr:row>
      <xdr:rowOff>26319</xdr:rowOff>
    </xdr:to>
    <xdr:sp macro="" textlink="">
      <xdr:nvSpPr>
        <xdr:cNvPr id="373" name="円/楕円 372"/>
        <xdr:cNvSpPr/>
      </xdr:nvSpPr>
      <xdr:spPr>
        <a:xfrm>
          <a:off x="7810500" y="100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17446</xdr:rowOff>
    </xdr:from>
    <xdr:ext cx="534377" cy="259045"/>
    <xdr:sp macro="" textlink="">
      <xdr:nvSpPr>
        <xdr:cNvPr id="374" name="テキスト ボックス 373"/>
        <xdr:cNvSpPr txBox="1"/>
      </xdr:nvSpPr>
      <xdr:spPr>
        <a:xfrm>
          <a:off x="7594111" y="101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54709</xdr:rowOff>
    </xdr:from>
    <xdr:to>
      <xdr:col>10</xdr:col>
      <xdr:colOff>155575</xdr:colOff>
      <xdr:row>58</xdr:row>
      <xdr:rowOff>156309</xdr:rowOff>
    </xdr:to>
    <xdr:sp macro="" textlink="">
      <xdr:nvSpPr>
        <xdr:cNvPr id="375" name="円/楕円 374"/>
        <xdr:cNvSpPr/>
      </xdr:nvSpPr>
      <xdr:spPr>
        <a:xfrm>
          <a:off x="6921500" y="99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147436</xdr:rowOff>
    </xdr:from>
    <xdr:ext cx="534377" cy="259045"/>
    <xdr:sp macro="" textlink="">
      <xdr:nvSpPr>
        <xdr:cNvPr id="376" name="テキスト ボックス 375"/>
        <xdr:cNvSpPr txBox="1"/>
      </xdr:nvSpPr>
      <xdr:spPr>
        <a:xfrm>
          <a:off x="6705111" y="100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6" name="直線コネクタ 395"/>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9"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400" name="直線コネクタ 399"/>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145014</xdr:rowOff>
    </xdr:from>
    <xdr:to>
      <xdr:col>15</xdr:col>
      <xdr:colOff>180975</xdr:colOff>
      <xdr:row>77</xdr:row>
      <xdr:rowOff>160891</xdr:rowOff>
    </xdr:to>
    <xdr:cxnSp macro="">
      <xdr:nvCxnSpPr>
        <xdr:cNvPr id="401" name="直線コネクタ 400"/>
        <xdr:cNvCxnSpPr/>
      </xdr:nvCxnSpPr>
      <xdr:spPr>
        <a:xfrm>
          <a:off x="9639300" y="13346664"/>
          <a:ext cx="8382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2"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3" name="フローチャート : 判断 402"/>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145014</xdr:rowOff>
    </xdr:from>
    <xdr:to>
      <xdr:col>14</xdr:col>
      <xdr:colOff>28575</xdr:colOff>
      <xdr:row>78</xdr:row>
      <xdr:rowOff>13346</xdr:rowOff>
    </xdr:to>
    <xdr:cxnSp macro="">
      <xdr:nvCxnSpPr>
        <xdr:cNvPr id="404" name="直線コネクタ 403"/>
        <xdr:cNvCxnSpPr/>
      </xdr:nvCxnSpPr>
      <xdr:spPr>
        <a:xfrm flipV="1">
          <a:off x="8750300" y="13346664"/>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5" name="フローチャート : 判断 404"/>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6" name="テキスト ボックス 405"/>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7" name="フローチャート : 判断 406"/>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8" name="テキスト ボックス 407"/>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110091</xdr:rowOff>
    </xdr:from>
    <xdr:to>
      <xdr:col>15</xdr:col>
      <xdr:colOff>231775</xdr:colOff>
      <xdr:row>78</xdr:row>
      <xdr:rowOff>40241</xdr:rowOff>
    </xdr:to>
    <xdr:sp macro="" textlink="">
      <xdr:nvSpPr>
        <xdr:cNvPr id="414" name="円/楕円 413"/>
        <xdr:cNvSpPr/>
      </xdr:nvSpPr>
      <xdr:spPr>
        <a:xfrm>
          <a:off x="104267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5"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94214</xdr:rowOff>
    </xdr:from>
    <xdr:to>
      <xdr:col>14</xdr:col>
      <xdr:colOff>79375</xdr:colOff>
      <xdr:row>78</xdr:row>
      <xdr:rowOff>24364</xdr:rowOff>
    </xdr:to>
    <xdr:sp macro="" textlink="">
      <xdr:nvSpPr>
        <xdr:cNvPr id="416" name="円/楕円 415"/>
        <xdr:cNvSpPr/>
      </xdr:nvSpPr>
      <xdr:spPr>
        <a:xfrm>
          <a:off x="9588500" y="132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15491</xdr:rowOff>
    </xdr:from>
    <xdr:ext cx="469744" cy="259045"/>
    <xdr:sp macro="" textlink="">
      <xdr:nvSpPr>
        <xdr:cNvPr id="417" name="テキスト ボックス 416"/>
        <xdr:cNvSpPr txBox="1"/>
      </xdr:nvSpPr>
      <xdr:spPr>
        <a:xfrm>
          <a:off x="9404427" y="133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133996</xdr:rowOff>
    </xdr:from>
    <xdr:to>
      <xdr:col>12</xdr:col>
      <xdr:colOff>561975</xdr:colOff>
      <xdr:row>78</xdr:row>
      <xdr:rowOff>64146</xdr:rowOff>
    </xdr:to>
    <xdr:sp macro="" textlink="">
      <xdr:nvSpPr>
        <xdr:cNvPr id="418" name="円/楕円 417"/>
        <xdr:cNvSpPr/>
      </xdr:nvSpPr>
      <xdr:spPr>
        <a:xfrm>
          <a:off x="8699500" y="133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55273</xdr:rowOff>
    </xdr:from>
    <xdr:ext cx="469744" cy="259045"/>
    <xdr:sp macro="" textlink="">
      <xdr:nvSpPr>
        <xdr:cNvPr id="419" name="テキスト ボックス 418"/>
        <xdr:cNvSpPr txBox="1"/>
      </xdr:nvSpPr>
      <xdr:spPr>
        <a:xfrm>
          <a:off x="8515427" y="134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3" name="直線コネクタ 442"/>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4"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5" name="直線コネクタ 444"/>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6"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7" name="直線コネクタ 446"/>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81559</xdr:rowOff>
    </xdr:from>
    <xdr:to>
      <xdr:col>15</xdr:col>
      <xdr:colOff>180975</xdr:colOff>
      <xdr:row>98</xdr:row>
      <xdr:rowOff>120383</xdr:rowOff>
    </xdr:to>
    <xdr:cxnSp macro="">
      <xdr:nvCxnSpPr>
        <xdr:cNvPr id="448" name="直線コネクタ 447"/>
        <xdr:cNvCxnSpPr/>
      </xdr:nvCxnSpPr>
      <xdr:spPr>
        <a:xfrm flipV="1">
          <a:off x="9639300" y="16883659"/>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9"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50" name="フローチャート : 判断 449"/>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4750</xdr:rowOff>
    </xdr:from>
    <xdr:to>
      <xdr:col>14</xdr:col>
      <xdr:colOff>28575</xdr:colOff>
      <xdr:row>98</xdr:row>
      <xdr:rowOff>120383</xdr:rowOff>
    </xdr:to>
    <xdr:cxnSp macro="">
      <xdr:nvCxnSpPr>
        <xdr:cNvPr id="451" name="直線コネクタ 450"/>
        <xdr:cNvCxnSpPr/>
      </xdr:nvCxnSpPr>
      <xdr:spPr>
        <a:xfrm>
          <a:off x="8750300" y="16806850"/>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2" name="フローチャート : 判断 451"/>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3" name="テキスト ボックス 452"/>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4" name="フローチャート : 判断 453"/>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5" name="テキスト ボックス 454"/>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30759</xdr:rowOff>
    </xdr:from>
    <xdr:to>
      <xdr:col>15</xdr:col>
      <xdr:colOff>231775</xdr:colOff>
      <xdr:row>98</xdr:row>
      <xdr:rowOff>132359</xdr:rowOff>
    </xdr:to>
    <xdr:sp macro="" textlink="">
      <xdr:nvSpPr>
        <xdr:cNvPr id="461" name="円/楕円 460"/>
        <xdr:cNvSpPr/>
      </xdr:nvSpPr>
      <xdr:spPr>
        <a:xfrm>
          <a:off x="104267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117136</xdr:rowOff>
    </xdr:from>
    <xdr:ext cx="469744" cy="259045"/>
    <xdr:sp macro="" textlink="">
      <xdr:nvSpPr>
        <xdr:cNvPr id="462" name="普通建設事業費 （ うち更新整備　）該当値テキスト"/>
        <xdr:cNvSpPr txBox="1"/>
      </xdr:nvSpPr>
      <xdr:spPr>
        <a:xfrm>
          <a:off x="10528300" y="167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69583</xdr:rowOff>
    </xdr:from>
    <xdr:to>
      <xdr:col>14</xdr:col>
      <xdr:colOff>79375</xdr:colOff>
      <xdr:row>98</xdr:row>
      <xdr:rowOff>171183</xdr:rowOff>
    </xdr:to>
    <xdr:sp macro="" textlink="">
      <xdr:nvSpPr>
        <xdr:cNvPr id="463" name="円/楕円 462"/>
        <xdr:cNvSpPr/>
      </xdr:nvSpPr>
      <xdr:spPr>
        <a:xfrm>
          <a:off x="9588500" y="168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162310</xdr:rowOff>
    </xdr:from>
    <xdr:ext cx="469744" cy="259045"/>
    <xdr:sp macro="" textlink="">
      <xdr:nvSpPr>
        <xdr:cNvPr id="464" name="テキスト ボックス 463"/>
        <xdr:cNvSpPr txBox="1"/>
      </xdr:nvSpPr>
      <xdr:spPr>
        <a:xfrm>
          <a:off x="9404427" y="169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125400</xdr:rowOff>
    </xdr:from>
    <xdr:to>
      <xdr:col>12</xdr:col>
      <xdr:colOff>561975</xdr:colOff>
      <xdr:row>98</xdr:row>
      <xdr:rowOff>55550</xdr:rowOff>
    </xdr:to>
    <xdr:sp macro="" textlink="">
      <xdr:nvSpPr>
        <xdr:cNvPr id="465" name="円/楕円 464"/>
        <xdr:cNvSpPr/>
      </xdr:nvSpPr>
      <xdr:spPr>
        <a:xfrm>
          <a:off x="8699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46677</xdr:rowOff>
    </xdr:from>
    <xdr:ext cx="534377" cy="259045"/>
    <xdr:sp macro="" textlink="">
      <xdr:nvSpPr>
        <xdr:cNvPr id="466" name="テキスト ボックス 465"/>
        <xdr:cNvSpPr txBox="1"/>
      </xdr:nvSpPr>
      <xdr:spPr>
        <a:xfrm>
          <a:off x="8483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8" name="直線コネクタ 487"/>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9"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91"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2" name="直線コネクタ 491"/>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42042</xdr:rowOff>
    </xdr:from>
    <xdr:to>
      <xdr:col>23</xdr:col>
      <xdr:colOff>517525</xdr:colOff>
      <xdr:row>38</xdr:row>
      <xdr:rowOff>74183</xdr:rowOff>
    </xdr:to>
    <xdr:cxnSp macro="">
      <xdr:nvCxnSpPr>
        <xdr:cNvPr id="493" name="直線コネクタ 492"/>
        <xdr:cNvCxnSpPr/>
      </xdr:nvCxnSpPr>
      <xdr:spPr>
        <a:xfrm>
          <a:off x="15481300" y="6557142"/>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4"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5" name="フローチャート : 判断 494"/>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42042</xdr:rowOff>
    </xdr:from>
    <xdr:to>
      <xdr:col>22</xdr:col>
      <xdr:colOff>365125</xdr:colOff>
      <xdr:row>38</xdr:row>
      <xdr:rowOff>123789</xdr:rowOff>
    </xdr:to>
    <xdr:cxnSp macro="">
      <xdr:nvCxnSpPr>
        <xdr:cNvPr id="496" name="直線コネクタ 495"/>
        <xdr:cNvCxnSpPr/>
      </xdr:nvCxnSpPr>
      <xdr:spPr>
        <a:xfrm flipV="1">
          <a:off x="14592300" y="6557142"/>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7" name="フローチャート : 判断 496"/>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8" name="テキスト ボックス 497"/>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123789</xdr:rowOff>
    </xdr:from>
    <xdr:to>
      <xdr:col>21</xdr:col>
      <xdr:colOff>161925</xdr:colOff>
      <xdr:row>38</xdr:row>
      <xdr:rowOff>139700</xdr:rowOff>
    </xdr:to>
    <xdr:cxnSp macro="">
      <xdr:nvCxnSpPr>
        <xdr:cNvPr id="499" name="直線コネクタ 498"/>
        <xdr:cNvCxnSpPr/>
      </xdr:nvCxnSpPr>
      <xdr:spPr>
        <a:xfrm flipV="1">
          <a:off x="13703300" y="663888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500" name="フローチャート : 判断 499"/>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501" name="テキスト ボックス 500"/>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111948</xdr:rowOff>
    </xdr:from>
    <xdr:to>
      <xdr:col>19</xdr:col>
      <xdr:colOff>644525</xdr:colOff>
      <xdr:row>38</xdr:row>
      <xdr:rowOff>139700</xdr:rowOff>
    </xdr:to>
    <xdr:cxnSp macro="">
      <xdr:nvCxnSpPr>
        <xdr:cNvPr id="502" name="直線コネクタ 501"/>
        <xdr:cNvCxnSpPr/>
      </xdr:nvCxnSpPr>
      <xdr:spPr>
        <a:xfrm>
          <a:off x="12814300" y="662704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3" name="フローチャート : 判断 502"/>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4" name="テキスト ボックス 503"/>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5" name="フローチャート : 判断 504"/>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6" name="テキスト ボックス 505"/>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23383</xdr:rowOff>
    </xdr:from>
    <xdr:to>
      <xdr:col>23</xdr:col>
      <xdr:colOff>568325</xdr:colOff>
      <xdr:row>38</xdr:row>
      <xdr:rowOff>124983</xdr:rowOff>
    </xdr:to>
    <xdr:sp macro="" textlink="">
      <xdr:nvSpPr>
        <xdr:cNvPr id="512" name="円/楕円 511"/>
        <xdr:cNvSpPr/>
      </xdr:nvSpPr>
      <xdr:spPr>
        <a:xfrm>
          <a:off x="16268700" y="65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154210</xdr:rowOff>
    </xdr:from>
    <xdr:ext cx="469744" cy="259045"/>
    <xdr:sp macro="" textlink="">
      <xdr:nvSpPr>
        <xdr:cNvPr id="513" name="災害復旧事業費該当値テキスト"/>
        <xdr:cNvSpPr txBox="1"/>
      </xdr:nvSpPr>
      <xdr:spPr>
        <a:xfrm>
          <a:off x="16370300" y="632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162692</xdr:rowOff>
    </xdr:from>
    <xdr:to>
      <xdr:col>22</xdr:col>
      <xdr:colOff>415925</xdr:colOff>
      <xdr:row>38</xdr:row>
      <xdr:rowOff>92842</xdr:rowOff>
    </xdr:to>
    <xdr:sp macro="" textlink="">
      <xdr:nvSpPr>
        <xdr:cNvPr id="514" name="円/楕円 513"/>
        <xdr:cNvSpPr/>
      </xdr:nvSpPr>
      <xdr:spPr>
        <a:xfrm>
          <a:off x="15430500" y="65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109369</xdr:rowOff>
    </xdr:from>
    <xdr:ext cx="469744" cy="259045"/>
    <xdr:sp macro="" textlink="">
      <xdr:nvSpPr>
        <xdr:cNvPr id="515" name="テキスト ボックス 514"/>
        <xdr:cNvSpPr txBox="1"/>
      </xdr:nvSpPr>
      <xdr:spPr>
        <a:xfrm>
          <a:off x="15246427" y="628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72989</xdr:rowOff>
    </xdr:from>
    <xdr:to>
      <xdr:col>21</xdr:col>
      <xdr:colOff>212725</xdr:colOff>
      <xdr:row>39</xdr:row>
      <xdr:rowOff>3139</xdr:rowOff>
    </xdr:to>
    <xdr:sp macro="" textlink="">
      <xdr:nvSpPr>
        <xdr:cNvPr id="516" name="円/楕円 515"/>
        <xdr:cNvSpPr/>
      </xdr:nvSpPr>
      <xdr:spPr>
        <a:xfrm>
          <a:off x="14541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165716</xdr:rowOff>
    </xdr:from>
    <xdr:ext cx="378565" cy="259045"/>
    <xdr:sp macro="" textlink="">
      <xdr:nvSpPr>
        <xdr:cNvPr id="517" name="テキスト ボックス 516"/>
        <xdr:cNvSpPr txBox="1"/>
      </xdr:nvSpPr>
      <xdr:spPr>
        <a:xfrm>
          <a:off x="14403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61148</xdr:rowOff>
    </xdr:from>
    <xdr:to>
      <xdr:col>18</xdr:col>
      <xdr:colOff>492125</xdr:colOff>
      <xdr:row>38</xdr:row>
      <xdr:rowOff>162748</xdr:rowOff>
    </xdr:to>
    <xdr:sp macro="" textlink="">
      <xdr:nvSpPr>
        <xdr:cNvPr id="520" name="円/楕円 519"/>
        <xdr:cNvSpPr/>
      </xdr:nvSpPr>
      <xdr:spPr>
        <a:xfrm>
          <a:off x="12763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153875</xdr:rowOff>
    </xdr:from>
    <xdr:ext cx="378565" cy="259045"/>
    <xdr:sp macro="" textlink="">
      <xdr:nvSpPr>
        <xdr:cNvPr id="521" name="テキスト ボックス 520"/>
        <xdr:cNvSpPr txBox="1"/>
      </xdr:nvSpPr>
      <xdr:spPr>
        <a:xfrm>
          <a:off x="12625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1" name="直線コネクタ 58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2" name="テキスト ボックス 581"/>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3" name="直線コネクタ 58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4" name="テキスト ボックス 58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5" name="直線コネクタ 58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6" name="テキスト ボックス 58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8" name="テキスト ボックス 58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9" name="直線コネクタ 58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90" name="テキスト ボックス 58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1" name="直線コネクタ 59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2" name="テキスト ボックス 59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3" name="直線コネクタ 59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4" name="テキスト ボックス 59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8" name="直線コネクタ 597"/>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9"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600" name="直線コネクタ 599"/>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601"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2" name="直線コネクタ 601"/>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155587</xdr:rowOff>
    </xdr:from>
    <xdr:to>
      <xdr:col>23</xdr:col>
      <xdr:colOff>517525</xdr:colOff>
      <xdr:row>75</xdr:row>
      <xdr:rowOff>170146</xdr:rowOff>
    </xdr:to>
    <xdr:cxnSp macro="">
      <xdr:nvCxnSpPr>
        <xdr:cNvPr id="603" name="直線コネクタ 602"/>
        <xdr:cNvCxnSpPr/>
      </xdr:nvCxnSpPr>
      <xdr:spPr>
        <a:xfrm>
          <a:off x="15481300" y="13014337"/>
          <a:ext cx="8382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4"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5" name="フローチャート : 判断 604"/>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123984</xdr:rowOff>
    </xdr:from>
    <xdr:to>
      <xdr:col>22</xdr:col>
      <xdr:colOff>365125</xdr:colOff>
      <xdr:row>75</xdr:row>
      <xdr:rowOff>155587</xdr:rowOff>
    </xdr:to>
    <xdr:cxnSp macro="">
      <xdr:nvCxnSpPr>
        <xdr:cNvPr id="606" name="直線コネクタ 605"/>
        <xdr:cNvCxnSpPr/>
      </xdr:nvCxnSpPr>
      <xdr:spPr>
        <a:xfrm>
          <a:off x="14592300" y="12982734"/>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7" name="フローチャート : 判断 606"/>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8" name="テキスト ボックス 607"/>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123984</xdr:rowOff>
    </xdr:from>
    <xdr:to>
      <xdr:col>21</xdr:col>
      <xdr:colOff>161925</xdr:colOff>
      <xdr:row>76</xdr:row>
      <xdr:rowOff>59204</xdr:rowOff>
    </xdr:to>
    <xdr:cxnSp macro="">
      <xdr:nvCxnSpPr>
        <xdr:cNvPr id="609" name="直線コネクタ 608"/>
        <xdr:cNvCxnSpPr/>
      </xdr:nvCxnSpPr>
      <xdr:spPr>
        <a:xfrm flipV="1">
          <a:off x="13703300" y="12982734"/>
          <a:ext cx="889000" cy="10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10" name="フローチャート : 判断 609"/>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11" name="テキスト ボックス 610"/>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59204</xdr:rowOff>
    </xdr:from>
    <xdr:to>
      <xdr:col>19</xdr:col>
      <xdr:colOff>644525</xdr:colOff>
      <xdr:row>76</xdr:row>
      <xdr:rowOff>106238</xdr:rowOff>
    </xdr:to>
    <xdr:cxnSp macro="">
      <xdr:nvCxnSpPr>
        <xdr:cNvPr id="612" name="直線コネクタ 611"/>
        <xdr:cNvCxnSpPr/>
      </xdr:nvCxnSpPr>
      <xdr:spPr>
        <a:xfrm flipV="1">
          <a:off x="12814300" y="13089404"/>
          <a:ext cx="8890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3" name="フローチャート : 判断 612"/>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4" name="テキスト ボックス 613"/>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5" name="フローチャート : 判断 614"/>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6" name="テキスト ボックス 615"/>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119347</xdr:rowOff>
    </xdr:from>
    <xdr:to>
      <xdr:col>23</xdr:col>
      <xdr:colOff>568325</xdr:colOff>
      <xdr:row>76</xdr:row>
      <xdr:rowOff>49498</xdr:rowOff>
    </xdr:to>
    <xdr:sp macro="" textlink="">
      <xdr:nvSpPr>
        <xdr:cNvPr id="622" name="円/楕円 621"/>
        <xdr:cNvSpPr/>
      </xdr:nvSpPr>
      <xdr:spPr>
        <a:xfrm>
          <a:off x="16268700" y="12978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142224</xdr:rowOff>
    </xdr:from>
    <xdr:ext cx="534377" cy="259045"/>
    <xdr:sp macro="" textlink="">
      <xdr:nvSpPr>
        <xdr:cNvPr id="623" name="公債費該当値テキスト"/>
        <xdr:cNvSpPr txBox="1"/>
      </xdr:nvSpPr>
      <xdr:spPr>
        <a:xfrm>
          <a:off x="16370300" y="128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104787</xdr:rowOff>
    </xdr:from>
    <xdr:to>
      <xdr:col>22</xdr:col>
      <xdr:colOff>415925</xdr:colOff>
      <xdr:row>76</xdr:row>
      <xdr:rowOff>34937</xdr:rowOff>
    </xdr:to>
    <xdr:sp macro="" textlink="">
      <xdr:nvSpPr>
        <xdr:cNvPr id="624" name="円/楕円 623"/>
        <xdr:cNvSpPr/>
      </xdr:nvSpPr>
      <xdr:spPr>
        <a:xfrm>
          <a:off x="15430500" y="129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51464</xdr:rowOff>
    </xdr:from>
    <xdr:ext cx="534377" cy="259045"/>
    <xdr:sp macro="" textlink="">
      <xdr:nvSpPr>
        <xdr:cNvPr id="625" name="テキスト ボックス 624"/>
        <xdr:cNvSpPr txBox="1"/>
      </xdr:nvSpPr>
      <xdr:spPr>
        <a:xfrm>
          <a:off x="15214111" y="12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73184</xdr:rowOff>
    </xdr:from>
    <xdr:to>
      <xdr:col>21</xdr:col>
      <xdr:colOff>212725</xdr:colOff>
      <xdr:row>76</xdr:row>
      <xdr:rowOff>3333</xdr:rowOff>
    </xdr:to>
    <xdr:sp macro="" textlink="">
      <xdr:nvSpPr>
        <xdr:cNvPr id="626" name="円/楕円 625"/>
        <xdr:cNvSpPr/>
      </xdr:nvSpPr>
      <xdr:spPr>
        <a:xfrm>
          <a:off x="14541500" y="12931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19861</xdr:rowOff>
    </xdr:from>
    <xdr:ext cx="534377" cy="259045"/>
    <xdr:sp macro="" textlink="">
      <xdr:nvSpPr>
        <xdr:cNvPr id="627" name="テキスト ボックス 626"/>
        <xdr:cNvSpPr txBox="1"/>
      </xdr:nvSpPr>
      <xdr:spPr>
        <a:xfrm>
          <a:off x="14325111" y="127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8404</xdr:rowOff>
    </xdr:from>
    <xdr:to>
      <xdr:col>20</xdr:col>
      <xdr:colOff>9525</xdr:colOff>
      <xdr:row>76</xdr:row>
      <xdr:rowOff>110004</xdr:rowOff>
    </xdr:to>
    <xdr:sp macro="" textlink="">
      <xdr:nvSpPr>
        <xdr:cNvPr id="628" name="円/楕円 627"/>
        <xdr:cNvSpPr/>
      </xdr:nvSpPr>
      <xdr:spPr>
        <a:xfrm>
          <a:off x="13652500" y="130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101131</xdr:rowOff>
    </xdr:from>
    <xdr:ext cx="534377" cy="259045"/>
    <xdr:sp macro="" textlink="">
      <xdr:nvSpPr>
        <xdr:cNvPr id="629" name="テキスト ボックス 628"/>
        <xdr:cNvSpPr txBox="1"/>
      </xdr:nvSpPr>
      <xdr:spPr>
        <a:xfrm>
          <a:off x="13436111" y="131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55438</xdr:rowOff>
    </xdr:from>
    <xdr:to>
      <xdr:col>18</xdr:col>
      <xdr:colOff>492125</xdr:colOff>
      <xdr:row>76</xdr:row>
      <xdr:rowOff>157038</xdr:rowOff>
    </xdr:to>
    <xdr:sp macro="" textlink="">
      <xdr:nvSpPr>
        <xdr:cNvPr id="630" name="円/楕円 629"/>
        <xdr:cNvSpPr/>
      </xdr:nvSpPr>
      <xdr:spPr>
        <a:xfrm>
          <a:off x="12763500" y="130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148165</xdr:rowOff>
    </xdr:from>
    <xdr:ext cx="534377" cy="259045"/>
    <xdr:sp macro="" textlink="">
      <xdr:nvSpPr>
        <xdr:cNvPr id="631" name="テキスト ボックス 630"/>
        <xdr:cNvSpPr txBox="1"/>
      </xdr:nvSpPr>
      <xdr:spPr>
        <a:xfrm>
          <a:off x="12547111" y="131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7" name="テキスト ボックス 64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9" name="テキスト ボックス 64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3" name="直線コネクタ 652"/>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4"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5" name="直線コネクタ 654"/>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6"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7" name="直線コネクタ 656"/>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65661</xdr:rowOff>
    </xdr:from>
    <xdr:to>
      <xdr:col>23</xdr:col>
      <xdr:colOff>517525</xdr:colOff>
      <xdr:row>98</xdr:row>
      <xdr:rowOff>122344</xdr:rowOff>
    </xdr:to>
    <xdr:cxnSp macro="">
      <xdr:nvCxnSpPr>
        <xdr:cNvPr id="658" name="直線コネクタ 657"/>
        <xdr:cNvCxnSpPr/>
      </xdr:nvCxnSpPr>
      <xdr:spPr>
        <a:xfrm>
          <a:off x="15481300" y="16867761"/>
          <a:ext cx="838200" cy="5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9"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60" name="フローチャート : 判断 659"/>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65661</xdr:rowOff>
    </xdr:from>
    <xdr:to>
      <xdr:col>22</xdr:col>
      <xdr:colOff>365125</xdr:colOff>
      <xdr:row>98</xdr:row>
      <xdr:rowOff>137488</xdr:rowOff>
    </xdr:to>
    <xdr:cxnSp macro="">
      <xdr:nvCxnSpPr>
        <xdr:cNvPr id="661" name="直線コネクタ 660"/>
        <xdr:cNvCxnSpPr/>
      </xdr:nvCxnSpPr>
      <xdr:spPr>
        <a:xfrm flipV="1">
          <a:off x="14592300" y="16867761"/>
          <a:ext cx="889000" cy="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2" name="フローチャート : 判断 661"/>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3" name="テキスト ボックス 662"/>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80181</xdr:rowOff>
    </xdr:from>
    <xdr:to>
      <xdr:col>21</xdr:col>
      <xdr:colOff>161925</xdr:colOff>
      <xdr:row>98</xdr:row>
      <xdr:rowOff>137488</xdr:rowOff>
    </xdr:to>
    <xdr:cxnSp macro="">
      <xdr:nvCxnSpPr>
        <xdr:cNvPr id="664" name="直線コネクタ 663"/>
        <xdr:cNvCxnSpPr/>
      </xdr:nvCxnSpPr>
      <xdr:spPr>
        <a:xfrm>
          <a:off x="13703300" y="16882281"/>
          <a:ext cx="889000" cy="5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5" name="フローチャート : 判断 664"/>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6" name="テキスト ボックス 665"/>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78170</xdr:rowOff>
    </xdr:from>
    <xdr:to>
      <xdr:col>19</xdr:col>
      <xdr:colOff>644525</xdr:colOff>
      <xdr:row>98</xdr:row>
      <xdr:rowOff>80181</xdr:rowOff>
    </xdr:to>
    <xdr:cxnSp macro="">
      <xdr:nvCxnSpPr>
        <xdr:cNvPr id="667" name="直線コネクタ 666"/>
        <xdr:cNvCxnSpPr/>
      </xdr:nvCxnSpPr>
      <xdr:spPr>
        <a:xfrm>
          <a:off x="12814300" y="1688027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8" name="フローチャート : 判断 667"/>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9" name="テキスト ボックス 668"/>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70" name="フローチャート : 判断 669"/>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71" name="テキスト ボックス 670"/>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71544</xdr:rowOff>
    </xdr:from>
    <xdr:to>
      <xdr:col>23</xdr:col>
      <xdr:colOff>568325</xdr:colOff>
      <xdr:row>99</xdr:row>
      <xdr:rowOff>1694</xdr:rowOff>
    </xdr:to>
    <xdr:sp macro="" textlink="">
      <xdr:nvSpPr>
        <xdr:cNvPr id="677" name="円/楕円 676"/>
        <xdr:cNvSpPr/>
      </xdr:nvSpPr>
      <xdr:spPr>
        <a:xfrm>
          <a:off x="16268700" y="1687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157921</xdr:rowOff>
    </xdr:from>
    <xdr:ext cx="469744" cy="259045"/>
    <xdr:sp macro="" textlink="">
      <xdr:nvSpPr>
        <xdr:cNvPr id="678" name="積立金該当値テキスト"/>
        <xdr:cNvSpPr txBox="1"/>
      </xdr:nvSpPr>
      <xdr:spPr>
        <a:xfrm>
          <a:off x="16370300" y="1678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14861</xdr:rowOff>
    </xdr:from>
    <xdr:to>
      <xdr:col>22</xdr:col>
      <xdr:colOff>415925</xdr:colOff>
      <xdr:row>98</xdr:row>
      <xdr:rowOff>116461</xdr:rowOff>
    </xdr:to>
    <xdr:sp macro="" textlink="">
      <xdr:nvSpPr>
        <xdr:cNvPr id="679" name="円/楕円 678"/>
        <xdr:cNvSpPr/>
      </xdr:nvSpPr>
      <xdr:spPr>
        <a:xfrm>
          <a:off x="15430500" y="168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107588</xdr:rowOff>
    </xdr:from>
    <xdr:ext cx="469744" cy="259045"/>
    <xdr:sp macro="" textlink="">
      <xdr:nvSpPr>
        <xdr:cNvPr id="680" name="テキスト ボックス 679"/>
        <xdr:cNvSpPr txBox="1"/>
      </xdr:nvSpPr>
      <xdr:spPr>
        <a:xfrm>
          <a:off x="15246427" y="169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86688</xdr:rowOff>
    </xdr:from>
    <xdr:to>
      <xdr:col>21</xdr:col>
      <xdr:colOff>212725</xdr:colOff>
      <xdr:row>99</xdr:row>
      <xdr:rowOff>16838</xdr:rowOff>
    </xdr:to>
    <xdr:sp macro="" textlink="">
      <xdr:nvSpPr>
        <xdr:cNvPr id="681" name="円/楕円 680"/>
        <xdr:cNvSpPr/>
      </xdr:nvSpPr>
      <xdr:spPr>
        <a:xfrm>
          <a:off x="14541500" y="168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7965</xdr:rowOff>
    </xdr:from>
    <xdr:ext cx="378565" cy="259045"/>
    <xdr:sp macro="" textlink="">
      <xdr:nvSpPr>
        <xdr:cNvPr id="682" name="テキスト ボックス 681"/>
        <xdr:cNvSpPr txBox="1"/>
      </xdr:nvSpPr>
      <xdr:spPr>
        <a:xfrm>
          <a:off x="14403017" y="1698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29381</xdr:rowOff>
    </xdr:from>
    <xdr:to>
      <xdr:col>20</xdr:col>
      <xdr:colOff>9525</xdr:colOff>
      <xdr:row>98</xdr:row>
      <xdr:rowOff>130981</xdr:rowOff>
    </xdr:to>
    <xdr:sp macro="" textlink="">
      <xdr:nvSpPr>
        <xdr:cNvPr id="683" name="円/楕円 682"/>
        <xdr:cNvSpPr/>
      </xdr:nvSpPr>
      <xdr:spPr>
        <a:xfrm>
          <a:off x="13652500" y="168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122108</xdr:rowOff>
    </xdr:from>
    <xdr:ext cx="469744" cy="259045"/>
    <xdr:sp macro="" textlink="">
      <xdr:nvSpPr>
        <xdr:cNvPr id="684" name="テキスト ボックス 683"/>
        <xdr:cNvSpPr txBox="1"/>
      </xdr:nvSpPr>
      <xdr:spPr>
        <a:xfrm>
          <a:off x="13468427" y="169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27370</xdr:rowOff>
    </xdr:from>
    <xdr:to>
      <xdr:col>18</xdr:col>
      <xdr:colOff>492125</xdr:colOff>
      <xdr:row>98</xdr:row>
      <xdr:rowOff>128970</xdr:rowOff>
    </xdr:to>
    <xdr:sp macro="" textlink="">
      <xdr:nvSpPr>
        <xdr:cNvPr id="685" name="円/楕円 684"/>
        <xdr:cNvSpPr/>
      </xdr:nvSpPr>
      <xdr:spPr>
        <a:xfrm>
          <a:off x="12763500" y="168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120097</xdr:rowOff>
    </xdr:from>
    <xdr:ext cx="469744" cy="259045"/>
    <xdr:sp macro="" textlink="">
      <xdr:nvSpPr>
        <xdr:cNvPr id="686" name="テキスト ボックス 685"/>
        <xdr:cNvSpPr txBox="1"/>
      </xdr:nvSpPr>
      <xdr:spPr>
        <a:xfrm>
          <a:off x="12579427" y="169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2" name="直線コネクタ 711"/>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5"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6" name="直線コネクタ 715"/>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94960</xdr:rowOff>
    </xdr:from>
    <xdr:to>
      <xdr:col>32</xdr:col>
      <xdr:colOff>187325</xdr:colOff>
      <xdr:row>39</xdr:row>
      <xdr:rowOff>95722</xdr:rowOff>
    </xdr:to>
    <xdr:cxnSp macro="">
      <xdr:nvCxnSpPr>
        <xdr:cNvPr id="717" name="直線コネクタ 716"/>
        <xdr:cNvCxnSpPr/>
      </xdr:nvCxnSpPr>
      <xdr:spPr>
        <a:xfrm flipV="1">
          <a:off x="21323300" y="678151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8"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9" name="フローチャート : 判断 718"/>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95722</xdr:rowOff>
    </xdr:from>
    <xdr:to>
      <xdr:col>31</xdr:col>
      <xdr:colOff>34925</xdr:colOff>
      <xdr:row>39</xdr:row>
      <xdr:rowOff>96157</xdr:rowOff>
    </xdr:to>
    <xdr:cxnSp macro="">
      <xdr:nvCxnSpPr>
        <xdr:cNvPr id="720" name="直線コネクタ 719"/>
        <xdr:cNvCxnSpPr/>
      </xdr:nvCxnSpPr>
      <xdr:spPr>
        <a:xfrm flipV="1">
          <a:off x="20434300" y="678227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21" name="フローチャート : 判断 720"/>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2" name="テキスト ボックス 721"/>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77216</xdr:rowOff>
    </xdr:from>
    <xdr:to>
      <xdr:col>29</xdr:col>
      <xdr:colOff>517525</xdr:colOff>
      <xdr:row>39</xdr:row>
      <xdr:rowOff>96157</xdr:rowOff>
    </xdr:to>
    <xdr:cxnSp macro="">
      <xdr:nvCxnSpPr>
        <xdr:cNvPr id="723" name="直線コネクタ 722"/>
        <xdr:cNvCxnSpPr/>
      </xdr:nvCxnSpPr>
      <xdr:spPr>
        <a:xfrm>
          <a:off x="19545300" y="676376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4" name="フローチャート : 判断 723"/>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5" name="テキスト ボックス 724"/>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77216</xdr:rowOff>
    </xdr:from>
    <xdr:to>
      <xdr:col>28</xdr:col>
      <xdr:colOff>314325</xdr:colOff>
      <xdr:row>39</xdr:row>
      <xdr:rowOff>81788</xdr:rowOff>
    </xdr:to>
    <xdr:cxnSp macro="">
      <xdr:nvCxnSpPr>
        <xdr:cNvPr id="726" name="直線コネクタ 725"/>
        <xdr:cNvCxnSpPr/>
      </xdr:nvCxnSpPr>
      <xdr:spPr>
        <a:xfrm flipV="1">
          <a:off x="18656300" y="6763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7" name="フローチャート : 判断 726"/>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8" name="テキスト ボックス 727"/>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9" name="フローチャート : 判断 728"/>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30" name="テキスト ボックス 729"/>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36" name="円/楕円 735"/>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37"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44922</xdr:rowOff>
    </xdr:from>
    <xdr:to>
      <xdr:col>31</xdr:col>
      <xdr:colOff>85725</xdr:colOff>
      <xdr:row>39</xdr:row>
      <xdr:rowOff>146522</xdr:rowOff>
    </xdr:to>
    <xdr:sp macro="" textlink="">
      <xdr:nvSpPr>
        <xdr:cNvPr id="738" name="円/楕円 737"/>
        <xdr:cNvSpPr/>
      </xdr:nvSpPr>
      <xdr:spPr>
        <a:xfrm>
          <a:off x="21272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137649</xdr:rowOff>
    </xdr:from>
    <xdr:ext cx="313932" cy="259045"/>
    <xdr:sp macro="" textlink="">
      <xdr:nvSpPr>
        <xdr:cNvPr id="739" name="テキスト ボックス 738"/>
        <xdr:cNvSpPr txBox="1"/>
      </xdr:nvSpPr>
      <xdr:spPr>
        <a:xfrm>
          <a:off x="21166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45357</xdr:rowOff>
    </xdr:from>
    <xdr:to>
      <xdr:col>29</xdr:col>
      <xdr:colOff>568325</xdr:colOff>
      <xdr:row>39</xdr:row>
      <xdr:rowOff>146957</xdr:rowOff>
    </xdr:to>
    <xdr:sp macro="" textlink="">
      <xdr:nvSpPr>
        <xdr:cNvPr id="740" name="円/楕円 739"/>
        <xdr:cNvSpPr/>
      </xdr:nvSpPr>
      <xdr:spPr>
        <a:xfrm>
          <a:off x="20383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138084</xdr:rowOff>
    </xdr:from>
    <xdr:ext cx="313932" cy="259045"/>
    <xdr:sp macro="" textlink="">
      <xdr:nvSpPr>
        <xdr:cNvPr id="741" name="テキスト ボックス 740"/>
        <xdr:cNvSpPr txBox="1"/>
      </xdr:nvSpPr>
      <xdr:spPr>
        <a:xfrm>
          <a:off x="20277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26416</xdr:rowOff>
    </xdr:from>
    <xdr:to>
      <xdr:col>28</xdr:col>
      <xdr:colOff>365125</xdr:colOff>
      <xdr:row>39</xdr:row>
      <xdr:rowOff>128016</xdr:rowOff>
    </xdr:to>
    <xdr:sp macro="" textlink="">
      <xdr:nvSpPr>
        <xdr:cNvPr id="742" name="円/楕円 741"/>
        <xdr:cNvSpPr/>
      </xdr:nvSpPr>
      <xdr:spPr>
        <a:xfrm>
          <a:off x="19494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119143</xdr:rowOff>
    </xdr:from>
    <xdr:ext cx="378565" cy="259045"/>
    <xdr:sp macro="" textlink="">
      <xdr:nvSpPr>
        <xdr:cNvPr id="743" name="テキスト ボックス 742"/>
        <xdr:cNvSpPr txBox="1"/>
      </xdr:nvSpPr>
      <xdr:spPr>
        <a:xfrm>
          <a:off x="19356017" y="680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30988</xdr:rowOff>
    </xdr:from>
    <xdr:to>
      <xdr:col>27</xdr:col>
      <xdr:colOff>161925</xdr:colOff>
      <xdr:row>39</xdr:row>
      <xdr:rowOff>132588</xdr:rowOff>
    </xdr:to>
    <xdr:sp macro="" textlink="">
      <xdr:nvSpPr>
        <xdr:cNvPr id="744" name="円/楕円 743"/>
        <xdr:cNvSpPr/>
      </xdr:nvSpPr>
      <xdr:spPr>
        <a:xfrm>
          <a:off x="18605500" y="67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123715</xdr:rowOff>
    </xdr:from>
    <xdr:ext cx="378565" cy="259045"/>
    <xdr:sp macro="" textlink="">
      <xdr:nvSpPr>
        <xdr:cNvPr id="745" name="テキスト ボックス 744"/>
        <xdr:cNvSpPr txBox="1"/>
      </xdr:nvSpPr>
      <xdr:spPr>
        <a:xfrm>
          <a:off x="18467017" y="681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7" name="直線コネクタ 766"/>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70"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71" name="直線コネクタ 770"/>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2" name="直線コネクタ 77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3"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4" name="フローチャート : 判断 773"/>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5" name="直線コネクタ 77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6" name="フローチャート : 判断 775"/>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7" name="テキスト ボックス 776"/>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8" name="直線コネクタ 77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9" name="フローチャート : 判断 778"/>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80" name="テキスト ボックス 779"/>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1" name="直線コネクタ 78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2" name="フローチャート : 判断 781"/>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3" name="テキスト ボックス 782"/>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4" name="フローチャート : 判断 783"/>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5" name="テキスト ボックス 784"/>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円/楕円 79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3" name="円/楕円 79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5" name="円/楕円 79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7" name="円/楕円 79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8" name="テキスト ボックス 79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9" name="円/楕円 79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0" name="テキスト ボックス 79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7" name="直線コネクタ 826"/>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8"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9" name="直線コネクタ 828"/>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30"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31" name="直線コネクタ 830"/>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152910</xdr:rowOff>
    </xdr:from>
    <xdr:to>
      <xdr:col>32</xdr:col>
      <xdr:colOff>187325</xdr:colOff>
      <xdr:row>76</xdr:row>
      <xdr:rowOff>160159</xdr:rowOff>
    </xdr:to>
    <xdr:cxnSp macro="">
      <xdr:nvCxnSpPr>
        <xdr:cNvPr id="832" name="直線コネクタ 831"/>
        <xdr:cNvCxnSpPr/>
      </xdr:nvCxnSpPr>
      <xdr:spPr>
        <a:xfrm>
          <a:off x="21323300" y="13183110"/>
          <a:ext cx="8382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3"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4" name="フローチャート : 判断 833"/>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152910</xdr:rowOff>
    </xdr:from>
    <xdr:to>
      <xdr:col>31</xdr:col>
      <xdr:colOff>34925</xdr:colOff>
      <xdr:row>77</xdr:row>
      <xdr:rowOff>39573</xdr:rowOff>
    </xdr:to>
    <xdr:cxnSp macro="">
      <xdr:nvCxnSpPr>
        <xdr:cNvPr id="835" name="直線コネクタ 834"/>
        <xdr:cNvCxnSpPr/>
      </xdr:nvCxnSpPr>
      <xdr:spPr>
        <a:xfrm flipV="1">
          <a:off x="20434300" y="13183110"/>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6" name="フローチャート : 判断 835"/>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7" name="テキスト ボックス 836"/>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39573</xdr:rowOff>
    </xdr:from>
    <xdr:to>
      <xdr:col>29</xdr:col>
      <xdr:colOff>517525</xdr:colOff>
      <xdr:row>77</xdr:row>
      <xdr:rowOff>64653</xdr:rowOff>
    </xdr:to>
    <xdr:cxnSp macro="">
      <xdr:nvCxnSpPr>
        <xdr:cNvPr id="838" name="直線コネクタ 837"/>
        <xdr:cNvCxnSpPr/>
      </xdr:nvCxnSpPr>
      <xdr:spPr>
        <a:xfrm flipV="1">
          <a:off x="19545300" y="13241223"/>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9" name="フローチャート : 判断 838"/>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40" name="テキスト ボックス 839"/>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64653</xdr:rowOff>
    </xdr:from>
    <xdr:to>
      <xdr:col>28</xdr:col>
      <xdr:colOff>314325</xdr:colOff>
      <xdr:row>77</xdr:row>
      <xdr:rowOff>95368</xdr:rowOff>
    </xdr:to>
    <xdr:cxnSp macro="">
      <xdr:nvCxnSpPr>
        <xdr:cNvPr id="841" name="直線コネクタ 840"/>
        <xdr:cNvCxnSpPr/>
      </xdr:nvCxnSpPr>
      <xdr:spPr>
        <a:xfrm flipV="1">
          <a:off x="18656300" y="13266303"/>
          <a:ext cx="8890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2" name="フローチャート : 判断 841"/>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3" name="テキスト ボックス 842"/>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4" name="フローチャート : 判断 843"/>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5" name="テキスト ボックス 844"/>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109359</xdr:rowOff>
    </xdr:from>
    <xdr:to>
      <xdr:col>32</xdr:col>
      <xdr:colOff>238125</xdr:colOff>
      <xdr:row>77</xdr:row>
      <xdr:rowOff>39509</xdr:rowOff>
    </xdr:to>
    <xdr:sp macro="" textlink="">
      <xdr:nvSpPr>
        <xdr:cNvPr id="851" name="円/楕円 850"/>
        <xdr:cNvSpPr/>
      </xdr:nvSpPr>
      <xdr:spPr>
        <a:xfrm>
          <a:off x="22110700" y="131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132236</xdr:rowOff>
    </xdr:from>
    <xdr:ext cx="534377" cy="259045"/>
    <xdr:sp macro="" textlink="">
      <xdr:nvSpPr>
        <xdr:cNvPr id="852" name="繰出金該当値テキスト"/>
        <xdr:cNvSpPr txBox="1"/>
      </xdr:nvSpPr>
      <xdr:spPr>
        <a:xfrm>
          <a:off x="22212300" y="129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102110</xdr:rowOff>
    </xdr:from>
    <xdr:to>
      <xdr:col>31</xdr:col>
      <xdr:colOff>85725</xdr:colOff>
      <xdr:row>77</xdr:row>
      <xdr:rowOff>32260</xdr:rowOff>
    </xdr:to>
    <xdr:sp macro="" textlink="">
      <xdr:nvSpPr>
        <xdr:cNvPr id="853" name="円/楕円 852"/>
        <xdr:cNvSpPr/>
      </xdr:nvSpPr>
      <xdr:spPr>
        <a:xfrm>
          <a:off x="21272500" y="131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48787</xdr:rowOff>
    </xdr:from>
    <xdr:ext cx="534377" cy="259045"/>
    <xdr:sp macro="" textlink="">
      <xdr:nvSpPr>
        <xdr:cNvPr id="854" name="テキスト ボックス 853"/>
        <xdr:cNvSpPr txBox="1"/>
      </xdr:nvSpPr>
      <xdr:spPr>
        <a:xfrm>
          <a:off x="21056111" y="129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160223</xdr:rowOff>
    </xdr:from>
    <xdr:to>
      <xdr:col>29</xdr:col>
      <xdr:colOff>568325</xdr:colOff>
      <xdr:row>77</xdr:row>
      <xdr:rowOff>90373</xdr:rowOff>
    </xdr:to>
    <xdr:sp macro="" textlink="">
      <xdr:nvSpPr>
        <xdr:cNvPr id="855" name="円/楕円 854"/>
        <xdr:cNvSpPr/>
      </xdr:nvSpPr>
      <xdr:spPr>
        <a:xfrm>
          <a:off x="20383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106901</xdr:rowOff>
    </xdr:from>
    <xdr:ext cx="534377" cy="259045"/>
    <xdr:sp macro="" textlink="">
      <xdr:nvSpPr>
        <xdr:cNvPr id="856" name="テキスト ボックス 855"/>
        <xdr:cNvSpPr txBox="1"/>
      </xdr:nvSpPr>
      <xdr:spPr>
        <a:xfrm>
          <a:off x="20167111" y="12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13853</xdr:rowOff>
    </xdr:from>
    <xdr:to>
      <xdr:col>28</xdr:col>
      <xdr:colOff>365125</xdr:colOff>
      <xdr:row>77</xdr:row>
      <xdr:rowOff>115453</xdr:rowOff>
    </xdr:to>
    <xdr:sp macro="" textlink="">
      <xdr:nvSpPr>
        <xdr:cNvPr id="857" name="円/楕円 856"/>
        <xdr:cNvSpPr/>
      </xdr:nvSpPr>
      <xdr:spPr>
        <a:xfrm>
          <a:off x="19494500" y="13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131980</xdr:rowOff>
    </xdr:from>
    <xdr:ext cx="534377" cy="259045"/>
    <xdr:sp macro="" textlink="">
      <xdr:nvSpPr>
        <xdr:cNvPr id="858" name="テキスト ボックス 857"/>
        <xdr:cNvSpPr txBox="1"/>
      </xdr:nvSpPr>
      <xdr:spPr>
        <a:xfrm>
          <a:off x="19278111" y="129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44568</xdr:rowOff>
    </xdr:from>
    <xdr:to>
      <xdr:col>27</xdr:col>
      <xdr:colOff>161925</xdr:colOff>
      <xdr:row>77</xdr:row>
      <xdr:rowOff>146168</xdr:rowOff>
    </xdr:to>
    <xdr:sp macro="" textlink="">
      <xdr:nvSpPr>
        <xdr:cNvPr id="859" name="円/楕円 858"/>
        <xdr:cNvSpPr/>
      </xdr:nvSpPr>
      <xdr:spPr>
        <a:xfrm>
          <a:off x="186055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162695</xdr:rowOff>
    </xdr:from>
    <xdr:ext cx="534377" cy="259045"/>
    <xdr:sp macro="" textlink="">
      <xdr:nvSpPr>
        <xdr:cNvPr id="860" name="テキスト ボックス 859"/>
        <xdr:cNvSpPr txBox="1"/>
      </xdr:nvSpPr>
      <xdr:spPr>
        <a:xfrm>
          <a:off x="18389111" y="130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全体的に類似団体平均と比較して住民一人当たりコストが低い状態であるが、扶助費については、類似団体平均が</a:t>
          </a:r>
          <a:r>
            <a:rPr lang="en-US" altLang="ja-JP" sz="1300" b="0" i="0" u="none" strike="noStrike" baseline="0" smtClean="0">
              <a:solidFill>
                <a:schemeClr val="dk1"/>
              </a:solidFill>
              <a:latin typeface="+mn-ea"/>
              <a:ea typeface="+mn-ea"/>
              <a:cs typeface="+mn-cs"/>
            </a:rPr>
            <a:t>88,774</a:t>
          </a:r>
          <a:r>
            <a:rPr lang="ja-JP" altLang="en-US" sz="1300" b="0" i="0" u="none" strike="noStrike" baseline="0" smtClean="0">
              <a:solidFill>
                <a:schemeClr val="dk1"/>
              </a:solidFill>
              <a:latin typeface="+mn-ea"/>
              <a:ea typeface="+mn-ea"/>
              <a:cs typeface="+mn-cs"/>
            </a:rPr>
            <a:t>円となっているのに対し本市は</a:t>
          </a:r>
          <a:r>
            <a:rPr lang="en-US" altLang="ja-JP" sz="1300" b="0" i="0" u="none" strike="noStrike" baseline="0" smtClean="0">
              <a:solidFill>
                <a:schemeClr val="dk1"/>
              </a:solidFill>
              <a:latin typeface="+mn-ea"/>
              <a:ea typeface="+mn-ea"/>
              <a:cs typeface="+mn-cs"/>
            </a:rPr>
            <a:t>99,973</a:t>
          </a:r>
          <a:r>
            <a:rPr lang="ja-JP" altLang="en-US" sz="1300" b="0" i="0" u="none" strike="noStrike" baseline="0" smtClean="0">
              <a:solidFill>
                <a:schemeClr val="dk1"/>
              </a:solidFill>
              <a:latin typeface="+mn-ea"/>
              <a:ea typeface="+mn-ea"/>
              <a:cs typeface="+mn-cs"/>
            </a:rPr>
            <a:t>円とコストが高い状態となっている。これは、障害児通所給付費等の児童福祉費や障害者自立支援給付費等の社会福祉費に係る扶助費が増加傾向にあり、類似団体平均を上回っている。人件費については、退職金の増額等の影響により、類似団体平均を上回っている。補助費等については、泉南市土地開発公社解散に伴う同公社借入先金融機関への債務保証金の発生により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年度は大幅な増額となった。平成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年度以降は、</a:t>
          </a:r>
          <a:r>
            <a:rPr lang="en-US" altLang="ja-JP" sz="1300" b="0" i="0" u="none" strike="noStrike" baseline="0" smtClean="0">
              <a:solidFill>
                <a:schemeClr val="dk1"/>
              </a:solidFill>
              <a:latin typeface="+mn-ea"/>
              <a:ea typeface="+mn-ea"/>
              <a:cs typeface="+mn-cs"/>
            </a:rPr>
            <a:t>30,000</a:t>
          </a:r>
          <a:r>
            <a:rPr lang="ja-JP" altLang="en-US" sz="1300" b="0" i="0" u="none" strike="noStrike" baseline="0" smtClean="0">
              <a:solidFill>
                <a:schemeClr val="dk1"/>
              </a:solidFill>
              <a:latin typeface="+mn-ea"/>
              <a:ea typeface="+mn-ea"/>
              <a:cs typeface="+mn-cs"/>
            </a:rPr>
            <a:t>円台に戻っているものの、一部事務組合への負担金が増加している傾向にあるため、必要最小限の負担金となるよう内容の精査に努める必要がある。公債費については、平成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年度までは類似団体平均を下回っていたが、平成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年度に発行した第三セクター等改革推進債の償還が始まったことなどにより元利償還金が大幅に増加し、平成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年度以降は類似団体平均を上回っている。ただし、</a:t>
          </a:r>
          <a:r>
            <a:rPr lang="ja-JP" altLang="ja-JP" sz="1300" b="0" i="0" baseline="0">
              <a:solidFill>
                <a:schemeClr val="dk1"/>
              </a:solidFill>
              <a:effectLst/>
              <a:latin typeface="+mn-ea"/>
              <a:ea typeface="+mn-ea"/>
              <a:cs typeface="+mn-cs"/>
            </a:rPr>
            <a:t>地方債の新規発行額を元金償還額以下に抑制</a:t>
          </a:r>
          <a:r>
            <a:rPr lang="ja-JP" altLang="en-US" sz="1300" b="0" i="0" baseline="0">
              <a:solidFill>
                <a:schemeClr val="dk1"/>
              </a:solidFill>
              <a:effectLst/>
              <a:latin typeface="+mn-ea"/>
              <a:ea typeface="+mn-ea"/>
              <a:cs typeface="+mn-cs"/>
            </a:rPr>
            <a:t>していることから、減少傾向にはなっている。</a:t>
          </a:r>
          <a:r>
            <a:rPr lang="ja-JP" altLang="en-US" sz="1300" b="0" i="0" u="none" strike="noStrike" baseline="0" smtClean="0">
              <a:solidFill>
                <a:schemeClr val="dk1"/>
              </a:solidFill>
              <a:latin typeface="+mn-ea"/>
              <a:ea typeface="+mn-ea"/>
              <a:cs typeface="+mn-cs"/>
            </a:rPr>
            <a:t>繰出金については、医療費の増加に比べ保険税収入が減少していることに伴う国民健康保険事業特別会計への赤字補填的な繰出金が増加傾向にあることなどにより、類似団体平均を上回っている。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63,311
62,746
48.98
22,075,990
22,058,916
3,370
12,980,028
28,300,114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9855</xdr:rowOff>
    </xdr:from>
    <xdr:to>
      <xdr:col>6</xdr:col>
      <xdr:colOff>511175</xdr:colOff>
      <xdr:row>34</xdr:row>
      <xdr:rowOff>18085</xdr:rowOff>
    </xdr:to>
    <xdr:cxnSp macro="">
      <xdr:nvCxnSpPr>
        <xdr:cNvPr id="59" name="直線コネクタ 58"/>
        <xdr:cNvCxnSpPr/>
      </xdr:nvCxnSpPr>
      <xdr:spPr>
        <a:xfrm>
          <a:off x="3797300" y="5667705"/>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4369</xdr:rowOff>
    </xdr:from>
    <xdr:to>
      <xdr:col>5</xdr:col>
      <xdr:colOff>358775</xdr:colOff>
      <xdr:row>33</xdr:row>
      <xdr:rowOff>9855</xdr:rowOff>
    </xdr:to>
    <xdr:cxnSp macro="">
      <xdr:nvCxnSpPr>
        <xdr:cNvPr id="62" name="直線コネクタ 61"/>
        <xdr:cNvCxnSpPr/>
      </xdr:nvCxnSpPr>
      <xdr:spPr>
        <a:xfrm>
          <a:off x="2908300" y="56622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96723</xdr:rowOff>
    </xdr:from>
    <xdr:to>
      <xdr:col>4</xdr:col>
      <xdr:colOff>155575</xdr:colOff>
      <xdr:row>33</xdr:row>
      <xdr:rowOff>4369</xdr:rowOff>
    </xdr:to>
    <xdr:cxnSp macro="">
      <xdr:nvCxnSpPr>
        <xdr:cNvPr id="65" name="直線コネクタ 64"/>
        <xdr:cNvCxnSpPr/>
      </xdr:nvCxnSpPr>
      <xdr:spPr>
        <a:xfrm>
          <a:off x="2019300" y="5583123"/>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25857</xdr:rowOff>
    </xdr:from>
    <xdr:to>
      <xdr:col>2</xdr:col>
      <xdr:colOff>638175</xdr:colOff>
      <xdr:row>32</xdr:row>
      <xdr:rowOff>96723</xdr:rowOff>
    </xdr:to>
    <xdr:cxnSp macro="">
      <xdr:nvCxnSpPr>
        <xdr:cNvPr id="68" name="直線コネクタ 67"/>
        <xdr:cNvCxnSpPr/>
      </xdr:nvCxnSpPr>
      <xdr:spPr>
        <a:xfrm>
          <a:off x="1130300" y="55122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138735</xdr:rowOff>
    </xdr:from>
    <xdr:to>
      <xdr:col>6</xdr:col>
      <xdr:colOff>561975</xdr:colOff>
      <xdr:row>34</xdr:row>
      <xdr:rowOff>68885</xdr:rowOff>
    </xdr:to>
    <xdr:sp macro="" textlink="">
      <xdr:nvSpPr>
        <xdr:cNvPr id="78" name="円/楕円 77"/>
        <xdr:cNvSpPr/>
      </xdr:nvSpPr>
      <xdr:spPr>
        <a:xfrm>
          <a:off x="45847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161612</xdr:rowOff>
    </xdr:from>
    <xdr:ext cx="469744" cy="259045"/>
    <xdr:sp macro="" textlink="">
      <xdr:nvSpPr>
        <xdr:cNvPr id="79" name="議会費該当値テキスト"/>
        <xdr:cNvSpPr txBox="1"/>
      </xdr:nvSpPr>
      <xdr:spPr>
        <a:xfrm>
          <a:off x="4686300" y="56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130505</xdr:rowOff>
    </xdr:from>
    <xdr:to>
      <xdr:col>5</xdr:col>
      <xdr:colOff>409575</xdr:colOff>
      <xdr:row>33</xdr:row>
      <xdr:rowOff>60655</xdr:rowOff>
    </xdr:to>
    <xdr:sp macro="" textlink="">
      <xdr:nvSpPr>
        <xdr:cNvPr id="80" name="円/楕円 79"/>
        <xdr:cNvSpPr/>
      </xdr:nvSpPr>
      <xdr:spPr>
        <a:xfrm>
          <a:off x="3746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77182</xdr:rowOff>
    </xdr:from>
    <xdr:ext cx="469744" cy="259045"/>
    <xdr:sp macro="" textlink="">
      <xdr:nvSpPr>
        <xdr:cNvPr id="81" name="テキスト ボックス 80"/>
        <xdr:cNvSpPr txBox="1"/>
      </xdr:nvSpPr>
      <xdr:spPr>
        <a:xfrm>
          <a:off x="3562427"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125019</xdr:rowOff>
    </xdr:from>
    <xdr:to>
      <xdr:col>4</xdr:col>
      <xdr:colOff>206375</xdr:colOff>
      <xdr:row>33</xdr:row>
      <xdr:rowOff>55169</xdr:rowOff>
    </xdr:to>
    <xdr:sp macro="" textlink="">
      <xdr:nvSpPr>
        <xdr:cNvPr id="82" name="円/楕円 81"/>
        <xdr:cNvSpPr/>
      </xdr:nvSpPr>
      <xdr:spPr>
        <a:xfrm>
          <a:off x="2857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71696</xdr:rowOff>
    </xdr:from>
    <xdr:ext cx="469744" cy="259045"/>
    <xdr:sp macro="" textlink="">
      <xdr:nvSpPr>
        <xdr:cNvPr id="83" name="テキスト ボックス 82"/>
        <xdr:cNvSpPr txBox="1"/>
      </xdr:nvSpPr>
      <xdr:spPr>
        <a:xfrm>
          <a:off x="2673427"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45923</xdr:rowOff>
    </xdr:from>
    <xdr:to>
      <xdr:col>3</xdr:col>
      <xdr:colOff>3175</xdr:colOff>
      <xdr:row>32</xdr:row>
      <xdr:rowOff>147523</xdr:rowOff>
    </xdr:to>
    <xdr:sp macro="" textlink="">
      <xdr:nvSpPr>
        <xdr:cNvPr id="84" name="円/楕円 83"/>
        <xdr:cNvSpPr/>
      </xdr:nvSpPr>
      <xdr:spPr>
        <a:xfrm>
          <a:off x="1968500" y="5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164050</xdr:rowOff>
    </xdr:from>
    <xdr:ext cx="469744" cy="259045"/>
    <xdr:sp macro="" textlink="">
      <xdr:nvSpPr>
        <xdr:cNvPr id="85" name="テキスト ボックス 84"/>
        <xdr:cNvSpPr txBox="1"/>
      </xdr:nvSpPr>
      <xdr:spPr>
        <a:xfrm>
          <a:off x="1784427" y="530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146507</xdr:rowOff>
    </xdr:from>
    <xdr:to>
      <xdr:col>1</xdr:col>
      <xdr:colOff>485775</xdr:colOff>
      <xdr:row>32</xdr:row>
      <xdr:rowOff>76657</xdr:rowOff>
    </xdr:to>
    <xdr:sp macro="" textlink="">
      <xdr:nvSpPr>
        <xdr:cNvPr id="86" name="円/楕円 85"/>
        <xdr:cNvSpPr/>
      </xdr:nvSpPr>
      <xdr:spPr>
        <a:xfrm>
          <a:off x="1079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93184</xdr:rowOff>
    </xdr:from>
    <xdr:ext cx="469744" cy="259045"/>
    <xdr:sp macro="" textlink="">
      <xdr:nvSpPr>
        <xdr:cNvPr id="87" name="テキスト ボックス 86"/>
        <xdr:cNvSpPr txBox="1"/>
      </xdr:nvSpPr>
      <xdr:spPr>
        <a:xfrm>
          <a:off x="895427"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106675</xdr:rowOff>
    </xdr:from>
    <xdr:to>
      <xdr:col>6</xdr:col>
      <xdr:colOff>511175</xdr:colOff>
      <xdr:row>57</xdr:row>
      <xdr:rowOff>112329</xdr:rowOff>
    </xdr:to>
    <xdr:cxnSp macro="">
      <xdr:nvCxnSpPr>
        <xdr:cNvPr id="116" name="直線コネクタ 115"/>
        <xdr:cNvCxnSpPr/>
      </xdr:nvCxnSpPr>
      <xdr:spPr>
        <a:xfrm>
          <a:off x="3797300" y="9879325"/>
          <a:ext cx="8382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106675</xdr:rowOff>
    </xdr:from>
    <xdr:to>
      <xdr:col>5</xdr:col>
      <xdr:colOff>358775</xdr:colOff>
      <xdr:row>57</xdr:row>
      <xdr:rowOff>163246</xdr:rowOff>
    </xdr:to>
    <xdr:cxnSp macro="">
      <xdr:nvCxnSpPr>
        <xdr:cNvPr id="119" name="直線コネクタ 118"/>
        <xdr:cNvCxnSpPr/>
      </xdr:nvCxnSpPr>
      <xdr:spPr>
        <a:xfrm flipV="1">
          <a:off x="2908300" y="9879325"/>
          <a:ext cx="889000" cy="5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14260</xdr:rowOff>
    </xdr:from>
    <xdr:to>
      <xdr:col>4</xdr:col>
      <xdr:colOff>155575</xdr:colOff>
      <xdr:row>57</xdr:row>
      <xdr:rowOff>163246</xdr:rowOff>
    </xdr:to>
    <xdr:cxnSp macro="">
      <xdr:nvCxnSpPr>
        <xdr:cNvPr id="122" name="直線コネクタ 121"/>
        <xdr:cNvCxnSpPr/>
      </xdr:nvCxnSpPr>
      <xdr:spPr>
        <a:xfrm>
          <a:off x="2019300" y="9101110"/>
          <a:ext cx="889000" cy="8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14260</xdr:rowOff>
    </xdr:from>
    <xdr:to>
      <xdr:col>2</xdr:col>
      <xdr:colOff>638175</xdr:colOff>
      <xdr:row>56</xdr:row>
      <xdr:rowOff>136637</xdr:rowOff>
    </xdr:to>
    <xdr:cxnSp macro="">
      <xdr:nvCxnSpPr>
        <xdr:cNvPr id="125" name="直線コネクタ 124"/>
        <xdr:cNvCxnSpPr/>
      </xdr:nvCxnSpPr>
      <xdr:spPr>
        <a:xfrm flipV="1">
          <a:off x="1130300" y="9101110"/>
          <a:ext cx="889000" cy="6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61529</xdr:rowOff>
    </xdr:from>
    <xdr:to>
      <xdr:col>6</xdr:col>
      <xdr:colOff>561975</xdr:colOff>
      <xdr:row>57</xdr:row>
      <xdr:rowOff>163129</xdr:rowOff>
    </xdr:to>
    <xdr:sp macro="" textlink="">
      <xdr:nvSpPr>
        <xdr:cNvPr id="135" name="円/楕円 134"/>
        <xdr:cNvSpPr/>
      </xdr:nvSpPr>
      <xdr:spPr>
        <a:xfrm>
          <a:off x="4584700" y="98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147906</xdr:rowOff>
    </xdr:from>
    <xdr:ext cx="534377" cy="259045"/>
    <xdr:sp macro="" textlink="">
      <xdr:nvSpPr>
        <xdr:cNvPr id="136" name="総務費該当値テキスト"/>
        <xdr:cNvSpPr txBox="1"/>
      </xdr:nvSpPr>
      <xdr:spPr>
        <a:xfrm>
          <a:off x="4686300" y="974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55875</xdr:rowOff>
    </xdr:from>
    <xdr:to>
      <xdr:col>5</xdr:col>
      <xdr:colOff>409575</xdr:colOff>
      <xdr:row>57</xdr:row>
      <xdr:rowOff>157475</xdr:rowOff>
    </xdr:to>
    <xdr:sp macro="" textlink="">
      <xdr:nvSpPr>
        <xdr:cNvPr id="137" name="円/楕円 136"/>
        <xdr:cNvSpPr/>
      </xdr:nvSpPr>
      <xdr:spPr>
        <a:xfrm>
          <a:off x="3746500" y="98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148602</xdr:rowOff>
    </xdr:from>
    <xdr:ext cx="534377" cy="259045"/>
    <xdr:sp macro="" textlink="">
      <xdr:nvSpPr>
        <xdr:cNvPr id="138" name="テキスト ボックス 137"/>
        <xdr:cNvSpPr txBox="1"/>
      </xdr:nvSpPr>
      <xdr:spPr>
        <a:xfrm>
          <a:off x="3530111" y="99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112446</xdr:rowOff>
    </xdr:from>
    <xdr:to>
      <xdr:col>4</xdr:col>
      <xdr:colOff>206375</xdr:colOff>
      <xdr:row>58</xdr:row>
      <xdr:rowOff>42596</xdr:rowOff>
    </xdr:to>
    <xdr:sp macro="" textlink="">
      <xdr:nvSpPr>
        <xdr:cNvPr id="139" name="円/楕円 138"/>
        <xdr:cNvSpPr/>
      </xdr:nvSpPr>
      <xdr:spPr>
        <a:xfrm>
          <a:off x="2857500" y="98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33723</xdr:rowOff>
    </xdr:from>
    <xdr:ext cx="534377" cy="259045"/>
    <xdr:sp macro="" textlink="">
      <xdr:nvSpPr>
        <xdr:cNvPr id="140" name="テキスト ボックス 139"/>
        <xdr:cNvSpPr txBox="1"/>
      </xdr:nvSpPr>
      <xdr:spPr>
        <a:xfrm>
          <a:off x="2641111"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134910</xdr:rowOff>
    </xdr:from>
    <xdr:to>
      <xdr:col>3</xdr:col>
      <xdr:colOff>3175</xdr:colOff>
      <xdr:row>53</xdr:row>
      <xdr:rowOff>65060</xdr:rowOff>
    </xdr:to>
    <xdr:sp macro="" textlink="">
      <xdr:nvSpPr>
        <xdr:cNvPr id="141" name="円/楕円 140"/>
        <xdr:cNvSpPr/>
      </xdr:nvSpPr>
      <xdr:spPr>
        <a:xfrm>
          <a:off x="1968500" y="9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81587</xdr:rowOff>
    </xdr:from>
    <xdr:ext cx="599010" cy="259045"/>
    <xdr:sp macro="" textlink="">
      <xdr:nvSpPr>
        <xdr:cNvPr id="142" name="テキスト ボックス 141"/>
        <xdr:cNvSpPr txBox="1"/>
      </xdr:nvSpPr>
      <xdr:spPr>
        <a:xfrm>
          <a:off x="1719794" y="882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85837</xdr:rowOff>
    </xdr:from>
    <xdr:to>
      <xdr:col>1</xdr:col>
      <xdr:colOff>485775</xdr:colOff>
      <xdr:row>57</xdr:row>
      <xdr:rowOff>15987</xdr:rowOff>
    </xdr:to>
    <xdr:sp macro="" textlink="">
      <xdr:nvSpPr>
        <xdr:cNvPr id="143" name="円/楕円 142"/>
        <xdr:cNvSpPr/>
      </xdr:nvSpPr>
      <xdr:spPr>
        <a:xfrm>
          <a:off x="1079500" y="9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7114</xdr:rowOff>
    </xdr:from>
    <xdr:ext cx="534377" cy="259045"/>
    <xdr:sp macro="" textlink="">
      <xdr:nvSpPr>
        <xdr:cNvPr id="144" name="テキスト ボックス 143"/>
        <xdr:cNvSpPr txBox="1"/>
      </xdr:nvSpPr>
      <xdr:spPr>
        <a:xfrm>
          <a:off x="863111" y="97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157175</xdr:rowOff>
    </xdr:from>
    <xdr:to>
      <xdr:col>6</xdr:col>
      <xdr:colOff>511175</xdr:colOff>
      <xdr:row>73</xdr:row>
      <xdr:rowOff>169888</xdr:rowOff>
    </xdr:to>
    <xdr:cxnSp macro="">
      <xdr:nvCxnSpPr>
        <xdr:cNvPr id="174" name="直線コネクタ 173"/>
        <xdr:cNvCxnSpPr/>
      </xdr:nvCxnSpPr>
      <xdr:spPr>
        <a:xfrm flipV="1">
          <a:off x="3797300" y="12673025"/>
          <a:ext cx="8382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169888</xdr:rowOff>
    </xdr:from>
    <xdr:to>
      <xdr:col>5</xdr:col>
      <xdr:colOff>358775</xdr:colOff>
      <xdr:row>74</xdr:row>
      <xdr:rowOff>52006</xdr:rowOff>
    </xdr:to>
    <xdr:cxnSp macro="">
      <xdr:nvCxnSpPr>
        <xdr:cNvPr id="177" name="直線コネクタ 176"/>
        <xdr:cNvCxnSpPr/>
      </xdr:nvCxnSpPr>
      <xdr:spPr>
        <a:xfrm flipV="1">
          <a:off x="2908300" y="12685738"/>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52006</xdr:rowOff>
    </xdr:from>
    <xdr:to>
      <xdr:col>4</xdr:col>
      <xdr:colOff>155575</xdr:colOff>
      <xdr:row>74</xdr:row>
      <xdr:rowOff>104331</xdr:rowOff>
    </xdr:to>
    <xdr:cxnSp macro="">
      <xdr:nvCxnSpPr>
        <xdr:cNvPr id="180" name="直線コネクタ 179"/>
        <xdr:cNvCxnSpPr/>
      </xdr:nvCxnSpPr>
      <xdr:spPr>
        <a:xfrm flipV="1">
          <a:off x="2019300" y="12739306"/>
          <a:ext cx="889000" cy="5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104331</xdr:rowOff>
    </xdr:from>
    <xdr:to>
      <xdr:col>2</xdr:col>
      <xdr:colOff>638175</xdr:colOff>
      <xdr:row>74</xdr:row>
      <xdr:rowOff>157962</xdr:rowOff>
    </xdr:to>
    <xdr:cxnSp macro="">
      <xdr:nvCxnSpPr>
        <xdr:cNvPr id="183" name="直線コネクタ 182"/>
        <xdr:cNvCxnSpPr/>
      </xdr:nvCxnSpPr>
      <xdr:spPr>
        <a:xfrm flipV="1">
          <a:off x="1130300" y="12791631"/>
          <a:ext cx="889000" cy="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106375</xdr:rowOff>
    </xdr:from>
    <xdr:to>
      <xdr:col>6</xdr:col>
      <xdr:colOff>561975</xdr:colOff>
      <xdr:row>74</xdr:row>
      <xdr:rowOff>36525</xdr:rowOff>
    </xdr:to>
    <xdr:sp macro="" textlink="">
      <xdr:nvSpPr>
        <xdr:cNvPr id="193" name="円/楕円 192"/>
        <xdr:cNvSpPr/>
      </xdr:nvSpPr>
      <xdr:spPr>
        <a:xfrm>
          <a:off x="4584700" y="126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129252</xdr:rowOff>
    </xdr:from>
    <xdr:ext cx="599010" cy="259045"/>
    <xdr:sp macro="" textlink="">
      <xdr:nvSpPr>
        <xdr:cNvPr id="194" name="民生費該当値テキスト"/>
        <xdr:cNvSpPr txBox="1"/>
      </xdr:nvSpPr>
      <xdr:spPr>
        <a:xfrm>
          <a:off x="4686300" y="1247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162,124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119088</xdr:rowOff>
    </xdr:from>
    <xdr:to>
      <xdr:col>5</xdr:col>
      <xdr:colOff>409575</xdr:colOff>
      <xdr:row>74</xdr:row>
      <xdr:rowOff>49238</xdr:rowOff>
    </xdr:to>
    <xdr:sp macro="" textlink="">
      <xdr:nvSpPr>
        <xdr:cNvPr id="195" name="円/楕円 194"/>
        <xdr:cNvSpPr/>
      </xdr:nvSpPr>
      <xdr:spPr>
        <a:xfrm>
          <a:off x="3746500" y="126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65765</xdr:rowOff>
    </xdr:from>
    <xdr:ext cx="599010" cy="259045"/>
    <xdr:sp macro="" textlink="">
      <xdr:nvSpPr>
        <xdr:cNvPr id="196" name="テキスト ボックス 195"/>
        <xdr:cNvSpPr txBox="1"/>
      </xdr:nvSpPr>
      <xdr:spPr>
        <a:xfrm>
          <a:off x="3497794" y="1241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161,123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1206</xdr:rowOff>
    </xdr:from>
    <xdr:to>
      <xdr:col>4</xdr:col>
      <xdr:colOff>206375</xdr:colOff>
      <xdr:row>74</xdr:row>
      <xdr:rowOff>102806</xdr:rowOff>
    </xdr:to>
    <xdr:sp macro="" textlink="">
      <xdr:nvSpPr>
        <xdr:cNvPr id="197" name="円/楕円 196"/>
        <xdr:cNvSpPr/>
      </xdr:nvSpPr>
      <xdr:spPr>
        <a:xfrm>
          <a:off x="2857500" y="126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119333</xdr:rowOff>
    </xdr:from>
    <xdr:ext cx="599010" cy="259045"/>
    <xdr:sp macro="" textlink="">
      <xdr:nvSpPr>
        <xdr:cNvPr id="198" name="テキスト ボックス 197"/>
        <xdr:cNvSpPr txBox="1"/>
      </xdr:nvSpPr>
      <xdr:spPr>
        <a:xfrm>
          <a:off x="2608794" y="124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53531</xdr:rowOff>
    </xdr:from>
    <xdr:to>
      <xdr:col>3</xdr:col>
      <xdr:colOff>3175</xdr:colOff>
      <xdr:row>74</xdr:row>
      <xdr:rowOff>155131</xdr:rowOff>
    </xdr:to>
    <xdr:sp macro="" textlink="">
      <xdr:nvSpPr>
        <xdr:cNvPr id="199" name="円/楕円 198"/>
        <xdr:cNvSpPr/>
      </xdr:nvSpPr>
      <xdr:spPr>
        <a:xfrm>
          <a:off x="1968500" y="127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208</xdr:rowOff>
    </xdr:from>
    <xdr:ext cx="599010" cy="259045"/>
    <xdr:sp macro="" textlink="">
      <xdr:nvSpPr>
        <xdr:cNvPr id="200" name="テキスト ボックス 199"/>
        <xdr:cNvSpPr txBox="1"/>
      </xdr:nvSpPr>
      <xdr:spPr>
        <a:xfrm>
          <a:off x="1719794" y="12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107162</xdr:rowOff>
    </xdr:from>
    <xdr:to>
      <xdr:col>1</xdr:col>
      <xdr:colOff>485775</xdr:colOff>
      <xdr:row>75</xdr:row>
      <xdr:rowOff>37312</xdr:rowOff>
    </xdr:to>
    <xdr:sp macro="" textlink="">
      <xdr:nvSpPr>
        <xdr:cNvPr id="201" name="円/楕円 200"/>
        <xdr:cNvSpPr/>
      </xdr:nvSpPr>
      <xdr:spPr>
        <a:xfrm>
          <a:off x="1079500" y="127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53839</xdr:rowOff>
    </xdr:from>
    <xdr:ext cx="599010" cy="259045"/>
    <xdr:sp macro="" textlink="">
      <xdr:nvSpPr>
        <xdr:cNvPr id="202" name="テキスト ボックス 201"/>
        <xdr:cNvSpPr txBox="1"/>
      </xdr:nvSpPr>
      <xdr:spPr>
        <a:xfrm>
          <a:off x="830794" y="1256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24885</xdr:rowOff>
    </xdr:from>
    <xdr:to>
      <xdr:col>6</xdr:col>
      <xdr:colOff>511175</xdr:colOff>
      <xdr:row>98</xdr:row>
      <xdr:rowOff>134347</xdr:rowOff>
    </xdr:to>
    <xdr:cxnSp macro="">
      <xdr:nvCxnSpPr>
        <xdr:cNvPr id="232" name="直線コネクタ 231"/>
        <xdr:cNvCxnSpPr/>
      </xdr:nvCxnSpPr>
      <xdr:spPr>
        <a:xfrm flipV="1">
          <a:off x="3797300" y="16826985"/>
          <a:ext cx="8382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117278</xdr:rowOff>
    </xdr:from>
    <xdr:to>
      <xdr:col>5</xdr:col>
      <xdr:colOff>358775</xdr:colOff>
      <xdr:row>98</xdr:row>
      <xdr:rowOff>134347</xdr:rowOff>
    </xdr:to>
    <xdr:cxnSp macro="">
      <xdr:nvCxnSpPr>
        <xdr:cNvPr id="235" name="直線コネクタ 234"/>
        <xdr:cNvCxnSpPr/>
      </xdr:nvCxnSpPr>
      <xdr:spPr>
        <a:xfrm>
          <a:off x="2908300" y="1691937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117278</xdr:rowOff>
    </xdr:from>
    <xdr:to>
      <xdr:col>4</xdr:col>
      <xdr:colOff>155575</xdr:colOff>
      <xdr:row>98</xdr:row>
      <xdr:rowOff>163018</xdr:rowOff>
    </xdr:to>
    <xdr:cxnSp macro="">
      <xdr:nvCxnSpPr>
        <xdr:cNvPr id="238" name="直線コネクタ 237"/>
        <xdr:cNvCxnSpPr/>
      </xdr:nvCxnSpPr>
      <xdr:spPr>
        <a:xfrm flipV="1">
          <a:off x="2019300" y="16919378"/>
          <a:ext cx="88900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163018</xdr:rowOff>
    </xdr:from>
    <xdr:to>
      <xdr:col>2</xdr:col>
      <xdr:colOff>638175</xdr:colOff>
      <xdr:row>99</xdr:row>
      <xdr:rowOff>10598</xdr:rowOff>
    </xdr:to>
    <xdr:cxnSp macro="">
      <xdr:nvCxnSpPr>
        <xdr:cNvPr id="241" name="直線コネクタ 240"/>
        <xdr:cNvCxnSpPr/>
      </xdr:nvCxnSpPr>
      <xdr:spPr>
        <a:xfrm flipV="1">
          <a:off x="1130300" y="16965118"/>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145535</xdr:rowOff>
    </xdr:from>
    <xdr:to>
      <xdr:col>6</xdr:col>
      <xdr:colOff>561975</xdr:colOff>
      <xdr:row>98</xdr:row>
      <xdr:rowOff>75685</xdr:rowOff>
    </xdr:to>
    <xdr:sp macro="" textlink="">
      <xdr:nvSpPr>
        <xdr:cNvPr id="251" name="円/楕円 250"/>
        <xdr:cNvSpPr/>
      </xdr:nvSpPr>
      <xdr:spPr>
        <a:xfrm>
          <a:off x="45847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123962</xdr:rowOff>
    </xdr:from>
    <xdr:ext cx="534377" cy="259045"/>
    <xdr:sp macro="" textlink="">
      <xdr:nvSpPr>
        <xdr:cNvPr id="252" name="衛生費該当値テキスト"/>
        <xdr:cNvSpPr txBox="1"/>
      </xdr:nvSpPr>
      <xdr:spPr>
        <a:xfrm>
          <a:off x="4686300" y="167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83547</xdr:rowOff>
    </xdr:from>
    <xdr:to>
      <xdr:col>5</xdr:col>
      <xdr:colOff>409575</xdr:colOff>
      <xdr:row>99</xdr:row>
      <xdr:rowOff>13697</xdr:rowOff>
    </xdr:to>
    <xdr:sp macro="" textlink="">
      <xdr:nvSpPr>
        <xdr:cNvPr id="253" name="円/楕円 252"/>
        <xdr:cNvSpPr/>
      </xdr:nvSpPr>
      <xdr:spPr>
        <a:xfrm>
          <a:off x="3746500" y="168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4824</xdr:rowOff>
    </xdr:from>
    <xdr:ext cx="534377" cy="259045"/>
    <xdr:sp macro="" textlink="">
      <xdr:nvSpPr>
        <xdr:cNvPr id="254" name="テキスト ボックス 253"/>
        <xdr:cNvSpPr txBox="1"/>
      </xdr:nvSpPr>
      <xdr:spPr>
        <a:xfrm>
          <a:off x="3530111" y="169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66478</xdr:rowOff>
    </xdr:from>
    <xdr:to>
      <xdr:col>4</xdr:col>
      <xdr:colOff>206375</xdr:colOff>
      <xdr:row>98</xdr:row>
      <xdr:rowOff>168078</xdr:rowOff>
    </xdr:to>
    <xdr:sp macro="" textlink="">
      <xdr:nvSpPr>
        <xdr:cNvPr id="255" name="円/楕円 254"/>
        <xdr:cNvSpPr/>
      </xdr:nvSpPr>
      <xdr:spPr>
        <a:xfrm>
          <a:off x="2857500" y="168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159205</xdr:rowOff>
    </xdr:from>
    <xdr:ext cx="534377" cy="259045"/>
    <xdr:sp macro="" textlink="">
      <xdr:nvSpPr>
        <xdr:cNvPr id="256" name="テキスト ボックス 255"/>
        <xdr:cNvSpPr txBox="1"/>
      </xdr:nvSpPr>
      <xdr:spPr>
        <a:xfrm>
          <a:off x="2641111" y="169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112218</xdr:rowOff>
    </xdr:from>
    <xdr:to>
      <xdr:col>3</xdr:col>
      <xdr:colOff>3175</xdr:colOff>
      <xdr:row>99</xdr:row>
      <xdr:rowOff>42368</xdr:rowOff>
    </xdr:to>
    <xdr:sp macro="" textlink="">
      <xdr:nvSpPr>
        <xdr:cNvPr id="257" name="円/楕円 256"/>
        <xdr:cNvSpPr/>
      </xdr:nvSpPr>
      <xdr:spPr>
        <a:xfrm>
          <a:off x="1968500" y="169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33495</xdr:rowOff>
    </xdr:from>
    <xdr:ext cx="534377" cy="259045"/>
    <xdr:sp macro="" textlink="">
      <xdr:nvSpPr>
        <xdr:cNvPr id="258" name="テキスト ボックス 257"/>
        <xdr:cNvSpPr txBox="1"/>
      </xdr:nvSpPr>
      <xdr:spPr>
        <a:xfrm>
          <a:off x="1752111" y="1700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131248</xdr:rowOff>
    </xdr:from>
    <xdr:to>
      <xdr:col>1</xdr:col>
      <xdr:colOff>485775</xdr:colOff>
      <xdr:row>99</xdr:row>
      <xdr:rowOff>61398</xdr:rowOff>
    </xdr:to>
    <xdr:sp macro="" textlink="">
      <xdr:nvSpPr>
        <xdr:cNvPr id="259" name="円/楕円 258"/>
        <xdr:cNvSpPr/>
      </xdr:nvSpPr>
      <xdr:spPr>
        <a:xfrm>
          <a:off x="1079500" y="169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52525</xdr:rowOff>
    </xdr:from>
    <xdr:ext cx="534377" cy="259045"/>
    <xdr:sp macro="" textlink="">
      <xdr:nvSpPr>
        <xdr:cNvPr id="260" name="テキスト ボックス 259"/>
        <xdr:cNvSpPr txBox="1"/>
      </xdr:nvSpPr>
      <xdr:spPr>
        <a:xfrm>
          <a:off x="863111" y="170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34163</xdr:rowOff>
    </xdr:from>
    <xdr:to>
      <xdr:col>15</xdr:col>
      <xdr:colOff>180975</xdr:colOff>
      <xdr:row>38</xdr:row>
      <xdr:rowOff>135128</xdr:rowOff>
    </xdr:to>
    <xdr:cxnSp macro="">
      <xdr:nvCxnSpPr>
        <xdr:cNvPr id="289" name="直線コネクタ 288"/>
        <xdr:cNvCxnSpPr/>
      </xdr:nvCxnSpPr>
      <xdr:spPr>
        <a:xfrm>
          <a:off x="9639300" y="6549263"/>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18923</xdr:rowOff>
    </xdr:from>
    <xdr:to>
      <xdr:col>14</xdr:col>
      <xdr:colOff>28575</xdr:colOff>
      <xdr:row>38</xdr:row>
      <xdr:rowOff>34163</xdr:rowOff>
    </xdr:to>
    <xdr:cxnSp macro="">
      <xdr:nvCxnSpPr>
        <xdr:cNvPr id="292" name="直線コネクタ 291"/>
        <xdr:cNvCxnSpPr/>
      </xdr:nvCxnSpPr>
      <xdr:spPr>
        <a:xfrm>
          <a:off x="8750300" y="6362573"/>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18923</xdr:rowOff>
    </xdr:from>
    <xdr:to>
      <xdr:col>12</xdr:col>
      <xdr:colOff>511175</xdr:colOff>
      <xdr:row>37</xdr:row>
      <xdr:rowOff>95504</xdr:rowOff>
    </xdr:to>
    <xdr:cxnSp macro="">
      <xdr:nvCxnSpPr>
        <xdr:cNvPr id="295" name="直線コネクタ 294"/>
        <xdr:cNvCxnSpPr/>
      </xdr:nvCxnSpPr>
      <xdr:spPr>
        <a:xfrm flipV="1">
          <a:off x="7861300" y="6362573"/>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95504</xdr:rowOff>
    </xdr:from>
    <xdr:to>
      <xdr:col>11</xdr:col>
      <xdr:colOff>307975</xdr:colOff>
      <xdr:row>38</xdr:row>
      <xdr:rowOff>35687</xdr:rowOff>
    </xdr:to>
    <xdr:cxnSp macro="">
      <xdr:nvCxnSpPr>
        <xdr:cNvPr id="298" name="直線コネクタ 297"/>
        <xdr:cNvCxnSpPr/>
      </xdr:nvCxnSpPr>
      <xdr:spPr>
        <a:xfrm flipV="1">
          <a:off x="6972300" y="6439154"/>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84328</xdr:rowOff>
    </xdr:from>
    <xdr:to>
      <xdr:col>15</xdr:col>
      <xdr:colOff>231775</xdr:colOff>
      <xdr:row>39</xdr:row>
      <xdr:rowOff>14478</xdr:rowOff>
    </xdr:to>
    <xdr:sp macro="" textlink="">
      <xdr:nvSpPr>
        <xdr:cNvPr id="308" name="円/楕円 307"/>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170705</xdr:rowOff>
    </xdr:from>
    <xdr:ext cx="378565" cy="259045"/>
    <xdr:sp macro="" textlink="">
      <xdr:nvSpPr>
        <xdr:cNvPr id="309" name="労働費該当値テキスト"/>
        <xdr:cNvSpPr txBox="1"/>
      </xdr:nvSpPr>
      <xdr:spPr>
        <a:xfrm>
          <a:off x="10528300" y="651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154813</xdr:rowOff>
    </xdr:from>
    <xdr:to>
      <xdr:col>14</xdr:col>
      <xdr:colOff>79375</xdr:colOff>
      <xdr:row>38</xdr:row>
      <xdr:rowOff>84963</xdr:rowOff>
    </xdr:to>
    <xdr:sp macro="" textlink="">
      <xdr:nvSpPr>
        <xdr:cNvPr id="310" name="円/楕円 309"/>
        <xdr:cNvSpPr/>
      </xdr:nvSpPr>
      <xdr:spPr>
        <a:xfrm>
          <a:off x="9588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76090</xdr:rowOff>
    </xdr:from>
    <xdr:ext cx="378565" cy="259045"/>
    <xdr:sp macro="" textlink="">
      <xdr:nvSpPr>
        <xdr:cNvPr id="311" name="テキスト ボックス 310"/>
        <xdr:cNvSpPr txBox="1"/>
      </xdr:nvSpPr>
      <xdr:spPr>
        <a:xfrm>
          <a:off x="9450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139573</xdr:rowOff>
    </xdr:from>
    <xdr:to>
      <xdr:col>12</xdr:col>
      <xdr:colOff>561975</xdr:colOff>
      <xdr:row>37</xdr:row>
      <xdr:rowOff>69723</xdr:rowOff>
    </xdr:to>
    <xdr:sp macro="" textlink="">
      <xdr:nvSpPr>
        <xdr:cNvPr id="312" name="円/楕円 311"/>
        <xdr:cNvSpPr/>
      </xdr:nvSpPr>
      <xdr:spPr>
        <a:xfrm>
          <a:off x="8699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60850</xdr:rowOff>
    </xdr:from>
    <xdr:ext cx="378565" cy="259045"/>
    <xdr:sp macro="" textlink="">
      <xdr:nvSpPr>
        <xdr:cNvPr id="313" name="テキスト ボックス 312"/>
        <xdr:cNvSpPr txBox="1"/>
      </xdr:nvSpPr>
      <xdr:spPr>
        <a:xfrm>
          <a:off x="8561017"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44704</xdr:rowOff>
    </xdr:from>
    <xdr:to>
      <xdr:col>11</xdr:col>
      <xdr:colOff>358775</xdr:colOff>
      <xdr:row>37</xdr:row>
      <xdr:rowOff>146304</xdr:rowOff>
    </xdr:to>
    <xdr:sp macro="" textlink="">
      <xdr:nvSpPr>
        <xdr:cNvPr id="314" name="円/楕円 313"/>
        <xdr:cNvSpPr/>
      </xdr:nvSpPr>
      <xdr:spPr>
        <a:xfrm>
          <a:off x="7810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137431</xdr:rowOff>
    </xdr:from>
    <xdr:ext cx="378565" cy="259045"/>
    <xdr:sp macro="" textlink="">
      <xdr:nvSpPr>
        <xdr:cNvPr id="315" name="テキスト ボックス 314"/>
        <xdr:cNvSpPr txBox="1"/>
      </xdr:nvSpPr>
      <xdr:spPr>
        <a:xfrm>
          <a:off x="7672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156337</xdr:rowOff>
    </xdr:from>
    <xdr:to>
      <xdr:col>10</xdr:col>
      <xdr:colOff>155575</xdr:colOff>
      <xdr:row>38</xdr:row>
      <xdr:rowOff>86487</xdr:rowOff>
    </xdr:to>
    <xdr:sp macro="" textlink="">
      <xdr:nvSpPr>
        <xdr:cNvPr id="316" name="円/楕円 315"/>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77614</xdr:rowOff>
    </xdr:from>
    <xdr:ext cx="378565" cy="259045"/>
    <xdr:sp macro="" textlink="">
      <xdr:nvSpPr>
        <xdr:cNvPr id="317" name="テキスト ボックス 316"/>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44214</xdr:rowOff>
    </xdr:from>
    <xdr:to>
      <xdr:col>15</xdr:col>
      <xdr:colOff>180975</xdr:colOff>
      <xdr:row>58</xdr:row>
      <xdr:rowOff>47460</xdr:rowOff>
    </xdr:to>
    <xdr:cxnSp macro="">
      <xdr:nvCxnSpPr>
        <xdr:cNvPr id="344" name="直線コネクタ 343"/>
        <xdr:cNvCxnSpPr/>
      </xdr:nvCxnSpPr>
      <xdr:spPr>
        <a:xfrm flipV="1">
          <a:off x="9639300" y="9988314"/>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47460</xdr:rowOff>
    </xdr:from>
    <xdr:to>
      <xdr:col>14</xdr:col>
      <xdr:colOff>28575</xdr:colOff>
      <xdr:row>58</xdr:row>
      <xdr:rowOff>50066</xdr:rowOff>
    </xdr:to>
    <xdr:cxnSp macro="">
      <xdr:nvCxnSpPr>
        <xdr:cNvPr id="347" name="直線コネクタ 346"/>
        <xdr:cNvCxnSpPr/>
      </xdr:nvCxnSpPr>
      <xdr:spPr>
        <a:xfrm flipV="1">
          <a:off x="8750300" y="999156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50066</xdr:rowOff>
    </xdr:from>
    <xdr:to>
      <xdr:col>12</xdr:col>
      <xdr:colOff>511175</xdr:colOff>
      <xdr:row>58</xdr:row>
      <xdr:rowOff>51049</xdr:rowOff>
    </xdr:to>
    <xdr:cxnSp macro="">
      <xdr:nvCxnSpPr>
        <xdr:cNvPr id="350" name="直線コネクタ 349"/>
        <xdr:cNvCxnSpPr/>
      </xdr:nvCxnSpPr>
      <xdr:spPr>
        <a:xfrm flipV="1">
          <a:off x="7861300" y="99941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51049</xdr:rowOff>
    </xdr:from>
    <xdr:to>
      <xdr:col>11</xdr:col>
      <xdr:colOff>307975</xdr:colOff>
      <xdr:row>58</xdr:row>
      <xdr:rowOff>63302</xdr:rowOff>
    </xdr:to>
    <xdr:cxnSp macro="">
      <xdr:nvCxnSpPr>
        <xdr:cNvPr id="353" name="直線コネクタ 352"/>
        <xdr:cNvCxnSpPr/>
      </xdr:nvCxnSpPr>
      <xdr:spPr>
        <a:xfrm flipV="1">
          <a:off x="6972300" y="999514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164864</xdr:rowOff>
    </xdr:from>
    <xdr:to>
      <xdr:col>15</xdr:col>
      <xdr:colOff>231775</xdr:colOff>
      <xdr:row>58</xdr:row>
      <xdr:rowOff>95014</xdr:rowOff>
    </xdr:to>
    <xdr:sp macro="" textlink="">
      <xdr:nvSpPr>
        <xdr:cNvPr id="363" name="円/楕円 362"/>
        <xdr:cNvSpPr/>
      </xdr:nvSpPr>
      <xdr:spPr>
        <a:xfrm>
          <a:off x="10426700" y="99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168110</xdr:rowOff>
    </xdr:from>
    <xdr:to>
      <xdr:col>14</xdr:col>
      <xdr:colOff>79375</xdr:colOff>
      <xdr:row>58</xdr:row>
      <xdr:rowOff>98260</xdr:rowOff>
    </xdr:to>
    <xdr:sp macro="" textlink="">
      <xdr:nvSpPr>
        <xdr:cNvPr id="365" name="円/楕円 364"/>
        <xdr:cNvSpPr/>
      </xdr:nvSpPr>
      <xdr:spPr>
        <a:xfrm>
          <a:off x="9588500" y="99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89387</xdr:rowOff>
    </xdr:from>
    <xdr:ext cx="469744" cy="259045"/>
    <xdr:sp macro="" textlink="">
      <xdr:nvSpPr>
        <xdr:cNvPr id="366" name="テキスト ボックス 365"/>
        <xdr:cNvSpPr txBox="1"/>
      </xdr:nvSpPr>
      <xdr:spPr>
        <a:xfrm>
          <a:off x="9404427" y="1003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170716</xdr:rowOff>
    </xdr:from>
    <xdr:to>
      <xdr:col>12</xdr:col>
      <xdr:colOff>561975</xdr:colOff>
      <xdr:row>58</xdr:row>
      <xdr:rowOff>100866</xdr:rowOff>
    </xdr:to>
    <xdr:sp macro="" textlink="">
      <xdr:nvSpPr>
        <xdr:cNvPr id="367" name="円/楕円 366"/>
        <xdr:cNvSpPr/>
      </xdr:nvSpPr>
      <xdr:spPr>
        <a:xfrm>
          <a:off x="8699500" y="99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91993</xdr:rowOff>
    </xdr:from>
    <xdr:ext cx="469744" cy="259045"/>
    <xdr:sp macro="" textlink="">
      <xdr:nvSpPr>
        <xdr:cNvPr id="368" name="テキスト ボックス 367"/>
        <xdr:cNvSpPr txBox="1"/>
      </xdr:nvSpPr>
      <xdr:spPr>
        <a:xfrm>
          <a:off x="8515427" y="1003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249</xdr:rowOff>
    </xdr:from>
    <xdr:to>
      <xdr:col>11</xdr:col>
      <xdr:colOff>358775</xdr:colOff>
      <xdr:row>58</xdr:row>
      <xdr:rowOff>101849</xdr:rowOff>
    </xdr:to>
    <xdr:sp macro="" textlink="">
      <xdr:nvSpPr>
        <xdr:cNvPr id="369" name="円/楕円 368"/>
        <xdr:cNvSpPr/>
      </xdr:nvSpPr>
      <xdr:spPr>
        <a:xfrm>
          <a:off x="7810500" y="994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92976</xdr:rowOff>
    </xdr:from>
    <xdr:ext cx="469744" cy="259045"/>
    <xdr:sp macro="" textlink="">
      <xdr:nvSpPr>
        <xdr:cNvPr id="370" name="テキスト ボックス 369"/>
        <xdr:cNvSpPr txBox="1"/>
      </xdr:nvSpPr>
      <xdr:spPr>
        <a:xfrm>
          <a:off x="7626427" y="100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12502</xdr:rowOff>
    </xdr:from>
    <xdr:to>
      <xdr:col>10</xdr:col>
      <xdr:colOff>155575</xdr:colOff>
      <xdr:row>58</xdr:row>
      <xdr:rowOff>114102</xdr:rowOff>
    </xdr:to>
    <xdr:sp macro="" textlink="">
      <xdr:nvSpPr>
        <xdr:cNvPr id="371" name="円/楕円 370"/>
        <xdr:cNvSpPr/>
      </xdr:nvSpPr>
      <xdr:spPr>
        <a:xfrm>
          <a:off x="6921500" y="99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105229</xdr:rowOff>
    </xdr:from>
    <xdr:ext cx="469744" cy="259045"/>
    <xdr:sp macro="" textlink="">
      <xdr:nvSpPr>
        <xdr:cNvPr id="372" name="テキスト ボックス 371"/>
        <xdr:cNvSpPr txBox="1"/>
      </xdr:nvSpPr>
      <xdr:spPr>
        <a:xfrm>
          <a:off x="6737427" y="1004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122822</xdr:rowOff>
    </xdr:from>
    <xdr:to>
      <xdr:col>15</xdr:col>
      <xdr:colOff>180975</xdr:colOff>
      <xdr:row>79</xdr:row>
      <xdr:rowOff>3035</xdr:rowOff>
    </xdr:to>
    <xdr:cxnSp macro="">
      <xdr:nvCxnSpPr>
        <xdr:cNvPr id="401" name="直線コネクタ 400"/>
        <xdr:cNvCxnSpPr/>
      </xdr:nvCxnSpPr>
      <xdr:spPr>
        <a:xfrm>
          <a:off x="9639300" y="13495922"/>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122822</xdr:rowOff>
    </xdr:from>
    <xdr:to>
      <xdr:col>14</xdr:col>
      <xdr:colOff>28575</xdr:colOff>
      <xdr:row>79</xdr:row>
      <xdr:rowOff>14770</xdr:rowOff>
    </xdr:to>
    <xdr:cxnSp macro="">
      <xdr:nvCxnSpPr>
        <xdr:cNvPr id="404" name="直線コネクタ 403"/>
        <xdr:cNvCxnSpPr/>
      </xdr:nvCxnSpPr>
      <xdr:spPr>
        <a:xfrm flipV="1">
          <a:off x="8750300" y="13495922"/>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14770</xdr:rowOff>
    </xdr:from>
    <xdr:to>
      <xdr:col>12</xdr:col>
      <xdr:colOff>511175</xdr:colOff>
      <xdr:row>79</xdr:row>
      <xdr:rowOff>16447</xdr:rowOff>
    </xdr:to>
    <xdr:cxnSp macro="">
      <xdr:nvCxnSpPr>
        <xdr:cNvPr id="407" name="直線コネクタ 406"/>
        <xdr:cNvCxnSpPr/>
      </xdr:nvCxnSpPr>
      <xdr:spPr>
        <a:xfrm flipV="1">
          <a:off x="7861300" y="1355932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9627</xdr:rowOff>
    </xdr:from>
    <xdr:to>
      <xdr:col>11</xdr:col>
      <xdr:colOff>307975</xdr:colOff>
      <xdr:row>79</xdr:row>
      <xdr:rowOff>16447</xdr:rowOff>
    </xdr:to>
    <xdr:cxnSp macro="">
      <xdr:nvCxnSpPr>
        <xdr:cNvPr id="410" name="直線コネクタ 409"/>
        <xdr:cNvCxnSpPr/>
      </xdr:nvCxnSpPr>
      <xdr:spPr>
        <a:xfrm>
          <a:off x="6972300" y="13554177"/>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123685</xdr:rowOff>
    </xdr:from>
    <xdr:to>
      <xdr:col>15</xdr:col>
      <xdr:colOff>231775</xdr:colOff>
      <xdr:row>79</xdr:row>
      <xdr:rowOff>53835</xdr:rowOff>
    </xdr:to>
    <xdr:sp macro="" textlink="">
      <xdr:nvSpPr>
        <xdr:cNvPr id="420" name="円/楕円 419"/>
        <xdr:cNvSpPr/>
      </xdr:nvSpPr>
      <xdr:spPr>
        <a:xfrm>
          <a:off x="104267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38612</xdr:rowOff>
    </xdr:from>
    <xdr:ext cx="469744" cy="259045"/>
    <xdr:sp macro="" textlink="">
      <xdr:nvSpPr>
        <xdr:cNvPr id="421" name="商工費該当値テキスト"/>
        <xdr:cNvSpPr txBox="1"/>
      </xdr:nvSpPr>
      <xdr:spPr>
        <a:xfrm>
          <a:off x="10528300" y="1341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72022</xdr:rowOff>
    </xdr:from>
    <xdr:to>
      <xdr:col>14</xdr:col>
      <xdr:colOff>79375</xdr:colOff>
      <xdr:row>79</xdr:row>
      <xdr:rowOff>2172</xdr:rowOff>
    </xdr:to>
    <xdr:sp macro="" textlink="">
      <xdr:nvSpPr>
        <xdr:cNvPr id="422" name="円/楕円 421"/>
        <xdr:cNvSpPr/>
      </xdr:nvSpPr>
      <xdr:spPr>
        <a:xfrm>
          <a:off x="9588500" y="134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164749</xdr:rowOff>
    </xdr:from>
    <xdr:ext cx="469744" cy="259045"/>
    <xdr:sp macro="" textlink="">
      <xdr:nvSpPr>
        <xdr:cNvPr id="423" name="テキスト ボックス 422"/>
        <xdr:cNvSpPr txBox="1"/>
      </xdr:nvSpPr>
      <xdr:spPr>
        <a:xfrm>
          <a:off x="9404427" y="135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135420</xdr:rowOff>
    </xdr:from>
    <xdr:to>
      <xdr:col>12</xdr:col>
      <xdr:colOff>561975</xdr:colOff>
      <xdr:row>79</xdr:row>
      <xdr:rowOff>65570</xdr:rowOff>
    </xdr:to>
    <xdr:sp macro="" textlink="">
      <xdr:nvSpPr>
        <xdr:cNvPr id="424" name="円/楕円 423"/>
        <xdr:cNvSpPr/>
      </xdr:nvSpPr>
      <xdr:spPr>
        <a:xfrm>
          <a:off x="8699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56697</xdr:rowOff>
    </xdr:from>
    <xdr:ext cx="378565" cy="259045"/>
    <xdr:sp macro="" textlink="">
      <xdr:nvSpPr>
        <xdr:cNvPr id="425" name="テキスト ボックス 424"/>
        <xdr:cNvSpPr txBox="1"/>
      </xdr:nvSpPr>
      <xdr:spPr>
        <a:xfrm>
          <a:off x="8561017" y="1360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137097</xdr:rowOff>
    </xdr:from>
    <xdr:to>
      <xdr:col>11</xdr:col>
      <xdr:colOff>358775</xdr:colOff>
      <xdr:row>79</xdr:row>
      <xdr:rowOff>67247</xdr:rowOff>
    </xdr:to>
    <xdr:sp macro="" textlink="">
      <xdr:nvSpPr>
        <xdr:cNvPr id="426" name="円/楕円 425"/>
        <xdr:cNvSpPr/>
      </xdr:nvSpPr>
      <xdr:spPr>
        <a:xfrm>
          <a:off x="7810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58374</xdr:rowOff>
    </xdr:from>
    <xdr:ext cx="378565" cy="259045"/>
    <xdr:sp macro="" textlink="">
      <xdr:nvSpPr>
        <xdr:cNvPr id="427" name="テキスト ボックス 426"/>
        <xdr:cNvSpPr txBox="1"/>
      </xdr:nvSpPr>
      <xdr:spPr>
        <a:xfrm>
          <a:off x="7672017" y="1360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130277</xdr:rowOff>
    </xdr:from>
    <xdr:to>
      <xdr:col>10</xdr:col>
      <xdr:colOff>155575</xdr:colOff>
      <xdr:row>79</xdr:row>
      <xdr:rowOff>60427</xdr:rowOff>
    </xdr:to>
    <xdr:sp macro="" textlink="">
      <xdr:nvSpPr>
        <xdr:cNvPr id="428" name="円/楕円 427"/>
        <xdr:cNvSpPr/>
      </xdr:nvSpPr>
      <xdr:spPr>
        <a:xfrm>
          <a:off x="6921500" y="135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51554</xdr:rowOff>
    </xdr:from>
    <xdr:ext cx="378565" cy="259045"/>
    <xdr:sp macro="" textlink="">
      <xdr:nvSpPr>
        <xdr:cNvPr id="429" name="テキスト ボックス 428"/>
        <xdr:cNvSpPr txBox="1"/>
      </xdr:nvSpPr>
      <xdr:spPr>
        <a:xfrm>
          <a:off x="6783017" y="1359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29666</xdr:rowOff>
    </xdr:from>
    <xdr:to>
      <xdr:col>15</xdr:col>
      <xdr:colOff>180975</xdr:colOff>
      <xdr:row>98</xdr:row>
      <xdr:rowOff>37576</xdr:rowOff>
    </xdr:to>
    <xdr:cxnSp macro="">
      <xdr:nvCxnSpPr>
        <xdr:cNvPr id="456" name="直線コネクタ 455"/>
        <xdr:cNvCxnSpPr/>
      </xdr:nvCxnSpPr>
      <xdr:spPr>
        <a:xfrm>
          <a:off x="9639300" y="16831766"/>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29666</xdr:rowOff>
    </xdr:from>
    <xdr:to>
      <xdr:col>14</xdr:col>
      <xdr:colOff>28575</xdr:colOff>
      <xdr:row>98</xdr:row>
      <xdr:rowOff>33807</xdr:rowOff>
    </xdr:to>
    <xdr:cxnSp macro="">
      <xdr:nvCxnSpPr>
        <xdr:cNvPr id="459" name="直線コネクタ 458"/>
        <xdr:cNvCxnSpPr/>
      </xdr:nvCxnSpPr>
      <xdr:spPr>
        <a:xfrm flipV="1">
          <a:off x="8750300" y="16831766"/>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33807</xdr:rowOff>
    </xdr:from>
    <xdr:to>
      <xdr:col>12</xdr:col>
      <xdr:colOff>511175</xdr:colOff>
      <xdr:row>98</xdr:row>
      <xdr:rowOff>46047</xdr:rowOff>
    </xdr:to>
    <xdr:cxnSp macro="">
      <xdr:nvCxnSpPr>
        <xdr:cNvPr id="462" name="直線コネクタ 461"/>
        <xdr:cNvCxnSpPr/>
      </xdr:nvCxnSpPr>
      <xdr:spPr>
        <a:xfrm flipV="1">
          <a:off x="7861300" y="16835907"/>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10134</xdr:rowOff>
    </xdr:from>
    <xdr:to>
      <xdr:col>11</xdr:col>
      <xdr:colOff>307975</xdr:colOff>
      <xdr:row>98</xdr:row>
      <xdr:rowOff>46047</xdr:rowOff>
    </xdr:to>
    <xdr:cxnSp macro="">
      <xdr:nvCxnSpPr>
        <xdr:cNvPr id="465" name="直線コネクタ 464"/>
        <xdr:cNvCxnSpPr/>
      </xdr:nvCxnSpPr>
      <xdr:spPr>
        <a:xfrm>
          <a:off x="6972300" y="16812234"/>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158226</xdr:rowOff>
    </xdr:from>
    <xdr:to>
      <xdr:col>15</xdr:col>
      <xdr:colOff>231775</xdr:colOff>
      <xdr:row>98</xdr:row>
      <xdr:rowOff>88376</xdr:rowOff>
    </xdr:to>
    <xdr:sp macro="" textlink="">
      <xdr:nvSpPr>
        <xdr:cNvPr id="475" name="円/楕円 474"/>
        <xdr:cNvSpPr/>
      </xdr:nvSpPr>
      <xdr:spPr>
        <a:xfrm>
          <a:off x="10426700" y="167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73153</xdr:rowOff>
    </xdr:from>
    <xdr:ext cx="534377" cy="259045"/>
    <xdr:sp macro="" textlink="">
      <xdr:nvSpPr>
        <xdr:cNvPr id="476" name="土木費該当値テキスト"/>
        <xdr:cNvSpPr txBox="1"/>
      </xdr:nvSpPr>
      <xdr:spPr>
        <a:xfrm>
          <a:off x="10528300" y="1670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150316</xdr:rowOff>
    </xdr:from>
    <xdr:to>
      <xdr:col>14</xdr:col>
      <xdr:colOff>79375</xdr:colOff>
      <xdr:row>98</xdr:row>
      <xdr:rowOff>80466</xdr:rowOff>
    </xdr:to>
    <xdr:sp macro="" textlink="">
      <xdr:nvSpPr>
        <xdr:cNvPr id="477" name="円/楕円 476"/>
        <xdr:cNvSpPr/>
      </xdr:nvSpPr>
      <xdr:spPr>
        <a:xfrm>
          <a:off x="9588500" y="167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71593</xdr:rowOff>
    </xdr:from>
    <xdr:ext cx="534377" cy="259045"/>
    <xdr:sp macro="" textlink="">
      <xdr:nvSpPr>
        <xdr:cNvPr id="478" name="テキスト ボックス 477"/>
        <xdr:cNvSpPr txBox="1"/>
      </xdr:nvSpPr>
      <xdr:spPr>
        <a:xfrm>
          <a:off x="9372111" y="168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154457</xdr:rowOff>
    </xdr:from>
    <xdr:to>
      <xdr:col>12</xdr:col>
      <xdr:colOff>561975</xdr:colOff>
      <xdr:row>98</xdr:row>
      <xdr:rowOff>84607</xdr:rowOff>
    </xdr:to>
    <xdr:sp macro="" textlink="">
      <xdr:nvSpPr>
        <xdr:cNvPr id="479" name="円/楕円 478"/>
        <xdr:cNvSpPr/>
      </xdr:nvSpPr>
      <xdr:spPr>
        <a:xfrm>
          <a:off x="8699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75734</xdr:rowOff>
    </xdr:from>
    <xdr:ext cx="534377" cy="259045"/>
    <xdr:sp macro="" textlink="">
      <xdr:nvSpPr>
        <xdr:cNvPr id="480" name="テキスト ボックス 479"/>
        <xdr:cNvSpPr txBox="1"/>
      </xdr:nvSpPr>
      <xdr:spPr>
        <a:xfrm>
          <a:off x="8483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166697</xdr:rowOff>
    </xdr:from>
    <xdr:to>
      <xdr:col>11</xdr:col>
      <xdr:colOff>358775</xdr:colOff>
      <xdr:row>98</xdr:row>
      <xdr:rowOff>96847</xdr:rowOff>
    </xdr:to>
    <xdr:sp macro="" textlink="">
      <xdr:nvSpPr>
        <xdr:cNvPr id="481" name="円/楕円 480"/>
        <xdr:cNvSpPr/>
      </xdr:nvSpPr>
      <xdr:spPr>
        <a:xfrm>
          <a:off x="7810500" y="167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87974</xdr:rowOff>
    </xdr:from>
    <xdr:ext cx="534377" cy="259045"/>
    <xdr:sp macro="" textlink="">
      <xdr:nvSpPr>
        <xdr:cNvPr id="482" name="テキスト ボックス 481"/>
        <xdr:cNvSpPr txBox="1"/>
      </xdr:nvSpPr>
      <xdr:spPr>
        <a:xfrm>
          <a:off x="7594111" y="168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130784</xdr:rowOff>
    </xdr:from>
    <xdr:to>
      <xdr:col>10</xdr:col>
      <xdr:colOff>155575</xdr:colOff>
      <xdr:row>98</xdr:row>
      <xdr:rowOff>60934</xdr:rowOff>
    </xdr:to>
    <xdr:sp macro="" textlink="">
      <xdr:nvSpPr>
        <xdr:cNvPr id="483" name="円/楕円 482"/>
        <xdr:cNvSpPr/>
      </xdr:nvSpPr>
      <xdr:spPr>
        <a:xfrm>
          <a:off x="6921500" y="167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52061</xdr:rowOff>
    </xdr:from>
    <xdr:ext cx="534377" cy="259045"/>
    <xdr:sp macro="" textlink="">
      <xdr:nvSpPr>
        <xdr:cNvPr id="484" name="テキスト ボックス 483"/>
        <xdr:cNvSpPr txBox="1"/>
      </xdr:nvSpPr>
      <xdr:spPr>
        <a:xfrm>
          <a:off x="6705111" y="168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144546</xdr:rowOff>
    </xdr:from>
    <xdr:to>
      <xdr:col>23</xdr:col>
      <xdr:colOff>517525</xdr:colOff>
      <xdr:row>37</xdr:row>
      <xdr:rowOff>152730</xdr:rowOff>
    </xdr:to>
    <xdr:cxnSp macro="">
      <xdr:nvCxnSpPr>
        <xdr:cNvPr id="512" name="直線コネクタ 511"/>
        <xdr:cNvCxnSpPr/>
      </xdr:nvCxnSpPr>
      <xdr:spPr>
        <a:xfrm flipV="1">
          <a:off x="15481300" y="6488196"/>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152730</xdr:rowOff>
    </xdr:from>
    <xdr:to>
      <xdr:col>22</xdr:col>
      <xdr:colOff>365125</xdr:colOff>
      <xdr:row>37</xdr:row>
      <xdr:rowOff>159268</xdr:rowOff>
    </xdr:to>
    <xdr:cxnSp macro="">
      <xdr:nvCxnSpPr>
        <xdr:cNvPr id="515" name="直線コネクタ 514"/>
        <xdr:cNvCxnSpPr/>
      </xdr:nvCxnSpPr>
      <xdr:spPr>
        <a:xfrm flipV="1">
          <a:off x="14592300" y="649638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159268</xdr:rowOff>
    </xdr:from>
    <xdr:to>
      <xdr:col>21</xdr:col>
      <xdr:colOff>161925</xdr:colOff>
      <xdr:row>38</xdr:row>
      <xdr:rowOff>34635</xdr:rowOff>
    </xdr:to>
    <xdr:cxnSp macro="">
      <xdr:nvCxnSpPr>
        <xdr:cNvPr id="518" name="直線コネクタ 517"/>
        <xdr:cNvCxnSpPr/>
      </xdr:nvCxnSpPr>
      <xdr:spPr>
        <a:xfrm flipV="1">
          <a:off x="13703300" y="6502918"/>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11226</xdr:rowOff>
    </xdr:from>
    <xdr:to>
      <xdr:col>19</xdr:col>
      <xdr:colOff>644525</xdr:colOff>
      <xdr:row>38</xdr:row>
      <xdr:rowOff>34635</xdr:rowOff>
    </xdr:to>
    <xdr:cxnSp macro="">
      <xdr:nvCxnSpPr>
        <xdr:cNvPr id="521" name="直線コネクタ 520"/>
        <xdr:cNvCxnSpPr/>
      </xdr:nvCxnSpPr>
      <xdr:spPr>
        <a:xfrm>
          <a:off x="12814300" y="6526326"/>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93746</xdr:rowOff>
    </xdr:from>
    <xdr:to>
      <xdr:col>23</xdr:col>
      <xdr:colOff>568325</xdr:colOff>
      <xdr:row>38</xdr:row>
      <xdr:rowOff>23896</xdr:rowOff>
    </xdr:to>
    <xdr:sp macro="" textlink="">
      <xdr:nvSpPr>
        <xdr:cNvPr id="531" name="円/楕円 530"/>
        <xdr:cNvSpPr/>
      </xdr:nvSpPr>
      <xdr:spPr>
        <a:xfrm>
          <a:off x="162687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72173</xdr:rowOff>
    </xdr:from>
    <xdr:ext cx="534377" cy="259045"/>
    <xdr:sp macro="" textlink="">
      <xdr:nvSpPr>
        <xdr:cNvPr id="532" name="消防費該当値テキスト"/>
        <xdr:cNvSpPr txBox="1"/>
      </xdr:nvSpPr>
      <xdr:spPr>
        <a:xfrm>
          <a:off x="16370300" y="64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101930</xdr:rowOff>
    </xdr:from>
    <xdr:to>
      <xdr:col>22</xdr:col>
      <xdr:colOff>415925</xdr:colOff>
      <xdr:row>38</xdr:row>
      <xdr:rowOff>32080</xdr:rowOff>
    </xdr:to>
    <xdr:sp macro="" textlink="">
      <xdr:nvSpPr>
        <xdr:cNvPr id="533" name="円/楕円 532"/>
        <xdr:cNvSpPr/>
      </xdr:nvSpPr>
      <xdr:spPr>
        <a:xfrm>
          <a:off x="15430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23207</xdr:rowOff>
    </xdr:from>
    <xdr:ext cx="534377" cy="259045"/>
    <xdr:sp macro="" textlink="">
      <xdr:nvSpPr>
        <xdr:cNvPr id="534" name="テキスト ボックス 533"/>
        <xdr:cNvSpPr txBox="1"/>
      </xdr:nvSpPr>
      <xdr:spPr>
        <a:xfrm>
          <a:off x="15214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108468</xdr:rowOff>
    </xdr:from>
    <xdr:to>
      <xdr:col>21</xdr:col>
      <xdr:colOff>212725</xdr:colOff>
      <xdr:row>38</xdr:row>
      <xdr:rowOff>38618</xdr:rowOff>
    </xdr:to>
    <xdr:sp macro="" textlink="">
      <xdr:nvSpPr>
        <xdr:cNvPr id="535" name="円/楕円 534"/>
        <xdr:cNvSpPr/>
      </xdr:nvSpPr>
      <xdr:spPr>
        <a:xfrm>
          <a:off x="14541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29745</xdr:rowOff>
    </xdr:from>
    <xdr:ext cx="534377" cy="259045"/>
    <xdr:sp macro="" textlink="">
      <xdr:nvSpPr>
        <xdr:cNvPr id="536" name="テキスト ボックス 535"/>
        <xdr:cNvSpPr txBox="1"/>
      </xdr:nvSpPr>
      <xdr:spPr>
        <a:xfrm>
          <a:off x="14325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155285</xdr:rowOff>
    </xdr:from>
    <xdr:to>
      <xdr:col>20</xdr:col>
      <xdr:colOff>9525</xdr:colOff>
      <xdr:row>38</xdr:row>
      <xdr:rowOff>85435</xdr:rowOff>
    </xdr:to>
    <xdr:sp macro="" textlink="">
      <xdr:nvSpPr>
        <xdr:cNvPr id="537" name="円/楕円 536"/>
        <xdr:cNvSpPr/>
      </xdr:nvSpPr>
      <xdr:spPr>
        <a:xfrm>
          <a:off x="136525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76562</xdr:rowOff>
    </xdr:from>
    <xdr:ext cx="534377" cy="259045"/>
    <xdr:sp macro="" textlink="">
      <xdr:nvSpPr>
        <xdr:cNvPr id="538" name="テキスト ボックス 537"/>
        <xdr:cNvSpPr txBox="1"/>
      </xdr:nvSpPr>
      <xdr:spPr>
        <a:xfrm>
          <a:off x="13436111" y="65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131877</xdr:rowOff>
    </xdr:from>
    <xdr:to>
      <xdr:col>18</xdr:col>
      <xdr:colOff>492125</xdr:colOff>
      <xdr:row>38</xdr:row>
      <xdr:rowOff>62027</xdr:rowOff>
    </xdr:to>
    <xdr:sp macro="" textlink="">
      <xdr:nvSpPr>
        <xdr:cNvPr id="539" name="円/楕円 538"/>
        <xdr:cNvSpPr/>
      </xdr:nvSpPr>
      <xdr:spPr>
        <a:xfrm>
          <a:off x="12763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53153</xdr:rowOff>
    </xdr:from>
    <xdr:ext cx="534377" cy="259045"/>
    <xdr:sp macro="" textlink="">
      <xdr:nvSpPr>
        <xdr:cNvPr id="540" name="テキスト ボックス 539"/>
        <xdr:cNvSpPr txBox="1"/>
      </xdr:nvSpPr>
      <xdr:spPr>
        <a:xfrm>
          <a:off x="12547111" y="65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145383</xdr:rowOff>
    </xdr:from>
    <xdr:to>
      <xdr:col>23</xdr:col>
      <xdr:colOff>517525</xdr:colOff>
      <xdr:row>58</xdr:row>
      <xdr:rowOff>146869</xdr:rowOff>
    </xdr:to>
    <xdr:cxnSp macro="">
      <xdr:nvCxnSpPr>
        <xdr:cNvPr id="572" name="直線コネクタ 571"/>
        <xdr:cNvCxnSpPr/>
      </xdr:nvCxnSpPr>
      <xdr:spPr>
        <a:xfrm flipV="1">
          <a:off x="15481300" y="1008948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131879</xdr:rowOff>
    </xdr:from>
    <xdr:to>
      <xdr:col>22</xdr:col>
      <xdr:colOff>365125</xdr:colOff>
      <xdr:row>58</xdr:row>
      <xdr:rowOff>146869</xdr:rowOff>
    </xdr:to>
    <xdr:cxnSp macro="">
      <xdr:nvCxnSpPr>
        <xdr:cNvPr id="575" name="直線コネクタ 574"/>
        <xdr:cNvCxnSpPr/>
      </xdr:nvCxnSpPr>
      <xdr:spPr>
        <a:xfrm>
          <a:off x="14592300" y="10075979"/>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125919</xdr:rowOff>
    </xdr:from>
    <xdr:to>
      <xdr:col>21</xdr:col>
      <xdr:colOff>161925</xdr:colOff>
      <xdr:row>58</xdr:row>
      <xdr:rowOff>131879</xdr:rowOff>
    </xdr:to>
    <xdr:cxnSp macro="">
      <xdr:nvCxnSpPr>
        <xdr:cNvPr id="578" name="直線コネクタ 577"/>
        <xdr:cNvCxnSpPr/>
      </xdr:nvCxnSpPr>
      <xdr:spPr>
        <a:xfrm>
          <a:off x="13703300" y="10070019"/>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125919</xdr:rowOff>
    </xdr:from>
    <xdr:to>
      <xdr:col>19</xdr:col>
      <xdr:colOff>644525</xdr:colOff>
      <xdr:row>58</xdr:row>
      <xdr:rowOff>139880</xdr:rowOff>
    </xdr:to>
    <xdr:cxnSp macro="">
      <xdr:nvCxnSpPr>
        <xdr:cNvPr id="581" name="直線コネクタ 580"/>
        <xdr:cNvCxnSpPr/>
      </xdr:nvCxnSpPr>
      <xdr:spPr>
        <a:xfrm flipV="1">
          <a:off x="12814300" y="10070019"/>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94583</xdr:rowOff>
    </xdr:from>
    <xdr:to>
      <xdr:col>23</xdr:col>
      <xdr:colOff>568325</xdr:colOff>
      <xdr:row>59</xdr:row>
      <xdr:rowOff>24733</xdr:rowOff>
    </xdr:to>
    <xdr:sp macro="" textlink="">
      <xdr:nvSpPr>
        <xdr:cNvPr id="591" name="円/楕円 590"/>
        <xdr:cNvSpPr/>
      </xdr:nvSpPr>
      <xdr:spPr>
        <a:xfrm>
          <a:off x="16268700" y="10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9510</xdr:rowOff>
    </xdr:from>
    <xdr:ext cx="534377" cy="259045"/>
    <xdr:sp macro="" textlink="">
      <xdr:nvSpPr>
        <xdr:cNvPr id="592" name="教育費該当値テキスト"/>
        <xdr:cNvSpPr txBox="1"/>
      </xdr:nvSpPr>
      <xdr:spPr>
        <a:xfrm>
          <a:off x="16370300" y="99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96069</xdr:rowOff>
    </xdr:from>
    <xdr:to>
      <xdr:col>22</xdr:col>
      <xdr:colOff>415925</xdr:colOff>
      <xdr:row>59</xdr:row>
      <xdr:rowOff>26219</xdr:rowOff>
    </xdr:to>
    <xdr:sp macro="" textlink="">
      <xdr:nvSpPr>
        <xdr:cNvPr id="593" name="円/楕円 592"/>
        <xdr:cNvSpPr/>
      </xdr:nvSpPr>
      <xdr:spPr>
        <a:xfrm>
          <a:off x="15430500" y="100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17346</xdr:rowOff>
    </xdr:from>
    <xdr:ext cx="534377" cy="259045"/>
    <xdr:sp macro="" textlink="">
      <xdr:nvSpPr>
        <xdr:cNvPr id="594" name="テキスト ボックス 593"/>
        <xdr:cNvSpPr txBox="1"/>
      </xdr:nvSpPr>
      <xdr:spPr>
        <a:xfrm>
          <a:off x="15214111" y="1013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81079</xdr:rowOff>
    </xdr:from>
    <xdr:to>
      <xdr:col>21</xdr:col>
      <xdr:colOff>212725</xdr:colOff>
      <xdr:row>59</xdr:row>
      <xdr:rowOff>11229</xdr:rowOff>
    </xdr:to>
    <xdr:sp macro="" textlink="">
      <xdr:nvSpPr>
        <xdr:cNvPr id="595" name="円/楕円 594"/>
        <xdr:cNvSpPr/>
      </xdr:nvSpPr>
      <xdr:spPr>
        <a:xfrm>
          <a:off x="14541500" y="100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2356</xdr:rowOff>
    </xdr:from>
    <xdr:ext cx="534377" cy="259045"/>
    <xdr:sp macro="" textlink="">
      <xdr:nvSpPr>
        <xdr:cNvPr id="596" name="テキスト ボックス 595"/>
        <xdr:cNvSpPr txBox="1"/>
      </xdr:nvSpPr>
      <xdr:spPr>
        <a:xfrm>
          <a:off x="14325111" y="101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75119</xdr:rowOff>
    </xdr:from>
    <xdr:to>
      <xdr:col>20</xdr:col>
      <xdr:colOff>9525</xdr:colOff>
      <xdr:row>59</xdr:row>
      <xdr:rowOff>5269</xdr:rowOff>
    </xdr:to>
    <xdr:sp macro="" textlink="">
      <xdr:nvSpPr>
        <xdr:cNvPr id="597" name="円/楕円 596"/>
        <xdr:cNvSpPr/>
      </xdr:nvSpPr>
      <xdr:spPr>
        <a:xfrm>
          <a:off x="13652500" y="100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167846</xdr:rowOff>
    </xdr:from>
    <xdr:ext cx="534377" cy="259045"/>
    <xdr:sp macro="" textlink="">
      <xdr:nvSpPr>
        <xdr:cNvPr id="598" name="テキスト ボックス 597"/>
        <xdr:cNvSpPr txBox="1"/>
      </xdr:nvSpPr>
      <xdr:spPr>
        <a:xfrm>
          <a:off x="13436111" y="101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89080</xdr:rowOff>
    </xdr:from>
    <xdr:to>
      <xdr:col>18</xdr:col>
      <xdr:colOff>492125</xdr:colOff>
      <xdr:row>59</xdr:row>
      <xdr:rowOff>19230</xdr:rowOff>
    </xdr:to>
    <xdr:sp macro="" textlink="">
      <xdr:nvSpPr>
        <xdr:cNvPr id="599" name="円/楕円 598"/>
        <xdr:cNvSpPr/>
      </xdr:nvSpPr>
      <xdr:spPr>
        <a:xfrm>
          <a:off x="12763500" y="100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10357</xdr:rowOff>
    </xdr:from>
    <xdr:ext cx="534377" cy="259045"/>
    <xdr:sp macro="" textlink="">
      <xdr:nvSpPr>
        <xdr:cNvPr id="600" name="テキスト ボックス 599"/>
        <xdr:cNvSpPr txBox="1"/>
      </xdr:nvSpPr>
      <xdr:spPr>
        <a:xfrm>
          <a:off x="12547111" y="101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42042</xdr:rowOff>
    </xdr:from>
    <xdr:to>
      <xdr:col>23</xdr:col>
      <xdr:colOff>517525</xdr:colOff>
      <xdr:row>78</xdr:row>
      <xdr:rowOff>74183</xdr:rowOff>
    </xdr:to>
    <xdr:cxnSp macro="">
      <xdr:nvCxnSpPr>
        <xdr:cNvPr id="627" name="直線コネクタ 626"/>
        <xdr:cNvCxnSpPr/>
      </xdr:nvCxnSpPr>
      <xdr:spPr>
        <a:xfrm>
          <a:off x="15481300" y="13415142"/>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28"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42042</xdr:rowOff>
    </xdr:from>
    <xdr:to>
      <xdr:col>22</xdr:col>
      <xdr:colOff>365125</xdr:colOff>
      <xdr:row>78</xdr:row>
      <xdr:rowOff>123789</xdr:rowOff>
    </xdr:to>
    <xdr:cxnSp macro="">
      <xdr:nvCxnSpPr>
        <xdr:cNvPr id="630" name="直線コネクタ 629"/>
        <xdr:cNvCxnSpPr/>
      </xdr:nvCxnSpPr>
      <xdr:spPr>
        <a:xfrm flipV="1">
          <a:off x="14592300" y="13415142"/>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123789</xdr:rowOff>
    </xdr:from>
    <xdr:to>
      <xdr:col>21</xdr:col>
      <xdr:colOff>161925</xdr:colOff>
      <xdr:row>78</xdr:row>
      <xdr:rowOff>139700</xdr:rowOff>
    </xdr:to>
    <xdr:cxnSp macro="">
      <xdr:nvCxnSpPr>
        <xdr:cNvPr id="633" name="直線コネクタ 632"/>
        <xdr:cNvCxnSpPr/>
      </xdr:nvCxnSpPr>
      <xdr:spPr>
        <a:xfrm flipV="1">
          <a:off x="13703300" y="1349688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111948</xdr:rowOff>
    </xdr:from>
    <xdr:to>
      <xdr:col>19</xdr:col>
      <xdr:colOff>644525</xdr:colOff>
      <xdr:row>78</xdr:row>
      <xdr:rowOff>139700</xdr:rowOff>
    </xdr:to>
    <xdr:cxnSp macro="">
      <xdr:nvCxnSpPr>
        <xdr:cNvPr id="636" name="直線コネクタ 635"/>
        <xdr:cNvCxnSpPr/>
      </xdr:nvCxnSpPr>
      <xdr:spPr>
        <a:xfrm>
          <a:off x="12814300" y="1348504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23383</xdr:rowOff>
    </xdr:from>
    <xdr:to>
      <xdr:col>23</xdr:col>
      <xdr:colOff>568325</xdr:colOff>
      <xdr:row>78</xdr:row>
      <xdr:rowOff>124983</xdr:rowOff>
    </xdr:to>
    <xdr:sp macro="" textlink="">
      <xdr:nvSpPr>
        <xdr:cNvPr id="646" name="円/楕円 645"/>
        <xdr:cNvSpPr/>
      </xdr:nvSpPr>
      <xdr:spPr>
        <a:xfrm>
          <a:off x="16268700" y="133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154210</xdr:rowOff>
    </xdr:from>
    <xdr:ext cx="469744" cy="259045"/>
    <xdr:sp macro="" textlink="">
      <xdr:nvSpPr>
        <xdr:cNvPr id="647" name="災害復旧費該当値テキスト"/>
        <xdr:cNvSpPr txBox="1"/>
      </xdr:nvSpPr>
      <xdr:spPr>
        <a:xfrm>
          <a:off x="16370300" y="131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162692</xdr:rowOff>
    </xdr:from>
    <xdr:to>
      <xdr:col>22</xdr:col>
      <xdr:colOff>415925</xdr:colOff>
      <xdr:row>78</xdr:row>
      <xdr:rowOff>92842</xdr:rowOff>
    </xdr:to>
    <xdr:sp macro="" textlink="">
      <xdr:nvSpPr>
        <xdr:cNvPr id="648" name="円/楕円 647"/>
        <xdr:cNvSpPr/>
      </xdr:nvSpPr>
      <xdr:spPr>
        <a:xfrm>
          <a:off x="15430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109369</xdr:rowOff>
    </xdr:from>
    <xdr:ext cx="469744" cy="259045"/>
    <xdr:sp macro="" textlink="">
      <xdr:nvSpPr>
        <xdr:cNvPr id="649" name="テキスト ボックス 648"/>
        <xdr:cNvSpPr txBox="1"/>
      </xdr:nvSpPr>
      <xdr:spPr>
        <a:xfrm>
          <a:off x="15246427" y="1313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72989</xdr:rowOff>
    </xdr:from>
    <xdr:to>
      <xdr:col>21</xdr:col>
      <xdr:colOff>212725</xdr:colOff>
      <xdr:row>79</xdr:row>
      <xdr:rowOff>3139</xdr:rowOff>
    </xdr:to>
    <xdr:sp macro="" textlink="">
      <xdr:nvSpPr>
        <xdr:cNvPr id="650" name="円/楕円 649"/>
        <xdr:cNvSpPr/>
      </xdr:nvSpPr>
      <xdr:spPr>
        <a:xfrm>
          <a:off x="14541500" y="134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165716</xdr:rowOff>
    </xdr:from>
    <xdr:ext cx="378565" cy="259045"/>
    <xdr:sp macro="" textlink="">
      <xdr:nvSpPr>
        <xdr:cNvPr id="651" name="テキスト ボックス 650"/>
        <xdr:cNvSpPr txBox="1"/>
      </xdr:nvSpPr>
      <xdr:spPr>
        <a:xfrm>
          <a:off x="14403017" y="135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61148</xdr:rowOff>
    </xdr:from>
    <xdr:to>
      <xdr:col>18</xdr:col>
      <xdr:colOff>492125</xdr:colOff>
      <xdr:row>78</xdr:row>
      <xdr:rowOff>162748</xdr:rowOff>
    </xdr:to>
    <xdr:sp macro="" textlink="">
      <xdr:nvSpPr>
        <xdr:cNvPr id="654" name="円/楕円 653"/>
        <xdr:cNvSpPr/>
      </xdr:nvSpPr>
      <xdr:spPr>
        <a:xfrm>
          <a:off x="12763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153875</xdr:rowOff>
    </xdr:from>
    <xdr:ext cx="378565" cy="259045"/>
    <xdr:sp macro="" textlink="">
      <xdr:nvSpPr>
        <xdr:cNvPr id="655" name="テキスト ボックス 654"/>
        <xdr:cNvSpPr txBox="1"/>
      </xdr:nvSpPr>
      <xdr:spPr>
        <a:xfrm>
          <a:off x="12625017" y="1352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155587</xdr:rowOff>
    </xdr:from>
    <xdr:to>
      <xdr:col>23</xdr:col>
      <xdr:colOff>517525</xdr:colOff>
      <xdr:row>95</xdr:row>
      <xdr:rowOff>170146</xdr:rowOff>
    </xdr:to>
    <xdr:cxnSp macro="">
      <xdr:nvCxnSpPr>
        <xdr:cNvPr id="688" name="直線コネクタ 687"/>
        <xdr:cNvCxnSpPr/>
      </xdr:nvCxnSpPr>
      <xdr:spPr>
        <a:xfrm>
          <a:off x="15481300" y="16443337"/>
          <a:ext cx="8382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123983</xdr:rowOff>
    </xdr:from>
    <xdr:to>
      <xdr:col>22</xdr:col>
      <xdr:colOff>365125</xdr:colOff>
      <xdr:row>95</xdr:row>
      <xdr:rowOff>155587</xdr:rowOff>
    </xdr:to>
    <xdr:cxnSp macro="">
      <xdr:nvCxnSpPr>
        <xdr:cNvPr id="691" name="直線コネクタ 690"/>
        <xdr:cNvCxnSpPr/>
      </xdr:nvCxnSpPr>
      <xdr:spPr>
        <a:xfrm>
          <a:off x="14592300" y="1641173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123983</xdr:rowOff>
    </xdr:from>
    <xdr:to>
      <xdr:col>21</xdr:col>
      <xdr:colOff>161925</xdr:colOff>
      <xdr:row>96</xdr:row>
      <xdr:rowOff>59204</xdr:rowOff>
    </xdr:to>
    <xdr:cxnSp macro="">
      <xdr:nvCxnSpPr>
        <xdr:cNvPr id="694" name="直線コネクタ 693"/>
        <xdr:cNvCxnSpPr/>
      </xdr:nvCxnSpPr>
      <xdr:spPr>
        <a:xfrm flipV="1">
          <a:off x="13703300" y="16411733"/>
          <a:ext cx="889000" cy="10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59204</xdr:rowOff>
    </xdr:from>
    <xdr:to>
      <xdr:col>19</xdr:col>
      <xdr:colOff>644525</xdr:colOff>
      <xdr:row>96</xdr:row>
      <xdr:rowOff>106238</xdr:rowOff>
    </xdr:to>
    <xdr:cxnSp macro="">
      <xdr:nvCxnSpPr>
        <xdr:cNvPr id="697" name="直線コネクタ 696"/>
        <xdr:cNvCxnSpPr/>
      </xdr:nvCxnSpPr>
      <xdr:spPr>
        <a:xfrm flipV="1">
          <a:off x="12814300" y="16518404"/>
          <a:ext cx="8890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119346</xdr:rowOff>
    </xdr:from>
    <xdr:to>
      <xdr:col>23</xdr:col>
      <xdr:colOff>568325</xdr:colOff>
      <xdr:row>96</xdr:row>
      <xdr:rowOff>49496</xdr:rowOff>
    </xdr:to>
    <xdr:sp macro="" textlink="">
      <xdr:nvSpPr>
        <xdr:cNvPr id="707" name="円/楕円 706"/>
        <xdr:cNvSpPr/>
      </xdr:nvSpPr>
      <xdr:spPr>
        <a:xfrm>
          <a:off x="16268700" y="164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142223</xdr:rowOff>
    </xdr:from>
    <xdr:ext cx="534377" cy="259045"/>
    <xdr:sp macro="" textlink="">
      <xdr:nvSpPr>
        <xdr:cNvPr id="708" name="公債費該当値テキスト"/>
        <xdr:cNvSpPr txBox="1"/>
      </xdr:nvSpPr>
      <xdr:spPr>
        <a:xfrm>
          <a:off x="16370300" y="162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104787</xdr:rowOff>
    </xdr:from>
    <xdr:to>
      <xdr:col>22</xdr:col>
      <xdr:colOff>415925</xdr:colOff>
      <xdr:row>96</xdr:row>
      <xdr:rowOff>34937</xdr:rowOff>
    </xdr:to>
    <xdr:sp macro="" textlink="">
      <xdr:nvSpPr>
        <xdr:cNvPr id="709" name="円/楕円 708"/>
        <xdr:cNvSpPr/>
      </xdr:nvSpPr>
      <xdr:spPr>
        <a:xfrm>
          <a:off x="15430500" y="163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51464</xdr:rowOff>
    </xdr:from>
    <xdr:ext cx="534377" cy="259045"/>
    <xdr:sp macro="" textlink="">
      <xdr:nvSpPr>
        <xdr:cNvPr id="710" name="テキスト ボックス 709"/>
        <xdr:cNvSpPr txBox="1"/>
      </xdr:nvSpPr>
      <xdr:spPr>
        <a:xfrm>
          <a:off x="15214111" y="161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73183</xdr:rowOff>
    </xdr:from>
    <xdr:to>
      <xdr:col>21</xdr:col>
      <xdr:colOff>212725</xdr:colOff>
      <xdr:row>96</xdr:row>
      <xdr:rowOff>3333</xdr:rowOff>
    </xdr:to>
    <xdr:sp macro="" textlink="">
      <xdr:nvSpPr>
        <xdr:cNvPr id="711" name="円/楕円 710"/>
        <xdr:cNvSpPr/>
      </xdr:nvSpPr>
      <xdr:spPr>
        <a:xfrm>
          <a:off x="14541500" y="163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19860</xdr:rowOff>
    </xdr:from>
    <xdr:ext cx="534377" cy="259045"/>
    <xdr:sp macro="" textlink="">
      <xdr:nvSpPr>
        <xdr:cNvPr id="712" name="テキスト ボックス 711"/>
        <xdr:cNvSpPr txBox="1"/>
      </xdr:nvSpPr>
      <xdr:spPr>
        <a:xfrm>
          <a:off x="14325111" y="161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8404</xdr:rowOff>
    </xdr:from>
    <xdr:to>
      <xdr:col>20</xdr:col>
      <xdr:colOff>9525</xdr:colOff>
      <xdr:row>96</xdr:row>
      <xdr:rowOff>110004</xdr:rowOff>
    </xdr:to>
    <xdr:sp macro="" textlink="">
      <xdr:nvSpPr>
        <xdr:cNvPr id="713" name="円/楕円 712"/>
        <xdr:cNvSpPr/>
      </xdr:nvSpPr>
      <xdr:spPr>
        <a:xfrm>
          <a:off x="13652500" y="164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101131</xdr:rowOff>
    </xdr:from>
    <xdr:ext cx="534377" cy="259045"/>
    <xdr:sp macro="" textlink="">
      <xdr:nvSpPr>
        <xdr:cNvPr id="714" name="テキスト ボックス 713"/>
        <xdr:cNvSpPr txBox="1"/>
      </xdr:nvSpPr>
      <xdr:spPr>
        <a:xfrm>
          <a:off x="13436111" y="165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55438</xdr:rowOff>
    </xdr:from>
    <xdr:to>
      <xdr:col>18</xdr:col>
      <xdr:colOff>492125</xdr:colOff>
      <xdr:row>96</xdr:row>
      <xdr:rowOff>157038</xdr:rowOff>
    </xdr:to>
    <xdr:sp macro="" textlink="">
      <xdr:nvSpPr>
        <xdr:cNvPr id="715" name="円/楕円 714"/>
        <xdr:cNvSpPr/>
      </xdr:nvSpPr>
      <xdr:spPr>
        <a:xfrm>
          <a:off x="12763500" y="165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148165</xdr:rowOff>
    </xdr:from>
    <xdr:ext cx="534377" cy="259045"/>
    <xdr:sp macro="" textlink="">
      <xdr:nvSpPr>
        <xdr:cNvPr id="716" name="テキスト ボックス 715"/>
        <xdr:cNvSpPr txBox="1"/>
      </xdr:nvSpPr>
      <xdr:spPr>
        <a:xfrm>
          <a:off x="12547111" y="166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全体的に類似団体の平均と比較して住民一人当たりコストが低い状態であるが、民生費については類似団体平均が</a:t>
          </a:r>
          <a:r>
            <a:rPr lang="en-US" altLang="ja-JP" sz="1300" b="0" i="0" u="none" strike="noStrike" baseline="0" smtClean="0">
              <a:solidFill>
                <a:schemeClr val="dk1"/>
              </a:solidFill>
              <a:latin typeface="+mn-ea"/>
              <a:ea typeface="+mn-ea"/>
              <a:cs typeface="+mn-cs"/>
            </a:rPr>
            <a:t>143,714</a:t>
          </a:r>
          <a:r>
            <a:rPr lang="ja-JP" altLang="en-US" sz="1300" b="0" i="0" u="none" strike="noStrike" baseline="0" smtClean="0">
              <a:solidFill>
                <a:schemeClr val="dk1"/>
              </a:solidFill>
              <a:latin typeface="+mn-ea"/>
              <a:ea typeface="+mn-ea"/>
              <a:cs typeface="+mn-cs"/>
            </a:rPr>
            <a:t>円となっているのに対し本市は</a:t>
          </a:r>
          <a:r>
            <a:rPr lang="en-US" altLang="ja-JP" sz="1300" b="0" i="0" u="none" strike="noStrike" baseline="0" smtClean="0">
              <a:solidFill>
                <a:schemeClr val="dk1"/>
              </a:solidFill>
              <a:latin typeface="+mn-ea"/>
              <a:ea typeface="+mn-ea"/>
              <a:cs typeface="+mn-cs"/>
            </a:rPr>
            <a:t>162,124</a:t>
          </a:r>
          <a:r>
            <a:rPr lang="ja-JP" altLang="en-US" sz="1300" b="0" i="0" u="none" strike="noStrike" baseline="0" smtClean="0">
              <a:solidFill>
                <a:schemeClr val="dk1"/>
              </a:solidFill>
              <a:latin typeface="+mn-ea"/>
              <a:ea typeface="+mn-ea"/>
              <a:cs typeface="+mn-cs"/>
            </a:rPr>
            <a:t>円とコストが高い状態となっている。これは、民生費のうち障害児通所給付費にかかる扶助費、障害者自立支援給付費にかかる扶助費や後期高齢者医療事業特別会計への繰出金等が年々上昇していることが主な要因である。公債費については、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年度までは類似団体平均を下回っていたが、平成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年度に発行した第三セクター等改革推進債の償還が始まったことなどにより元利償還金が大幅に増加し、平成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年度以降は類似団体の平均を上回っている。</a:t>
          </a:r>
          <a:r>
            <a:rPr lang="ja-JP" altLang="ja-JP" sz="1300" b="0" i="0" baseline="0">
              <a:solidFill>
                <a:schemeClr val="dk1"/>
              </a:solidFill>
              <a:effectLst/>
              <a:latin typeface="+mn-ea"/>
              <a:ea typeface="+mn-ea"/>
              <a:cs typeface="+mn-cs"/>
            </a:rPr>
            <a:t>ただし、地方債の新規発行額を元金償還額以下に抑制していることから、減少傾向にはなっている。</a:t>
          </a:r>
          <a:r>
            <a:rPr lang="ja-JP" altLang="en-US" sz="1300" b="0" i="0" baseline="0">
              <a:solidFill>
                <a:schemeClr val="dk1"/>
              </a:solidFill>
              <a:effectLst/>
              <a:latin typeface="+mn-ea"/>
              <a:ea typeface="+mn-ea"/>
              <a:cs typeface="+mn-cs"/>
            </a:rPr>
            <a:t>また、衛生費については、火葬場建設事業にかかる投資的経費の増加や一部事務組合への負担金が増額となったことなどから、類似団体平均に近づいている。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ea"/>
              <a:ea typeface="+mn-ea"/>
              <a:cs typeface="+mn-cs"/>
            </a:rPr>
            <a:t>平成</a:t>
          </a:r>
          <a:r>
            <a:rPr lang="en-US" altLang="ja-JP" sz="1400">
              <a:solidFill>
                <a:schemeClr val="dk1"/>
              </a:solidFill>
              <a:effectLst/>
              <a:latin typeface="+mn-ea"/>
              <a:ea typeface="+mn-ea"/>
              <a:cs typeface="+mn-cs"/>
            </a:rPr>
            <a:t>28</a:t>
          </a:r>
          <a:r>
            <a:rPr lang="ja-JP" altLang="en-US" sz="1400">
              <a:solidFill>
                <a:schemeClr val="dk1"/>
              </a:solidFill>
              <a:effectLst/>
              <a:latin typeface="+mn-ea"/>
              <a:ea typeface="+mn-ea"/>
              <a:cs typeface="+mn-cs"/>
            </a:rPr>
            <a:t>年度実質収支は、約</a:t>
          </a:r>
          <a:r>
            <a:rPr lang="en-US" altLang="ja-JP" sz="1400">
              <a:solidFill>
                <a:schemeClr val="dk1"/>
              </a:solidFill>
              <a:effectLst/>
              <a:latin typeface="+mn-ea"/>
              <a:ea typeface="+mn-ea"/>
              <a:cs typeface="+mn-cs"/>
            </a:rPr>
            <a:t>300</a:t>
          </a:r>
          <a:r>
            <a:rPr lang="ja-JP" altLang="en-US" sz="1400">
              <a:solidFill>
                <a:schemeClr val="dk1"/>
              </a:solidFill>
              <a:effectLst/>
              <a:latin typeface="+mn-ea"/>
              <a:ea typeface="+mn-ea"/>
              <a:cs typeface="+mn-cs"/>
            </a:rPr>
            <a:t>万円で</a:t>
          </a:r>
          <a:r>
            <a:rPr lang="en-US" altLang="ja-JP" sz="1400">
              <a:solidFill>
                <a:schemeClr val="dk1"/>
              </a:solidFill>
              <a:effectLst/>
              <a:latin typeface="+mn-ea"/>
              <a:ea typeface="+mn-ea"/>
              <a:cs typeface="+mn-cs"/>
            </a:rPr>
            <a:t>7</a:t>
          </a:r>
          <a:r>
            <a:rPr lang="ja-JP" altLang="en-US" sz="1400">
              <a:solidFill>
                <a:schemeClr val="dk1"/>
              </a:solidFill>
              <a:effectLst/>
              <a:latin typeface="+mn-ea"/>
              <a:ea typeface="+mn-ea"/>
              <a:cs typeface="+mn-cs"/>
            </a:rPr>
            <a:t>年</a:t>
          </a:r>
          <a:r>
            <a:rPr lang="ja-JP" altLang="en-US" sz="1400">
              <a:solidFill>
                <a:schemeClr val="dk1"/>
              </a:solidFill>
              <a:effectLst/>
              <a:latin typeface="+mn-lt"/>
              <a:ea typeface="+mn-ea"/>
              <a:cs typeface="+mn-cs"/>
            </a:rPr>
            <a:t>連続の黒字となった。前年度に引き続き黒字決算となった要因は、</a:t>
          </a:r>
          <a:r>
            <a:rPr lang="ja-JP" altLang="ja-JP" sz="1400">
              <a:solidFill>
                <a:schemeClr val="dk1"/>
              </a:solidFill>
              <a:effectLst/>
              <a:latin typeface="+mn-lt"/>
              <a:ea typeface="+mn-ea"/>
              <a:cs typeface="+mn-cs"/>
            </a:rPr>
            <a:t>歳入面で</a:t>
          </a:r>
          <a:r>
            <a:rPr lang="ja-JP" altLang="en-US" sz="1400">
              <a:solidFill>
                <a:schemeClr val="dk1"/>
              </a:solidFill>
              <a:effectLst/>
              <a:latin typeface="+mn-lt"/>
              <a:ea typeface="+mn-ea"/>
              <a:cs typeface="+mn-cs"/>
            </a:rPr>
            <a:t>は地方交付税や国庫支出金等が増</a:t>
          </a:r>
          <a:r>
            <a:rPr lang="ja-JP" altLang="ja-JP" sz="1400">
              <a:solidFill>
                <a:schemeClr val="dk1"/>
              </a:solidFill>
              <a:effectLst/>
              <a:latin typeface="+mn-lt"/>
              <a:ea typeface="+mn-ea"/>
              <a:cs typeface="+mn-cs"/>
            </a:rPr>
            <a:t>収とな</a:t>
          </a:r>
          <a:r>
            <a:rPr lang="ja-JP" altLang="en-US" sz="1400">
              <a:solidFill>
                <a:schemeClr val="dk1"/>
              </a:solidFill>
              <a:effectLst/>
              <a:latin typeface="+mn-lt"/>
              <a:ea typeface="+mn-ea"/>
              <a:cs typeface="+mn-cs"/>
            </a:rPr>
            <a:t>ったこと</a:t>
          </a:r>
          <a:r>
            <a:rPr lang="ja-JP" altLang="ja-JP" sz="1400">
              <a:solidFill>
                <a:schemeClr val="dk1"/>
              </a:solidFill>
              <a:effectLst/>
              <a:latin typeface="+mn-lt"/>
              <a:ea typeface="+mn-ea"/>
              <a:cs typeface="+mn-cs"/>
            </a:rPr>
            <a:t>、歳出面では人件費</a:t>
          </a:r>
          <a:r>
            <a:rPr lang="ja-JP" altLang="en-US" sz="1400">
              <a:solidFill>
                <a:schemeClr val="dk1"/>
              </a:solidFill>
              <a:effectLst/>
              <a:latin typeface="+mn-lt"/>
              <a:ea typeface="+mn-ea"/>
              <a:cs typeface="+mn-cs"/>
            </a:rPr>
            <a:t>や</a:t>
          </a:r>
          <a:r>
            <a:rPr lang="ja-JP" altLang="ja-JP" sz="1400">
              <a:solidFill>
                <a:schemeClr val="dk1"/>
              </a:solidFill>
              <a:effectLst/>
              <a:latin typeface="+mn-lt"/>
              <a:ea typeface="+mn-ea"/>
              <a:cs typeface="+mn-cs"/>
            </a:rPr>
            <a:t>扶助費が増額となった</a:t>
          </a:r>
          <a:r>
            <a:rPr lang="ja-JP" altLang="en-US" sz="1400">
              <a:solidFill>
                <a:schemeClr val="dk1"/>
              </a:solidFill>
              <a:effectLst/>
              <a:latin typeface="+mn-lt"/>
              <a:ea typeface="+mn-ea"/>
              <a:cs typeface="+mn-cs"/>
            </a:rPr>
            <a:t>ものの、</a:t>
          </a:r>
          <a:r>
            <a:rPr lang="ja-JP" altLang="ja-JP" sz="1400">
              <a:solidFill>
                <a:schemeClr val="dk1"/>
              </a:solidFill>
              <a:effectLst/>
              <a:latin typeface="+mn-lt"/>
              <a:ea typeface="+mn-ea"/>
              <a:cs typeface="+mn-cs"/>
            </a:rPr>
            <a:t>公債費</a:t>
          </a:r>
          <a:r>
            <a:rPr lang="ja-JP" altLang="en-US" sz="1400">
              <a:solidFill>
                <a:schemeClr val="dk1"/>
              </a:solidFill>
              <a:effectLst/>
              <a:latin typeface="+mn-lt"/>
              <a:ea typeface="+mn-ea"/>
              <a:cs typeface="+mn-cs"/>
            </a:rPr>
            <a:t>や積立金が</a:t>
          </a:r>
          <a:r>
            <a:rPr lang="ja-JP" altLang="ja-JP" sz="1400">
              <a:solidFill>
                <a:schemeClr val="dk1"/>
              </a:solidFill>
              <a:effectLst/>
              <a:latin typeface="+mn-lt"/>
              <a:ea typeface="+mn-ea"/>
              <a:cs typeface="+mn-cs"/>
            </a:rPr>
            <a:t>減額となったことなどによるものである。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国民健康保険事業特別会計においては、</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a:t>
          </a:r>
          <a:r>
            <a:rPr kumimoji="1" lang="en-US" altLang="ja-JP" sz="1400">
              <a:solidFill>
                <a:schemeClr val="dk1"/>
              </a:solidFill>
              <a:effectLst/>
              <a:latin typeface="+mn-ea"/>
              <a:ea typeface="+mn-ea"/>
              <a:cs typeface="+mn-cs"/>
            </a:rPr>
            <a:t>10</a:t>
          </a:r>
          <a:r>
            <a:rPr kumimoji="1" lang="ja-JP" altLang="ja-JP" sz="1400">
              <a:solidFill>
                <a:schemeClr val="dk1"/>
              </a:solidFill>
              <a:effectLst/>
              <a:latin typeface="+mn-ea"/>
              <a:ea typeface="+mn-ea"/>
              <a:cs typeface="+mn-cs"/>
            </a:rPr>
            <a:t>月</a:t>
          </a:r>
          <a:r>
            <a:rPr kumimoji="1" lang="en-US" altLang="ja-JP" sz="1400">
              <a:solidFill>
                <a:schemeClr val="dk1"/>
              </a:solidFill>
              <a:effectLst/>
              <a:latin typeface="+mn-ea"/>
              <a:ea typeface="+mn-ea"/>
              <a:cs typeface="+mn-cs"/>
            </a:rPr>
            <a:t>1</a:t>
          </a:r>
          <a:r>
            <a:rPr kumimoji="1" lang="ja-JP" altLang="ja-JP" sz="1400">
              <a:solidFill>
                <a:schemeClr val="dk1"/>
              </a:solidFill>
              <a:effectLst/>
              <a:latin typeface="+mn-ea"/>
              <a:ea typeface="+mn-ea"/>
              <a:cs typeface="+mn-cs"/>
            </a:rPr>
            <a:t>日からの社会保険の適用拡大に伴い、被保険者数が当初見込みより減少し、保険給付費が大幅に下がったこと、療養給付費等負担金の精算後の返還金の減少等により歳出の減少幅が歳入の減少幅を大幅に上回ったため、累積赤字の減少に繋がった。</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水道事業会計においては、</a:t>
          </a:r>
          <a:r>
            <a:rPr kumimoji="1" lang="ja-JP" altLang="ja-JP" sz="1400">
              <a:solidFill>
                <a:schemeClr val="dk1"/>
              </a:solidFill>
              <a:effectLst/>
              <a:latin typeface="+mn-ea"/>
              <a:ea typeface="+mn-ea"/>
              <a:cs typeface="+mn-cs"/>
            </a:rPr>
            <a:t>収益的収支について、平成</a:t>
          </a:r>
          <a:r>
            <a:rPr kumimoji="1" lang="en-US" altLang="ja-JP" sz="1400">
              <a:solidFill>
                <a:schemeClr val="dk1"/>
              </a:solidFill>
              <a:effectLst/>
              <a:latin typeface="+mn-ea"/>
              <a:ea typeface="+mn-ea"/>
              <a:cs typeface="+mn-cs"/>
            </a:rPr>
            <a:t>23</a:t>
          </a:r>
          <a:r>
            <a:rPr kumimoji="1" lang="ja-JP" altLang="ja-JP" sz="1400">
              <a:solidFill>
                <a:schemeClr val="dk1"/>
              </a:solidFill>
              <a:effectLst/>
              <a:latin typeface="+mn-ea"/>
              <a:ea typeface="+mn-ea"/>
              <a:cs typeface="+mn-cs"/>
            </a:rPr>
            <a:t>年</a:t>
          </a:r>
          <a:r>
            <a:rPr kumimoji="1" lang="en-US" altLang="ja-JP" sz="1400">
              <a:solidFill>
                <a:schemeClr val="dk1"/>
              </a:solidFill>
              <a:effectLst/>
              <a:latin typeface="+mn-ea"/>
              <a:ea typeface="+mn-ea"/>
              <a:cs typeface="+mn-cs"/>
            </a:rPr>
            <a:t>4</a:t>
          </a:r>
          <a:r>
            <a:rPr kumimoji="1" lang="ja-JP" altLang="ja-JP" sz="1400">
              <a:solidFill>
                <a:schemeClr val="dk1"/>
              </a:solidFill>
              <a:effectLst/>
              <a:latin typeface="+mn-ea"/>
              <a:ea typeface="+mn-ea"/>
              <a:cs typeface="+mn-cs"/>
            </a:rPr>
            <a:t>月</a:t>
          </a:r>
          <a:r>
            <a:rPr kumimoji="1" lang="en-US" altLang="ja-JP" sz="1400">
              <a:solidFill>
                <a:schemeClr val="dk1"/>
              </a:solidFill>
              <a:effectLst/>
              <a:latin typeface="+mn-ea"/>
              <a:ea typeface="+mn-ea"/>
              <a:cs typeface="+mn-cs"/>
            </a:rPr>
            <a:t>1</a:t>
          </a:r>
          <a:r>
            <a:rPr kumimoji="1" lang="ja-JP" altLang="ja-JP" sz="1400">
              <a:solidFill>
                <a:schemeClr val="dk1"/>
              </a:solidFill>
              <a:effectLst/>
              <a:latin typeface="+mn-ea"/>
              <a:ea typeface="+mn-ea"/>
              <a:cs typeface="+mn-cs"/>
            </a:rPr>
            <a:t>日</a:t>
          </a:r>
          <a:r>
            <a:rPr kumimoji="1" lang="ja-JP" altLang="ja-JP" sz="1400">
              <a:solidFill>
                <a:schemeClr val="dk1"/>
              </a:solidFill>
              <a:effectLst/>
              <a:latin typeface="+mn-lt"/>
              <a:ea typeface="+mn-ea"/>
              <a:cs typeface="+mn-cs"/>
            </a:rPr>
            <a:t>に料金改定を行ったのち、引き続き収益率の向上に努め、前年と同水準の経常利益を確保した。一方、資本的収支については、開発事業等の減少により建設改良費に係る預かり負担金が減少したことにより、資金剰余額は前年度に比べ増加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介護保険事業特別会計においては、</a:t>
          </a:r>
          <a:r>
            <a:rPr kumimoji="1" lang="ja-JP" altLang="ja-JP" sz="1400">
              <a:solidFill>
                <a:schemeClr val="dk1"/>
              </a:solidFill>
              <a:effectLst/>
              <a:latin typeface="+mn-lt"/>
              <a:ea typeface="+mn-ea"/>
              <a:cs typeface="+mn-cs"/>
            </a:rPr>
            <a:t>黒字額が微増したが、これは、平成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lt"/>
              <a:ea typeface="+mn-ea"/>
              <a:cs typeface="+mn-cs"/>
            </a:rPr>
            <a:t>年度から全庁的に基幹系システムが変更になったことによる事務費の大幅削減及び人件費の減少によるものと考えられる。</a:t>
          </a:r>
          <a:endParaRPr lang="ja-JP" altLang="ja-JP" sz="1400">
            <a:effectLst/>
          </a:endParaRPr>
        </a:p>
        <a:p>
          <a:r>
            <a:rPr kumimoji="1" lang="ja-JP" altLang="en-US" sz="1400">
              <a:latin typeface="ＭＳ ゴシック" pitchFamily="49" charset="-128"/>
              <a:ea typeface="ＭＳ ゴシック" pitchFamily="49" charset="-128"/>
            </a:rPr>
            <a:t>市全体としては、赤字（資金不足）は発生しておらず、連結実質赤字比率は生じていない。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22075990</v>
      </c>
      <c r="BO4" s="411"/>
      <c r="BP4" s="411"/>
      <c r="BQ4" s="411"/>
      <c r="BR4" s="411"/>
      <c r="BS4" s="411"/>
      <c r="BT4" s="411"/>
      <c r="BU4" s="412"/>
      <c r="BV4" s="410">
        <v>22390321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0</v>
      </c>
      <c r="CU4" s="588"/>
      <c r="CV4" s="588"/>
      <c r="CW4" s="588"/>
      <c r="CX4" s="588"/>
      <c r="CY4" s="588"/>
      <c r="CZ4" s="588"/>
      <c r="DA4" s="589"/>
      <c r="DB4" s="587">
        <v>1.8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22058916</v>
      </c>
      <c r="BO5" s="416"/>
      <c r="BP5" s="416"/>
      <c r="BQ5" s="416"/>
      <c r="BR5" s="416"/>
      <c r="BS5" s="416"/>
      <c r="BT5" s="416"/>
      <c r="BU5" s="417"/>
      <c r="BV5" s="415">
        <v>22143185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101.6</v>
      </c>
      <c r="CU5" s="386"/>
      <c r="CV5" s="386"/>
      <c r="CW5" s="386"/>
      <c r="CX5" s="386"/>
      <c r="CY5" s="386"/>
      <c r="CZ5" s="386"/>
      <c r="DA5" s="387"/>
      <c r="DB5" s="385">
        <v>99.8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17074</v>
      </c>
      <c r="BO6" s="416"/>
      <c r="BP6" s="416"/>
      <c r="BQ6" s="416"/>
      <c r="BR6" s="416"/>
      <c r="BS6" s="416"/>
      <c r="BT6" s="416"/>
      <c r="BU6" s="417"/>
      <c r="BV6" s="415">
        <v>247136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109.2</v>
      </c>
      <c r="CU6" s="562"/>
      <c r="CV6" s="562"/>
      <c r="CW6" s="562"/>
      <c r="CX6" s="562"/>
      <c r="CY6" s="562"/>
      <c r="CZ6" s="562"/>
      <c r="DA6" s="563"/>
      <c r="DB6" s="561">
        <v>108.3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13704</v>
      </c>
      <c r="BO7" s="416"/>
      <c r="BP7" s="416"/>
      <c r="BQ7" s="416"/>
      <c r="BR7" s="416"/>
      <c r="BS7" s="416"/>
      <c r="BT7" s="416"/>
      <c r="BU7" s="417"/>
      <c r="BV7" s="415">
        <v>10909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12980028</v>
      </c>
      <c r="CU7" s="416"/>
      <c r="CV7" s="416"/>
      <c r="CW7" s="416"/>
      <c r="CX7" s="416"/>
      <c r="CY7" s="416"/>
      <c r="CZ7" s="416"/>
      <c r="DA7" s="417"/>
      <c r="DB7" s="415">
        <v>13006963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3370</v>
      </c>
      <c r="BO8" s="416"/>
      <c r="BP8" s="416"/>
      <c r="BQ8" s="416"/>
      <c r="BR8" s="416"/>
      <c r="BS8" s="416"/>
      <c r="BT8" s="416"/>
      <c r="BU8" s="417"/>
      <c r="BV8" s="415">
        <v>236227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62438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-232857</v>
      </c>
      <c r="BO9" s="416"/>
      <c r="BP9" s="416"/>
      <c r="BQ9" s="416"/>
      <c r="BR9" s="416"/>
      <c r="BS9" s="416"/>
      <c r="BT9" s="416"/>
      <c r="BU9" s="417"/>
      <c r="BV9" s="415">
        <v>144449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19.899999999999999</v>
      </c>
      <c r="CU9" s="386"/>
      <c r="CV9" s="386"/>
      <c r="CW9" s="386"/>
      <c r="CX9" s="386"/>
      <c r="CY9" s="386"/>
      <c r="CZ9" s="386"/>
      <c r="DA9" s="387"/>
      <c r="DB9" s="385">
        <v>19.399999999999999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64403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57534</v>
      </c>
      <c r="BO10" s="416"/>
      <c r="BP10" s="416"/>
      <c r="BQ10" s="416"/>
      <c r="BR10" s="416"/>
      <c r="BS10" s="416"/>
      <c r="BT10" s="416"/>
      <c r="BU10" s="417"/>
      <c r="BV10" s="415">
        <v>496869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62603</v>
      </c>
      <c r="BO11" s="416"/>
      <c r="BP11" s="416"/>
      <c r="BQ11" s="416"/>
      <c r="BR11" s="416"/>
      <c r="BS11" s="416"/>
      <c r="BT11" s="416"/>
      <c r="BU11" s="417"/>
      <c r="BV11" s="415">
        <v>50474</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63311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62746</v>
      </c>
      <c r="S13" s="517"/>
      <c r="T13" s="517"/>
      <c r="U13" s="517"/>
      <c r="V13" s="518"/>
      <c r="W13" s="504" t="s">
        <v>124</v>
      </c>
      <c r="X13" s="428"/>
      <c r="Y13" s="428"/>
      <c r="Z13" s="428"/>
      <c r="AA13" s="428"/>
      <c r="AB13" s="429"/>
      <c r="AC13" s="391">
        <v>689</v>
      </c>
      <c r="AD13" s="392"/>
      <c r="AE13" s="392"/>
      <c r="AF13" s="392"/>
      <c r="AG13" s="393"/>
      <c r="AH13" s="391">
        <v>702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-112720</v>
      </c>
      <c r="BO13" s="416"/>
      <c r="BP13" s="416"/>
      <c r="BQ13" s="416"/>
      <c r="BR13" s="416"/>
      <c r="BS13" s="416"/>
      <c r="BT13" s="416"/>
      <c r="BU13" s="417"/>
      <c r="BV13" s="415">
        <v>691792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12.2</v>
      </c>
      <c r="CU13" s="386"/>
      <c r="CV13" s="386"/>
      <c r="CW13" s="386"/>
      <c r="CX13" s="386"/>
      <c r="CY13" s="386"/>
      <c r="CZ13" s="386"/>
      <c r="DA13" s="387"/>
      <c r="DB13" s="385">
        <v>11.6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63727</v>
      </c>
      <c r="S14" s="517"/>
      <c r="T14" s="517"/>
      <c r="U14" s="517"/>
      <c r="V14" s="518"/>
      <c r="W14" s="519"/>
      <c r="X14" s="431"/>
      <c r="Y14" s="431"/>
      <c r="Z14" s="431"/>
      <c r="AA14" s="431"/>
      <c r="AB14" s="432"/>
      <c r="AC14" s="509">
        <v>2.8</v>
      </c>
      <c r="AD14" s="510"/>
      <c r="AE14" s="510"/>
      <c r="AF14" s="510"/>
      <c r="AG14" s="511"/>
      <c r="AH14" s="509">
        <v>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107.2</v>
      </c>
      <c r="CU14" s="488"/>
      <c r="CV14" s="488"/>
      <c r="CW14" s="488"/>
      <c r="CX14" s="488"/>
      <c r="CY14" s="488"/>
      <c r="CZ14" s="488"/>
      <c r="DA14" s="489"/>
      <c r="DB14" s="520">
        <v>120.6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63160</v>
      </c>
      <c r="S15" s="517"/>
      <c r="T15" s="517"/>
      <c r="U15" s="517"/>
      <c r="V15" s="518"/>
      <c r="W15" s="504" t="s">
        <v>131</v>
      </c>
      <c r="X15" s="428"/>
      <c r="Y15" s="428"/>
      <c r="Z15" s="428"/>
      <c r="AA15" s="428"/>
      <c r="AB15" s="429"/>
      <c r="AC15" s="391">
        <v>6256</v>
      </c>
      <c r="AD15" s="392"/>
      <c r="AE15" s="392"/>
      <c r="AF15" s="392"/>
      <c r="AG15" s="393"/>
      <c r="AH15" s="391">
        <v>6461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7544019</v>
      </c>
      <c r="BO15" s="411"/>
      <c r="BP15" s="411"/>
      <c r="BQ15" s="411"/>
      <c r="BR15" s="411"/>
      <c r="BS15" s="411"/>
      <c r="BT15" s="411"/>
      <c r="BU15" s="412"/>
      <c r="BV15" s="410">
        <v>7482118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25.7</v>
      </c>
      <c r="AD16" s="510"/>
      <c r="AE16" s="510"/>
      <c r="AF16" s="510"/>
      <c r="AG16" s="511"/>
      <c r="AH16" s="509">
        <v>26.1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9978638</v>
      </c>
      <c r="BO16" s="416"/>
      <c r="BP16" s="416"/>
      <c r="BQ16" s="416"/>
      <c r="BR16" s="416"/>
      <c r="BS16" s="416"/>
      <c r="BT16" s="416"/>
      <c r="BU16" s="417"/>
      <c r="BV16" s="415">
        <v>9872910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17416</v>
      </c>
      <c r="AD17" s="392"/>
      <c r="AE17" s="392"/>
      <c r="AF17" s="392"/>
      <c r="AG17" s="393"/>
      <c r="AH17" s="391">
        <v>17615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9653710</v>
      </c>
      <c r="BO17" s="416"/>
      <c r="BP17" s="416"/>
      <c r="BQ17" s="416"/>
      <c r="BR17" s="416"/>
      <c r="BS17" s="416"/>
      <c r="BT17" s="416"/>
      <c r="BU17" s="417"/>
      <c r="BV17" s="415">
        <v>9577919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48.98</v>
      </c>
      <c r="M18" s="480"/>
      <c r="N18" s="480"/>
      <c r="O18" s="480"/>
      <c r="P18" s="480"/>
      <c r="Q18" s="480"/>
      <c r="R18" s="481"/>
      <c r="S18" s="481"/>
      <c r="T18" s="481"/>
      <c r="U18" s="481"/>
      <c r="V18" s="482"/>
      <c r="W18" s="496"/>
      <c r="X18" s="497"/>
      <c r="Y18" s="497"/>
      <c r="Z18" s="497"/>
      <c r="AA18" s="497"/>
      <c r="AB18" s="505"/>
      <c r="AC18" s="379">
        <v>71.5</v>
      </c>
      <c r="AD18" s="380"/>
      <c r="AE18" s="380"/>
      <c r="AF18" s="380"/>
      <c r="AG18" s="483"/>
      <c r="AH18" s="379">
        <v>71.099999999999994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13240106</v>
      </c>
      <c r="BO18" s="416"/>
      <c r="BP18" s="416"/>
      <c r="BQ18" s="416"/>
      <c r="BR18" s="416"/>
      <c r="BS18" s="416"/>
      <c r="BT18" s="416"/>
      <c r="BU18" s="417"/>
      <c r="BV18" s="415">
        <v>13385745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1275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14571363</v>
      </c>
      <c r="BO19" s="416"/>
      <c r="BP19" s="416"/>
      <c r="BQ19" s="416"/>
      <c r="BR19" s="416"/>
      <c r="BS19" s="416"/>
      <c r="BT19" s="416"/>
      <c r="BU19" s="417"/>
      <c r="BV19" s="415">
        <v>15377679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22800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28300114</v>
      </c>
      <c r="BO23" s="416"/>
      <c r="BP23" s="416"/>
      <c r="BQ23" s="416"/>
      <c r="BR23" s="416"/>
      <c r="BS23" s="416"/>
      <c r="BT23" s="416"/>
      <c r="BU23" s="417"/>
      <c r="BV23" s="415">
        <v>29536370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7225</v>
      </c>
      <c r="R24" s="392"/>
      <c r="S24" s="392"/>
      <c r="T24" s="392"/>
      <c r="U24" s="392"/>
      <c r="V24" s="393"/>
      <c r="W24" s="457"/>
      <c r="X24" s="448"/>
      <c r="Y24" s="449"/>
      <c r="Z24" s="388" t="s">
        <v>154</v>
      </c>
      <c r="AA24" s="389"/>
      <c r="AB24" s="389"/>
      <c r="AC24" s="389"/>
      <c r="AD24" s="389"/>
      <c r="AE24" s="389"/>
      <c r="AF24" s="389"/>
      <c r="AG24" s="390"/>
      <c r="AH24" s="391">
        <v>337</v>
      </c>
      <c r="AI24" s="392"/>
      <c r="AJ24" s="392"/>
      <c r="AK24" s="392"/>
      <c r="AL24" s="393"/>
      <c r="AM24" s="391">
        <v>1119514</v>
      </c>
      <c r="AN24" s="392"/>
      <c r="AO24" s="392"/>
      <c r="AP24" s="392"/>
      <c r="AQ24" s="392"/>
      <c r="AR24" s="393"/>
      <c r="AS24" s="391">
        <v>3322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14344300</v>
      </c>
      <c r="BO24" s="416"/>
      <c r="BP24" s="416"/>
      <c r="BQ24" s="416"/>
      <c r="BR24" s="416"/>
      <c r="BS24" s="416"/>
      <c r="BT24" s="416"/>
      <c r="BU24" s="417"/>
      <c r="BV24" s="415">
        <v>14199714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6552</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3727437</v>
      </c>
      <c r="BO25" s="411"/>
      <c r="BP25" s="411"/>
      <c r="BQ25" s="411"/>
      <c r="BR25" s="411"/>
      <c r="BS25" s="411"/>
      <c r="BT25" s="411"/>
      <c r="BU25" s="412"/>
      <c r="BV25" s="410">
        <v>1724069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6175</v>
      </c>
      <c r="R26" s="392"/>
      <c r="S26" s="392"/>
      <c r="T26" s="392"/>
      <c r="U26" s="392"/>
      <c r="V26" s="393"/>
      <c r="W26" s="457"/>
      <c r="X26" s="448"/>
      <c r="Y26" s="449"/>
      <c r="Z26" s="388" t="s">
        <v>160</v>
      </c>
      <c r="AA26" s="470"/>
      <c r="AB26" s="470"/>
      <c r="AC26" s="470"/>
      <c r="AD26" s="470"/>
      <c r="AE26" s="470"/>
      <c r="AF26" s="470"/>
      <c r="AG26" s="471"/>
      <c r="AH26" s="391">
        <v>20</v>
      </c>
      <c r="AI26" s="392"/>
      <c r="AJ26" s="392"/>
      <c r="AK26" s="392"/>
      <c r="AL26" s="393"/>
      <c r="AM26" s="391">
        <v>69920</v>
      </c>
      <c r="AN26" s="392"/>
      <c r="AO26" s="392"/>
      <c r="AP26" s="392"/>
      <c r="AQ26" s="392"/>
      <c r="AR26" s="393"/>
      <c r="AS26" s="391">
        <v>3496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5130</v>
      </c>
      <c r="R27" s="392"/>
      <c r="S27" s="392"/>
      <c r="T27" s="392"/>
      <c r="U27" s="392"/>
      <c r="V27" s="393"/>
      <c r="W27" s="457"/>
      <c r="X27" s="448"/>
      <c r="Y27" s="449"/>
      <c r="Z27" s="388" t="s">
        <v>163</v>
      </c>
      <c r="AA27" s="389"/>
      <c r="AB27" s="389"/>
      <c r="AC27" s="389"/>
      <c r="AD27" s="389"/>
      <c r="AE27" s="389"/>
      <c r="AF27" s="389"/>
      <c r="AG27" s="390"/>
      <c r="AH27" s="391">
        <v>33</v>
      </c>
      <c r="AI27" s="392"/>
      <c r="AJ27" s="392"/>
      <c r="AK27" s="392"/>
      <c r="AL27" s="393"/>
      <c r="AM27" s="391">
        <v>116989</v>
      </c>
      <c r="AN27" s="392"/>
      <c r="AO27" s="392"/>
      <c r="AP27" s="392"/>
      <c r="AQ27" s="392"/>
      <c r="AR27" s="393"/>
      <c r="AS27" s="391">
        <v>3545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4680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554403</v>
      </c>
      <c r="BO28" s="411"/>
      <c r="BP28" s="411"/>
      <c r="BQ28" s="411"/>
      <c r="BR28" s="411"/>
      <c r="BS28" s="411"/>
      <c r="BT28" s="411"/>
      <c r="BU28" s="412"/>
      <c r="BV28" s="410">
        <v>496869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4500</v>
      </c>
      <c r="R29" s="392"/>
      <c r="S29" s="392"/>
      <c r="T29" s="392"/>
      <c r="U29" s="392"/>
      <c r="V29" s="393"/>
      <c r="W29" s="458"/>
      <c r="X29" s="459"/>
      <c r="Y29" s="460"/>
      <c r="Z29" s="388" t="s">
        <v>170</v>
      </c>
      <c r="AA29" s="389"/>
      <c r="AB29" s="389"/>
      <c r="AC29" s="389"/>
      <c r="AD29" s="389"/>
      <c r="AE29" s="389"/>
      <c r="AF29" s="389"/>
      <c r="AG29" s="390"/>
      <c r="AH29" s="391">
        <v>370</v>
      </c>
      <c r="AI29" s="392"/>
      <c r="AJ29" s="392"/>
      <c r="AK29" s="392"/>
      <c r="AL29" s="393"/>
      <c r="AM29" s="391">
        <v>1236503</v>
      </c>
      <c r="AN29" s="392"/>
      <c r="AO29" s="392"/>
      <c r="AP29" s="392"/>
      <c r="AQ29" s="392"/>
      <c r="AR29" s="393"/>
      <c r="AS29" s="391">
        <v>3342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1364095</v>
      </c>
      <c r="BO29" s="416"/>
      <c r="BP29" s="416"/>
      <c r="BQ29" s="416"/>
      <c r="BR29" s="416"/>
      <c r="BS29" s="416"/>
      <c r="BT29" s="416"/>
      <c r="BU29" s="417"/>
      <c r="BV29" s="415">
        <v>1432020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1616839</v>
      </c>
      <c r="BO30" s="419"/>
      <c r="BP30" s="419"/>
      <c r="BQ30" s="419"/>
      <c r="BR30" s="419"/>
      <c r="BS30" s="419"/>
      <c r="BT30" s="419"/>
      <c r="BU30" s="420"/>
      <c r="BV30" s="418">
        <v>1742014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泉南清掃事務組合（一般会計）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公共用地取得事業特別会計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大阪広域水道企業団（水道事業会計）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大阪広域水道企業団（工業用水道事業会計）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泉州南消防組合（一般会計）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x14ac:dyDescent="0.15">
      <c r="A35" s="22"/>
      <c r="B35" s="35"/>
      <c r="C35" s="1178" t="s">
        <v>531</v>
      </c>
      <c r="D35" s="1179"/>
      <c r="E35" s="1180"/>
      <c r="F35" s="36">
        <v>7.42</v>
      </c>
      <c r="G35" s="37">
        <v>8.48</v>
      </c>
      <c r="H35" s="37">
        <v>9.51</v>
      </c>
      <c r="I35" s="37">
        <v>9.9700000000000006</v>
      </c>
      <c r="J35" s="38">
        <v>10.82</v>
      </c>
      <c r="K35" s="22"/>
      <c r="L35" s="22"/>
      <c r="M35" s="22"/>
      <c r="N35" s="22"/>
      <c r="O35" s="22"/>
      <c r="P35" s="22"/>
    </row>
    <row r="36" spans="1:16" ht="39" customHeight="1" x14ac:dyDescent="0.15">
      <c r="A36" s="22"/>
      <c r="B36" s="35"/>
      <c r="C36" s="1178" t="s">
        <v>532</v>
      </c>
      <c r="D36" s="1179"/>
      <c r="E36" s="1180"/>
      <c r="F36" s="36">
        <v>0.13</v>
      </c>
      <c r="G36" s="37">
        <v>0.68</v>
      </c>
      <c r="H36" s="37">
        <v>0.15</v>
      </c>
      <c r="I36" s="37">
        <v>0.24</v>
      </c>
      <c r="J36" s="38">
        <v>0.36</v>
      </c>
      <c r="K36" s="22"/>
      <c r="L36" s="22"/>
      <c r="M36" s="22"/>
      <c r="N36" s="22"/>
      <c r="O36" s="22"/>
      <c r="P36" s="22"/>
    </row>
    <row r="37" spans="1:16" ht="39" customHeight="1" x14ac:dyDescent="0.15">
      <c r="A37" s="22"/>
      <c r="B37" s="35"/>
      <c r="C37" s="1178" t="s">
        <v>533</v>
      </c>
      <c r="D37" s="1179"/>
      <c r="E37" s="1180"/>
      <c r="F37" s="36">
        <v>0.13</v>
      </c>
      <c r="G37" s="37">
        <v>0.12</v>
      </c>
      <c r="H37" s="37">
        <v>0.13</v>
      </c>
      <c r="I37" s="37">
        <v>0.13</v>
      </c>
      <c r="J37" s="38">
        <v>0.09</v>
      </c>
      <c r="K37" s="22"/>
      <c r="L37" s="22"/>
      <c r="M37" s="22"/>
      <c r="N37" s="22"/>
      <c r="O37" s="22"/>
      <c r="P37" s="22"/>
    </row>
    <row r="38" spans="1:16" ht="39" customHeight="1" x14ac:dyDescent="0.15">
      <c r="A38" s="22"/>
      <c r="B38" s="35"/>
      <c r="C38" s="1178" t="s">
        <v>534</v>
      </c>
      <c r="D38" s="1179"/>
      <c r="E38" s="1180"/>
      <c r="F38" s="36">
        <v>3.35</v>
      </c>
      <c r="G38" s="37">
        <v>3.55</v>
      </c>
      <c r="H38" s="37">
        <v>0.72</v>
      </c>
      <c r="I38" s="37">
        <v>1.81</v>
      </c>
      <c r="J38" s="38">
        <v>0.02</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538</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2475</v>
      </c>
      <c r="L45" s="60">
        <v>2683</v>
      </c>
      <c r="M45" s="60">
        <v>2868</v>
      </c>
      <c r="N45" s="60">
        <v>2936</v>
      </c>
      <c r="O45" s="61">
        <v>2841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494</v>
      </c>
      <c r="L48" s="64">
        <v>541</v>
      </c>
      <c r="M48" s="64">
        <v>458</v>
      </c>
      <c r="N48" s="64">
        <v>501</v>
      </c>
      <c r="O48" s="65">
        <v>477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8</v>
      </c>
      <c r="L49" s="64">
        <v>19</v>
      </c>
      <c r="M49" s="64">
        <v>27</v>
      </c>
      <c r="N49" s="64">
        <v>107</v>
      </c>
      <c r="O49" s="65">
        <v>191</v>
      </c>
      <c r="P49" s="48"/>
      <c r="Q49" s="48"/>
      <c r="R49" s="48"/>
      <c r="S49" s="48"/>
      <c r="T49" s="48"/>
      <c r="U49" s="48"/>
    </row>
    <row r="50" spans="1:21" ht="30.75" customHeight="1" x14ac:dyDescent="0.15">
      <c r="A50" s="48"/>
      <c r="B50" s="1196"/>
      <c r="C50" s="1197"/>
      <c r="D50" s="62"/>
      <c r="E50" s="1188" t="s">
        <v>17</v>
      </c>
      <c r="F50" s="1188"/>
      <c r="G50" s="1188"/>
      <c r="H50" s="1188"/>
      <c r="I50" s="1188"/>
      <c r="J50" s="1189"/>
      <c r="K50" s="63">
        <v>79</v>
      </c>
      <c r="L50" s="64">
        <v>79</v>
      </c>
      <c r="M50" s="64">
        <v>82</v>
      </c>
      <c r="N50" s="64">
        <v>78</v>
      </c>
      <c r="O50" s="65">
        <v>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1</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2084</v>
      </c>
      <c r="L52" s="64">
        <v>2104</v>
      </c>
      <c r="M52" s="64">
        <v>2171</v>
      </c>
      <c r="N52" s="64">
        <v>2120</v>
      </c>
      <c r="O52" s="65">
        <v>2168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974</v>
      </c>
      <c r="L53" s="69">
        <v>1219</v>
      </c>
      <c r="M53" s="69">
        <v>1264</v>
      </c>
      <c r="N53" s="69">
        <v>1503</v>
      </c>
      <c r="O53" s="70">
        <v>1419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25473</v>
      </c>
      <c r="J41" s="83">
        <v>31618</v>
      </c>
      <c r="K41" s="83">
        <v>30563</v>
      </c>
      <c r="L41" s="83">
        <v>29536</v>
      </c>
      <c r="M41" s="84">
        <v>28300</v>
      </c>
    </row>
    <row r="42" spans="2:13" ht="27.75" customHeight="1" x14ac:dyDescent="0.15">
      <c r="B42" s="1204"/>
      <c r="C42" s="1205"/>
      <c r="D42" s="85"/>
      <c r="E42" s="1208" t="s">
        <v>26</v>
      </c>
      <c r="F42" s="1208"/>
      <c r="G42" s="1208"/>
      <c r="H42" s="1209"/>
      <c r="I42" s="86">
        <v>7595</v>
      </c>
      <c r="J42" s="87">
        <v>729</v>
      </c>
      <c r="K42" s="87">
        <v>624</v>
      </c>
      <c r="L42" s="87">
        <v>546</v>
      </c>
      <c r="M42" s="88">
        <v>468</v>
      </c>
    </row>
    <row r="43" spans="2:13" ht="27.75" customHeight="1" x14ac:dyDescent="0.15">
      <c r="B43" s="1204"/>
      <c r="C43" s="1205"/>
      <c r="D43" s="85"/>
      <c r="E43" s="1208" t="s">
        <v>27</v>
      </c>
      <c r="F43" s="1208"/>
      <c r="G43" s="1208"/>
      <c r="H43" s="1209"/>
      <c r="I43" s="86">
        <v>6887</v>
      </c>
      <c r="J43" s="87">
        <v>7061</v>
      </c>
      <c r="K43" s="87">
        <v>6690</v>
      </c>
      <c r="L43" s="87">
        <v>6473</v>
      </c>
      <c r="M43" s="88">
        <v>5923</v>
      </c>
    </row>
    <row r="44" spans="2:13" ht="27.75" customHeight="1" x14ac:dyDescent="0.15">
      <c r="B44" s="1204"/>
      <c r="C44" s="1205"/>
      <c r="D44" s="85"/>
      <c r="E44" s="1208" t="s">
        <v>28</v>
      </c>
      <c r="F44" s="1208"/>
      <c r="G44" s="1208"/>
      <c r="H44" s="1209"/>
      <c r="I44" s="86">
        <v>438</v>
      </c>
      <c r="J44" s="87">
        <v>903</v>
      </c>
      <c r="K44" s="87">
        <v>1472</v>
      </c>
      <c r="L44" s="87">
        <v>1570</v>
      </c>
      <c r="M44" s="88">
        <v>1575</v>
      </c>
    </row>
    <row r="45" spans="2:13" ht="27.75" customHeight="1" x14ac:dyDescent="0.15">
      <c r="B45" s="1204"/>
      <c r="C45" s="1205"/>
      <c r="D45" s="85"/>
      <c r="E45" s="1208" t="s">
        <v>29</v>
      </c>
      <c r="F45" s="1208"/>
      <c r="G45" s="1208"/>
      <c r="H45" s="1209"/>
      <c r="I45" s="86">
        <v>4461</v>
      </c>
      <c r="J45" s="87">
        <v>4503</v>
      </c>
      <c r="K45" s="87">
        <v>4325</v>
      </c>
      <c r="L45" s="87">
        <v>4199</v>
      </c>
      <c r="M45" s="88">
        <v>4129</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2907</v>
      </c>
      <c r="J50" s="87">
        <v>3527</v>
      </c>
      <c r="K50" s="87">
        <v>3658</v>
      </c>
      <c r="L50" s="87">
        <v>3671</v>
      </c>
      <c r="M50" s="88">
        <v>3535</v>
      </c>
    </row>
    <row r="51" spans="2:13" ht="27.75" customHeight="1" x14ac:dyDescent="0.15">
      <c r="B51" s="1204"/>
      <c r="C51" s="1205"/>
      <c r="D51" s="85"/>
      <c r="E51" s="1208" t="s">
        <v>36</v>
      </c>
      <c r="F51" s="1208"/>
      <c r="G51" s="1208"/>
      <c r="H51" s="1209"/>
      <c r="I51" s="86">
        <v>8062</v>
      </c>
      <c r="J51" s="87">
        <v>7320</v>
      </c>
      <c r="K51" s="87">
        <v>6678</v>
      </c>
      <c r="L51" s="87">
        <v>6392</v>
      </c>
      <c r="M51" s="88">
        <v>5852</v>
      </c>
    </row>
    <row r="52" spans="2:13" ht="27.75" customHeight="1" x14ac:dyDescent="0.15">
      <c r="B52" s="1206"/>
      <c r="C52" s="1207"/>
      <c r="D52" s="85"/>
      <c r="E52" s="1208" t="s">
        <v>37</v>
      </c>
      <c r="F52" s="1208"/>
      <c r="G52" s="1208"/>
      <c r="H52" s="1209"/>
      <c r="I52" s="86">
        <v>17750</v>
      </c>
      <c r="J52" s="87">
        <v>18285</v>
      </c>
      <c r="K52" s="87">
        <v>18188</v>
      </c>
      <c r="L52" s="87">
        <v>18315</v>
      </c>
      <c r="M52" s="88">
        <v>18691</v>
      </c>
    </row>
    <row r="53" spans="2:13" ht="27.75" customHeight="1" thickBot="1" x14ac:dyDescent="0.2">
      <c r="B53" s="1210" t="s">
        <v>38</v>
      </c>
      <c r="C53" s="1211"/>
      <c r="D53" s="92"/>
      <c r="E53" s="1212" t="s">
        <v>39</v>
      </c>
      <c r="F53" s="1212"/>
      <c r="G53" s="1212"/>
      <c r="H53" s="1213"/>
      <c r="I53" s="93">
        <v>16135</v>
      </c>
      <c r="J53" s="94">
        <v>15681</v>
      </c>
      <c r="K53" s="94">
        <v>15151</v>
      </c>
      <c r="L53" s="94">
        <v>13946</v>
      </c>
      <c r="M53" s="95">
        <v>12316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552</v>
      </c>
      <c r="H73" s="1248"/>
      <c r="I73" s="1253" t="s">
        <v>553</v>
      </c>
      <c r="J73" s="1253"/>
      <c r="K73" s="1234">
        <v>144.69999999999999</v>
      </c>
      <c r="L73" s="1234">
        <v>138.1</v>
      </c>
      <c r="M73" s="1221">
        <v>135.1</v>
      </c>
      <c r="N73" s="1221">
        <v>120.6</v>
      </c>
      <c r="O73" s="1221">
        <v>107.2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8.8000000000000007</v>
      </c>
      <c r="L75" s="1225">
        <v>9.1</v>
      </c>
      <c r="M75" s="1225">
        <v>10.199999999999999</v>
      </c>
      <c r="N75" s="1225">
        <v>11.6</v>
      </c>
      <c r="O75" s="1225">
        <v>12.2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28974</v>
      </c>
      <c r="E3" s="118"/>
      <c r="F3" s="119">
        <v>50880</v>
      </c>
      <c r="G3" s="120"/>
      <c r="H3" s="121"/>
    </row>
    <row r="4" spans="1:8" x14ac:dyDescent="0.15">
      <c r="A4" s="122"/>
      <c r="B4" s="123"/>
      <c r="C4" s="124"/>
      <c r="D4" s="125">
        <v>22059</v>
      </c>
      <c r="E4" s="126"/>
      <c r="F4" s="127">
        <v>26879</v>
      </c>
      <c r="G4" s="128"/>
      <c r="H4" s="129"/>
    </row>
    <row r="5" spans="1:8" x14ac:dyDescent="0.15">
      <c r="A5" s="110" t="s">
        <v>511</v>
      </c>
      <c r="B5" s="115"/>
      <c r="C5" s="116"/>
      <c r="D5" s="117">
        <v>18092</v>
      </c>
      <c r="E5" s="118"/>
      <c r="F5" s="119">
        <v>63956</v>
      </c>
      <c r="G5" s="120"/>
      <c r="H5" s="121"/>
    </row>
    <row r="6" spans="1:8" x14ac:dyDescent="0.15">
      <c r="A6" s="122"/>
      <c r="B6" s="123"/>
      <c r="C6" s="124"/>
      <c r="D6" s="125">
        <v>5360</v>
      </c>
      <c r="E6" s="126"/>
      <c r="F6" s="127">
        <v>29239</v>
      </c>
      <c r="G6" s="128"/>
      <c r="H6" s="129"/>
    </row>
    <row r="7" spans="1:8" x14ac:dyDescent="0.15">
      <c r="A7" s="110" t="s">
        <v>512</v>
      </c>
      <c r="B7" s="115"/>
      <c r="C7" s="116"/>
      <c r="D7" s="117">
        <v>15003</v>
      </c>
      <c r="E7" s="118"/>
      <c r="F7" s="119">
        <v>66255</v>
      </c>
      <c r="G7" s="120"/>
      <c r="H7" s="121"/>
    </row>
    <row r="8" spans="1:8" x14ac:dyDescent="0.15">
      <c r="A8" s="122"/>
      <c r="B8" s="123"/>
      <c r="C8" s="124"/>
      <c r="D8" s="125">
        <v>9616</v>
      </c>
      <c r="E8" s="126"/>
      <c r="F8" s="127">
        <v>31822</v>
      </c>
      <c r="G8" s="128"/>
      <c r="H8" s="129"/>
    </row>
    <row r="9" spans="1:8" x14ac:dyDescent="0.15">
      <c r="A9" s="110" t="s">
        <v>513</v>
      </c>
      <c r="B9" s="115"/>
      <c r="C9" s="116"/>
      <c r="D9" s="117">
        <v>14671</v>
      </c>
      <c r="E9" s="118"/>
      <c r="F9" s="119">
        <v>47278</v>
      </c>
      <c r="G9" s="120"/>
      <c r="H9" s="121"/>
    </row>
    <row r="10" spans="1:8" x14ac:dyDescent="0.15">
      <c r="A10" s="122"/>
      <c r="B10" s="123"/>
      <c r="C10" s="124"/>
      <c r="D10" s="125">
        <v>8400</v>
      </c>
      <c r="E10" s="126"/>
      <c r="F10" s="127">
        <v>24096</v>
      </c>
      <c r="G10" s="128"/>
      <c r="H10" s="129"/>
    </row>
    <row r="11" spans="1:8" x14ac:dyDescent="0.15">
      <c r="A11" s="110" t="s">
        <v>514</v>
      </c>
      <c r="B11" s="115"/>
      <c r="C11" s="116"/>
      <c r="D11" s="117">
        <v>15845</v>
      </c>
      <c r="E11" s="118"/>
      <c r="F11" s="119">
        <v>44504</v>
      </c>
      <c r="G11" s="120"/>
      <c r="H11" s="121"/>
    </row>
    <row r="12" spans="1:8" x14ac:dyDescent="0.15">
      <c r="A12" s="122"/>
      <c r="B12" s="123"/>
      <c r="C12" s="130"/>
      <c r="D12" s="125">
        <v>11503</v>
      </c>
      <c r="E12" s="126"/>
      <c r="F12" s="127">
        <v>25876</v>
      </c>
      <c r="G12" s="128"/>
      <c r="H12" s="129"/>
    </row>
    <row r="13" spans="1:8" x14ac:dyDescent="0.15">
      <c r="A13" s="110"/>
      <c r="B13" s="115"/>
      <c r="C13" s="131"/>
      <c r="D13" s="132">
        <v>18517</v>
      </c>
      <c r="E13" s="133"/>
      <c r="F13" s="134">
        <v>54575</v>
      </c>
      <c r="G13" s="135"/>
      <c r="H13" s="121"/>
    </row>
    <row r="14" spans="1:8" x14ac:dyDescent="0.15">
      <c r="A14" s="122"/>
      <c r="B14" s="123"/>
      <c r="C14" s="124"/>
      <c r="D14" s="125">
        <v>11388</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3.36</v>
      </c>
      <c r="C19" s="136">
        <f>ROUND(VALUE(SUBSTITUTE(実質収支比率等に係る経年分析!G$48,"▲","-")),2)</f>
        <v>3.56</v>
      </c>
      <c r="D19" s="136">
        <f>ROUND(VALUE(SUBSTITUTE(実質収支比率等に係る経年分析!H$48,"▲","-")),2)</f>
        <v>0.72</v>
      </c>
      <c r="E19" s="136">
        <f>ROUND(VALUE(SUBSTITUTE(実質収支比率等に係る経年分析!I$48,"▲","-")),2)</f>
        <v>1.82</v>
      </c>
      <c r="F19" s="136">
        <f>ROUND(VALUE(SUBSTITUTE(実質収支比率等に係る経年分析!J$48,"▲","-")),2)</f>
        <v>0.03</v>
      </c>
    </row>
    <row r="20" spans="1:11" x14ac:dyDescent="0.15">
      <c r="A20" s="136" t="s">
        <v>44</v>
      </c>
      <c r="B20" s="136" t="e">
        <f>ROUND(VALUE(SUBSTITUTE(実質収支比率等に係る経年分析!F$47,"▲","-")),2)</f>
        <v>#VALUE!</v>
      </c>
      <c r="C20" s="136" t="e">
        <f>ROUND(VALUE(SUBSTITUTE(実質収支比率等に係る経年分析!G$47,"▲","-")),2)</f>
        <v>#VALUE!</v>
      </c>
      <c r="D20" s="136" t="e">
        <f>ROUND(VALUE(SUBSTITUTE(実質収支比率等に係る経年分析!H$47,"▲","-")),2)</f>
        <v>#VALUE!</v>
      </c>
      <c r="E20" s="136">
        <f>ROUND(VALUE(SUBSTITUTE(実質収支比率等に係る経年分析!I$47,"▲","-")),2)</f>
        <v>3.82</v>
      </c>
      <c r="F20" s="136">
        <f>ROUND(VALUE(SUBSTITUTE(実質収支比率等に係る経年分析!J$47,"▲","-")),2)</f>
        <v>4.2699999999999996</v>
      </c>
    </row>
    <row r="21" spans="1:11" x14ac:dyDescent="0.15">
      <c r="A21" s="136" t="s">
        <v>45</v>
      </c>
      <c r="B21" s="136">
        <f>IF(ISNUMBER(VALUE(SUBSTITUTE(実質収支比率等に係る経年分析!F$49,"▲","-"))),ROUND(VALUE(SUBSTITUTE(実質収支比率等に係る経年分析!F$49,"▲","-")),2),NA())</f>
        <v>-3.23</v>
      </c>
      <c r="C21" s="136">
        <f>IF(ISNUMBER(VALUE(SUBSTITUTE(実質収支比率等に係る経年分析!G$49,"▲","-"))),ROUND(VALUE(SUBSTITUTE(実質収支比率等に係る経年分析!G$49,"▲","-")),2),NA())</f>
        <v>0.26</v>
      </c>
      <c r="D21" s="136">
        <f>IF(ISNUMBER(VALUE(SUBSTITUTE(実質収支比率等に係る経年分析!H$49,"▲","-"))),ROUND(VALUE(SUBSTITUTE(実質収支比率等に係る経年分析!H$49,"▲","-")),2),NA())</f>
        <v>-0.72</v>
      </c>
      <c r="E21" s="136">
        <f>IF(ISNUMBER(VALUE(SUBSTITUTE(実質収支比率等に係る経年分析!I$49,"▲","-"))),ROUND(VALUE(SUBSTITUTE(実質収支比率等に係る経年分析!I$49,"▲","-")),2),NA())</f>
        <v>5.32</v>
      </c>
      <c r="F21" s="136">
        <f>IF(ISNUMBER(VALUE(SUBSTITUTE(実質収支比率等に係る経年分析!J$49,"▲","-"))),ROUND(VALUE(SUBSTITUTE(実質収支比率等に係る経年分析!J$49,"▲","-")),2),NA())</f>
        <v>-0.87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公共用地取得事業特別会計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3.55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9.9700000000000006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10.82</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1.99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3.14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3.56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4.41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1.45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2084</v>
      </c>
      <c r="E42" s="138"/>
      <c r="F42" s="138"/>
      <c r="G42" s="138">
        <f>'実質公債費比率（分子）の構造'!L$52</f>
        <v>2104</v>
      </c>
      <c r="H42" s="138"/>
      <c r="I42" s="138"/>
      <c r="J42" s="138">
        <f>'実質公債費比率（分子）の構造'!M$52</f>
        <v>2171</v>
      </c>
      <c r="K42" s="138"/>
      <c r="L42" s="138"/>
      <c r="M42" s="138">
        <f>'実質公債費比率（分子）の構造'!N$52</f>
        <v>2120</v>
      </c>
      <c r="N42" s="138"/>
      <c r="O42" s="138"/>
      <c r="P42" s="138">
        <f>'実質公債費比率（分子）の構造'!O$52</f>
        <v>2168</v>
      </c>
    </row>
    <row r="43" spans="1:16" x14ac:dyDescent="0.15">
      <c r="A43" s="138" t="s">
        <v>53</v>
      </c>
      <c r="B43" s="138">
        <f>'実質公債費比率（分子）の構造'!K$51</f>
        <v>2</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54</v>
      </c>
      <c r="B44" s="138">
        <f>'実質公債費比率（分子）の構造'!K$50</f>
        <v>79</v>
      </c>
      <c r="C44" s="138"/>
      <c r="D44" s="138"/>
      <c r="E44" s="138">
        <f>'実質公債費比率（分子）の構造'!L$50</f>
        <v>79</v>
      </c>
      <c r="F44" s="138"/>
      <c r="G44" s="138"/>
      <c r="H44" s="138">
        <f>'実質公債費比率（分子）の構造'!M$50</f>
        <v>82</v>
      </c>
      <c r="I44" s="138"/>
      <c r="J44" s="138"/>
      <c r="K44" s="138">
        <f>'実質公債費比率（分子）の構造'!N$50</f>
        <v>78</v>
      </c>
      <c r="L44" s="138"/>
      <c r="M44" s="138"/>
      <c r="N44" s="138">
        <f>'実質公債費比率（分子）の構造'!O$50</f>
        <v>78</v>
      </c>
      <c r="O44" s="138"/>
      <c r="P44" s="138"/>
    </row>
    <row r="45" spans="1:16" x14ac:dyDescent="0.15">
      <c r="A45" s="138" t="s">
        <v>55</v>
      </c>
      <c r="B45" s="138">
        <f>'実質公債費比率（分子）の構造'!K$49</f>
        <v>8</v>
      </c>
      <c r="C45" s="138"/>
      <c r="D45" s="138"/>
      <c r="E45" s="138">
        <f>'実質公債費比率（分子）の構造'!L$49</f>
        <v>19</v>
      </c>
      <c r="F45" s="138"/>
      <c r="G45" s="138"/>
      <c r="H45" s="138">
        <f>'実質公債費比率（分子）の構造'!M$49</f>
        <v>27</v>
      </c>
      <c r="I45" s="138"/>
      <c r="J45" s="138"/>
      <c r="K45" s="138">
        <f>'実質公債費比率（分子）の構造'!N$49</f>
        <v>107</v>
      </c>
      <c r="L45" s="138"/>
      <c r="M45" s="138"/>
      <c r="N45" s="138">
        <f>'実質公債費比率（分子）の構造'!O$49</f>
        <v>191</v>
      </c>
      <c r="O45" s="138"/>
      <c r="P45" s="138"/>
    </row>
    <row r="46" spans="1:16" x14ac:dyDescent="0.15">
      <c r="A46" s="138" t="s">
        <v>56</v>
      </c>
      <c r="B46" s="138">
        <f>'実質公債費比率（分子）の構造'!K$48</f>
        <v>494</v>
      </c>
      <c r="C46" s="138"/>
      <c r="D46" s="138"/>
      <c r="E46" s="138">
        <f>'実質公債費比率（分子）の構造'!L$48</f>
        <v>541</v>
      </c>
      <c r="F46" s="138"/>
      <c r="G46" s="138"/>
      <c r="H46" s="138">
        <f>'実質公債費比率（分子）の構造'!M$48</f>
        <v>458</v>
      </c>
      <c r="I46" s="138"/>
      <c r="J46" s="138"/>
      <c r="K46" s="138">
        <f>'実質公債費比率（分子）の構造'!N$48</f>
        <v>501</v>
      </c>
      <c r="L46" s="138"/>
      <c r="M46" s="138"/>
      <c r="N46" s="138">
        <f>'実質公債費比率（分子）の構造'!O$48</f>
        <v>477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2475</v>
      </c>
      <c r="C49" s="138"/>
      <c r="D49" s="138"/>
      <c r="E49" s="138">
        <f>'実質公債費比率（分子）の構造'!L$45</f>
        <v>2683</v>
      </c>
      <c r="F49" s="138"/>
      <c r="G49" s="138"/>
      <c r="H49" s="138">
        <f>'実質公債費比率（分子）の構造'!M$45</f>
        <v>2868</v>
      </c>
      <c r="I49" s="138"/>
      <c r="J49" s="138"/>
      <c r="K49" s="138">
        <f>'実質公債費比率（分子）の構造'!N$45</f>
        <v>2936</v>
      </c>
      <c r="L49" s="138"/>
      <c r="M49" s="138"/>
      <c r="N49" s="138">
        <f>'実質公債費比率（分子）の構造'!O$45</f>
        <v>2841</v>
      </c>
      <c r="O49" s="138"/>
      <c r="P49" s="138"/>
    </row>
    <row r="50" spans="1:16" x14ac:dyDescent="0.15">
      <c r="A50" s="138" t="s">
        <v>60</v>
      </c>
      <c r="B50" s="138" t="e">
        <f>NA()</f>
        <v>#N/A</v>
      </c>
      <c r="C50" s="138">
        <f>IF(ISNUMBER('実質公債費比率（分子）の構造'!K$53),'実質公債費比率（分子）の構造'!K$53,NA())</f>
        <v>974</v>
      </c>
      <c r="D50" s="138" t="e">
        <f>NA()</f>
        <v>#N/A</v>
      </c>
      <c r="E50" s="138" t="e">
        <f>NA()</f>
        <v>#N/A</v>
      </c>
      <c r="F50" s="138">
        <f>IF(ISNUMBER('実質公債費比率（分子）の構造'!L$53),'実質公債費比率（分子）の構造'!L$53,NA())</f>
        <v>1219</v>
      </c>
      <c r="G50" s="138" t="e">
        <f>NA()</f>
        <v>#N/A</v>
      </c>
      <c r="H50" s="138" t="e">
        <f>NA()</f>
        <v>#N/A</v>
      </c>
      <c r="I50" s="138">
        <f>IF(ISNUMBER('実質公債費比率（分子）の構造'!M$53),'実質公債費比率（分子）の構造'!M$53,NA())</f>
        <v>1264</v>
      </c>
      <c r="J50" s="138" t="e">
        <f>NA()</f>
        <v>#N/A</v>
      </c>
      <c r="K50" s="138" t="e">
        <f>NA()</f>
        <v>#N/A</v>
      </c>
      <c r="L50" s="138">
        <f>IF(ISNUMBER('実質公債費比率（分子）の構造'!N$53),'実質公債費比率（分子）の構造'!N$53,NA())</f>
        <v>1503</v>
      </c>
      <c r="M50" s="138" t="e">
        <f>NA()</f>
        <v>#N/A</v>
      </c>
      <c r="N50" s="138" t="e">
        <f>NA()</f>
        <v>#N/A</v>
      </c>
      <c r="O50" s="138">
        <f>IF(ISNUMBER('実質公債費比率（分子）の構造'!O$53),'実質公債費比率（分子）の構造'!O$53,NA())</f>
        <v>1419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17750</v>
      </c>
      <c r="E56" s="137"/>
      <c r="F56" s="137"/>
      <c r="G56" s="137">
        <f>'将来負担比率（分子）の構造'!J$52</f>
        <v>18285</v>
      </c>
      <c r="H56" s="137"/>
      <c r="I56" s="137"/>
      <c r="J56" s="137">
        <f>'将来負担比率（分子）の構造'!K$52</f>
        <v>18188</v>
      </c>
      <c r="K56" s="137"/>
      <c r="L56" s="137"/>
      <c r="M56" s="137">
        <f>'将来負担比率（分子）の構造'!L$52</f>
        <v>18315</v>
      </c>
      <c r="N56" s="137"/>
      <c r="O56" s="137"/>
      <c r="P56" s="137">
        <f>'将来負担比率（分子）の構造'!M$52</f>
        <v>18691</v>
      </c>
    </row>
    <row r="57" spans="1:16" x14ac:dyDescent="0.15">
      <c r="A57" s="137" t="s">
        <v>36</v>
      </c>
      <c r="B57" s="137"/>
      <c r="C57" s="137"/>
      <c r="D57" s="137">
        <f>'将来負担比率（分子）の構造'!I$51</f>
        <v>8062</v>
      </c>
      <c r="E57" s="137"/>
      <c r="F57" s="137"/>
      <c r="G57" s="137">
        <f>'将来負担比率（分子）の構造'!J$51</f>
        <v>7320</v>
      </c>
      <c r="H57" s="137"/>
      <c r="I57" s="137"/>
      <c r="J57" s="137">
        <f>'将来負担比率（分子）の構造'!K$51</f>
        <v>6678</v>
      </c>
      <c r="K57" s="137"/>
      <c r="L57" s="137"/>
      <c r="M57" s="137">
        <f>'将来負担比率（分子）の構造'!L$51</f>
        <v>6392</v>
      </c>
      <c r="N57" s="137"/>
      <c r="O57" s="137"/>
      <c r="P57" s="137">
        <f>'将来負担比率（分子）の構造'!M$51</f>
        <v>5852</v>
      </c>
    </row>
    <row r="58" spans="1:16" x14ac:dyDescent="0.15">
      <c r="A58" s="137" t="s">
        <v>35</v>
      </c>
      <c r="B58" s="137"/>
      <c r="C58" s="137"/>
      <c r="D58" s="137">
        <f>'将来負担比率（分子）の構造'!I$50</f>
        <v>2907</v>
      </c>
      <c r="E58" s="137"/>
      <c r="F58" s="137"/>
      <c r="G58" s="137">
        <f>'将来負担比率（分子）の構造'!J$50</f>
        <v>3527</v>
      </c>
      <c r="H58" s="137"/>
      <c r="I58" s="137"/>
      <c r="J58" s="137">
        <f>'将来負担比率（分子）の構造'!K$50</f>
        <v>3658</v>
      </c>
      <c r="K58" s="137"/>
      <c r="L58" s="137"/>
      <c r="M58" s="137">
        <f>'将来負担比率（分子）の構造'!L$50</f>
        <v>3671</v>
      </c>
      <c r="N58" s="137"/>
      <c r="O58" s="137"/>
      <c r="P58" s="137">
        <f>'将来負担比率（分子）の構造'!M$50</f>
        <v>3535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4461</v>
      </c>
      <c r="C62" s="137"/>
      <c r="D62" s="137"/>
      <c r="E62" s="137">
        <f>'将来負担比率（分子）の構造'!J$45</f>
        <v>4503</v>
      </c>
      <c r="F62" s="137"/>
      <c r="G62" s="137"/>
      <c r="H62" s="137">
        <f>'将来負担比率（分子）の構造'!K$45</f>
        <v>4325</v>
      </c>
      <c r="I62" s="137"/>
      <c r="J62" s="137"/>
      <c r="K62" s="137">
        <f>'将来負担比率（分子）の構造'!L$45</f>
        <v>4199</v>
      </c>
      <c r="L62" s="137"/>
      <c r="M62" s="137"/>
      <c r="N62" s="137">
        <f>'将来負担比率（分子）の構造'!M$45</f>
        <v>4129</v>
      </c>
      <c r="O62" s="137"/>
      <c r="P62" s="137"/>
    </row>
    <row r="63" spans="1:16" x14ac:dyDescent="0.15">
      <c r="A63" s="137" t="s">
        <v>28</v>
      </c>
      <c r="B63" s="137">
        <f>'将来負担比率（分子）の構造'!I$44</f>
        <v>438</v>
      </c>
      <c r="C63" s="137"/>
      <c r="D63" s="137"/>
      <c r="E63" s="137">
        <f>'将来負担比率（分子）の構造'!J$44</f>
        <v>903</v>
      </c>
      <c r="F63" s="137"/>
      <c r="G63" s="137"/>
      <c r="H63" s="137">
        <f>'将来負担比率（分子）の構造'!K$44</f>
        <v>1472</v>
      </c>
      <c r="I63" s="137"/>
      <c r="J63" s="137"/>
      <c r="K63" s="137">
        <f>'将来負担比率（分子）の構造'!L$44</f>
        <v>1570</v>
      </c>
      <c r="L63" s="137"/>
      <c r="M63" s="137"/>
      <c r="N63" s="137">
        <f>'将来負担比率（分子）の構造'!M$44</f>
        <v>1575</v>
      </c>
      <c r="O63" s="137"/>
      <c r="P63" s="137"/>
    </row>
    <row r="64" spans="1:16" x14ac:dyDescent="0.15">
      <c r="A64" s="137" t="s">
        <v>27</v>
      </c>
      <c r="B64" s="137">
        <f>'将来負担比率（分子）の構造'!I$43</f>
        <v>6887</v>
      </c>
      <c r="C64" s="137"/>
      <c r="D64" s="137"/>
      <c r="E64" s="137">
        <f>'将来負担比率（分子）の構造'!J$43</f>
        <v>7061</v>
      </c>
      <c r="F64" s="137"/>
      <c r="G64" s="137"/>
      <c r="H64" s="137">
        <f>'将来負担比率（分子）の構造'!K$43</f>
        <v>6690</v>
      </c>
      <c r="I64" s="137"/>
      <c r="J64" s="137"/>
      <c r="K64" s="137">
        <f>'将来負担比率（分子）の構造'!L$43</f>
        <v>6473</v>
      </c>
      <c r="L64" s="137"/>
      <c r="M64" s="137"/>
      <c r="N64" s="137">
        <f>'将来負担比率（分子）の構造'!M$43</f>
        <v>5923</v>
      </c>
      <c r="O64" s="137"/>
      <c r="P64" s="137"/>
    </row>
    <row r="65" spans="1:16" x14ac:dyDescent="0.15">
      <c r="A65" s="137" t="s">
        <v>26</v>
      </c>
      <c r="B65" s="137">
        <f>'将来負担比率（分子）の構造'!I$42</f>
        <v>7595</v>
      </c>
      <c r="C65" s="137"/>
      <c r="D65" s="137"/>
      <c r="E65" s="137">
        <f>'将来負担比率（分子）の構造'!J$42</f>
        <v>729</v>
      </c>
      <c r="F65" s="137"/>
      <c r="G65" s="137"/>
      <c r="H65" s="137">
        <f>'将来負担比率（分子）の構造'!K$42</f>
        <v>624</v>
      </c>
      <c r="I65" s="137"/>
      <c r="J65" s="137"/>
      <c r="K65" s="137">
        <f>'将来負担比率（分子）の構造'!L$42</f>
        <v>546</v>
      </c>
      <c r="L65" s="137"/>
      <c r="M65" s="137"/>
      <c r="N65" s="137">
        <f>'将来負担比率（分子）の構造'!M$42</f>
        <v>468</v>
      </c>
      <c r="O65" s="137"/>
      <c r="P65" s="137"/>
    </row>
    <row r="66" spans="1:16" x14ac:dyDescent="0.15">
      <c r="A66" s="137" t="s">
        <v>25</v>
      </c>
      <c r="B66" s="137">
        <f>'将来負担比率（分子）の構造'!I$41</f>
        <v>25473</v>
      </c>
      <c r="C66" s="137"/>
      <c r="D66" s="137"/>
      <c r="E66" s="137">
        <f>'将来負担比率（分子）の構造'!J$41</f>
        <v>31618</v>
      </c>
      <c r="F66" s="137"/>
      <c r="G66" s="137"/>
      <c r="H66" s="137">
        <f>'将来負担比率（分子）の構造'!K$41</f>
        <v>30563</v>
      </c>
      <c r="I66" s="137"/>
      <c r="J66" s="137"/>
      <c r="K66" s="137">
        <f>'将来負担比率（分子）の構造'!L$41</f>
        <v>29536</v>
      </c>
      <c r="L66" s="137"/>
      <c r="M66" s="137"/>
      <c r="N66" s="137">
        <f>'将来負担比率（分子）の構造'!M$41</f>
        <v>28300</v>
      </c>
      <c r="O66" s="137"/>
      <c r="P66" s="137"/>
    </row>
    <row r="67" spans="1:16" x14ac:dyDescent="0.15">
      <c r="A67" s="137" t="s">
        <v>64</v>
      </c>
      <c r="B67" s="137" t="e">
        <f>NA()</f>
        <v>#N/A</v>
      </c>
      <c r="C67" s="137">
        <f>IF(ISNUMBER('将来負担比率（分子）の構造'!I$53), IF('将来負担比率（分子）の構造'!I$53 &lt; 0, 0, '将来負担比率（分子）の構造'!I$53), NA())</f>
        <v>16135</v>
      </c>
      <c r="D67" s="137" t="e">
        <f>NA()</f>
        <v>#N/A</v>
      </c>
      <c r="E67" s="137" t="e">
        <f>NA()</f>
        <v>#N/A</v>
      </c>
      <c r="F67" s="137">
        <f>IF(ISNUMBER('将来負担比率（分子）の構造'!J$53), IF('将来負担比率（分子）の構造'!J$53 &lt; 0, 0, '将来負担比率（分子）の構造'!J$53), NA())</f>
        <v>15681</v>
      </c>
      <c r="G67" s="137" t="e">
        <f>NA()</f>
        <v>#N/A</v>
      </c>
      <c r="H67" s="137" t="e">
        <f>NA()</f>
        <v>#N/A</v>
      </c>
      <c r="I67" s="137">
        <f>IF(ISNUMBER('将来負担比率（分子）の構造'!K$53), IF('将来負担比率（分子）の構造'!K$53 &lt; 0, 0, '将来負担比率（分子）の構造'!K$53), NA())</f>
        <v>15151</v>
      </c>
      <c r="J67" s="137" t="e">
        <f>NA()</f>
        <v>#N/A</v>
      </c>
      <c r="K67" s="137" t="e">
        <f>NA()</f>
        <v>#N/A</v>
      </c>
      <c r="L67" s="137">
        <f>IF(ISNUMBER('将来負担比率（分子）の構造'!L$53), IF('将来負担比率（分子）の構造'!L$53 &lt; 0, 0, '将来負担比率（分子）の構造'!L$53), NA())</f>
        <v>13946</v>
      </c>
      <c r="M67" s="137" t="e">
        <f>NA()</f>
        <v>#N/A</v>
      </c>
      <c r="N67" s="137" t="e">
        <f>NA()</f>
        <v>#N/A</v>
      </c>
      <c r="O67" s="137">
        <f>IF(ISNUMBER('将来負担比率（分子）の構造'!M$53), IF('将来負担比率（分子）の構造'!M$53 &lt; 0, 0, '将来負担比率（分子）の構造'!M$53), NA())</f>
        <v>12316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8873370</v>
      </c>
      <c r="S5" s="671"/>
      <c r="T5" s="671"/>
      <c r="U5" s="671"/>
      <c r="V5" s="671"/>
      <c r="W5" s="671"/>
      <c r="X5" s="671"/>
      <c r="Y5" s="718"/>
      <c r="Z5" s="731">
        <v>40.200000000000003</v>
      </c>
      <c r="AA5" s="731"/>
      <c r="AB5" s="731"/>
      <c r="AC5" s="731"/>
      <c r="AD5" s="732">
        <v>8165111</v>
      </c>
      <c r="AE5" s="732"/>
      <c r="AF5" s="732"/>
      <c r="AG5" s="732"/>
      <c r="AH5" s="732"/>
      <c r="AI5" s="732"/>
      <c r="AJ5" s="732"/>
      <c r="AK5" s="732"/>
      <c r="AL5" s="719">
        <v>67.3</v>
      </c>
      <c r="AM5" s="688"/>
      <c r="AN5" s="688"/>
      <c r="AO5" s="720"/>
      <c r="AP5" s="707" t="s">
        <v>209</v>
      </c>
      <c r="AQ5" s="708"/>
      <c r="AR5" s="708"/>
      <c r="AS5" s="708"/>
      <c r="AT5" s="708"/>
      <c r="AU5" s="708"/>
      <c r="AV5" s="708"/>
      <c r="AW5" s="708"/>
      <c r="AX5" s="708"/>
      <c r="AY5" s="708"/>
      <c r="AZ5" s="708"/>
      <c r="BA5" s="708"/>
      <c r="BB5" s="708"/>
      <c r="BC5" s="708"/>
      <c r="BD5" s="708"/>
      <c r="BE5" s="708"/>
      <c r="BF5" s="709"/>
      <c r="BG5" s="620">
        <v>8165111</v>
      </c>
      <c r="BH5" s="621"/>
      <c r="BI5" s="621"/>
      <c r="BJ5" s="621"/>
      <c r="BK5" s="621"/>
      <c r="BL5" s="621"/>
      <c r="BM5" s="621"/>
      <c r="BN5" s="622"/>
      <c r="BO5" s="673">
        <v>92</v>
      </c>
      <c r="BP5" s="673"/>
      <c r="BQ5" s="673"/>
      <c r="BR5" s="673"/>
      <c r="BS5" s="674">
        <v>60378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158875</v>
      </c>
      <c r="S6" s="621"/>
      <c r="T6" s="621"/>
      <c r="U6" s="621"/>
      <c r="V6" s="621"/>
      <c r="W6" s="621"/>
      <c r="X6" s="621"/>
      <c r="Y6" s="622"/>
      <c r="Z6" s="673">
        <v>0.7</v>
      </c>
      <c r="AA6" s="673"/>
      <c r="AB6" s="673"/>
      <c r="AC6" s="673"/>
      <c r="AD6" s="674">
        <v>158875</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8165111</v>
      </c>
      <c r="BH6" s="621"/>
      <c r="BI6" s="621"/>
      <c r="BJ6" s="621"/>
      <c r="BK6" s="621"/>
      <c r="BL6" s="621"/>
      <c r="BM6" s="621"/>
      <c r="BN6" s="622"/>
      <c r="BO6" s="673">
        <v>92</v>
      </c>
      <c r="BP6" s="673"/>
      <c r="BQ6" s="673"/>
      <c r="BR6" s="673"/>
      <c r="BS6" s="674">
        <v>60378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238449</v>
      </c>
      <c r="CS6" s="621"/>
      <c r="CT6" s="621"/>
      <c r="CU6" s="621"/>
      <c r="CV6" s="621"/>
      <c r="CW6" s="621"/>
      <c r="CX6" s="621"/>
      <c r="CY6" s="622"/>
      <c r="CZ6" s="673">
        <v>1.1000000000000001</v>
      </c>
      <c r="DA6" s="673"/>
      <c r="DB6" s="673"/>
      <c r="DC6" s="673"/>
      <c r="DD6" s="626">
        <v>10699</v>
      </c>
      <c r="DE6" s="621"/>
      <c r="DF6" s="621"/>
      <c r="DG6" s="621"/>
      <c r="DH6" s="621"/>
      <c r="DI6" s="621"/>
      <c r="DJ6" s="621"/>
      <c r="DK6" s="621"/>
      <c r="DL6" s="621"/>
      <c r="DM6" s="621"/>
      <c r="DN6" s="621"/>
      <c r="DO6" s="621"/>
      <c r="DP6" s="622"/>
      <c r="DQ6" s="626">
        <v>228250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8641</v>
      </c>
      <c r="S7" s="621"/>
      <c r="T7" s="621"/>
      <c r="U7" s="621"/>
      <c r="V7" s="621"/>
      <c r="W7" s="621"/>
      <c r="X7" s="621"/>
      <c r="Y7" s="622"/>
      <c r="Z7" s="673">
        <v>0</v>
      </c>
      <c r="AA7" s="673"/>
      <c r="AB7" s="673"/>
      <c r="AC7" s="673"/>
      <c r="AD7" s="674">
        <v>8641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2798548</v>
      </c>
      <c r="BH7" s="621"/>
      <c r="BI7" s="621"/>
      <c r="BJ7" s="621"/>
      <c r="BK7" s="621"/>
      <c r="BL7" s="621"/>
      <c r="BM7" s="621"/>
      <c r="BN7" s="622"/>
      <c r="BO7" s="673">
        <v>31.5</v>
      </c>
      <c r="BP7" s="673"/>
      <c r="BQ7" s="673"/>
      <c r="BR7" s="673"/>
      <c r="BS7" s="674">
        <v>60378</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2285050</v>
      </c>
      <c r="CS7" s="621"/>
      <c r="CT7" s="621"/>
      <c r="CU7" s="621"/>
      <c r="CV7" s="621"/>
      <c r="CW7" s="621"/>
      <c r="CX7" s="621"/>
      <c r="CY7" s="622"/>
      <c r="CZ7" s="673">
        <v>10.4</v>
      </c>
      <c r="DA7" s="673"/>
      <c r="DB7" s="673"/>
      <c r="DC7" s="673"/>
      <c r="DD7" s="626">
        <v>229399</v>
      </c>
      <c r="DE7" s="621"/>
      <c r="DF7" s="621"/>
      <c r="DG7" s="621"/>
      <c r="DH7" s="621"/>
      <c r="DI7" s="621"/>
      <c r="DJ7" s="621"/>
      <c r="DK7" s="621"/>
      <c r="DL7" s="621"/>
      <c r="DM7" s="621"/>
      <c r="DN7" s="621"/>
      <c r="DO7" s="621"/>
      <c r="DP7" s="622"/>
      <c r="DQ7" s="626">
        <v>1783241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31501</v>
      </c>
      <c r="S8" s="621"/>
      <c r="T8" s="621"/>
      <c r="U8" s="621"/>
      <c r="V8" s="621"/>
      <c r="W8" s="621"/>
      <c r="X8" s="621"/>
      <c r="Y8" s="622"/>
      <c r="Z8" s="673">
        <v>0.1</v>
      </c>
      <c r="AA8" s="673"/>
      <c r="AB8" s="673"/>
      <c r="AC8" s="673"/>
      <c r="AD8" s="674">
        <v>31501</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88813</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10264250</v>
      </c>
      <c r="CS8" s="621"/>
      <c r="CT8" s="621"/>
      <c r="CU8" s="621"/>
      <c r="CV8" s="621"/>
      <c r="CW8" s="621"/>
      <c r="CX8" s="621"/>
      <c r="CY8" s="622"/>
      <c r="CZ8" s="673">
        <v>46.5</v>
      </c>
      <c r="DA8" s="673"/>
      <c r="DB8" s="673"/>
      <c r="DC8" s="673"/>
      <c r="DD8" s="626">
        <v>48847</v>
      </c>
      <c r="DE8" s="621"/>
      <c r="DF8" s="621"/>
      <c r="DG8" s="621"/>
      <c r="DH8" s="621"/>
      <c r="DI8" s="621"/>
      <c r="DJ8" s="621"/>
      <c r="DK8" s="621"/>
      <c r="DL8" s="621"/>
      <c r="DM8" s="621"/>
      <c r="DN8" s="621"/>
      <c r="DO8" s="621"/>
      <c r="DP8" s="622"/>
      <c r="DQ8" s="626">
        <v>4428623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18535</v>
      </c>
      <c r="S9" s="621"/>
      <c r="T9" s="621"/>
      <c r="U9" s="621"/>
      <c r="V9" s="621"/>
      <c r="W9" s="621"/>
      <c r="X9" s="621"/>
      <c r="Y9" s="622"/>
      <c r="Z9" s="673">
        <v>0.1</v>
      </c>
      <c r="AA9" s="673"/>
      <c r="AB9" s="673"/>
      <c r="AC9" s="673"/>
      <c r="AD9" s="674">
        <v>18535</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2267970</v>
      </c>
      <c r="BH9" s="621"/>
      <c r="BI9" s="621"/>
      <c r="BJ9" s="621"/>
      <c r="BK9" s="621"/>
      <c r="BL9" s="621"/>
      <c r="BM9" s="621"/>
      <c r="BN9" s="622"/>
      <c r="BO9" s="673">
        <v>25.6</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1901041</v>
      </c>
      <c r="CS9" s="621"/>
      <c r="CT9" s="621"/>
      <c r="CU9" s="621"/>
      <c r="CV9" s="621"/>
      <c r="CW9" s="621"/>
      <c r="CX9" s="621"/>
      <c r="CY9" s="622"/>
      <c r="CZ9" s="673">
        <v>8.6</v>
      </c>
      <c r="DA9" s="673"/>
      <c r="DB9" s="673"/>
      <c r="DC9" s="673"/>
      <c r="DD9" s="626">
        <v>373088</v>
      </c>
      <c r="DE9" s="621"/>
      <c r="DF9" s="621"/>
      <c r="DG9" s="621"/>
      <c r="DH9" s="621"/>
      <c r="DI9" s="621"/>
      <c r="DJ9" s="621"/>
      <c r="DK9" s="621"/>
      <c r="DL9" s="621"/>
      <c r="DM9" s="621"/>
      <c r="DN9" s="621"/>
      <c r="DO9" s="621"/>
      <c r="DP9" s="622"/>
      <c r="DQ9" s="626">
        <v>1410469</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1096174</v>
      </c>
      <c r="S10" s="621"/>
      <c r="T10" s="621"/>
      <c r="U10" s="621"/>
      <c r="V10" s="621"/>
      <c r="W10" s="621"/>
      <c r="X10" s="621"/>
      <c r="Y10" s="622"/>
      <c r="Z10" s="673">
        <v>5</v>
      </c>
      <c r="AA10" s="673"/>
      <c r="AB10" s="673"/>
      <c r="AC10" s="673"/>
      <c r="AD10" s="674">
        <v>1096174</v>
      </c>
      <c r="AE10" s="674"/>
      <c r="AF10" s="674"/>
      <c r="AG10" s="674"/>
      <c r="AH10" s="674"/>
      <c r="AI10" s="674"/>
      <c r="AJ10" s="674"/>
      <c r="AK10" s="674"/>
      <c r="AL10" s="643">
        <v>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179676</v>
      </c>
      <c r="BH10" s="621"/>
      <c r="BI10" s="621"/>
      <c r="BJ10" s="621"/>
      <c r="BK10" s="621"/>
      <c r="BL10" s="621"/>
      <c r="BM10" s="621"/>
      <c r="BN10" s="622"/>
      <c r="BO10" s="673">
        <v>2</v>
      </c>
      <c r="BP10" s="673"/>
      <c r="BQ10" s="673"/>
      <c r="BR10" s="673"/>
      <c r="BS10" s="626">
        <v>29843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13400</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13400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48274</v>
      </c>
      <c r="S11" s="621"/>
      <c r="T11" s="621"/>
      <c r="U11" s="621"/>
      <c r="V11" s="621"/>
      <c r="W11" s="621"/>
      <c r="X11" s="621"/>
      <c r="Y11" s="622"/>
      <c r="Z11" s="673">
        <v>0.2</v>
      </c>
      <c r="AA11" s="673"/>
      <c r="AB11" s="673"/>
      <c r="AC11" s="673"/>
      <c r="AD11" s="674">
        <v>48274</v>
      </c>
      <c r="AE11" s="674"/>
      <c r="AF11" s="674"/>
      <c r="AG11" s="674"/>
      <c r="AH11" s="674"/>
      <c r="AI11" s="674"/>
      <c r="AJ11" s="674"/>
      <c r="AK11" s="674"/>
      <c r="AL11" s="643">
        <v>0.4</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262089</v>
      </c>
      <c r="BH11" s="621"/>
      <c r="BI11" s="621"/>
      <c r="BJ11" s="621"/>
      <c r="BK11" s="621"/>
      <c r="BL11" s="621"/>
      <c r="BM11" s="621"/>
      <c r="BN11" s="622"/>
      <c r="BO11" s="673">
        <v>3</v>
      </c>
      <c r="BP11" s="673"/>
      <c r="BQ11" s="673"/>
      <c r="BR11" s="673"/>
      <c r="BS11" s="626">
        <v>30535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264479</v>
      </c>
      <c r="CS11" s="621"/>
      <c r="CT11" s="621"/>
      <c r="CU11" s="621"/>
      <c r="CV11" s="621"/>
      <c r="CW11" s="621"/>
      <c r="CX11" s="621"/>
      <c r="CY11" s="622"/>
      <c r="CZ11" s="673">
        <v>1.2</v>
      </c>
      <c r="DA11" s="673"/>
      <c r="DB11" s="673"/>
      <c r="DC11" s="673"/>
      <c r="DD11" s="626">
        <v>19167</v>
      </c>
      <c r="DE11" s="621"/>
      <c r="DF11" s="621"/>
      <c r="DG11" s="621"/>
      <c r="DH11" s="621"/>
      <c r="DI11" s="621"/>
      <c r="DJ11" s="621"/>
      <c r="DK11" s="621"/>
      <c r="DL11" s="621"/>
      <c r="DM11" s="621"/>
      <c r="DN11" s="621"/>
      <c r="DO11" s="621"/>
      <c r="DP11" s="622"/>
      <c r="DQ11" s="626">
        <v>222506</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4785281</v>
      </c>
      <c r="BH12" s="621"/>
      <c r="BI12" s="621"/>
      <c r="BJ12" s="621"/>
      <c r="BK12" s="621"/>
      <c r="BL12" s="621"/>
      <c r="BM12" s="621"/>
      <c r="BN12" s="622"/>
      <c r="BO12" s="673">
        <v>53.9</v>
      </c>
      <c r="BP12" s="673"/>
      <c r="BQ12" s="673"/>
      <c r="BR12" s="673"/>
      <c r="BS12" s="626" t="s">
        <v>113</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68809</v>
      </c>
      <c r="CS12" s="621"/>
      <c r="CT12" s="621"/>
      <c r="CU12" s="621"/>
      <c r="CV12" s="621"/>
      <c r="CW12" s="621"/>
      <c r="CX12" s="621"/>
      <c r="CY12" s="622"/>
      <c r="CZ12" s="673">
        <v>0.3</v>
      </c>
      <c r="DA12" s="673"/>
      <c r="DB12" s="673"/>
      <c r="DC12" s="673"/>
      <c r="DD12" s="626" t="s">
        <v>113</v>
      </c>
      <c r="DE12" s="621"/>
      <c r="DF12" s="621"/>
      <c r="DG12" s="621"/>
      <c r="DH12" s="621"/>
      <c r="DI12" s="621"/>
      <c r="DJ12" s="621"/>
      <c r="DK12" s="621"/>
      <c r="DL12" s="621"/>
      <c r="DM12" s="621"/>
      <c r="DN12" s="621"/>
      <c r="DO12" s="621"/>
      <c r="DP12" s="622"/>
      <c r="DQ12" s="626">
        <v>65034</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48183</v>
      </c>
      <c r="S13" s="621"/>
      <c r="T13" s="621"/>
      <c r="U13" s="621"/>
      <c r="V13" s="621"/>
      <c r="W13" s="621"/>
      <c r="X13" s="621"/>
      <c r="Y13" s="622"/>
      <c r="Z13" s="673">
        <v>0.2</v>
      </c>
      <c r="AA13" s="673"/>
      <c r="AB13" s="673"/>
      <c r="AC13" s="673"/>
      <c r="AD13" s="674">
        <v>48183</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4653103</v>
      </c>
      <c r="BH13" s="621"/>
      <c r="BI13" s="621"/>
      <c r="BJ13" s="621"/>
      <c r="BK13" s="621"/>
      <c r="BL13" s="621"/>
      <c r="BM13" s="621"/>
      <c r="BN13" s="622"/>
      <c r="BO13" s="673">
        <v>52.4</v>
      </c>
      <c r="BP13" s="673"/>
      <c r="BQ13" s="673"/>
      <c r="BR13" s="673"/>
      <c r="BS13" s="626" t="s">
        <v>113</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1414189</v>
      </c>
      <c r="CS13" s="621"/>
      <c r="CT13" s="621"/>
      <c r="CU13" s="621"/>
      <c r="CV13" s="621"/>
      <c r="CW13" s="621"/>
      <c r="CX13" s="621"/>
      <c r="CY13" s="622"/>
      <c r="CZ13" s="673">
        <v>6.4</v>
      </c>
      <c r="DA13" s="673"/>
      <c r="DB13" s="673"/>
      <c r="DC13" s="673"/>
      <c r="DD13" s="626">
        <v>291001</v>
      </c>
      <c r="DE13" s="621"/>
      <c r="DF13" s="621"/>
      <c r="DG13" s="621"/>
      <c r="DH13" s="621"/>
      <c r="DI13" s="621"/>
      <c r="DJ13" s="621"/>
      <c r="DK13" s="621"/>
      <c r="DL13" s="621"/>
      <c r="DM13" s="621"/>
      <c r="DN13" s="621"/>
      <c r="DO13" s="621"/>
      <c r="DP13" s="622"/>
      <c r="DQ13" s="626">
        <v>1062886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142379</v>
      </c>
      <c r="BH14" s="621"/>
      <c r="BI14" s="621"/>
      <c r="BJ14" s="621"/>
      <c r="BK14" s="621"/>
      <c r="BL14" s="621"/>
      <c r="BM14" s="621"/>
      <c r="BN14" s="622"/>
      <c r="BO14" s="673">
        <v>1.6</v>
      </c>
      <c r="BP14" s="673"/>
      <c r="BQ14" s="673"/>
      <c r="BR14" s="673"/>
      <c r="BS14" s="626" t="s">
        <v>113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863819</v>
      </c>
      <c r="CS14" s="621"/>
      <c r="CT14" s="621"/>
      <c r="CU14" s="621"/>
      <c r="CV14" s="621"/>
      <c r="CW14" s="621"/>
      <c r="CX14" s="621"/>
      <c r="CY14" s="622"/>
      <c r="CZ14" s="673">
        <v>3.9</v>
      </c>
      <c r="DA14" s="673"/>
      <c r="DB14" s="673"/>
      <c r="DC14" s="673"/>
      <c r="DD14" s="626">
        <v>3519</v>
      </c>
      <c r="DE14" s="621"/>
      <c r="DF14" s="621"/>
      <c r="DG14" s="621"/>
      <c r="DH14" s="621"/>
      <c r="DI14" s="621"/>
      <c r="DJ14" s="621"/>
      <c r="DK14" s="621"/>
      <c r="DL14" s="621"/>
      <c r="DM14" s="621"/>
      <c r="DN14" s="621"/>
      <c r="DO14" s="621"/>
      <c r="DP14" s="622"/>
      <c r="DQ14" s="626">
        <v>851692</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34603</v>
      </c>
      <c r="S15" s="621"/>
      <c r="T15" s="621"/>
      <c r="U15" s="621"/>
      <c r="V15" s="621"/>
      <c r="W15" s="621"/>
      <c r="X15" s="621"/>
      <c r="Y15" s="622"/>
      <c r="Z15" s="673">
        <v>0.2</v>
      </c>
      <c r="AA15" s="673"/>
      <c r="AB15" s="673"/>
      <c r="AC15" s="673"/>
      <c r="AD15" s="674">
        <v>34603</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438903</v>
      </c>
      <c r="BH15" s="621"/>
      <c r="BI15" s="621"/>
      <c r="BJ15" s="621"/>
      <c r="BK15" s="621"/>
      <c r="BL15" s="621"/>
      <c r="BM15" s="621"/>
      <c r="BN15" s="622"/>
      <c r="BO15" s="673">
        <v>4.9000000000000004</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1750682</v>
      </c>
      <c r="CS15" s="621"/>
      <c r="CT15" s="621"/>
      <c r="CU15" s="621"/>
      <c r="CV15" s="621"/>
      <c r="CW15" s="621"/>
      <c r="CX15" s="621"/>
      <c r="CY15" s="622"/>
      <c r="CZ15" s="673">
        <v>7.9</v>
      </c>
      <c r="DA15" s="673"/>
      <c r="DB15" s="673"/>
      <c r="DC15" s="673"/>
      <c r="DD15" s="626">
        <v>27457</v>
      </c>
      <c r="DE15" s="621"/>
      <c r="DF15" s="621"/>
      <c r="DG15" s="621"/>
      <c r="DH15" s="621"/>
      <c r="DI15" s="621"/>
      <c r="DJ15" s="621"/>
      <c r="DK15" s="621"/>
      <c r="DL15" s="621"/>
      <c r="DM15" s="621"/>
      <c r="DN15" s="621"/>
      <c r="DO15" s="621"/>
      <c r="DP15" s="622"/>
      <c r="DQ15" s="626">
        <v>1584036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2830051</v>
      </c>
      <c r="S16" s="621"/>
      <c r="T16" s="621"/>
      <c r="U16" s="621"/>
      <c r="V16" s="621"/>
      <c r="W16" s="621"/>
      <c r="X16" s="621"/>
      <c r="Y16" s="622"/>
      <c r="Z16" s="673">
        <v>12.8</v>
      </c>
      <c r="AA16" s="673"/>
      <c r="AB16" s="673"/>
      <c r="AC16" s="673"/>
      <c r="AD16" s="674">
        <v>2426410</v>
      </c>
      <c r="AE16" s="674"/>
      <c r="AF16" s="674"/>
      <c r="AG16" s="674"/>
      <c r="AH16" s="674"/>
      <c r="AI16" s="674"/>
      <c r="AJ16" s="674"/>
      <c r="AK16" s="674"/>
      <c r="AL16" s="643">
        <v>20</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90725</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129</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2426410</v>
      </c>
      <c r="S17" s="621"/>
      <c r="T17" s="621"/>
      <c r="U17" s="621"/>
      <c r="V17" s="621"/>
      <c r="W17" s="621"/>
      <c r="X17" s="621"/>
      <c r="Y17" s="622"/>
      <c r="Z17" s="673">
        <v>11</v>
      </c>
      <c r="AA17" s="673"/>
      <c r="AB17" s="673"/>
      <c r="AC17" s="673"/>
      <c r="AD17" s="674">
        <v>2426410</v>
      </c>
      <c r="AE17" s="674"/>
      <c r="AF17" s="674"/>
      <c r="AG17" s="674"/>
      <c r="AH17" s="674"/>
      <c r="AI17" s="674"/>
      <c r="AJ17" s="674"/>
      <c r="AK17" s="674"/>
      <c r="AL17" s="643">
        <v>20</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2904023</v>
      </c>
      <c r="CS17" s="621"/>
      <c r="CT17" s="621"/>
      <c r="CU17" s="621"/>
      <c r="CV17" s="621"/>
      <c r="CW17" s="621"/>
      <c r="CX17" s="621"/>
      <c r="CY17" s="622"/>
      <c r="CZ17" s="673">
        <v>13.2</v>
      </c>
      <c r="DA17" s="673"/>
      <c r="DB17" s="673"/>
      <c r="DC17" s="673"/>
      <c r="DD17" s="626" t="s">
        <v>113</v>
      </c>
      <c r="DE17" s="621"/>
      <c r="DF17" s="621"/>
      <c r="DG17" s="621"/>
      <c r="DH17" s="621"/>
      <c r="DI17" s="621"/>
      <c r="DJ17" s="621"/>
      <c r="DK17" s="621"/>
      <c r="DL17" s="621"/>
      <c r="DM17" s="621"/>
      <c r="DN17" s="621"/>
      <c r="DO17" s="621"/>
      <c r="DP17" s="622"/>
      <c r="DQ17" s="626">
        <v>2904023</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403641</v>
      </c>
      <c r="S18" s="621"/>
      <c r="T18" s="621"/>
      <c r="U18" s="621"/>
      <c r="V18" s="621"/>
      <c r="W18" s="621"/>
      <c r="X18" s="621"/>
      <c r="Y18" s="622"/>
      <c r="Z18" s="673">
        <v>1.8</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708259</v>
      </c>
      <c r="BH19" s="621"/>
      <c r="BI19" s="621"/>
      <c r="BJ19" s="621"/>
      <c r="BK19" s="621"/>
      <c r="BL19" s="621"/>
      <c r="BM19" s="621"/>
      <c r="BN19" s="622"/>
      <c r="BO19" s="673">
        <v>8</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13148207</v>
      </c>
      <c r="S20" s="621"/>
      <c r="T20" s="621"/>
      <c r="U20" s="621"/>
      <c r="V20" s="621"/>
      <c r="W20" s="621"/>
      <c r="X20" s="621"/>
      <c r="Y20" s="622"/>
      <c r="Z20" s="673">
        <v>59.6</v>
      </c>
      <c r="AA20" s="673"/>
      <c r="AB20" s="673"/>
      <c r="AC20" s="673"/>
      <c r="AD20" s="674">
        <v>12036307</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708259</v>
      </c>
      <c r="BH20" s="621"/>
      <c r="BI20" s="621"/>
      <c r="BJ20" s="621"/>
      <c r="BK20" s="621"/>
      <c r="BL20" s="621"/>
      <c r="BM20" s="621"/>
      <c r="BN20" s="622"/>
      <c r="BO20" s="673">
        <v>8</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22058916</v>
      </c>
      <c r="CS20" s="621"/>
      <c r="CT20" s="621"/>
      <c r="CU20" s="621"/>
      <c r="CV20" s="621"/>
      <c r="CW20" s="621"/>
      <c r="CX20" s="621"/>
      <c r="CY20" s="622"/>
      <c r="CZ20" s="673">
        <v>100</v>
      </c>
      <c r="DA20" s="673"/>
      <c r="DB20" s="673"/>
      <c r="DC20" s="673"/>
      <c r="DD20" s="626">
        <v>1003177</v>
      </c>
      <c r="DE20" s="621"/>
      <c r="DF20" s="621"/>
      <c r="DG20" s="621"/>
      <c r="DH20" s="621"/>
      <c r="DI20" s="621"/>
      <c r="DJ20" s="621"/>
      <c r="DK20" s="621"/>
      <c r="DL20" s="621"/>
      <c r="DM20" s="621"/>
      <c r="DN20" s="621"/>
      <c r="DO20" s="621"/>
      <c r="DP20" s="622"/>
      <c r="DQ20" s="626">
        <v>14554289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10618</v>
      </c>
      <c r="S21" s="621"/>
      <c r="T21" s="621"/>
      <c r="U21" s="621"/>
      <c r="V21" s="621"/>
      <c r="W21" s="621"/>
      <c r="X21" s="621"/>
      <c r="Y21" s="622"/>
      <c r="Z21" s="673">
        <v>0</v>
      </c>
      <c r="AA21" s="673"/>
      <c r="AB21" s="673"/>
      <c r="AC21" s="673"/>
      <c r="AD21" s="674">
        <v>10618</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221123</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221413</v>
      </c>
      <c r="S23" s="621"/>
      <c r="T23" s="621"/>
      <c r="U23" s="621"/>
      <c r="V23" s="621"/>
      <c r="W23" s="621"/>
      <c r="X23" s="621"/>
      <c r="Y23" s="622"/>
      <c r="Z23" s="673">
        <v>1</v>
      </c>
      <c r="AA23" s="673"/>
      <c r="AB23" s="673"/>
      <c r="AC23" s="673"/>
      <c r="AD23" s="674">
        <v>76936</v>
      </c>
      <c r="AE23" s="674"/>
      <c r="AF23" s="674"/>
      <c r="AG23" s="674"/>
      <c r="AH23" s="674"/>
      <c r="AI23" s="674"/>
      <c r="AJ23" s="674"/>
      <c r="AK23" s="674"/>
      <c r="AL23" s="643">
        <v>0.6</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708259</v>
      </c>
      <c r="BH23" s="621"/>
      <c r="BI23" s="621"/>
      <c r="BJ23" s="621"/>
      <c r="BK23" s="621"/>
      <c r="BL23" s="621"/>
      <c r="BM23" s="621"/>
      <c r="BN23" s="622"/>
      <c r="BO23" s="673">
        <v>8</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135842</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13154727</v>
      </c>
      <c r="CS24" s="671"/>
      <c r="CT24" s="671"/>
      <c r="CU24" s="671"/>
      <c r="CV24" s="671"/>
      <c r="CW24" s="671"/>
      <c r="CX24" s="671"/>
      <c r="CY24" s="718"/>
      <c r="CZ24" s="722">
        <v>59.6</v>
      </c>
      <c r="DA24" s="723"/>
      <c r="DB24" s="723"/>
      <c r="DC24" s="724"/>
      <c r="DD24" s="717">
        <v>8041471</v>
      </c>
      <c r="DE24" s="671"/>
      <c r="DF24" s="671"/>
      <c r="DG24" s="671"/>
      <c r="DH24" s="671"/>
      <c r="DI24" s="671"/>
      <c r="DJ24" s="671"/>
      <c r="DK24" s="718"/>
      <c r="DL24" s="717">
        <v>7881250</v>
      </c>
      <c r="DM24" s="671"/>
      <c r="DN24" s="671"/>
      <c r="DO24" s="671"/>
      <c r="DP24" s="671"/>
      <c r="DQ24" s="671"/>
      <c r="DR24" s="671"/>
      <c r="DS24" s="671"/>
      <c r="DT24" s="671"/>
      <c r="DU24" s="671"/>
      <c r="DV24" s="718"/>
      <c r="DW24" s="719">
        <v>60.5</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4264749</v>
      </c>
      <c r="S25" s="621"/>
      <c r="T25" s="621"/>
      <c r="U25" s="621"/>
      <c r="V25" s="621"/>
      <c r="W25" s="621"/>
      <c r="X25" s="621"/>
      <c r="Y25" s="622"/>
      <c r="Z25" s="673">
        <v>19.3</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3921324</v>
      </c>
      <c r="CS25" s="639"/>
      <c r="CT25" s="639"/>
      <c r="CU25" s="639"/>
      <c r="CV25" s="639"/>
      <c r="CW25" s="639"/>
      <c r="CX25" s="639"/>
      <c r="CY25" s="640"/>
      <c r="CZ25" s="623">
        <v>17.8</v>
      </c>
      <c r="DA25" s="641"/>
      <c r="DB25" s="641"/>
      <c r="DC25" s="642"/>
      <c r="DD25" s="626">
        <v>3511843</v>
      </c>
      <c r="DE25" s="639"/>
      <c r="DF25" s="639"/>
      <c r="DG25" s="639"/>
      <c r="DH25" s="639"/>
      <c r="DI25" s="639"/>
      <c r="DJ25" s="639"/>
      <c r="DK25" s="640"/>
      <c r="DL25" s="626">
        <v>3414225</v>
      </c>
      <c r="DM25" s="639"/>
      <c r="DN25" s="639"/>
      <c r="DO25" s="639"/>
      <c r="DP25" s="639"/>
      <c r="DQ25" s="639"/>
      <c r="DR25" s="639"/>
      <c r="DS25" s="639"/>
      <c r="DT25" s="639"/>
      <c r="DU25" s="639"/>
      <c r="DV25" s="640"/>
      <c r="DW25" s="643">
        <v>26.2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2690397</v>
      </c>
      <c r="CS26" s="621"/>
      <c r="CT26" s="621"/>
      <c r="CU26" s="621"/>
      <c r="CV26" s="621"/>
      <c r="CW26" s="621"/>
      <c r="CX26" s="621"/>
      <c r="CY26" s="622"/>
      <c r="CZ26" s="623">
        <v>12.2</v>
      </c>
      <c r="DA26" s="641"/>
      <c r="DB26" s="641"/>
      <c r="DC26" s="642"/>
      <c r="DD26" s="626">
        <v>2301734</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1741304</v>
      </c>
      <c r="S27" s="621"/>
      <c r="T27" s="621"/>
      <c r="U27" s="621"/>
      <c r="V27" s="621"/>
      <c r="W27" s="621"/>
      <c r="X27" s="621"/>
      <c r="Y27" s="622"/>
      <c r="Z27" s="673">
        <v>7.9</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8873370</v>
      </c>
      <c r="BH27" s="621"/>
      <c r="BI27" s="621"/>
      <c r="BJ27" s="621"/>
      <c r="BK27" s="621"/>
      <c r="BL27" s="621"/>
      <c r="BM27" s="621"/>
      <c r="BN27" s="622"/>
      <c r="BO27" s="673">
        <v>100</v>
      </c>
      <c r="BP27" s="673"/>
      <c r="BQ27" s="673"/>
      <c r="BR27" s="673"/>
      <c r="BS27" s="626">
        <v>60378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6329380</v>
      </c>
      <c r="CS27" s="639"/>
      <c r="CT27" s="639"/>
      <c r="CU27" s="639"/>
      <c r="CV27" s="639"/>
      <c r="CW27" s="639"/>
      <c r="CX27" s="639"/>
      <c r="CY27" s="640"/>
      <c r="CZ27" s="623">
        <v>28.7</v>
      </c>
      <c r="DA27" s="641"/>
      <c r="DB27" s="641"/>
      <c r="DC27" s="642"/>
      <c r="DD27" s="626">
        <v>1625605</v>
      </c>
      <c r="DE27" s="639"/>
      <c r="DF27" s="639"/>
      <c r="DG27" s="639"/>
      <c r="DH27" s="639"/>
      <c r="DI27" s="639"/>
      <c r="DJ27" s="639"/>
      <c r="DK27" s="640"/>
      <c r="DL27" s="626">
        <v>1625605</v>
      </c>
      <c r="DM27" s="639"/>
      <c r="DN27" s="639"/>
      <c r="DO27" s="639"/>
      <c r="DP27" s="639"/>
      <c r="DQ27" s="639"/>
      <c r="DR27" s="639"/>
      <c r="DS27" s="639"/>
      <c r="DT27" s="639"/>
      <c r="DU27" s="639"/>
      <c r="DV27" s="640"/>
      <c r="DW27" s="643">
        <v>12.5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17708</v>
      </c>
      <c r="S28" s="621"/>
      <c r="T28" s="621"/>
      <c r="U28" s="621"/>
      <c r="V28" s="621"/>
      <c r="W28" s="621"/>
      <c r="X28" s="621"/>
      <c r="Y28" s="622"/>
      <c r="Z28" s="673">
        <v>0.1</v>
      </c>
      <c r="AA28" s="673"/>
      <c r="AB28" s="673"/>
      <c r="AC28" s="673"/>
      <c r="AD28" s="674">
        <v>5290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2904023</v>
      </c>
      <c r="CS28" s="621"/>
      <c r="CT28" s="621"/>
      <c r="CU28" s="621"/>
      <c r="CV28" s="621"/>
      <c r="CW28" s="621"/>
      <c r="CX28" s="621"/>
      <c r="CY28" s="622"/>
      <c r="CZ28" s="623">
        <v>13.2</v>
      </c>
      <c r="DA28" s="641"/>
      <c r="DB28" s="641"/>
      <c r="DC28" s="642"/>
      <c r="DD28" s="626">
        <v>2904023</v>
      </c>
      <c r="DE28" s="621"/>
      <c r="DF28" s="621"/>
      <c r="DG28" s="621"/>
      <c r="DH28" s="621"/>
      <c r="DI28" s="621"/>
      <c r="DJ28" s="621"/>
      <c r="DK28" s="622"/>
      <c r="DL28" s="626">
        <v>2841420</v>
      </c>
      <c r="DM28" s="621"/>
      <c r="DN28" s="621"/>
      <c r="DO28" s="621"/>
      <c r="DP28" s="621"/>
      <c r="DQ28" s="621"/>
      <c r="DR28" s="621"/>
      <c r="DS28" s="621"/>
      <c r="DT28" s="621"/>
      <c r="DU28" s="621"/>
      <c r="DV28" s="622"/>
      <c r="DW28" s="643">
        <v>21.8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57369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2903538</v>
      </c>
      <c r="CS29" s="639"/>
      <c r="CT29" s="639"/>
      <c r="CU29" s="639"/>
      <c r="CV29" s="639"/>
      <c r="CW29" s="639"/>
      <c r="CX29" s="639"/>
      <c r="CY29" s="640"/>
      <c r="CZ29" s="623">
        <v>13.2</v>
      </c>
      <c r="DA29" s="641"/>
      <c r="DB29" s="641"/>
      <c r="DC29" s="642"/>
      <c r="DD29" s="626">
        <v>2903538</v>
      </c>
      <c r="DE29" s="639"/>
      <c r="DF29" s="639"/>
      <c r="DG29" s="639"/>
      <c r="DH29" s="639"/>
      <c r="DI29" s="639"/>
      <c r="DJ29" s="639"/>
      <c r="DK29" s="640"/>
      <c r="DL29" s="626">
        <v>2840935</v>
      </c>
      <c r="DM29" s="639"/>
      <c r="DN29" s="639"/>
      <c r="DO29" s="639"/>
      <c r="DP29" s="639"/>
      <c r="DQ29" s="639"/>
      <c r="DR29" s="639"/>
      <c r="DS29" s="639"/>
      <c r="DT29" s="639"/>
      <c r="DU29" s="639"/>
      <c r="DV29" s="640"/>
      <c r="DW29" s="643">
        <v>21.8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402941</v>
      </c>
      <c r="S30" s="621"/>
      <c r="T30" s="621"/>
      <c r="U30" s="621"/>
      <c r="V30" s="621"/>
      <c r="W30" s="621"/>
      <c r="X30" s="621"/>
      <c r="Y30" s="622"/>
      <c r="Z30" s="673">
        <v>1.8</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94.9</v>
      </c>
      <c r="BN30" s="687"/>
      <c r="BO30" s="687"/>
      <c r="BP30" s="687"/>
      <c r="BQ30" s="689"/>
      <c r="BR30" s="686">
        <v>98.5</v>
      </c>
      <c r="BS30" s="687"/>
      <c r="BT30" s="687"/>
      <c r="BU30" s="687"/>
      <c r="BV30" s="687"/>
      <c r="BW30" s="687"/>
      <c r="BX30" s="688">
        <v>94.2</v>
      </c>
      <c r="BY30" s="687"/>
      <c r="BZ30" s="687"/>
      <c r="CA30" s="687"/>
      <c r="CB30" s="689"/>
      <c r="CD30" s="692"/>
      <c r="CE30" s="693"/>
      <c r="CF30" s="657" t="s">
        <v>292</v>
      </c>
      <c r="CG30" s="654"/>
      <c r="CH30" s="654"/>
      <c r="CI30" s="654"/>
      <c r="CJ30" s="654"/>
      <c r="CK30" s="654"/>
      <c r="CL30" s="654"/>
      <c r="CM30" s="654"/>
      <c r="CN30" s="654"/>
      <c r="CO30" s="654"/>
      <c r="CP30" s="654"/>
      <c r="CQ30" s="655"/>
      <c r="CR30" s="620">
        <v>2520664</v>
      </c>
      <c r="CS30" s="621"/>
      <c r="CT30" s="621"/>
      <c r="CU30" s="621"/>
      <c r="CV30" s="621"/>
      <c r="CW30" s="621"/>
      <c r="CX30" s="621"/>
      <c r="CY30" s="622"/>
      <c r="CZ30" s="623">
        <v>11.4</v>
      </c>
      <c r="DA30" s="641"/>
      <c r="DB30" s="641"/>
      <c r="DC30" s="642"/>
      <c r="DD30" s="626">
        <v>2520664</v>
      </c>
      <c r="DE30" s="621"/>
      <c r="DF30" s="621"/>
      <c r="DG30" s="621"/>
      <c r="DH30" s="621"/>
      <c r="DI30" s="621"/>
      <c r="DJ30" s="621"/>
      <c r="DK30" s="622"/>
      <c r="DL30" s="626">
        <v>2460053</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247136</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95.6</v>
      </c>
      <c r="BN31" s="685"/>
      <c r="BO31" s="685"/>
      <c r="BP31" s="685"/>
      <c r="BQ31" s="649"/>
      <c r="BR31" s="684">
        <v>98.4</v>
      </c>
      <c r="BS31" s="639"/>
      <c r="BT31" s="639"/>
      <c r="BU31" s="639"/>
      <c r="BV31" s="639"/>
      <c r="BW31" s="639"/>
      <c r="BX31" s="675">
        <v>95.9</v>
      </c>
      <c r="BY31" s="685"/>
      <c r="BZ31" s="685"/>
      <c r="CA31" s="685"/>
      <c r="CB31" s="649"/>
      <c r="CD31" s="692"/>
      <c r="CE31" s="693"/>
      <c r="CF31" s="657" t="s">
        <v>296</v>
      </c>
      <c r="CG31" s="654"/>
      <c r="CH31" s="654"/>
      <c r="CI31" s="654"/>
      <c r="CJ31" s="654"/>
      <c r="CK31" s="654"/>
      <c r="CL31" s="654"/>
      <c r="CM31" s="654"/>
      <c r="CN31" s="654"/>
      <c r="CO31" s="654"/>
      <c r="CP31" s="654"/>
      <c r="CQ31" s="655"/>
      <c r="CR31" s="620">
        <v>382874</v>
      </c>
      <c r="CS31" s="639"/>
      <c r="CT31" s="639"/>
      <c r="CU31" s="639"/>
      <c r="CV31" s="639"/>
      <c r="CW31" s="639"/>
      <c r="CX31" s="639"/>
      <c r="CY31" s="640"/>
      <c r="CZ31" s="623">
        <v>1.7</v>
      </c>
      <c r="DA31" s="641"/>
      <c r="DB31" s="641"/>
      <c r="DC31" s="642"/>
      <c r="DD31" s="626">
        <v>382874</v>
      </c>
      <c r="DE31" s="639"/>
      <c r="DF31" s="639"/>
      <c r="DG31" s="639"/>
      <c r="DH31" s="639"/>
      <c r="DI31" s="639"/>
      <c r="DJ31" s="639"/>
      <c r="DK31" s="640"/>
      <c r="DL31" s="626">
        <v>380882</v>
      </c>
      <c r="DM31" s="639"/>
      <c r="DN31" s="639"/>
      <c r="DO31" s="639"/>
      <c r="DP31" s="639"/>
      <c r="DQ31" s="639"/>
      <c r="DR31" s="639"/>
      <c r="DS31" s="639"/>
      <c r="DT31" s="639"/>
      <c r="DU31" s="639"/>
      <c r="DV31" s="640"/>
      <c r="DW31" s="643">
        <v>2.9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323172</v>
      </c>
      <c r="S32" s="621"/>
      <c r="T32" s="621"/>
      <c r="U32" s="621"/>
      <c r="V32" s="621"/>
      <c r="W32" s="621"/>
      <c r="X32" s="621"/>
      <c r="Y32" s="622"/>
      <c r="Z32" s="673">
        <v>1.5</v>
      </c>
      <c r="AA32" s="673"/>
      <c r="AB32" s="673"/>
      <c r="AC32" s="673"/>
      <c r="AD32" s="674">
        <v>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98.4</v>
      </c>
      <c r="BH32" s="605"/>
      <c r="BI32" s="605"/>
      <c r="BJ32" s="605"/>
      <c r="BK32" s="605"/>
      <c r="BL32" s="605"/>
      <c r="BM32" s="668">
        <v>94.1</v>
      </c>
      <c r="BN32" s="605"/>
      <c r="BO32" s="605"/>
      <c r="BP32" s="605"/>
      <c r="BQ32" s="662"/>
      <c r="BR32" s="683">
        <v>98.5</v>
      </c>
      <c r="BS32" s="605"/>
      <c r="BT32" s="605"/>
      <c r="BU32" s="605"/>
      <c r="BV32" s="605"/>
      <c r="BW32" s="605"/>
      <c r="BX32" s="668">
        <v>92.8</v>
      </c>
      <c r="BY32" s="605"/>
      <c r="BZ32" s="605"/>
      <c r="CA32" s="605"/>
      <c r="CB32" s="662"/>
      <c r="CD32" s="694"/>
      <c r="CE32" s="695"/>
      <c r="CF32" s="657" t="s">
        <v>299</v>
      </c>
      <c r="CG32" s="654"/>
      <c r="CH32" s="654"/>
      <c r="CI32" s="654"/>
      <c r="CJ32" s="654"/>
      <c r="CK32" s="654"/>
      <c r="CL32" s="654"/>
      <c r="CM32" s="654"/>
      <c r="CN32" s="654"/>
      <c r="CO32" s="654"/>
      <c r="CP32" s="654"/>
      <c r="CQ32" s="655"/>
      <c r="CR32" s="620">
        <v>485</v>
      </c>
      <c r="CS32" s="621"/>
      <c r="CT32" s="621"/>
      <c r="CU32" s="621"/>
      <c r="CV32" s="621"/>
      <c r="CW32" s="621"/>
      <c r="CX32" s="621"/>
      <c r="CY32" s="622"/>
      <c r="CZ32" s="623">
        <v>0</v>
      </c>
      <c r="DA32" s="641"/>
      <c r="DB32" s="641"/>
      <c r="DC32" s="642"/>
      <c r="DD32" s="626">
        <v>485</v>
      </c>
      <c r="DE32" s="621"/>
      <c r="DF32" s="621"/>
      <c r="DG32" s="621"/>
      <c r="DH32" s="621"/>
      <c r="DI32" s="621"/>
      <c r="DJ32" s="621"/>
      <c r="DK32" s="622"/>
      <c r="DL32" s="626">
        <v>485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1284408</v>
      </c>
      <c r="S33" s="621"/>
      <c r="T33" s="621"/>
      <c r="U33" s="621"/>
      <c r="V33" s="621"/>
      <c r="W33" s="621"/>
      <c r="X33" s="621"/>
      <c r="Y33" s="622"/>
      <c r="Z33" s="673">
        <v>5.8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7810287</v>
      </c>
      <c r="CS33" s="639"/>
      <c r="CT33" s="639"/>
      <c r="CU33" s="639"/>
      <c r="CV33" s="639"/>
      <c r="CW33" s="639"/>
      <c r="CX33" s="639"/>
      <c r="CY33" s="640"/>
      <c r="CZ33" s="623">
        <v>35.4</v>
      </c>
      <c r="DA33" s="641"/>
      <c r="DB33" s="641"/>
      <c r="DC33" s="642"/>
      <c r="DD33" s="626">
        <v>6445984</v>
      </c>
      <c r="DE33" s="639"/>
      <c r="DF33" s="639"/>
      <c r="DG33" s="639"/>
      <c r="DH33" s="639"/>
      <c r="DI33" s="639"/>
      <c r="DJ33" s="639"/>
      <c r="DK33" s="640"/>
      <c r="DL33" s="626">
        <v>5358856</v>
      </c>
      <c r="DM33" s="639"/>
      <c r="DN33" s="639"/>
      <c r="DO33" s="639"/>
      <c r="DP33" s="639"/>
      <c r="DQ33" s="639"/>
      <c r="DR33" s="639"/>
      <c r="DS33" s="639"/>
      <c r="DT33" s="639"/>
      <c r="DU33" s="639"/>
      <c r="DV33" s="640"/>
      <c r="DW33" s="643">
        <v>41.1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2492739</v>
      </c>
      <c r="CS34" s="621"/>
      <c r="CT34" s="621"/>
      <c r="CU34" s="621"/>
      <c r="CV34" s="621"/>
      <c r="CW34" s="621"/>
      <c r="CX34" s="621"/>
      <c r="CY34" s="622"/>
      <c r="CZ34" s="623">
        <v>11.3</v>
      </c>
      <c r="DA34" s="641"/>
      <c r="DB34" s="641"/>
      <c r="DC34" s="642"/>
      <c r="DD34" s="626">
        <v>1934402</v>
      </c>
      <c r="DE34" s="621"/>
      <c r="DF34" s="621"/>
      <c r="DG34" s="621"/>
      <c r="DH34" s="621"/>
      <c r="DI34" s="621"/>
      <c r="DJ34" s="621"/>
      <c r="DK34" s="622"/>
      <c r="DL34" s="626">
        <v>1563054</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899908</v>
      </c>
      <c r="S35" s="621"/>
      <c r="T35" s="621"/>
      <c r="U35" s="621"/>
      <c r="V35" s="621"/>
      <c r="W35" s="621"/>
      <c r="X35" s="621"/>
      <c r="Y35" s="622"/>
      <c r="Z35" s="673">
        <v>4.0999999999999996</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3030496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-188961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125316</v>
      </c>
      <c r="CS35" s="639"/>
      <c r="CT35" s="639"/>
      <c r="CU35" s="639"/>
      <c r="CV35" s="639"/>
      <c r="CW35" s="639"/>
      <c r="CX35" s="639"/>
      <c r="CY35" s="640"/>
      <c r="CZ35" s="623">
        <v>0.6</v>
      </c>
      <c r="DA35" s="641"/>
      <c r="DB35" s="641"/>
      <c r="DC35" s="642"/>
      <c r="DD35" s="626">
        <v>103536</v>
      </c>
      <c r="DE35" s="639"/>
      <c r="DF35" s="639"/>
      <c r="DG35" s="639"/>
      <c r="DH35" s="639"/>
      <c r="DI35" s="639"/>
      <c r="DJ35" s="639"/>
      <c r="DK35" s="640"/>
      <c r="DL35" s="626">
        <v>103536</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22075990</v>
      </c>
      <c r="S36" s="661"/>
      <c r="T36" s="661"/>
      <c r="U36" s="661"/>
      <c r="V36" s="661"/>
      <c r="W36" s="661"/>
      <c r="X36" s="661"/>
      <c r="Y36" s="664"/>
      <c r="Z36" s="665">
        <v>100</v>
      </c>
      <c r="AA36" s="665"/>
      <c r="AB36" s="665"/>
      <c r="AC36" s="665"/>
      <c r="AD36" s="666">
        <v>12129154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665204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-259714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2046863</v>
      </c>
      <c r="CS36" s="621"/>
      <c r="CT36" s="621"/>
      <c r="CU36" s="621"/>
      <c r="CV36" s="621"/>
      <c r="CW36" s="621"/>
      <c r="CX36" s="621"/>
      <c r="CY36" s="622"/>
      <c r="CZ36" s="623">
        <v>9.3000000000000007</v>
      </c>
      <c r="DA36" s="641"/>
      <c r="DB36" s="641"/>
      <c r="DC36" s="642"/>
      <c r="DD36" s="626">
        <v>1926502</v>
      </c>
      <c r="DE36" s="621"/>
      <c r="DF36" s="621"/>
      <c r="DG36" s="621"/>
      <c r="DH36" s="621"/>
      <c r="DI36" s="621"/>
      <c r="DJ36" s="621"/>
      <c r="DK36" s="622"/>
      <c r="DL36" s="626">
        <v>1497396</v>
      </c>
      <c r="DM36" s="621"/>
      <c r="DN36" s="621"/>
      <c r="DO36" s="621"/>
      <c r="DP36" s="621"/>
      <c r="DQ36" s="621"/>
      <c r="DR36" s="621"/>
      <c r="DS36" s="621"/>
      <c r="DT36" s="621"/>
      <c r="DU36" s="621"/>
      <c r="DV36" s="622"/>
      <c r="DW36" s="643">
        <v>11.5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7584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9671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1309416</v>
      </c>
      <c r="CS37" s="639"/>
      <c r="CT37" s="639"/>
      <c r="CU37" s="639"/>
      <c r="CV37" s="639"/>
      <c r="CW37" s="639"/>
      <c r="CX37" s="639"/>
      <c r="CY37" s="640"/>
      <c r="CZ37" s="623">
        <v>5.9</v>
      </c>
      <c r="DA37" s="641"/>
      <c r="DB37" s="641"/>
      <c r="DC37" s="642"/>
      <c r="DD37" s="626">
        <v>1307072</v>
      </c>
      <c r="DE37" s="639"/>
      <c r="DF37" s="639"/>
      <c r="DG37" s="639"/>
      <c r="DH37" s="639"/>
      <c r="DI37" s="639"/>
      <c r="DJ37" s="639"/>
      <c r="DK37" s="640"/>
      <c r="DL37" s="626">
        <v>1164550</v>
      </c>
      <c r="DM37" s="639"/>
      <c r="DN37" s="639"/>
      <c r="DO37" s="639"/>
      <c r="DP37" s="639"/>
      <c r="DQ37" s="639"/>
      <c r="DR37" s="639"/>
      <c r="DS37" s="639"/>
      <c r="DT37" s="639"/>
      <c r="DU37" s="639"/>
      <c r="DV37" s="640"/>
      <c r="DW37" s="643">
        <v>8.9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19742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3022912</v>
      </c>
      <c r="CS38" s="621"/>
      <c r="CT38" s="621"/>
      <c r="CU38" s="621"/>
      <c r="CV38" s="621"/>
      <c r="CW38" s="621"/>
      <c r="CX38" s="621"/>
      <c r="CY38" s="622"/>
      <c r="CZ38" s="623">
        <v>13.7</v>
      </c>
      <c r="DA38" s="641"/>
      <c r="DB38" s="641"/>
      <c r="DC38" s="642"/>
      <c r="DD38" s="626">
        <v>2419109</v>
      </c>
      <c r="DE38" s="621"/>
      <c r="DF38" s="621"/>
      <c r="DG38" s="621"/>
      <c r="DH38" s="621"/>
      <c r="DI38" s="621"/>
      <c r="DJ38" s="621"/>
      <c r="DK38" s="622"/>
      <c r="DL38" s="626">
        <v>2194870</v>
      </c>
      <c r="DM38" s="621"/>
      <c r="DN38" s="621"/>
      <c r="DO38" s="621"/>
      <c r="DP38" s="621"/>
      <c r="DQ38" s="621"/>
      <c r="DR38" s="621"/>
      <c r="DS38" s="621"/>
      <c r="DT38" s="621"/>
      <c r="DU38" s="621"/>
      <c r="DV38" s="622"/>
      <c r="DW38" s="643">
        <v>16.8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120194</v>
      </c>
      <c r="CS39" s="639"/>
      <c r="CT39" s="639"/>
      <c r="CU39" s="639"/>
      <c r="CV39" s="639"/>
      <c r="CW39" s="639"/>
      <c r="CX39" s="639"/>
      <c r="CY39" s="640"/>
      <c r="CZ39" s="623">
        <v>0.5</v>
      </c>
      <c r="DA39" s="641"/>
      <c r="DB39" s="641"/>
      <c r="DC39" s="642"/>
      <c r="DD39" s="626">
        <v>60172</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816942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2263</v>
      </c>
      <c r="CS40" s="621"/>
      <c r="CT40" s="621"/>
      <c r="CU40" s="621"/>
      <c r="CV40" s="621"/>
      <c r="CW40" s="621"/>
      <c r="CX40" s="621"/>
      <c r="CY40" s="622"/>
      <c r="CZ40" s="623">
        <v>0</v>
      </c>
      <c r="DA40" s="641"/>
      <c r="DB40" s="641"/>
      <c r="DC40" s="642"/>
      <c r="DD40" s="626">
        <v>2263</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1540766</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261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1093902</v>
      </c>
      <c r="CS42" s="621"/>
      <c r="CT42" s="621"/>
      <c r="CU42" s="621"/>
      <c r="CV42" s="621"/>
      <c r="CW42" s="621"/>
      <c r="CX42" s="621"/>
      <c r="CY42" s="622"/>
      <c r="CZ42" s="623">
        <v>5</v>
      </c>
      <c r="DA42" s="624"/>
      <c r="DB42" s="624"/>
      <c r="DC42" s="625"/>
      <c r="DD42" s="626">
        <v>66834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39524</v>
      </c>
      <c r="CS43" s="639"/>
      <c r="CT43" s="639"/>
      <c r="CU43" s="639"/>
      <c r="CV43" s="639"/>
      <c r="CW43" s="639"/>
      <c r="CX43" s="639"/>
      <c r="CY43" s="640"/>
      <c r="CZ43" s="623">
        <v>0.2</v>
      </c>
      <c r="DA43" s="641"/>
      <c r="DB43" s="641"/>
      <c r="DC43" s="642"/>
      <c r="DD43" s="626">
        <v>39524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1003177</v>
      </c>
      <c r="CS44" s="621"/>
      <c r="CT44" s="621"/>
      <c r="CU44" s="621"/>
      <c r="CV44" s="621"/>
      <c r="CW44" s="621"/>
      <c r="CX44" s="621"/>
      <c r="CY44" s="622"/>
      <c r="CZ44" s="623">
        <v>4.5</v>
      </c>
      <c r="DA44" s="624"/>
      <c r="DB44" s="624"/>
      <c r="DC44" s="625"/>
      <c r="DD44" s="626">
        <v>66705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256478</v>
      </c>
      <c r="CS45" s="639"/>
      <c r="CT45" s="639"/>
      <c r="CU45" s="639"/>
      <c r="CV45" s="639"/>
      <c r="CW45" s="639"/>
      <c r="CX45" s="639"/>
      <c r="CY45" s="640"/>
      <c r="CZ45" s="623">
        <v>1.2</v>
      </c>
      <c r="DA45" s="641"/>
      <c r="DB45" s="641"/>
      <c r="DC45" s="642"/>
      <c r="DD45" s="626">
        <v>1521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728280</v>
      </c>
      <c r="CS46" s="621"/>
      <c r="CT46" s="621"/>
      <c r="CU46" s="621"/>
      <c r="CV46" s="621"/>
      <c r="CW46" s="621"/>
      <c r="CX46" s="621"/>
      <c r="CY46" s="622"/>
      <c r="CZ46" s="623">
        <v>3.3</v>
      </c>
      <c r="DA46" s="624"/>
      <c r="DB46" s="624"/>
      <c r="DC46" s="625"/>
      <c r="DD46" s="626">
        <v>65060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90725</v>
      </c>
      <c r="CS47" s="639"/>
      <c r="CT47" s="639"/>
      <c r="CU47" s="639"/>
      <c r="CV47" s="639"/>
      <c r="CW47" s="639"/>
      <c r="CX47" s="639"/>
      <c r="CY47" s="640"/>
      <c r="CZ47" s="623">
        <v>0.4</v>
      </c>
      <c r="DA47" s="641"/>
      <c r="DB47" s="641"/>
      <c r="DC47" s="642"/>
      <c r="DD47" s="626">
        <v>129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22058916</v>
      </c>
      <c r="CS49" s="605"/>
      <c r="CT49" s="605"/>
      <c r="CU49" s="605"/>
      <c r="CV49" s="605"/>
      <c r="CW49" s="605"/>
      <c r="CX49" s="605"/>
      <c r="CY49" s="606"/>
      <c r="CZ49" s="607">
        <v>100</v>
      </c>
      <c r="DA49" s="608"/>
      <c r="DB49" s="608"/>
      <c r="DC49" s="609"/>
      <c r="DD49" s="610">
        <v>14554289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22370</v>
      </c>
      <c r="R7" s="1134"/>
      <c r="S7" s="1134"/>
      <c r="T7" s="1134"/>
      <c r="U7" s="1134"/>
      <c r="V7" s="1134">
        <v>22353</v>
      </c>
      <c r="W7" s="1134"/>
      <c r="X7" s="1134"/>
      <c r="Y7" s="1134"/>
      <c r="Z7" s="1134"/>
      <c r="AA7" s="1134">
        <v>17</v>
      </c>
      <c r="AB7" s="1134"/>
      <c r="AC7" s="1134"/>
      <c r="AD7" s="1134"/>
      <c r="AE7" s="1135"/>
      <c r="AF7" s="1136">
        <v>3</v>
      </c>
      <c r="AG7" s="1137"/>
      <c r="AH7" s="1137"/>
      <c r="AI7" s="1137"/>
      <c r="AJ7" s="1138"/>
      <c r="AK7" s="1120">
        <v>404</v>
      </c>
      <c r="AL7" s="1121"/>
      <c r="AM7" s="1121"/>
      <c r="AN7" s="1121"/>
      <c r="AO7" s="1121"/>
      <c r="AP7" s="1121">
        <v>26004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210</v>
      </c>
      <c r="R8" s="1073"/>
      <c r="S8" s="1073"/>
      <c r="T8" s="1073"/>
      <c r="U8" s="1073"/>
      <c r="V8" s="1073">
        <v>210</v>
      </c>
      <c r="W8" s="1073"/>
      <c r="X8" s="1073"/>
      <c r="Y8" s="1073"/>
      <c r="Z8" s="1073"/>
      <c r="AA8" s="1073" t="s">
        <v>539</v>
      </c>
      <c r="AB8" s="1073"/>
      <c r="AC8" s="1073"/>
      <c r="AD8" s="1073"/>
      <c r="AE8" s="1074"/>
      <c r="AF8" s="1048" t="s">
        <v>113</v>
      </c>
      <c r="AG8" s="1049"/>
      <c r="AH8" s="1049"/>
      <c r="AI8" s="1049"/>
      <c r="AJ8" s="1050"/>
      <c r="AK8" s="1115">
        <v>210</v>
      </c>
      <c r="AL8" s="1116"/>
      <c r="AM8" s="1116"/>
      <c r="AN8" s="1116"/>
      <c r="AO8" s="1116"/>
      <c r="AP8" s="1116">
        <v>2296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22370</v>
      </c>
      <c r="R23" s="1098"/>
      <c r="S23" s="1098"/>
      <c r="T23" s="1098"/>
      <c r="U23" s="1098"/>
      <c r="V23" s="1098">
        <v>22353</v>
      </c>
      <c r="W23" s="1098"/>
      <c r="X23" s="1098"/>
      <c r="Y23" s="1098"/>
      <c r="Z23" s="1098"/>
      <c r="AA23" s="1098">
        <v>17</v>
      </c>
      <c r="AB23" s="1098"/>
      <c r="AC23" s="1098"/>
      <c r="AD23" s="1098"/>
      <c r="AE23" s="1099"/>
      <c r="AF23" s="1100">
        <v>3</v>
      </c>
      <c r="AG23" s="1098"/>
      <c r="AH23" s="1098"/>
      <c r="AI23" s="1098"/>
      <c r="AJ23" s="1101"/>
      <c r="AK23" s="1102"/>
      <c r="AL23" s="1103"/>
      <c r="AM23" s="1103"/>
      <c r="AN23" s="1103"/>
      <c r="AO23" s="1103"/>
      <c r="AP23" s="1098">
        <v>28300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9484</v>
      </c>
      <c r="R28" s="1083"/>
      <c r="S28" s="1083"/>
      <c r="T28" s="1083"/>
      <c r="U28" s="1083"/>
      <c r="V28" s="1083">
        <v>9673</v>
      </c>
      <c r="W28" s="1083"/>
      <c r="X28" s="1083"/>
      <c r="Y28" s="1083"/>
      <c r="Z28" s="1083"/>
      <c r="AA28" s="1083">
        <v>-189</v>
      </c>
      <c r="AB28" s="1083"/>
      <c r="AC28" s="1083"/>
      <c r="AD28" s="1083"/>
      <c r="AE28" s="1084"/>
      <c r="AF28" s="1085">
        <v>-189</v>
      </c>
      <c r="AG28" s="1083"/>
      <c r="AH28" s="1083"/>
      <c r="AI28" s="1083"/>
      <c r="AJ28" s="1086"/>
      <c r="AK28" s="1087">
        <v>817</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4969</v>
      </c>
      <c r="R29" s="1073"/>
      <c r="S29" s="1073"/>
      <c r="T29" s="1073"/>
      <c r="U29" s="1073"/>
      <c r="V29" s="1073">
        <v>4922</v>
      </c>
      <c r="W29" s="1073"/>
      <c r="X29" s="1073"/>
      <c r="Y29" s="1073"/>
      <c r="Z29" s="1073"/>
      <c r="AA29" s="1073">
        <v>47</v>
      </c>
      <c r="AB29" s="1073"/>
      <c r="AC29" s="1073"/>
      <c r="AD29" s="1073"/>
      <c r="AE29" s="1074"/>
      <c r="AF29" s="1048">
        <v>47</v>
      </c>
      <c r="AG29" s="1049"/>
      <c r="AH29" s="1049"/>
      <c r="AI29" s="1049"/>
      <c r="AJ29" s="1050"/>
      <c r="AK29" s="1009">
        <v>812</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736</v>
      </c>
      <c r="R30" s="1073"/>
      <c r="S30" s="1073"/>
      <c r="T30" s="1073"/>
      <c r="U30" s="1073"/>
      <c r="V30" s="1073">
        <v>723</v>
      </c>
      <c r="W30" s="1073"/>
      <c r="X30" s="1073"/>
      <c r="Y30" s="1073"/>
      <c r="Z30" s="1073"/>
      <c r="AA30" s="1073">
        <v>13</v>
      </c>
      <c r="AB30" s="1073"/>
      <c r="AC30" s="1073"/>
      <c r="AD30" s="1073"/>
      <c r="AE30" s="1074"/>
      <c r="AF30" s="1048">
        <v>13</v>
      </c>
      <c r="AG30" s="1049"/>
      <c r="AH30" s="1049"/>
      <c r="AI30" s="1049"/>
      <c r="AJ30" s="1050"/>
      <c r="AK30" s="1009">
        <v>170</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1674</v>
      </c>
      <c r="R31" s="1073"/>
      <c r="S31" s="1073"/>
      <c r="T31" s="1073"/>
      <c r="U31" s="1073"/>
      <c r="V31" s="1073">
        <v>1422</v>
      </c>
      <c r="W31" s="1073"/>
      <c r="X31" s="1073"/>
      <c r="Y31" s="1073"/>
      <c r="Z31" s="1073"/>
      <c r="AA31" s="1073">
        <v>252</v>
      </c>
      <c r="AB31" s="1073"/>
      <c r="AC31" s="1073"/>
      <c r="AD31" s="1073"/>
      <c r="AE31" s="1074"/>
      <c r="AF31" s="1048">
        <v>1405</v>
      </c>
      <c r="AG31" s="1049"/>
      <c r="AH31" s="1049"/>
      <c r="AI31" s="1049"/>
      <c r="AJ31" s="1050"/>
      <c r="AK31" s="1009">
        <v>8</v>
      </c>
      <c r="AL31" s="1000"/>
      <c r="AM31" s="1000"/>
      <c r="AN31" s="1000"/>
      <c r="AO31" s="1000"/>
      <c r="AP31" s="1000">
        <v>3137</v>
      </c>
      <c r="AQ31" s="1000"/>
      <c r="AR31" s="1000"/>
      <c r="AS31" s="1000"/>
      <c r="AT31" s="1000"/>
      <c r="AU31" s="1000">
        <v>50</v>
      </c>
      <c r="AV31" s="1000"/>
      <c r="AW31" s="1000"/>
      <c r="AX31" s="1000"/>
      <c r="AY31" s="1000"/>
      <c r="AZ31" s="1071" t="s">
        <v>539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2082</v>
      </c>
      <c r="R32" s="1073"/>
      <c r="S32" s="1073"/>
      <c r="T32" s="1073"/>
      <c r="U32" s="1073"/>
      <c r="V32" s="1073">
        <v>2082</v>
      </c>
      <c r="W32" s="1073"/>
      <c r="X32" s="1073"/>
      <c r="Y32" s="1073"/>
      <c r="Z32" s="1073"/>
      <c r="AA32" s="1073" t="s">
        <v>539</v>
      </c>
      <c r="AB32" s="1073"/>
      <c r="AC32" s="1073"/>
      <c r="AD32" s="1073"/>
      <c r="AE32" s="1074"/>
      <c r="AF32" s="1048" t="s">
        <v>113</v>
      </c>
      <c r="AG32" s="1049"/>
      <c r="AH32" s="1049"/>
      <c r="AI32" s="1049"/>
      <c r="AJ32" s="1050"/>
      <c r="AK32" s="1009">
        <v>665</v>
      </c>
      <c r="AL32" s="1000"/>
      <c r="AM32" s="1000"/>
      <c r="AN32" s="1000"/>
      <c r="AO32" s="1000"/>
      <c r="AP32" s="1000">
        <v>11144</v>
      </c>
      <c r="AQ32" s="1000"/>
      <c r="AR32" s="1000"/>
      <c r="AS32" s="1000"/>
      <c r="AT32" s="1000"/>
      <c r="AU32" s="1000">
        <v>5873</v>
      </c>
      <c r="AV32" s="1000"/>
      <c r="AW32" s="1000"/>
      <c r="AX32" s="1000"/>
      <c r="AY32" s="1000"/>
      <c r="AZ32" s="1071" t="s">
        <v>539</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1276</v>
      </c>
      <c r="AG63" s="988"/>
      <c r="AH63" s="988"/>
      <c r="AI63" s="988"/>
      <c r="AJ63" s="1059"/>
      <c r="AK63" s="1060"/>
      <c r="AL63" s="992"/>
      <c r="AM63" s="992"/>
      <c r="AN63" s="992"/>
      <c r="AO63" s="992"/>
      <c r="AP63" s="988">
        <v>14281</v>
      </c>
      <c r="AQ63" s="988"/>
      <c r="AR63" s="988"/>
      <c r="AS63" s="988"/>
      <c r="AT63" s="988"/>
      <c r="AU63" s="988">
        <v>5923</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1340</v>
      </c>
      <c r="R68" s="1011"/>
      <c r="S68" s="1011"/>
      <c r="T68" s="1011"/>
      <c r="U68" s="1011"/>
      <c r="V68" s="1011">
        <v>1333</v>
      </c>
      <c r="W68" s="1011"/>
      <c r="X68" s="1011"/>
      <c r="Y68" s="1011"/>
      <c r="Z68" s="1011"/>
      <c r="AA68" s="1011">
        <v>7</v>
      </c>
      <c r="AB68" s="1011"/>
      <c r="AC68" s="1011"/>
      <c r="AD68" s="1011"/>
      <c r="AE68" s="1011"/>
      <c r="AF68" s="1011">
        <v>7</v>
      </c>
      <c r="AG68" s="1011"/>
      <c r="AH68" s="1011"/>
      <c r="AI68" s="1011"/>
      <c r="AJ68" s="1011"/>
      <c r="AK68" s="1011" t="s">
        <v>546</v>
      </c>
      <c r="AL68" s="1011"/>
      <c r="AM68" s="1011"/>
      <c r="AN68" s="1011"/>
      <c r="AO68" s="1011"/>
      <c r="AP68" s="1011">
        <v>2102</v>
      </c>
      <c r="AQ68" s="1011"/>
      <c r="AR68" s="1011"/>
      <c r="AS68" s="1011"/>
      <c r="AT68" s="1011"/>
      <c r="AU68" s="1011">
        <v>1148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547</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41779</v>
      </c>
      <c r="R71" s="1000"/>
      <c r="S71" s="1000"/>
      <c r="T71" s="1000"/>
      <c r="U71" s="1000"/>
      <c r="V71" s="1000">
        <v>34294</v>
      </c>
      <c r="W71" s="1000"/>
      <c r="X71" s="1000"/>
      <c r="Y71" s="1000"/>
      <c r="Z71" s="1000"/>
      <c r="AA71" s="1000">
        <v>7485</v>
      </c>
      <c r="AB71" s="1000"/>
      <c r="AC71" s="1000"/>
      <c r="AD71" s="1000"/>
      <c r="AE71" s="1000"/>
      <c r="AF71" s="1000">
        <v>23182</v>
      </c>
      <c r="AG71" s="1000"/>
      <c r="AH71" s="1000"/>
      <c r="AI71" s="1000"/>
      <c r="AJ71" s="1000"/>
      <c r="AK71" s="1000" t="s">
        <v>546</v>
      </c>
      <c r="AL71" s="1000"/>
      <c r="AM71" s="1000"/>
      <c r="AN71" s="1000"/>
      <c r="AO71" s="1000"/>
      <c r="AP71" s="1000">
        <v>136632</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7740</v>
      </c>
      <c r="R72" s="1000"/>
      <c r="S72" s="1000"/>
      <c r="T72" s="1000"/>
      <c r="U72" s="1000"/>
      <c r="V72" s="1000">
        <v>5794</v>
      </c>
      <c r="W72" s="1000"/>
      <c r="X72" s="1000"/>
      <c r="Y72" s="1000"/>
      <c r="Z72" s="1000"/>
      <c r="AA72" s="1000">
        <v>1946</v>
      </c>
      <c r="AB72" s="1000"/>
      <c r="AC72" s="1000"/>
      <c r="AD72" s="1000"/>
      <c r="AE72" s="1000"/>
      <c r="AF72" s="1000">
        <v>18566</v>
      </c>
      <c r="AG72" s="1000"/>
      <c r="AH72" s="1000"/>
      <c r="AI72" s="1000"/>
      <c r="AJ72" s="1000"/>
      <c r="AK72" s="1000" t="s">
        <v>546</v>
      </c>
      <c r="AL72" s="1000"/>
      <c r="AM72" s="1000"/>
      <c r="AN72" s="1000"/>
      <c r="AO72" s="1000"/>
      <c r="AP72" s="1000">
        <v>17196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4089</v>
      </c>
      <c r="R73" s="1000"/>
      <c r="S73" s="1000"/>
      <c r="T73" s="1000"/>
      <c r="U73" s="1000"/>
      <c r="V73" s="1000">
        <v>4089</v>
      </c>
      <c r="W73" s="1000"/>
      <c r="X73" s="1000"/>
      <c r="Y73" s="1000"/>
      <c r="Z73" s="1000"/>
      <c r="AA73" s="1000">
        <v>0</v>
      </c>
      <c r="AB73" s="1000"/>
      <c r="AC73" s="1000"/>
      <c r="AD73" s="1000"/>
      <c r="AE73" s="1000"/>
      <c r="AF73" s="1000">
        <v>0</v>
      </c>
      <c r="AG73" s="1000"/>
      <c r="AH73" s="1000"/>
      <c r="AI73" s="1000"/>
      <c r="AJ73" s="1000"/>
      <c r="AK73" s="1000" t="s">
        <v>546</v>
      </c>
      <c r="AL73" s="1000"/>
      <c r="AM73" s="1000"/>
      <c r="AN73" s="1000"/>
      <c r="AO73" s="1000"/>
      <c r="AP73" s="1000">
        <v>1892</v>
      </c>
      <c r="AQ73" s="1000"/>
      <c r="AR73" s="1000"/>
      <c r="AS73" s="1000"/>
      <c r="AT73" s="1000"/>
      <c r="AU73" s="1000">
        <v>427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69888</v>
      </c>
      <c r="AG88" s="988"/>
      <c r="AH88" s="988"/>
      <c r="AI88" s="988"/>
      <c r="AJ88" s="988"/>
      <c r="AK88" s="992"/>
      <c r="AL88" s="992"/>
      <c r="AM88" s="992"/>
      <c r="AN88" s="992"/>
      <c r="AO88" s="992"/>
      <c r="AP88" s="988">
        <v>157822</v>
      </c>
      <c r="AQ88" s="988"/>
      <c r="AR88" s="988"/>
      <c r="AS88" s="988"/>
      <c r="AT88" s="988"/>
      <c r="AU88" s="988">
        <v>1575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2867550</v>
      </c>
      <c r="AB110" s="916"/>
      <c r="AC110" s="916"/>
      <c r="AD110" s="916"/>
      <c r="AE110" s="917"/>
      <c r="AF110" s="918">
        <v>2936203</v>
      </c>
      <c r="AG110" s="916"/>
      <c r="AH110" s="916"/>
      <c r="AI110" s="916"/>
      <c r="AJ110" s="917"/>
      <c r="AK110" s="918">
        <v>2840935</v>
      </c>
      <c r="AL110" s="916"/>
      <c r="AM110" s="916"/>
      <c r="AN110" s="916"/>
      <c r="AO110" s="917"/>
      <c r="AP110" s="919">
        <v>24.7</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30562936</v>
      </c>
      <c r="BR110" s="863"/>
      <c r="BS110" s="863"/>
      <c r="BT110" s="863"/>
      <c r="BU110" s="863"/>
      <c r="BV110" s="863">
        <v>29536370</v>
      </c>
      <c r="BW110" s="863"/>
      <c r="BX110" s="863"/>
      <c r="BY110" s="863"/>
      <c r="BZ110" s="863"/>
      <c r="CA110" s="863">
        <v>28300114</v>
      </c>
      <c r="CB110" s="863"/>
      <c r="CC110" s="863"/>
      <c r="CD110" s="863"/>
      <c r="CE110" s="863"/>
      <c r="CF110" s="887">
        <v>246.4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624066</v>
      </c>
      <c r="BR111" s="835"/>
      <c r="BS111" s="835"/>
      <c r="BT111" s="835"/>
      <c r="BU111" s="835"/>
      <c r="BV111" s="835">
        <v>546058</v>
      </c>
      <c r="BW111" s="835"/>
      <c r="BX111" s="835"/>
      <c r="BY111" s="835"/>
      <c r="BZ111" s="835"/>
      <c r="CA111" s="835">
        <v>468050</v>
      </c>
      <c r="CB111" s="835"/>
      <c r="CC111" s="835"/>
      <c r="CD111" s="835"/>
      <c r="CE111" s="835"/>
      <c r="CF111" s="896">
        <v>4.0999999999999996</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6690231</v>
      </c>
      <c r="BR112" s="835"/>
      <c r="BS112" s="835"/>
      <c r="BT112" s="835"/>
      <c r="BU112" s="835"/>
      <c r="BV112" s="835">
        <v>6472624</v>
      </c>
      <c r="BW112" s="835"/>
      <c r="BX112" s="835"/>
      <c r="BY112" s="835"/>
      <c r="BZ112" s="835"/>
      <c r="CA112" s="835">
        <v>5923156</v>
      </c>
      <c r="CB112" s="835"/>
      <c r="CC112" s="835"/>
      <c r="CD112" s="835"/>
      <c r="CE112" s="835"/>
      <c r="CF112" s="896">
        <v>51.6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458347</v>
      </c>
      <c r="AB113" s="944"/>
      <c r="AC113" s="944"/>
      <c r="AD113" s="944"/>
      <c r="AE113" s="945"/>
      <c r="AF113" s="946">
        <v>501141</v>
      </c>
      <c r="AG113" s="944"/>
      <c r="AH113" s="944"/>
      <c r="AI113" s="944"/>
      <c r="AJ113" s="945"/>
      <c r="AK113" s="946">
        <v>477476</v>
      </c>
      <c r="AL113" s="944"/>
      <c r="AM113" s="944"/>
      <c r="AN113" s="944"/>
      <c r="AO113" s="945"/>
      <c r="AP113" s="947">
        <v>4.2</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1472425</v>
      </c>
      <c r="BR113" s="835"/>
      <c r="BS113" s="835"/>
      <c r="BT113" s="835"/>
      <c r="BU113" s="835"/>
      <c r="BV113" s="835">
        <v>1570489</v>
      </c>
      <c r="BW113" s="835"/>
      <c r="BX113" s="835"/>
      <c r="BY113" s="835"/>
      <c r="BZ113" s="835"/>
      <c r="CA113" s="835">
        <v>1574722</v>
      </c>
      <c r="CB113" s="835"/>
      <c r="CC113" s="835"/>
      <c r="CD113" s="835"/>
      <c r="CE113" s="835"/>
      <c r="CF113" s="896">
        <v>13.7</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624066</v>
      </c>
      <c r="DH113" s="798"/>
      <c r="DI113" s="798"/>
      <c r="DJ113" s="798"/>
      <c r="DK113" s="799"/>
      <c r="DL113" s="800">
        <v>546058</v>
      </c>
      <c r="DM113" s="798"/>
      <c r="DN113" s="798"/>
      <c r="DO113" s="798"/>
      <c r="DP113" s="799"/>
      <c r="DQ113" s="800">
        <v>468050</v>
      </c>
      <c r="DR113" s="798"/>
      <c r="DS113" s="798"/>
      <c r="DT113" s="798"/>
      <c r="DU113" s="799"/>
      <c r="DV113" s="845">
        <v>4.0999999999999996</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26911</v>
      </c>
      <c r="AB114" s="798"/>
      <c r="AC114" s="798"/>
      <c r="AD114" s="798"/>
      <c r="AE114" s="799"/>
      <c r="AF114" s="800">
        <v>107020</v>
      </c>
      <c r="AG114" s="798"/>
      <c r="AH114" s="798"/>
      <c r="AI114" s="798"/>
      <c r="AJ114" s="799"/>
      <c r="AK114" s="800">
        <v>191294</v>
      </c>
      <c r="AL114" s="798"/>
      <c r="AM114" s="798"/>
      <c r="AN114" s="798"/>
      <c r="AO114" s="799"/>
      <c r="AP114" s="845">
        <v>1.7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4325342</v>
      </c>
      <c r="BR114" s="835"/>
      <c r="BS114" s="835"/>
      <c r="BT114" s="835"/>
      <c r="BU114" s="835"/>
      <c r="BV114" s="835">
        <v>4198780</v>
      </c>
      <c r="BW114" s="835"/>
      <c r="BX114" s="835"/>
      <c r="BY114" s="835"/>
      <c r="BZ114" s="835"/>
      <c r="CA114" s="835">
        <v>4128989</v>
      </c>
      <c r="CB114" s="835"/>
      <c r="CC114" s="835"/>
      <c r="CD114" s="835"/>
      <c r="CE114" s="835"/>
      <c r="CF114" s="896">
        <v>36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81634</v>
      </c>
      <c r="AB115" s="944"/>
      <c r="AC115" s="944"/>
      <c r="AD115" s="944"/>
      <c r="AE115" s="945"/>
      <c r="AF115" s="946">
        <v>78008</v>
      </c>
      <c r="AG115" s="944"/>
      <c r="AH115" s="944"/>
      <c r="AI115" s="944"/>
      <c r="AJ115" s="945"/>
      <c r="AK115" s="946">
        <v>78008</v>
      </c>
      <c r="AL115" s="944"/>
      <c r="AM115" s="944"/>
      <c r="AN115" s="944"/>
      <c r="AO115" s="945"/>
      <c r="AP115" s="947">
        <v>0.7</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400</v>
      </c>
      <c r="AB116" s="798"/>
      <c r="AC116" s="798"/>
      <c r="AD116" s="798"/>
      <c r="AE116" s="799"/>
      <c r="AF116" s="800">
        <v>1334</v>
      </c>
      <c r="AG116" s="798"/>
      <c r="AH116" s="798"/>
      <c r="AI116" s="798"/>
      <c r="AJ116" s="799"/>
      <c r="AK116" s="800">
        <v>485</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3434842</v>
      </c>
      <c r="AB117" s="930"/>
      <c r="AC117" s="930"/>
      <c r="AD117" s="930"/>
      <c r="AE117" s="931"/>
      <c r="AF117" s="932">
        <v>3623706</v>
      </c>
      <c r="AG117" s="930"/>
      <c r="AH117" s="930"/>
      <c r="AI117" s="930"/>
      <c r="AJ117" s="931"/>
      <c r="AK117" s="932">
        <v>3588198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43675000</v>
      </c>
      <c r="BR119" s="866"/>
      <c r="BS119" s="866"/>
      <c r="BT119" s="866"/>
      <c r="BU119" s="866"/>
      <c r="BV119" s="866">
        <v>42324321</v>
      </c>
      <c r="BW119" s="866"/>
      <c r="BX119" s="866"/>
      <c r="BY119" s="866"/>
      <c r="BZ119" s="866"/>
      <c r="CA119" s="866">
        <v>40395031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3657653</v>
      </c>
      <c r="BR120" s="863"/>
      <c r="BS120" s="863"/>
      <c r="BT120" s="863"/>
      <c r="BU120" s="863"/>
      <c r="BV120" s="863">
        <v>3670903</v>
      </c>
      <c r="BW120" s="863"/>
      <c r="BX120" s="863"/>
      <c r="BY120" s="863"/>
      <c r="BZ120" s="863"/>
      <c r="CA120" s="863">
        <v>3535337</v>
      </c>
      <c r="CB120" s="863"/>
      <c r="CC120" s="863"/>
      <c r="CD120" s="863"/>
      <c r="CE120" s="863"/>
      <c r="CF120" s="887">
        <v>30.8</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6653541</v>
      </c>
      <c r="DH120" s="863"/>
      <c r="DI120" s="863"/>
      <c r="DJ120" s="863"/>
      <c r="DK120" s="863"/>
      <c r="DL120" s="863">
        <v>6426440</v>
      </c>
      <c r="DM120" s="863"/>
      <c r="DN120" s="863"/>
      <c r="DO120" s="863"/>
      <c r="DP120" s="863"/>
      <c r="DQ120" s="863">
        <v>5872961</v>
      </c>
      <c r="DR120" s="863"/>
      <c r="DS120" s="863"/>
      <c r="DT120" s="863"/>
      <c r="DU120" s="863"/>
      <c r="DV120" s="864">
        <v>51.1</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81634</v>
      </c>
      <c r="AB121" s="798"/>
      <c r="AC121" s="798"/>
      <c r="AD121" s="798"/>
      <c r="AE121" s="799"/>
      <c r="AF121" s="800">
        <v>78008</v>
      </c>
      <c r="AG121" s="798"/>
      <c r="AH121" s="798"/>
      <c r="AI121" s="798"/>
      <c r="AJ121" s="799"/>
      <c r="AK121" s="800">
        <v>78008</v>
      </c>
      <c r="AL121" s="798"/>
      <c r="AM121" s="798"/>
      <c r="AN121" s="798"/>
      <c r="AO121" s="799"/>
      <c r="AP121" s="845">
        <v>0.7</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6678280</v>
      </c>
      <c r="BR121" s="835"/>
      <c r="BS121" s="835"/>
      <c r="BT121" s="835"/>
      <c r="BU121" s="835"/>
      <c r="BV121" s="835">
        <v>6391700</v>
      </c>
      <c r="BW121" s="835"/>
      <c r="BX121" s="835"/>
      <c r="BY121" s="835"/>
      <c r="BZ121" s="835"/>
      <c r="CA121" s="835">
        <v>5852129</v>
      </c>
      <c r="CB121" s="835"/>
      <c r="CC121" s="835"/>
      <c r="CD121" s="835"/>
      <c r="CE121" s="835"/>
      <c r="CF121" s="896">
        <v>51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36690</v>
      </c>
      <c r="DH121" s="835"/>
      <c r="DI121" s="835"/>
      <c r="DJ121" s="835"/>
      <c r="DK121" s="835"/>
      <c r="DL121" s="835">
        <v>46184</v>
      </c>
      <c r="DM121" s="835"/>
      <c r="DN121" s="835"/>
      <c r="DO121" s="835"/>
      <c r="DP121" s="835"/>
      <c r="DQ121" s="835">
        <v>50195</v>
      </c>
      <c r="DR121" s="835"/>
      <c r="DS121" s="835"/>
      <c r="DT121" s="835"/>
      <c r="DU121" s="835"/>
      <c r="DV121" s="812">
        <v>0.4</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18188287</v>
      </c>
      <c r="BR122" s="866"/>
      <c r="BS122" s="866"/>
      <c r="BT122" s="866"/>
      <c r="BU122" s="866"/>
      <c r="BV122" s="866">
        <v>18315421</v>
      </c>
      <c r="BW122" s="866"/>
      <c r="BX122" s="866"/>
      <c r="BY122" s="866"/>
      <c r="BZ122" s="866"/>
      <c r="CA122" s="866">
        <v>18691113</v>
      </c>
      <c r="CB122" s="866"/>
      <c r="CC122" s="866"/>
      <c r="CD122" s="866"/>
      <c r="CE122" s="866"/>
      <c r="CF122" s="867">
        <v>162.69999999999999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28524220</v>
      </c>
      <c r="BR123" s="854"/>
      <c r="BS123" s="854"/>
      <c r="BT123" s="854"/>
      <c r="BU123" s="854"/>
      <c r="BV123" s="854">
        <v>28378024</v>
      </c>
      <c r="BW123" s="854"/>
      <c r="BX123" s="854"/>
      <c r="BY123" s="854"/>
      <c r="BZ123" s="854"/>
      <c r="CA123" s="854">
        <v>28078579</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135.1</v>
      </c>
      <c r="BR124" s="852"/>
      <c r="BS124" s="852"/>
      <c r="BT124" s="852"/>
      <c r="BU124" s="852"/>
      <c r="BV124" s="852">
        <v>120.6</v>
      </c>
      <c r="BW124" s="852"/>
      <c r="BX124" s="852"/>
      <c r="BY124" s="852"/>
      <c r="BZ124" s="852"/>
      <c r="CA124" s="852">
        <v>107.2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668661</v>
      </c>
      <c r="AB128" s="819"/>
      <c r="AC128" s="819"/>
      <c r="AD128" s="819"/>
      <c r="AE128" s="820"/>
      <c r="AF128" s="821">
        <v>670798</v>
      </c>
      <c r="AG128" s="819"/>
      <c r="AH128" s="819"/>
      <c r="AI128" s="819"/>
      <c r="AJ128" s="820"/>
      <c r="AK128" s="821">
        <v>673357</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113</v>
      </c>
      <c r="BG128" s="805"/>
      <c r="BH128" s="805"/>
      <c r="BI128" s="805"/>
      <c r="BJ128" s="805"/>
      <c r="BK128" s="805"/>
      <c r="BL128" s="828"/>
      <c r="BM128" s="804">
        <v>12.95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12711980</v>
      </c>
      <c r="AB129" s="798"/>
      <c r="AC129" s="798"/>
      <c r="AD129" s="798"/>
      <c r="AE129" s="799"/>
      <c r="AF129" s="800">
        <v>13006963</v>
      </c>
      <c r="AG129" s="798"/>
      <c r="AH129" s="798"/>
      <c r="AI129" s="798"/>
      <c r="AJ129" s="799"/>
      <c r="AK129" s="800">
        <v>12980028</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113</v>
      </c>
      <c r="BG129" s="788"/>
      <c r="BH129" s="788"/>
      <c r="BI129" s="788"/>
      <c r="BJ129" s="788"/>
      <c r="BK129" s="788"/>
      <c r="BL129" s="789"/>
      <c r="BM129" s="787">
        <v>17.95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1501126</v>
      </c>
      <c r="AB130" s="798"/>
      <c r="AC130" s="798"/>
      <c r="AD130" s="798"/>
      <c r="AE130" s="799"/>
      <c r="AF130" s="800">
        <v>1449602</v>
      </c>
      <c r="AG130" s="798"/>
      <c r="AH130" s="798"/>
      <c r="AI130" s="798"/>
      <c r="AJ130" s="799"/>
      <c r="AK130" s="800">
        <v>1494664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12.2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11210854</v>
      </c>
      <c r="AB131" s="781"/>
      <c r="AC131" s="781"/>
      <c r="AD131" s="781"/>
      <c r="AE131" s="782"/>
      <c r="AF131" s="783">
        <v>11557361</v>
      </c>
      <c r="AG131" s="781"/>
      <c r="AH131" s="781"/>
      <c r="AI131" s="781"/>
      <c r="AJ131" s="782"/>
      <c r="AK131" s="783">
        <v>11485364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107.2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11.284198330000001</v>
      </c>
      <c r="AB132" s="761"/>
      <c r="AC132" s="761"/>
      <c r="AD132" s="761"/>
      <c r="AE132" s="762"/>
      <c r="AF132" s="763">
        <v>13.007346569999999</v>
      </c>
      <c r="AG132" s="761"/>
      <c r="AH132" s="761"/>
      <c r="AI132" s="761"/>
      <c r="AJ132" s="762"/>
      <c r="AK132" s="763">
        <v>12.36510223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10.199999999999999</v>
      </c>
      <c r="AB133" s="740"/>
      <c r="AC133" s="740"/>
      <c r="AD133" s="740"/>
      <c r="AE133" s="741"/>
      <c r="AF133" s="739">
        <v>11.6</v>
      </c>
      <c r="AG133" s="740"/>
      <c r="AH133" s="740"/>
      <c r="AI133" s="740"/>
      <c r="AJ133" s="741"/>
      <c r="AK133" s="739">
        <v>12.2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3921324</v>
      </c>
      <c r="L9" s="266">
        <v>61937</v>
      </c>
      <c r="M9" s="267">
        <v>57713</v>
      </c>
      <c r="N9" s="268">
        <v>7.3</v>
      </c>
    </row>
    <row r="10" spans="1:16" x14ac:dyDescent="0.15">
      <c r="A10" s="250"/>
      <c r="B10" s="246"/>
      <c r="C10" s="246"/>
      <c r="D10" s="246"/>
      <c r="E10" s="246"/>
      <c r="F10" s="246"/>
      <c r="G10" s="1166" t="s">
        <v>474</v>
      </c>
      <c r="H10" s="1167"/>
      <c r="I10" s="1167"/>
      <c r="J10" s="1168"/>
      <c r="K10" s="269">
        <v>176870</v>
      </c>
      <c r="L10" s="270">
        <v>2794</v>
      </c>
      <c r="M10" s="271">
        <v>3737</v>
      </c>
      <c r="N10" s="272">
        <v>-25.2</v>
      </c>
    </row>
    <row r="11" spans="1:16" ht="13.5" customHeight="1" x14ac:dyDescent="0.15">
      <c r="A11" s="250"/>
      <c r="B11" s="246"/>
      <c r="C11" s="246"/>
      <c r="D11" s="246"/>
      <c r="E11" s="246"/>
      <c r="F11" s="246"/>
      <c r="G11" s="1166" t="s">
        <v>475</v>
      </c>
      <c r="H11" s="1167"/>
      <c r="I11" s="1167"/>
      <c r="J11" s="1168"/>
      <c r="K11" s="269">
        <v>766993</v>
      </c>
      <c r="L11" s="270">
        <v>12115</v>
      </c>
      <c r="M11" s="271">
        <v>6346</v>
      </c>
      <c r="N11" s="272">
        <v>90.9</v>
      </c>
    </row>
    <row r="12" spans="1:16" ht="13.5" customHeight="1" x14ac:dyDescent="0.15">
      <c r="A12" s="250"/>
      <c r="B12" s="246"/>
      <c r="C12" s="246"/>
      <c r="D12" s="246"/>
      <c r="E12" s="246"/>
      <c r="F12" s="246"/>
      <c r="G12" s="1166" t="s">
        <v>476</v>
      </c>
      <c r="H12" s="1167"/>
      <c r="I12" s="1167"/>
      <c r="J12" s="1168"/>
      <c r="K12" s="269">
        <v>1026</v>
      </c>
      <c r="L12" s="270">
        <v>16</v>
      </c>
      <c r="M12" s="271">
        <v>800</v>
      </c>
      <c r="N12" s="272">
        <v>-98</v>
      </c>
    </row>
    <row r="13" spans="1:16" ht="13.5" customHeight="1" x14ac:dyDescent="0.15">
      <c r="A13" s="250"/>
      <c r="B13" s="246"/>
      <c r="C13" s="246"/>
      <c r="D13" s="246"/>
      <c r="E13" s="246"/>
      <c r="F13" s="246"/>
      <c r="G13" s="1166" t="s">
        <v>477</v>
      </c>
      <c r="H13" s="1167"/>
      <c r="I13" s="1167"/>
      <c r="J13" s="1168"/>
      <c r="K13" s="269" t="s">
        <v>478</v>
      </c>
      <c r="L13" s="270" t="s">
        <v>478</v>
      </c>
      <c r="M13" s="271">
        <v>1</v>
      </c>
      <c r="N13" s="272" t="s">
        <v>478</v>
      </c>
    </row>
    <row r="14" spans="1:16" ht="13.5" customHeight="1" x14ac:dyDescent="0.15">
      <c r="A14" s="250"/>
      <c r="B14" s="246"/>
      <c r="C14" s="246"/>
      <c r="D14" s="246"/>
      <c r="E14" s="246"/>
      <c r="F14" s="246"/>
      <c r="G14" s="1166" t="s">
        <v>479</v>
      </c>
      <c r="H14" s="1167"/>
      <c r="I14" s="1167"/>
      <c r="J14" s="1168"/>
      <c r="K14" s="269">
        <v>260887</v>
      </c>
      <c r="L14" s="270">
        <v>4121</v>
      </c>
      <c r="M14" s="271">
        <v>2571</v>
      </c>
      <c r="N14" s="272">
        <v>60.3</v>
      </c>
    </row>
    <row r="15" spans="1:16" ht="13.5" customHeight="1" x14ac:dyDescent="0.15">
      <c r="A15" s="250"/>
      <c r="B15" s="246"/>
      <c r="C15" s="246"/>
      <c r="D15" s="246"/>
      <c r="E15" s="246"/>
      <c r="F15" s="246"/>
      <c r="G15" s="1166" t="s">
        <v>480</v>
      </c>
      <c r="H15" s="1167"/>
      <c r="I15" s="1167"/>
      <c r="J15" s="1168"/>
      <c r="K15" s="269">
        <v>39524</v>
      </c>
      <c r="L15" s="270">
        <v>624</v>
      </c>
      <c r="M15" s="271">
        <v>1342</v>
      </c>
      <c r="N15" s="272">
        <v>-53.5</v>
      </c>
    </row>
    <row r="16" spans="1:16" x14ac:dyDescent="0.15">
      <c r="A16" s="250"/>
      <c r="B16" s="246"/>
      <c r="C16" s="246"/>
      <c r="D16" s="246"/>
      <c r="E16" s="246"/>
      <c r="F16" s="246"/>
      <c r="G16" s="1169" t="s">
        <v>481</v>
      </c>
      <c r="H16" s="1170"/>
      <c r="I16" s="1170"/>
      <c r="J16" s="1171"/>
      <c r="K16" s="270">
        <v>-410212</v>
      </c>
      <c r="L16" s="270">
        <v>-6479</v>
      </c>
      <c r="M16" s="271">
        <v>-4975</v>
      </c>
      <c r="N16" s="272">
        <v>30.2</v>
      </c>
    </row>
    <row r="17" spans="1:16" x14ac:dyDescent="0.15">
      <c r="A17" s="250"/>
      <c r="B17" s="246"/>
      <c r="C17" s="246"/>
      <c r="D17" s="246"/>
      <c r="E17" s="246"/>
      <c r="F17" s="246"/>
      <c r="G17" s="1169" t="s">
        <v>170</v>
      </c>
      <c r="H17" s="1170"/>
      <c r="I17" s="1170"/>
      <c r="J17" s="1171"/>
      <c r="K17" s="270">
        <v>4756412</v>
      </c>
      <c r="L17" s="270">
        <v>75128</v>
      </c>
      <c r="M17" s="271">
        <v>67535</v>
      </c>
      <c r="N17" s="272">
        <v>11.2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5.84</v>
      </c>
      <c r="L21" s="283">
        <v>6.24</v>
      </c>
      <c r="M21" s="284">
        <v>-0.4</v>
      </c>
      <c r="N21" s="251"/>
      <c r="O21" s="285"/>
      <c r="P21" s="281"/>
    </row>
    <row r="22" spans="1:16" s="286" customFormat="1" x14ac:dyDescent="0.15">
      <c r="A22" s="281"/>
      <c r="B22" s="251"/>
      <c r="C22" s="251"/>
      <c r="D22" s="251"/>
      <c r="E22" s="251"/>
      <c r="F22" s="251"/>
      <c r="G22" s="1163" t="s">
        <v>487</v>
      </c>
      <c r="H22" s="1164"/>
      <c r="I22" s="1164"/>
      <c r="J22" s="1165"/>
      <c r="K22" s="287">
        <v>97.9</v>
      </c>
      <c r="L22" s="288">
        <v>98.7</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2840935</v>
      </c>
      <c r="L32" s="296">
        <v>44873</v>
      </c>
      <c r="M32" s="297">
        <v>35267</v>
      </c>
      <c r="N32" s="298">
        <v>27.2</v>
      </c>
    </row>
    <row r="33" spans="1:16" ht="13.5" customHeight="1" x14ac:dyDescent="0.15">
      <c r="A33" s="250"/>
      <c r="B33" s="246"/>
      <c r="C33" s="246"/>
      <c r="D33" s="246"/>
      <c r="E33" s="246"/>
      <c r="F33" s="246"/>
      <c r="G33" s="1154" t="s">
        <v>492</v>
      </c>
      <c r="H33" s="1155"/>
      <c r="I33" s="1155"/>
      <c r="J33" s="1156"/>
      <c r="K33" s="296" t="s">
        <v>478</v>
      </c>
      <c r="L33" s="296" t="s">
        <v>478</v>
      </c>
      <c r="M33" s="297">
        <v>1</v>
      </c>
      <c r="N33" s="298" t="s">
        <v>478</v>
      </c>
    </row>
    <row r="34" spans="1:16" ht="27" customHeight="1" x14ac:dyDescent="0.15">
      <c r="A34" s="250"/>
      <c r="B34" s="246"/>
      <c r="C34" s="246"/>
      <c r="D34" s="246"/>
      <c r="E34" s="246"/>
      <c r="F34" s="246"/>
      <c r="G34" s="1154" t="s">
        <v>493</v>
      </c>
      <c r="H34" s="1155"/>
      <c r="I34" s="1155"/>
      <c r="J34" s="1156"/>
      <c r="K34" s="296" t="s">
        <v>478</v>
      </c>
      <c r="L34" s="296" t="s">
        <v>478</v>
      </c>
      <c r="M34" s="297">
        <v>49</v>
      </c>
      <c r="N34" s="298" t="s">
        <v>478</v>
      </c>
    </row>
    <row r="35" spans="1:16" ht="27" customHeight="1" x14ac:dyDescent="0.15">
      <c r="A35" s="250"/>
      <c r="B35" s="246"/>
      <c r="C35" s="246"/>
      <c r="D35" s="246"/>
      <c r="E35" s="246"/>
      <c r="F35" s="246"/>
      <c r="G35" s="1154" t="s">
        <v>494</v>
      </c>
      <c r="H35" s="1155"/>
      <c r="I35" s="1155"/>
      <c r="J35" s="1156"/>
      <c r="K35" s="296">
        <v>477476</v>
      </c>
      <c r="L35" s="296">
        <v>7542</v>
      </c>
      <c r="M35" s="297">
        <v>9709</v>
      </c>
      <c r="N35" s="298">
        <v>-22.3</v>
      </c>
    </row>
    <row r="36" spans="1:16" ht="27" customHeight="1" x14ac:dyDescent="0.15">
      <c r="A36" s="250"/>
      <c r="B36" s="246"/>
      <c r="C36" s="246"/>
      <c r="D36" s="246"/>
      <c r="E36" s="246"/>
      <c r="F36" s="246"/>
      <c r="G36" s="1154" t="s">
        <v>495</v>
      </c>
      <c r="H36" s="1155"/>
      <c r="I36" s="1155"/>
      <c r="J36" s="1156"/>
      <c r="K36" s="296">
        <v>191294</v>
      </c>
      <c r="L36" s="296">
        <v>3021</v>
      </c>
      <c r="M36" s="297">
        <v>2367</v>
      </c>
      <c r="N36" s="298">
        <v>27.6</v>
      </c>
    </row>
    <row r="37" spans="1:16" ht="13.5" customHeight="1" x14ac:dyDescent="0.15">
      <c r="A37" s="250"/>
      <c r="B37" s="246"/>
      <c r="C37" s="246"/>
      <c r="D37" s="246"/>
      <c r="E37" s="246"/>
      <c r="F37" s="246"/>
      <c r="G37" s="1154" t="s">
        <v>496</v>
      </c>
      <c r="H37" s="1155"/>
      <c r="I37" s="1155"/>
      <c r="J37" s="1156"/>
      <c r="K37" s="296">
        <v>78008</v>
      </c>
      <c r="L37" s="296">
        <v>1232</v>
      </c>
      <c r="M37" s="297">
        <v>1205</v>
      </c>
      <c r="N37" s="298">
        <v>2.2000000000000002</v>
      </c>
    </row>
    <row r="38" spans="1:16" ht="27" customHeight="1" x14ac:dyDescent="0.15">
      <c r="A38" s="250"/>
      <c r="B38" s="246"/>
      <c r="C38" s="246"/>
      <c r="D38" s="246"/>
      <c r="E38" s="246"/>
      <c r="F38" s="246"/>
      <c r="G38" s="1157" t="s">
        <v>497</v>
      </c>
      <c r="H38" s="1158"/>
      <c r="I38" s="1158"/>
      <c r="J38" s="1159"/>
      <c r="K38" s="299">
        <v>485</v>
      </c>
      <c r="L38" s="299">
        <v>8</v>
      </c>
      <c r="M38" s="300">
        <v>3</v>
      </c>
      <c r="N38" s="301">
        <v>166.7</v>
      </c>
      <c r="O38" s="295"/>
    </row>
    <row r="39" spans="1:16" x14ac:dyDescent="0.15">
      <c r="A39" s="250"/>
      <c r="B39" s="246"/>
      <c r="C39" s="246"/>
      <c r="D39" s="246"/>
      <c r="E39" s="246"/>
      <c r="F39" s="246"/>
      <c r="G39" s="1157" t="s">
        <v>498</v>
      </c>
      <c r="H39" s="1158"/>
      <c r="I39" s="1158"/>
      <c r="J39" s="1159"/>
      <c r="K39" s="302">
        <v>-673357</v>
      </c>
      <c r="L39" s="302">
        <v>-10636</v>
      </c>
      <c r="M39" s="303">
        <v>-6690</v>
      </c>
      <c r="N39" s="304">
        <v>59</v>
      </c>
      <c r="O39" s="295"/>
    </row>
    <row r="40" spans="1:16" ht="27" customHeight="1" x14ac:dyDescent="0.15">
      <c r="A40" s="250"/>
      <c r="B40" s="246"/>
      <c r="C40" s="246"/>
      <c r="D40" s="246"/>
      <c r="E40" s="246"/>
      <c r="F40" s="246"/>
      <c r="G40" s="1154" t="s">
        <v>499</v>
      </c>
      <c r="H40" s="1155"/>
      <c r="I40" s="1155"/>
      <c r="J40" s="1156"/>
      <c r="K40" s="302">
        <v>-1494664</v>
      </c>
      <c r="L40" s="302">
        <v>-23608</v>
      </c>
      <c r="M40" s="303">
        <v>-29386</v>
      </c>
      <c r="N40" s="304">
        <v>-19.7</v>
      </c>
      <c r="O40" s="295"/>
    </row>
    <row r="41" spans="1:16" x14ac:dyDescent="0.15">
      <c r="A41" s="250"/>
      <c r="B41" s="246"/>
      <c r="C41" s="246"/>
      <c r="D41" s="246"/>
      <c r="E41" s="246"/>
      <c r="F41" s="246"/>
      <c r="G41" s="1160" t="s">
        <v>281</v>
      </c>
      <c r="H41" s="1161"/>
      <c r="I41" s="1161"/>
      <c r="J41" s="1162"/>
      <c r="K41" s="296">
        <v>1420177</v>
      </c>
      <c r="L41" s="302">
        <v>22432</v>
      </c>
      <c r="M41" s="303">
        <v>12524</v>
      </c>
      <c r="N41" s="304">
        <v>79.099999999999994</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1871360</v>
      </c>
      <c r="J51" s="322">
        <v>28974</v>
      </c>
      <c r="K51" s="323">
        <v>62.1</v>
      </c>
      <c r="L51" s="324">
        <v>50880</v>
      </c>
      <c r="M51" s="325">
        <v>7</v>
      </c>
      <c r="N51" s="326">
        <v>55.1</v>
      </c>
    </row>
    <row r="52" spans="1:14" x14ac:dyDescent="0.15">
      <c r="A52" s="250"/>
      <c r="B52" s="246"/>
      <c r="C52" s="246"/>
      <c r="D52" s="246"/>
      <c r="E52" s="246"/>
      <c r="F52" s="246"/>
      <c r="G52" s="327"/>
      <c r="H52" s="328" t="s">
        <v>510</v>
      </c>
      <c r="I52" s="329">
        <v>1424730</v>
      </c>
      <c r="J52" s="330">
        <v>22059</v>
      </c>
      <c r="K52" s="331">
        <v>46.7</v>
      </c>
      <c r="L52" s="332">
        <v>26879</v>
      </c>
      <c r="M52" s="333">
        <v>2.4</v>
      </c>
      <c r="N52" s="334">
        <v>44.3</v>
      </c>
    </row>
    <row r="53" spans="1:14" x14ac:dyDescent="0.15">
      <c r="A53" s="250"/>
      <c r="B53" s="246"/>
      <c r="C53" s="246"/>
      <c r="D53" s="246"/>
      <c r="E53" s="246"/>
      <c r="F53" s="246"/>
      <c r="G53" s="312" t="s">
        <v>511</v>
      </c>
      <c r="H53" s="313"/>
      <c r="I53" s="321">
        <v>1166417</v>
      </c>
      <c r="J53" s="322">
        <v>18092</v>
      </c>
      <c r="K53" s="323">
        <v>-37.6</v>
      </c>
      <c r="L53" s="324">
        <v>63956</v>
      </c>
      <c r="M53" s="325">
        <v>25.7</v>
      </c>
      <c r="N53" s="326">
        <v>-63.3</v>
      </c>
    </row>
    <row r="54" spans="1:14" x14ac:dyDescent="0.15">
      <c r="A54" s="250"/>
      <c r="B54" s="246"/>
      <c r="C54" s="246"/>
      <c r="D54" s="246"/>
      <c r="E54" s="246"/>
      <c r="F54" s="246"/>
      <c r="G54" s="327"/>
      <c r="H54" s="328" t="s">
        <v>510</v>
      </c>
      <c r="I54" s="329">
        <v>345582</v>
      </c>
      <c r="J54" s="330">
        <v>5360</v>
      </c>
      <c r="K54" s="331">
        <v>-75.7</v>
      </c>
      <c r="L54" s="332">
        <v>29239</v>
      </c>
      <c r="M54" s="333">
        <v>8.8000000000000007</v>
      </c>
      <c r="N54" s="334">
        <v>-84.5</v>
      </c>
    </row>
    <row r="55" spans="1:14" x14ac:dyDescent="0.15">
      <c r="A55" s="250"/>
      <c r="B55" s="246"/>
      <c r="C55" s="246"/>
      <c r="D55" s="246"/>
      <c r="E55" s="246"/>
      <c r="F55" s="246"/>
      <c r="G55" s="312" t="s">
        <v>512</v>
      </c>
      <c r="H55" s="313"/>
      <c r="I55" s="321">
        <v>959465</v>
      </c>
      <c r="J55" s="322">
        <v>15003</v>
      </c>
      <c r="K55" s="323">
        <v>-17.100000000000001</v>
      </c>
      <c r="L55" s="324">
        <v>66255</v>
      </c>
      <c r="M55" s="325">
        <v>3.6</v>
      </c>
      <c r="N55" s="326">
        <v>-20.7</v>
      </c>
    </row>
    <row r="56" spans="1:14" x14ac:dyDescent="0.15">
      <c r="A56" s="250"/>
      <c r="B56" s="246"/>
      <c r="C56" s="246"/>
      <c r="D56" s="246"/>
      <c r="E56" s="246"/>
      <c r="F56" s="246"/>
      <c r="G56" s="327"/>
      <c r="H56" s="328" t="s">
        <v>510</v>
      </c>
      <c r="I56" s="329">
        <v>614961</v>
      </c>
      <c r="J56" s="330">
        <v>9616</v>
      </c>
      <c r="K56" s="331">
        <v>79.400000000000006</v>
      </c>
      <c r="L56" s="332">
        <v>31822</v>
      </c>
      <c r="M56" s="333">
        <v>8.8000000000000007</v>
      </c>
      <c r="N56" s="334">
        <v>70.599999999999994</v>
      </c>
    </row>
    <row r="57" spans="1:14" x14ac:dyDescent="0.15">
      <c r="A57" s="250"/>
      <c r="B57" s="246"/>
      <c r="C57" s="246"/>
      <c r="D57" s="246"/>
      <c r="E57" s="246"/>
      <c r="F57" s="246"/>
      <c r="G57" s="312" t="s">
        <v>513</v>
      </c>
      <c r="H57" s="313"/>
      <c r="I57" s="321">
        <v>934911</v>
      </c>
      <c r="J57" s="322">
        <v>14671</v>
      </c>
      <c r="K57" s="323">
        <v>-2.2000000000000002</v>
      </c>
      <c r="L57" s="324">
        <v>47278</v>
      </c>
      <c r="M57" s="325">
        <v>-28.6</v>
      </c>
      <c r="N57" s="326">
        <v>26.4</v>
      </c>
    </row>
    <row r="58" spans="1:14" x14ac:dyDescent="0.15">
      <c r="A58" s="250"/>
      <c r="B58" s="246"/>
      <c r="C58" s="246"/>
      <c r="D58" s="246"/>
      <c r="E58" s="246"/>
      <c r="F58" s="246"/>
      <c r="G58" s="327"/>
      <c r="H58" s="328" t="s">
        <v>510</v>
      </c>
      <c r="I58" s="329">
        <v>535326</v>
      </c>
      <c r="J58" s="330">
        <v>8400</v>
      </c>
      <c r="K58" s="331">
        <v>-12.6</v>
      </c>
      <c r="L58" s="332">
        <v>24096</v>
      </c>
      <c r="M58" s="333">
        <v>-24.3</v>
      </c>
      <c r="N58" s="334">
        <v>11.7</v>
      </c>
    </row>
    <row r="59" spans="1:14" x14ac:dyDescent="0.15">
      <c r="A59" s="250"/>
      <c r="B59" s="246"/>
      <c r="C59" s="246"/>
      <c r="D59" s="246"/>
      <c r="E59" s="246"/>
      <c r="F59" s="246"/>
      <c r="G59" s="312" t="s">
        <v>514</v>
      </c>
      <c r="H59" s="313"/>
      <c r="I59" s="321">
        <v>1003177</v>
      </c>
      <c r="J59" s="322">
        <v>15845</v>
      </c>
      <c r="K59" s="323">
        <v>8</v>
      </c>
      <c r="L59" s="324">
        <v>44504</v>
      </c>
      <c r="M59" s="325">
        <v>-5.9</v>
      </c>
      <c r="N59" s="326">
        <v>13.9</v>
      </c>
    </row>
    <row r="60" spans="1:14" x14ac:dyDescent="0.15">
      <c r="A60" s="250"/>
      <c r="B60" s="246"/>
      <c r="C60" s="246"/>
      <c r="D60" s="246"/>
      <c r="E60" s="246"/>
      <c r="F60" s="246"/>
      <c r="G60" s="327"/>
      <c r="H60" s="328" t="s">
        <v>510</v>
      </c>
      <c r="I60" s="335">
        <v>728280</v>
      </c>
      <c r="J60" s="330">
        <v>11503</v>
      </c>
      <c r="K60" s="331">
        <v>36.9</v>
      </c>
      <c r="L60" s="332">
        <v>25876</v>
      </c>
      <c r="M60" s="333">
        <v>7.4</v>
      </c>
      <c r="N60" s="334">
        <v>29.5</v>
      </c>
    </row>
    <row r="61" spans="1:14" x14ac:dyDescent="0.15">
      <c r="A61" s="250"/>
      <c r="B61" s="246"/>
      <c r="C61" s="246"/>
      <c r="D61" s="246"/>
      <c r="E61" s="246"/>
      <c r="F61" s="246"/>
      <c r="G61" s="312" t="s">
        <v>515</v>
      </c>
      <c r="H61" s="336"/>
      <c r="I61" s="337">
        <v>1187066</v>
      </c>
      <c r="J61" s="338">
        <v>18517</v>
      </c>
      <c r="K61" s="339">
        <v>2.6</v>
      </c>
      <c r="L61" s="340">
        <v>54575</v>
      </c>
      <c r="M61" s="341">
        <v>0.4</v>
      </c>
      <c r="N61" s="326">
        <v>2.2000000000000002</v>
      </c>
    </row>
    <row r="62" spans="1:14" x14ac:dyDescent="0.15">
      <c r="A62" s="250"/>
      <c r="B62" s="246"/>
      <c r="C62" s="246"/>
      <c r="D62" s="246"/>
      <c r="E62" s="246"/>
      <c r="F62" s="246"/>
      <c r="G62" s="327"/>
      <c r="H62" s="328" t="s">
        <v>510</v>
      </c>
      <c r="I62" s="329">
        <v>729776</v>
      </c>
      <c r="J62" s="330">
        <v>11388</v>
      </c>
      <c r="K62" s="331">
        <v>14.9</v>
      </c>
      <c r="L62" s="332">
        <v>27582</v>
      </c>
      <c r="M62" s="333">
        <v>0.6</v>
      </c>
      <c r="N62" s="334">
        <v>14.3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t="s">
        <v>478</v>
      </c>
      <c r="G47" s="12" t="s">
        <v>478</v>
      </c>
      <c r="H47" s="12" t="s">
        <v>478</v>
      </c>
      <c r="I47" s="12">
        <v>3.82</v>
      </c>
      <c r="J47" s="13">
        <v>4.2699999999999996</v>
      </c>
    </row>
    <row r="48" spans="2:10" ht="57.75" customHeight="1" x14ac:dyDescent="0.15">
      <c r="B48" s="14"/>
      <c r="C48" s="1174" t="s">
        <v>4</v>
      </c>
      <c r="D48" s="1174"/>
      <c r="E48" s="1175"/>
      <c r="F48" s="15">
        <v>3.36</v>
      </c>
      <c r="G48" s="16">
        <v>3.56</v>
      </c>
      <c r="H48" s="16">
        <v>0.72</v>
      </c>
      <c r="I48" s="16">
        <v>1.82</v>
      </c>
      <c r="J48" s="17">
        <v>0.03</v>
      </c>
    </row>
    <row r="49" spans="2:10" ht="57.75" customHeight="1" thickBot="1" x14ac:dyDescent="0.2">
      <c r="B49" s="18"/>
      <c r="C49" s="1176" t="s">
        <v>5</v>
      </c>
      <c r="D49" s="1176"/>
      <c r="E49" s="1177"/>
      <c r="F49" s="19" t="s">
        <v>522</v>
      </c>
      <c r="G49" s="20">
        <v>0.26</v>
      </c>
      <c r="H49" s="20" t="s">
        <v>523</v>
      </c>
      <c r="I49" s="20">
        <v>5.32</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2018-03-15T01:52:50Z</cp:lastPrinted>
  <dcterms:created xsi:type="dcterms:W3CDTF">2018-01-24T05:32:56Z</dcterms:created>
  <dcterms:modified xsi:type="dcterms:W3CDTF">2018-11-27T01:01:44Z</dcterms:modified>
  <cp:category/>
</cp:coreProperties>
</file>