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730" windowHeight="9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BW34" i="9"/>
  <c r="C34" i="9"/>
  <c r="C35" i="9" s="1"/>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<sst xmlns="http://schemas.openxmlformats.org/spreadsheetml/2006/main" count="1097" uniqueCount="563">
  <si>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</si>
  <si>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</si>
  <si>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</si>
  <si>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</si>
  <si>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</si>
  <si>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</si>
  <si>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</si>
  <si>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</si>
  <si>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</si>
  <si>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</si>
  <si>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</si>
  <si>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</si>
  <si>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</si>
  <si>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</si>
  <si>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</si>
  <si>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</si>
  <si>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</si>
  <si>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</si>
  <si>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</si>
  <si>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</si>
  <si>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</si>
  <si>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</si>
  <si>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</si>
  <si>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</si>
  <si>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</si>
  <si>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</si>
  <si>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</si>
  <si>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</si>
  <si>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</si>
  <si>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</si>
  <si>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</si>
  <si>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</si>
  <si>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</si>
  <si>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</si>
  <si>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</si>
  <si>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</si>
  <si>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</si>
  <si>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</si>
  <si>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</si>
  <si>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</si>
  <si>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</si>
  <si>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</si>
  <si>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</si>
  <si>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</si>
  <si>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</si>
  <si>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</si>
  <si>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</si>
  <si>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</si>
  <si>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</si>
  <si>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</si>
  <si>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</si>
  <si>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</si>
  <si>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</si>
  <si>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</si>
  <si>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</si>
  <si>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</si>
  <si>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</si>
  <si>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</si>
  <si>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</si>
  <si>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</si>
  <si>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</si>
  <si>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</si>
  <si>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</si>
  <si>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</si>
  <si>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</si>
  <si>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</si>
  <si>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</si>
  <si>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</si>
  <si>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</si>
  <si>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</si>
  <si>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</si>
  <si>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</si>
  <si>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</si>
  <si>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</si>
  <si>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</si>
  <si>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</si>
  <si>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</si>
  <si>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</si>
  <si>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</si>
  <si>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</si>
  <si>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</si>
  <si>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</si>
  <si>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</si>
  <si>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</si>
  <si>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</si>
  <si>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</si>
  <si>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</si>
  <si>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</si>
  <si>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</si>
  <si>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</si>
  <si>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</si>
  <si>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</si>
  <si>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</si>
  <si>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</si>
  <si>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</si>
  <si>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</si>
  <si>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</si>
  <si>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</si>
  <si>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</si>
  <si>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</si>
  <si>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</si>
  <si>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</si>
  <si>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</si>
  <si>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</si>
  <si>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</si>
  <si>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</si>
  <si>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</si>
  <si>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</si>
  <si>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</si>
  <si>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</si>
  <si>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</si>
  <si>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</si>
  <si>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</si>
  <si>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</si>
  <si>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</si>
  <si>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</si>
  <si>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</si>
  <si>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</si>
  <si>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</si>
  <si>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</si>
  <si>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</si>
  <si>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</si>
  <si>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</si>
  <si>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</si>
  <si>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</si>
  <si>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</si>
  <si>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</si>
  <si>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</si>
  <si>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</si>
  <si>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</si>
  <si>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</si>
  <si>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</si>
  <si>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</si>
  <si>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</si>
  <si>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</si>
  <si>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</si>
  <si>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</si>
  <si>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</si>
  <si>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</si>
  <si>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</si>
  <si>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</si>
  <si>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</si>
  <si>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</si>
  <si>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</si>
  <si>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</si>
  <si>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</si>
  <si>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</si>
  <si>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</si>
  <si>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</si>
  <si>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</si>
  <si>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</si>
  <si>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</si>
  <si>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</si>
  <si>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</si>
  <si>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</si>
  <si>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</si>
  <si>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</si>
  <si>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</si>
  <si>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</si>
  <si>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</si>
  <si>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</si>
  <si>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</si>
  <si>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</si>
  <si>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</si>
  <si>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</si>
  <si>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</si>
  <si>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</si>
  <si>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</si>
  <si>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</si>
  <si>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</si>
  <si>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</si>
  <si>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</si>
  <si>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</si>
  <si>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</si>
  <si>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</si>
  <si>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</si>
  <si>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</si>
  <si>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</si>
  <si>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</si>
  <si>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</si>
  <si>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</si>
  <si>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</si>
  <si>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</si>
  <si>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</si>
  <si>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</si>
  <si>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</si>
  <si>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</si>
  <si>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</si>
  <si>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</si>
  <si>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</si>
  <si>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</si>
  <si>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</si>
  <si>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</si>
  <si>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</si>
  <si>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</si>
  <si>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</si>
  <si>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</si>
  <si>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大阪府羽曳野市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</si>
  <si>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</si>
  <si>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</si>
  <si>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</si>
  <si>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</si>
  <si>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</si>
  <si>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</si>
  <si>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</si>
  <si>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</si>
  <si>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</si>
  <si>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</si>
  <si>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</si>
  <si>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</si>
  <si>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</si>
  <si>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</si>
  <si>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</si>
  <si>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</si>
  <si>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</si>
  <si>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</si>
  <si>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</si>
  <si>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</si>
  <si>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</si>
  <si>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</si>
  <si>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</si>
  <si>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</si>
  <si>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</si>
  <si>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</si>
  <si>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</si>
  <si>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</si>
  <si>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</si>
  <si>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</si>
  <si>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</si>
  <si>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</si>
  <si>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</si>
  <si>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</si>
  <si>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</si>
  <si>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</si>
  <si>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</si>
  <si>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</si>
  <si>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</si>
  <si>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</si>
  <si>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</si>
  <si>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</si>
  <si>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</si>
  <si>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</si>
  <si>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</si>
  <si>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</si>
  <si>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</si>
  <si>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</si>
  <si>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</si>
  <si>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</si>
  <si>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</si>
  <si>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</si>
  <si>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</si>
  <si>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</si>
  <si>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</si>
  <si>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</si>
  <si>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</si>
  <si>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</si>
  <si>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</si>
  <si>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</si>
  <si>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</si>
  <si>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</si>
  <si>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</si>
  <si>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</si>
  <si>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</si>
  <si>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</si>
  <si>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</si>
  <si>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</si>
  <si>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</si>
  <si>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</si>
  <si>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</si>
  <si>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</si>
  <si>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</si>
  <si>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</si>
  <si>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</si>
  <si>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</si>
  <si>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</si>
  <si>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</si>
  <si>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</si>
  <si>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</si>
  <si>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</si>
  <si>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</si>
  <si>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</si>
  <si>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</si>
  <si>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</si>
  <si>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</si>
  <si>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</si>
  <si>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</si>
  <si>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</si>
  <si>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</si>
  <si>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</si>
  <si>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</si>
  <si>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</si>
  <si>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</si>
  <si>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</si>
  <si>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</si>
  <si>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</si>
  <si>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</si>
  <si>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</si>
  <si>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</si>
  <si>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</si>
  <si>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</si>
  <si>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</si>
  <si>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</si>
  <si>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</si>
  <si>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</si>
  <si>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</si>
  <si>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</si>
  <si>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</si>
  <si>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</si>
  <si>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</si>
  <si>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</si>
  <si>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</si>
  <si>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</si>
  <si>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</si>
  <si>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</si>
  <si>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</si>
  <si>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</si>
  <si>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</si>
  <si>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</si>
  <si>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</si>
  <si>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</si>
  <si>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</si>
  <si>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</si>
  <si>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</si>
  <si>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</si>
  <si>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</si>
  <si>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</si>
  <si>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</si>
  <si>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</si>
  <si>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</si>
  <si>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</si>
  <si>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</si>
  <si>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</si>
  <si>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</si>
  <si>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</si>
  <si>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</si>
  <si>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</si>
  <si>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</si>
  <si>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</si>
  <si>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</si>
  <si>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</si>
  <si>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</si>
  <si>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</si>
  <si>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</si>
  <si>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</si>
  <si>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</si>
  <si>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</si>
  <si>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</si>
  <si>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大阪府羽曳野市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</si>
  <si>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</si>
  <si>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</si>
  <si>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</si>
  <si>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</si>
  <si>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</si>
  <si>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</si>
  <si>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</si>
  <si>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</si>
  <si>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</si>
  <si>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</si>
  <si>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</si>
  <si>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</si>
  <si>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</si>
  <si>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</si>
  <si>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</si>
  <si>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</si>
  <si>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</si>
  <si>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</si>
  <si>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</si>
  <si>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</si>
  <si>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</si>
  <si>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</si>
  <si>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</si>
  <si>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</si>
  <si>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</si>
  <si>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</si>
  <si>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</si>
  <si>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</si>
  <si>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</si>
  <si>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</si>
  <si>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</si>
  <si>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</si>
  <si>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</si>
  <si>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</si>
  <si>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</si>
  <si>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</si>
  <si>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</si>
  <si>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</si>
  <si>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</si>
  <si>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</si>
  <si>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</si>
  <si>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</si>
  <si>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</si>
  <si>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</si>
  <si>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</si>
  <si>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</si>
  <si>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</si>
  <si>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</si>
  <si>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</si>
  <si>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</si>
  <si>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</si>
  <si>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</si>
  <si>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</si>
  <si>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</si>
  <si>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</si>
  <si>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</si>
  <si>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</si>
  <si>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</si>
  <si>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</si>
  <si>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</si>
  <si>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</si>
  <si>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</si>
  <si>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</si>
  <si>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</si>
  <si>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</si>
  <si>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</si>
  <si>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</si>
  <si>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</si>
  <si>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</si>
  <si>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</si>
  <si>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</si>
  <si>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</si>
  <si>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</si>
  <si>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</si>
  <si>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</si>
  <si>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</si>
  <si>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</si>
  <si>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</si>
  <si>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</si>
  <si>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</si>
  <si>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</si>
  <si>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</si>
  <si>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</si>
  <si>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</si>
  <si>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</si>
  <si>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</si>
  <si>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</si>
  <si>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</si>
  <si>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</si>
  <si>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</si>
  <si>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</si>
  <si>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</si>
  <si>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</si>
  <si>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</si>
  <si>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</si>
  <si>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</si>
  <si>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</si>
  <si>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</si>
  <si>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</si>
  <si>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</si>
  <si>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</si>
  <si>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</si>
  <si>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</si>
  <si>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</si>
  <si>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</si>
  <si>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</si>
  <si>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</si>
  <si>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</si>
  <si>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</si>
  <si>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</si>
  <si>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</si>
  <si>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</si>
  <si>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</si>
  <si>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</si>
  <si>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</si>
  <si>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</si>
  <si>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</si>
  <si>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</si>
  <si>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</si>
  <si>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</si>
  <si>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</si>
  <si>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</si>
  <si>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</si>
  <si>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</si>
  <si>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</si>
  <si>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</si>
  <si>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</si>
  <si>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</si>
  <si>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</si>
  <si>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</si>
  <si>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</si>
  <si>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</si>
  <si>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</si>
  <si>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</si>
  <si>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</si>
  <si>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</si>
  <si>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</si>
  <si>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</si>
  <si>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</si>
  <si>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</si>
  <si>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</si>
  <si>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</si>
  <si>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</si>
  <si>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</si>
  <si>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</si>
  <si>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</si>
  <si>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</si>
  <si>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</si>
  <si>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</si>
  <si>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</si>
  <si>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</si>
  <si>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</si>
  <si>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</si>
  <si>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</si>
  <si>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</si>
  <si>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</si>
  <si>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</si>
  <si>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</si>
  <si>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</si>
  <si>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</si>
  <si>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</si>
  <si>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</si>
  <si>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</si>
  <si>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</si>
  <si>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</si>
  <si>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</si>
  <si>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</si>
  <si>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</si>
  <si>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</si>
  <si>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</si>
  <si>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</si>
  <si>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</si>
  <si>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</si>
  <si>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</si>
  <si>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</si>
  <si>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</si>
  <si>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</si>
  <si>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</si>
  <si>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</si>
  <si>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</si>
  <si>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</si>
  <si>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水道事業会計</t>
  </si>
  <si>
    <t>一般会計</t>
  </si>
  <si>
    <t>介護保険特別会計</t>
  </si>
  <si>
    <t>後期高齢者医療特別会計</t>
  </si>
  <si>
    <t>国民健康保険特別会計</t>
  </si>
  <si>
    <t>土地取得特別会計</t>
  </si>
  <si>
    <t>公共下水道特別会計</t>
  </si>
  <si>
    <t>と畜場特別会計</t>
  </si>
  <si>
    <t>その他会計（赤字）</t>
  </si>
  <si>
    <t>その他会計（黒字）</t>
  </si>
  <si>
    <t>-</t>
    <phoneticPr fontId="2"/>
  </si>
  <si>
    <t>はびきのエル・エス</t>
    <phoneticPr fontId="2"/>
  </si>
  <si>
    <t>みのりの里</t>
    <rPh sb="4" eb="5">
      <t>サト</t>
    </rPh>
    <phoneticPr fontId="2"/>
  </si>
  <si>
    <t>柏羽藤環境事業組合</t>
    <rPh sb="0" eb="1">
      <t>カシワ</t>
    </rPh>
    <rPh sb="1" eb="3">
      <t>ハトウ</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</si>
  <si>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</si>
  <si>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</si>
  <si>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</si>
  <si>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</si>
  <si>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</si>
  <si>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</si>
  <si>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</si>
  <si>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</si>
  <si>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</si>
  <si>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上記分析のとおり類似団体内平均値よりも低い水準にありますが、将来負担比率は類似団体内平均値を上回っています。これは、はびきのコロセアム及びＬＩＣはびきのに係る地方債の償還が進む一方で、学校施設の耐震改修による新たな起債により、将来負担額に含まれる地方債現在高が依然として高いことが考えられます。老朽化が進む施設もある中、類似団体に比べて将来負担比率も高いことから、今後も両指標に注視しつつ、平成29年度に策定した羽曳野市公共施設等総合管理計画アクションプランに基づき、計画的に老朽化対策等に取り組んでまいります。
　なお、平成28年度決算に係る固定資産台帳については、平成30年１月１日時点で整備中のため、平成28年度の当該団体値等は表示されておりません。</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</si>
  <si>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</si>
  <si>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</si>
  <si>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</si>
  <si>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</si>
  <si>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</si>
  <si>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</si>
  <si>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</si>
  <si>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平成24年度から改善傾向を示しています。平成28年度については前年度と比較して、将来負担額に含まれる地方債現在高が減少したこと、財政調整基金等の地方債の償還に充当可能な基金が増加したこと、既発債の償還終了に伴い元利償還金が減少したことが、主な改善の要因となっています。しかしながら、将来負担比率・実質公債費比率ともに類似団体内平均値と比べ高い水準にあることから、引き続き、両指標を注視しながら、適切な地方債の発行管理に努めてまいります。</t>
    <rPh sb="205" eb="207">
      <t>シヒョウ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</si>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</sst>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0A76-4042-A5DD-8D120B0ADD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29804</c:v>
                </c:pt>
                <c:pt idx="1">
                  <c:v>13122</c:v>
                </c:pt>
                <c:pt idx="2">
                  <c:v>20085</c:v>
                </c:pt>
                <c:pt idx="3">
                  <c:v>21273</c:v>
                </c:pt>
                <c:pt idx="4">
                  <c:v>10155</c:v>
                </c:pt>
              </c:numCache>
            </c:numRef>
          </c:val>
          <c:smooth val="0"/>
          <c:extLst>
            <c:ext xmlns:c16="http://schemas.microsoft.com/office/drawing/2014/chart" uri="{C3380CC4-5D6E-409C-BE32-E72D297353CC}">
              <c16:uniqueId val="{00000001-0A76-4042-A5DD-8D120B0ADD4E}"/>
            </c:ext>
          </c:extLst>
        </c:ser>
        <c:dLbls>
          <c:showLegendKey val="0"/>
          <c:showVal val="0"/>
          <c:showCatName val="0"/>
          <c:showSerName val="0"/>
          <c:showPercent val="0"/>
          <c:showBubbleSize val="0"/>
        </c:dLbls>
        <c:marker val="1"/>
        <c:smooth val="0"/>
        <c:axId val="99762560"/>
        <c:axId val="99764480"/>
      </c:lineChart>
      <c:catAx>
        <c:axId val="9976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64480"/>
        <c:crosses val="autoZero"/>
        <c:auto val="1"/>
        <c:lblAlgn val="ctr"/>
        <c:lblOffset val="100"/>
        <c:tickLblSkip val="1"/>
        <c:tickMarkSkip val="1"/>
        <c:noMultiLvlLbl val="0"/>
      </c:catAx>
      <c:valAx>
        <c:axId val="99764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6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0.35</c:v>
                </c:pt>
                <c:pt idx="1">
                  <c:v>4.8600000000000003</c:v>
                </c:pt>
                <c:pt idx="2">
                  <c:v>1.23</c:v>
                </c:pt>
                <c:pt idx="3">
                  <c:v>2.5299999999999998</c:v>
                </c:pt>
                <c:pt idx="4">
                  <c:v>2.35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12.06</c:v>
                </c:pt>
                <c:pt idx="1">
                  <c:v>12.03</c:v>
                </c:pt>
                <c:pt idx="2">
                  <c:v>14.49</c:v>
                </c:pt>
                <c:pt idx="3">
                  <c:v>14.81</c:v>
                </c:pt>
                <c:pt idx="4">
                  <c:v>16.38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605824"/>
        <c:axId val="9261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c:v>
                </c:pt>
                <c:pt idx="1">
                  <c:v>5.58</c:v>
                </c:pt>
                <c:pt idx="2">
                  <c:v>-0.31</c:v>
                </c:pt>
                <c:pt idx="3">
                  <c:v>2.83</c:v>
                </c:pt>
                <c:pt idx="4">
                  <c:v>1.0900000000000001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605824"/>
        <c:axId val="92612096"/>
      </c:lineChart>
      <c:catAx>
        <c:axId val="926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12096"/>
        <c:crosses val="autoZero"/>
        <c:auto val="1"/>
        <c:lblAlgn val="ctr"/>
        <c:lblOffset val="100"/>
        <c:tickLblSkip val="1"/>
        <c:tickMarkSkip val="1"/>
        <c:noMultiLvlLbl val="0"/>
      </c:catAx>
      <c:valAx>
        <c:axId val="9261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4.5599999999999996</c:v>
                </c:pt>
                <c:pt idx="2">
                  <c:v>#N/A</c:v>
                </c:pt>
                <c:pt idx="3">
                  <c:v>3.66</c:v>
                </c:pt>
                <c:pt idx="4">
                  <c:v>#N/A</c:v>
                </c:pt>
                <c:pt idx="5">
                  <c:v>2.4700000000000002</c:v>
                </c:pt>
                <c:pt idx="6">
                  <c:v>#N/A</c:v>
                </c:pt>
                <c:pt idx="7">
                  <c:v>1.1299999999999999</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0.21</c:v>
                </c:pt>
                <c:pt idx="4">
                  <c:v>#N/A</c:v>
                </c:pt>
                <c:pt idx="5">
                  <c:v>0.24</c:v>
                </c:pt>
                <c:pt idx="6">
                  <c:v>#N/A</c:v>
                </c:pt>
                <c:pt idx="7">
                  <c:v>0.24</c:v>
                </c:pt>
                <c:pt idx="8">
                  <c:v>#N/A</c:v>
                </c:pt>
                <c:pt idx="9">
                  <c:v>0.25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0.37</c:v>
                </c:pt>
                <c:pt idx="4">
                  <c:v>#N/A</c:v>
                </c:pt>
                <c:pt idx="5">
                  <c:v>0.55000000000000004</c:v>
                </c:pt>
                <c:pt idx="6">
                  <c:v>#N/A</c:v>
                </c:pt>
                <c:pt idx="7">
                  <c:v>1.25</c:v>
                </c:pt>
                <c:pt idx="8">
                  <c:v>#N/A</c:v>
                </c:pt>
                <c:pt idx="9">
                  <c:v>1.38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0.34</c:v>
                </c:pt>
                <c:pt idx="2">
                  <c:v>#N/A</c:v>
                </c:pt>
                <c:pt idx="3">
                  <c:v>4.8600000000000003</c:v>
                </c:pt>
                <c:pt idx="4">
                  <c:v>#N/A</c:v>
                </c:pt>
                <c:pt idx="5">
                  <c:v>1.22</c:v>
                </c:pt>
                <c:pt idx="6">
                  <c:v>#N/A</c:v>
                </c:pt>
                <c:pt idx="7">
                  <c:v>2.52</c:v>
                </c:pt>
                <c:pt idx="8">
                  <c:v>#N/A</c:v>
                </c:pt>
                <c:pt idx="9">
                  <c:v>2.34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10.65</c:v>
                </c:pt>
                <c:pt idx="2">
                  <c:v>#N/A</c:v>
                </c:pt>
                <c:pt idx="3">
                  <c:v>11.31</c:v>
                </c:pt>
                <c:pt idx="4">
                  <c:v>#N/A</c:v>
                </c:pt>
                <c:pt idx="5">
                  <c:v>11.86</c:v>
                </c:pt>
                <c:pt idx="6">
                  <c:v>#N/A</c:v>
                </c:pt>
                <c:pt idx="7">
                  <c:v>9.9</c:v>
                </c:pt>
                <c:pt idx="8">
                  <c:v>#N/A</c:v>
                </c:pt>
                <c:pt idx="9">
                  <c:v>12.11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776256"/>
        <c:axId val="105777792"/>
      </c:barChart>
      <c:catAx>
        <c:axId val="1057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77792"/>
        <c:crosses val="autoZero"/>
        <c:auto val="1"/>
        <c:lblAlgn val="ctr"/>
        <c:lblOffset val="100"/>
        <c:tickLblSkip val="1"/>
        <c:tickMarkSkip val="1"/>
        <c:noMultiLvlLbl val="0"/>
      </c:catAx>
      <c:valAx>
        <c:axId val="10577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4371</c:v>
                </c:pt>
                <c:pt idx="5">
                  <c:v>4389</c:v>
                </c:pt>
                <c:pt idx="8">
                  <c:v>4510</c:v>
                </c:pt>
                <c:pt idx="11">
                  <c:v>4289</c:v>
                </c:pt>
                <c:pt idx="14">
                  <c:v>4080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388</c:v>
                </c:pt>
                <c:pt idx="3">
                  <c:v>378</c:v>
                </c:pt>
                <c:pt idx="6">
                  <c:v>378</c:v>
                </c:pt>
                <c:pt idx="9">
                  <c:v>390</c:v>
                </c:pt>
                <c:pt idx="12">
                  <c:v>375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1260</c:v>
                </c:pt>
                <c:pt idx="3">
                  <c:v>1271</c:v>
                </c:pt>
                <c:pt idx="6">
                  <c:v>1190</c:v>
                </c:pt>
                <c:pt idx="9">
                  <c:v>1190</c:v>
                </c:pt>
                <c:pt idx="12">
                  <c:v>1223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4801</c:v>
                </c:pt>
                <c:pt idx="3">
                  <c:v>4717</c:v>
                </c:pt>
                <c:pt idx="6">
                  <c:v>4703</c:v>
                </c:pt>
                <c:pt idx="9">
                  <c:v>4527</c:v>
                </c:pt>
                <c:pt idx="12">
                  <c:v>4381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861312"/>
        <c:axId val="10887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2078</c:v>
                </c:pt>
                <c:pt idx="2">
                  <c:v>#N/A</c:v>
                </c:pt>
                <c:pt idx="3">
                  <c:v>#N/A</c:v>
                </c:pt>
                <c:pt idx="4">
                  <c:v>1977</c:v>
                </c:pt>
                <c:pt idx="5">
                  <c:v>#N/A</c:v>
                </c:pt>
                <c:pt idx="6">
                  <c:v>#N/A</c:v>
                </c:pt>
                <c:pt idx="7">
                  <c:v>1761</c:v>
                </c:pt>
                <c:pt idx="8">
                  <c:v>#N/A</c:v>
                </c:pt>
                <c:pt idx="9">
                  <c:v>#N/A</c:v>
                </c:pt>
                <c:pt idx="10">
                  <c:v>1818</c:v>
                </c:pt>
                <c:pt idx="11">
                  <c:v>#N/A</c:v>
                </c:pt>
                <c:pt idx="12">
                  <c:v>#N/A</c:v>
                </c:pt>
                <c:pt idx="13">
                  <c:v>1899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861312"/>
        <c:axId val="108871680"/>
      </c:lineChart>
      <c:catAx>
        <c:axId val="1088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71680"/>
        <c:crosses val="autoZero"/>
        <c:auto val="1"/>
        <c:lblAlgn val="ctr"/>
        <c:lblOffset val="100"/>
        <c:tickLblSkip val="1"/>
        <c:tickMarkSkip val="1"/>
        <c:noMultiLvlLbl val="0"/>
      </c:catAx>
      <c:valAx>
        <c:axId val="1088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6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41998</c:v>
                </c:pt>
                <c:pt idx="5">
                  <c:v>42119</c:v>
                </c:pt>
                <c:pt idx="8">
                  <c:v>41663</c:v>
                </c:pt>
                <c:pt idx="11">
                  <c:v>42012</c:v>
                </c:pt>
                <c:pt idx="14">
                  <c:v>41265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11668</c:v>
                </c:pt>
                <c:pt idx="5">
                  <c:v>14154</c:v>
                </c:pt>
                <c:pt idx="8">
                  <c:v>13102</c:v>
                </c:pt>
                <c:pt idx="11">
                  <c:v>12732</c:v>
                </c:pt>
                <c:pt idx="14">
                  <c:v>12383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4827</c:v>
                </c:pt>
                <c:pt idx="5">
                  <c:v>4776</c:v>
                </c:pt>
                <c:pt idx="8">
                  <c:v>5740</c:v>
                </c:pt>
                <c:pt idx="11">
                  <c:v>6135</c:v>
                </c:pt>
                <c:pt idx="14">
                  <c:v>6956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4707</c:v>
                </c:pt>
                <c:pt idx="3">
                  <c:v>4743</c:v>
                </c:pt>
                <c:pt idx="6">
                  <c:v>4447</c:v>
                </c:pt>
                <c:pt idx="9">
                  <c:v>4280</c:v>
                </c:pt>
                <c:pt idx="12">
                  <c:v>4455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2018</c:v>
                </c:pt>
                <c:pt idx="3">
                  <c:v>1750</c:v>
                </c:pt>
                <c:pt idx="6">
                  <c:v>1637</c:v>
                </c:pt>
                <c:pt idx="9">
                  <c:v>1371</c:v>
                </c:pt>
                <c:pt idx="12">
                  <c:v>1081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23140</c:v>
                </c:pt>
                <c:pt idx="3">
                  <c:v>22064</c:v>
                </c:pt>
                <c:pt idx="6">
                  <c:v>21473</c:v>
                </c:pt>
                <c:pt idx="9">
                  <c:v>21118</c:v>
                </c:pt>
                <c:pt idx="12">
                  <c:v>20621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4877</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42766</c:v>
                </c:pt>
                <c:pt idx="3">
                  <c:v>43713</c:v>
                </c:pt>
                <c:pt idx="6">
                  <c:v>42690</c:v>
                </c:pt>
                <c:pt idx="9">
                  <c:v>41887</c:v>
                </c:pt>
                <c:pt idx="12">
                  <c:v>40016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696640"/>
        <c:axId val="10570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19015</c:v>
                </c:pt>
                <c:pt idx="2">
                  <c:v>#N/A</c:v>
                </c:pt>
                <c:pt idx="3">
                  <c:v>#N/A</c:v>
                </c:pt>
                <c:pt idx="4">
                  <c:v>11222</c:v>
                </c:pt>
                <c:pt idx="5">
                  <c:v>#N/A</c:v>
                </c:pt>
                <c:pt idx="6">
                  <c:v>#N/A</c:v>
                </c:pt>
                <c:pt idx="7">
                  <c:v>9744</c:v>
                </c:pt>
                <c:pt idx="8">
                  <c:v>#N/A</c:v>
                </c:pt>
                <c:pt idx="9">
                  <c:v>#N/A</c:v>
                </c:pt>
                <c:pt idx="10">
                  <c:v>7778</c:v>
                </c:pt>
                <c:pt idx="11">
                  <c:v>#N/A</c:v>
                </c:pt>
                <c:pt idx="12">
                  <c:v>#N/A</c:v>
                </c:pt>
                <c:pt idx="13">
                  <c:v>5568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696640"/>
        <c:axId val="105702912"/>
      </c:lineChart>
      <c:catAx>
        <c:axId val="1056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02912"/>
        <c:crosses val="autoZero"/>
        <c:auto val="1"/>
        <c:lblAlgn val="ctr"/>
        <c:lblOffset val="100"/>
        <c:tickLblSkip val="1"/>
        <c:tickMarkSkip val="1"/>
        <c:noMultiLvlLbl val="0"/>
      </c:catAx>
      <c:valAx>
        <c:axId val="10570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{F4C38684-B00C-4409-894E-B07BCC12792D}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E51-4179-A05F-A9E28E7A692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{2E47F7D2-A17C-46A6-9B84-71864DE2F01D}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E51-4179-A05F-A9E28E7A692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{02B56B31-706C-48F0-B560-ACE92E5DD4C1}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E51-4179-A05F-A9E28E7A692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{CC0D4CCD-A557-4BEB-9624-6FA6CBAAC64E}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E51-4179-A05F-A9E28E7A692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{DE503A8A-98DB-4D96-9902-FACB0907ADF3}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E51-4179-A05F-A9E28E7A69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c:v>
                </c:pt>
              </c:numCache>
            </c:numRef>
          </c:xVal>
          <c:yVal>
            <c:numRef>
              <c:f>公会計指標分析・財政指標組合せ分析表!$K$51:$O$51</c:f>
              <c:numCache>
                <c:formatCode>#,##0.0;"▲ "#,##0.0</c:formatCode>
                <c:ptCount val="5"/>
                <c:pt idx="3">
                  <c:v>38.299999999999997</c:v>
                </c:pt>
              </c:numCache>
            </c:numRef>
          </c:yVal>
          <c:smooth val="0"/>
          <c:extLst>
            <c:ext xmlns:c16="http://schemas.microsoft.com/office/drawing/2014/chart" uri="{C3380CC4-5D6E-409C-BE32-E72D297353CC}">
              <c16:uniqueId val="{00000005-8E51-4179-A05F-A9E28E7A692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{9D2D9C56-1FFC-4012-843F-5A4E1A2BDEF1}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E51-4179-A05F-A9E28E7A692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{27DA43BB-4E5A-4112-AB4F-DEE7AEC6B946}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E51-4179-A05F-A9E28E7A692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{8690E56D-1B74-4D65-8AD8-DA3663EA554A}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E51-4179-A05F-A9E28E7A692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{6BB5B781-7B8D-4484-B075-5F0A3EEA254A}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E51-4179-A05F-A9E28E7A692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{334549FE-0A77-47D9-965D-8CA5F9E53221}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E51-4179-A05F-A9E28E7A69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c:ext xmlns:c16="http://schemas.microsoft.com/office/drawing/2014/chart" uri="{C3380CC4-5D6E-409C-BE32-E72D297353CC}">
              <c16:uniqueId val="{0000000B-8E51-4179-A05F-A9E28E7A6920}"/>
            </c:ext>
          </c:extLst>
        </c:ser>
        <c:dLbls>
          <c:showLegendKey val="0"/>
          <c:showVal val="0"/>
          <c:showCatName val="0"/>
          <c:showSerName val="0"/>
          <c:showPercent val="0"/>
          <c:showBubbleSize val="0"/>
        </c:dLbls>
        <c:axId val="72743552"/>
        <c:axId val="72790784"/>
      </c:scatterChart>
      <c:valAx>
        <c:axId val="72743552"/>
        <c:scaling>
          <c:orientation val="minMax"/>
          <c:max val="56.7"/>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0784"/>
        <c:crosses val="autoZero"/>
        <c:crossBetween val="midCat"/>
      </c:valAx>
      <c:valAx>
        <c:axId val="72790784"/>
        <c:scaling>
          <c:orientation val="minMax"/>
          <c:max val="4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{166AEE75-4B3C-4EB9-9CD1-9AFDB1E6E8E8}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F8D-4DBE-B2A9-B469180DCA5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{A8E05BB0-313D-4613-8235-ED0FCE996301}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F8D-4DBE-B2A9-B469180DCA5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{489F82EA-4218-43AC-9119-64522DEFA683}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F8D-4DBE-B2A9-B469180DCA5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{364B81D1-B642-4CC4-8E49-35E095F8B02C}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F8D-4DBE-B2A9-B469180DCA5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{B087C6E0-02C1-4DE7-AF4E-B29A2887D159}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F8D-4DBE-B2A9-B469180DC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10.4</c:v>
                </c:pt>
                <c:pt idx="2">
                  <c:v>9.9</c:v>
                </c:pt>
                <c:pt idx="3">
                  <c:v>9.3000000000000007</c:v>
                </c:pt>
                <c:pt idx="4">
                  <c:v>9.1</c:v>
                </c:pt>
              </c:numCache>
            </c:numRef>
          </c:xVal>
          <c:yVal>
            <c:numRef>
              <c:f>公会計指標分析・財政指標組合せ分析表!$K$73:$O$73</c:f>
              <c:numCache>
                <c:formatCode>#,##0.0;"▲ "#,##0.0</c:formatCode>
                <c:ptCount val="5"/>
                <c:pt idx="0">
                  <c:v>98.7</c:v>
                </c:pt>
                <c:pt idx="1">
                  <c:v>57.1</c:v>
                </c:pt>
                <c:pt idx="2">
                  <c:v>49.8</c:v>
                </c:pt>
                <c:pt idx="3">
                  <c:v>38.299999999999997</c:v>
                </c:pt>
                <c:pt idx="4">
                  <c:v>27.7</c:v>
                </c:pt>
              </c:numCache>
            </c:numRef>
          </c:yVal>
          <c:smooth val="0"/>
          <c:extLst>
            <c:ext xmlns:c16="http://schemas.microsoft.com/office/drawing/2014/chart" uri="{C3380CC4-5D6E-409C-BE32-E72D297353CC}">
              <c16:uniqueId val="{00000005-DF8D-4DBE-B2A9-B469180DCA5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{1D42DA56-911A-44D2-9931-F6885720B807}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F8D-4DBE-B2A9-B469180DCA5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{C1CB8957-41A8-4F9B-8485-DDA6D0DB24F4}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F8D-4DBE-B2A9-B469180DCA5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{3F177312-5001-4E1B-A5C7-423AADC79B88}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F8D-4DBE-B2A9-B469180DCA5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{77D79288-30DA-4AE2-807B-29A1C36318CB}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F8D-4DBE-B2A9-B469180DCA5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{E83E6AFC-8705-460E-91B7-544AFEBE8378}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F8D-4DBE-B2A9-B469180DC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DF8D-4DBE-B2A9-B469180DCA53}"/>
            </c:ext>
          </c:extLst>
        </c:ser>
        <c:dLbls>
          <c:showLegendKey val="0"/>
          <c:showVal val="0"/>
          <c:showCatName val="0"/>
          <c:showSerName val="0"/>
          <c:showPercent val="0"/>
          <c:showBubbleSize val="0"/>
        </c:dLbls>
        <c:axId val="72804608"/>
        <c:axId val="72847744"/>
      </c:scatterChart>
      <c:valAx>
        <c:axId val="72804608"/>
        <c:scaling>
          <c:orientation val="minMax"/>
          <c:max val="11.299999999999999"/>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7744"/>
        <c:crosses val="autoZero"/>
        <c:crossBetween val="midCat"/>
      </c:valAx>
      <c:valAx>
        <c:axId val="72847744"/>
        <c:scaling>
          <c:orientation val="minMax"/>
          <c:max val="11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4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元利償還金については、既発債の償還終了に伴い、前年度より</a:t>
          </a:r>
          <a:r>
            <a:rPr kumimoji="1" lang="en-US" altLang="ja-JP" sz="1200">
              <a:latin typeface="ＭＳ ゴシック" pitchFamily="49" charset="-128"/>
              <a:ea typeface="ＭＳ ゴシック" pitchFamily="49" charset="-128"/>
            </a:rPr>
            <a:t>146</a:t>
          </a:r>
          <a:r>
            <a:rPr kumimoji="1" lang="ja-JP" altLang="en-US" sz="1200">
              <a:latin typeface="ＭＳ ゴシック" pitchFamily="49" charset="-128"/>
              <a:ea typeface="ＭＳ ゴシック" pitchFamily="49" charset="-128"/>
            </a:rPr>
            <a:t>百万円減少しており、引き続き減少傾向にあります。</a:t>
          </a:r>
        </a:p>
        <a:p>
          <a:r>
            <a:rPr kumimoji="1" lang="ja-JP" altLang="en-US" sz="1200">
              <a:latin typeface="ＭＳ ゴシック" pitchFamily="49" charset="-128"/>
              <a:ea typeface="ＭＳ ゴシック" pitchFamily="49" charset="-128"/>
            </a:rPr>
            <a:t>　算入公債費等については、臨時財政対策債や国の緊急経済対策等を活用した地方債の発行により増加が見込まれるものの、既発債の償還終了に伴い算入公債費の減少、また特定財源のうち都市計画税が減少したことにより、前年度より総額で</a:t>
          </a:r>
          <a:r>
            <a:rPr kumimoji="1" lang="en-US" altLang="ja-JP" sz="1200">
              <a:latin typeface="ＭＳ ゴシック" pitchFamily="49" charset="-128"/>
              <a:ea typeface="ＭＳ ゴシック" pitchFamily="49" charset="-128"/>
            </a:rPr>
            <a:t>209</a:t>
          </a:r>
          <a:r>
            <a:rPr kumimoji="1" lang="ja-JP" altLang="en-US" sz="1200">
              <a:latin typeface="ＭＳ ゴシック" pitchFamily="49" charset="-128"/>
              <a:ea typeface="ＭＳ ゴシック" pitchFamily="49" charset="-128"/>
            </a:rPr>
            <a:t>百万円減少しています。</a:t>
          </a:r>
        </a:p>
        <a:p>
          <a:r>
            <a:rPr kumimoji="1" lang="ja-JP" altLang="en-US" sz="1200">
              <a:latin typeface="ＭＳ ゴシック" pitchFamily="49" charset="-128"/>
              <a:ea typeface="ＭＳ ゴシック" pitchFamily="49" charset="-128"/>
            </a:rPr>
            <a:t>　上記のことから、実質公債費比率の分子については、前年度より</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百万円増加しているため、今後とも地方債の発行については留意しつつ、公債費管理を適正に進めてまいります。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退職手当負担見込額を除く</a:t>
          </a:r>
          <a:r>
            <a:rPr kumimoji="1" lang="ja-JP" altLang="en-US" sz="1400">
              <a:latin typeface="ＭＳ ゴシック" pitchFamily="49" charset="-128"/>
              <a:ea typeface="ＭＳ ゴシック" pitchFamily="49" charset="-128"/>
            </a:rPr>
            <a:t>各項目で前年度より減少しており、総額で</a:t>
          </a:r>
          <a:r>
            <a:rPr kumimoji="1" lang="en-US" altLang="ja-JP" sz="1400">
              <a:latin typeface="ＭＳ ゴシック" pitchFamily="49" charset="-128"/>
              <a:ea typeface="ＭＳ ゴシック" pitchFamily="49" charset="-128"/>
            </a:rPr>
            <a:t>2,483</a:t>
          </a:r>
          <a:r>
            <a:rPr kumimoji="1" lang="ja-JP" altLang="en-US" sz="1400">
              <a:latin typeface="ＭＳ ゴシック" pitchFamily="49" charset="-128"/>
              <a:ea typeface="ＭＳ ゴシック" pitchFamily="49" charset="-128"/>
            </a:rPr>
            <a:t>百万円減少しています。</a:t>
          </a:r>
        </a:p>
        <a:p>
          <a:r>
            <a:rPr kumimoji="1" lang="ja-JP" altLang="en-US" sz="1400">
              <a:latin typeface="ＭＳ ゴシック" pitchFamily="49" charset="-128"/>
              <a:ea typeface="ＭＳ ゴシック" pitchFamily="49" charset="-128"/>
            </a:rPr>
            <a:t>　充当可能財源等については、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財政調整基金等の地方債の償還に充当可能な基金が増加した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400">
              <a:latin typeface="ＭＳ ゴシック" pitchFamily="49" charset="-128"/>
              <a:ea typeface="ＭＳ ゴシック" pitchFamily="49" charset="-128"/>
            </a:rPr>
            <a:t>都市計画税等、地方債の償還に充当可能な特定歳入が減少したことにより、前年度より総額で</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百万円減少しています。</a:t>
          </a:r>
        </a:p>
        <a:p>
          <a:r>
            <a:rPr kumimoji="1" lang="ja-JP" altLang="en-US" sz="1400">
              <a:latin typeface="ＭＳ ゴシック" pitchFamily="49" charset="-128"/>
              <a:ea typeface="ＭＳ ゴシック" pitchFamily="49" charset="-128"/>
            </a:rPr>
            <a:t>　上記のことから、将来負担比率の分子については、前年度より</a:t>
          </a:r>
          <a:r>
            <a:rPr kumimoji="1" lang="en-US" altLang="ja-JP" sz="1400">
              <a:latin typeface="ＭＳ ゴシック" pitchFamily="49" charset="-128"/>
              <a:ea typeface="ＭＳ ゴシック" pitchFamily="49" charset="-128"/>
            </a:rPr>
            <a:t>2,210</a:t>
          </a:r>
          <a:r>
            <a:rPr kumimoji="1" lang="ja-JP" altLang="en-US" sz="1400">
              <a:latin typeface="ＭＳ ゴシック" pitchFamily="49" charset="-128"/>
              <a:ea typeface="ＭＳ ゴシック" pitchFamily="49" charset="-128"/>
            </a:rPr>
            <a:t>百万円減少しています。</a:t>
          </a:r>
        </a:p>
        <a:p>
          <a:r>
            <a:rPr kumimoji="1" lang="ja-JP" altLang="en-US" sz="1400">
              <a:latin typeface="ＭＳ ゴシック" pitchFamily="49" charset="-128"/>
              <a:ea typeface="ＭＳ ゴシック" pitchFamily="49" charset="-128"/>
            </a:rPr>
            <a:t>　しかしながら、類似団体平均に比べると高い状態であることから、今後も将来負担の軽減に留意していきます。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有形固定資産減価償却率は、類似団体内平均値よりも低い水準にあります。主な要因としては、平成９年度開館の総合スポーツセンター（はびきのコロセアム）や平成</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年度開館の生活文化情報センター（ＬＩＣはびきの）の有形固定資産減価償却率が低く、学校施設の耐震改修による減価償却率の低下が影響しています。しかしながら、使用期間が耐用年数に迫る公共施設もあることから、計画的に老朽化対策等に取り組んでまいります。</a:t>
          </a:r>
          <a:endParaRPr lang="ja-JP" altLang="ja-JP" sz="1000">
            <a:effectLst/>
          </a:endParaRPr>
        </a:p>
        <a:p>
          <a:r>
            <a:rPr kumimoji="1" lang="ja-JP" altLang="ja-JP" sz="1000">
              <a:solidFill>
                <a:schemeClr val="dk1"/>
              </a:solidFill>
              <a:effectLst/>
              <a:latin typeface="+mn-lt"/>
              <a:ea typeface="+mn-ea"/>
              <a:cs typeface="+mn-cs"/>
            </a:rPr>
            <a:t>　なお、平成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年度決算に係る固定資産台帳については、平成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年１月１日時点で整備中のため、平成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年度の当該団体値は表示されておりません。</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147320</xdr:rowOff>
    </xdr:from>
    <xdr:to>
      <xdr:col>3</xdr:col>
      <xdr:colOff>511175</xdr:colOff>
      <xdr:row>34</xdr:row>
      <xdr:rowOff>77470</xdr:rowOff>
    </xdr:to>
    <xdr:sp macro="" textlink="">
      <xdr:nvSpPr>
        <xdr:cNvPr id="75" name="円/楕円 74"/>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68597</xdr:rowOff>
    </xdr:from>
    <xdr:ext cx="405111" cy="259045"/>
    <xdr:sp macro="" textlink="">
      <xdr:nvSpPr>
        <xdr:cNvPr id="77" name="n_1mainValue有形固定資産減価償却率"/>
        <xdr:cNvSpPr txBox="1"/>
      </xdr:nvSpPr>
      <xdr:spPr>
        <a:xfrm>
          <a:off x="3836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162577</xdr:rowOff>
    </xdr:from>
    <xdr:ext cx="467179" cy="259045"/>
    <xdr:sp macro="" textlink="">
      <xdr:nvSpPr>
        <xdr:cNvPr id="57" name="テキスト ボックス 56"/>
        <xdr:cNvSpPr txBox="1"/>
      </xdr:nvSpPr>
      <xdr:spPr>
        <a:xfrm>
          <a:off x="294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36195</xdr:rowOff>
    </xdr:from>
    <xdr:to>
      <xdr:col>6</xdr:col>
      <xdr:colOff>510540</xdr:colOff>
      <xdr:row>41</xdr:row>
      <xdr:rowOff>139065</xdr:rowOff>
    </xdr:to>
    <xdr:cxnSp macro="">
      <xdr:nvCxnSpPr>
        <xdr:cNvPr id="61" name="直線コネクタ 60"/>
        <xdr:cNvCxnSpPr/>
      </xdr:nvCxnSpPr>
      <xdr:spPr>
        <a:xfrm flipV="1">
          <a:off x="4634865" y="603694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154322</xdr:rowOff>
    </xdr:from>
    <xdr:ext cx="405111" cy="259045"/>
    <xdr:sp macro="" textlink="">
      <xdr:nvSpPr>
        <xdr:cNvPr id="64" name="【道路】&#10;有形固定資産減価償却率最大値テキスト"/>
        <xdr:cNvSpPr txBox="1"/>
      </xdr:nvSpPr>
      <xdr:spPr>
        <a:xfrm>
          <a:off x="4724400"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35</xdr:row>
      <xdr:rowOff>36195</xdr:rowOff>
    </xdr:from>
    <xdr:to>
      <xdr:col>6</xdr:col>
      <xdr:colOff>600075</xdr:colOff>
      <xdr:row>35</xdr:row>
      <xdr:rowOff>36195</xdr:rowOff>
    </xdr:to>
    <xdr:cxnSp macro="">
      <xdr:nvCxnSpPr>
        <xdr:cNvPr id="65" name="直線コネクタ 64"/>
        <xdr:cNvCxnSpPr/>
      </xdr:nvCxnSpPr>
      <xdr:spPr>
        <a:xfrm>
          <a:off x="4546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123842</xdr:rowOff>
    </xdr:from>
    <xdr:ext cx="405111" cy="259045"/>
    <xdr:sp macro="" textlink="">
      <xdr:nvSpPr>
        <xdr:cNvPr id="66" name="【道路】&#10;有形固定資産減価償却率平均値テキスト"/>
        <xdr:cNvSpPr txBox="1"/>
      </xdr:nvSpPr>
      <xdr:spPr>
        <a:xfrm>
          <a:off x="4724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145415</xdr:rowOff>
    </xdr:from>
    <xdr:to>
      <xdr:col>6</xdr:col>
      <xdr:colOff>561975</xdr:colOff>
      <xdr:row>39</xdr:row>
      <xdr:rowOff>75565</xdr:rowOff>
    </xdr:to>
    <xdr:sp macro="" textlink="">
      <xdr:nvSpPr>
        <xdr:cNvPr id="67" name="フローチャート : 判断 66"/>
        <xdr:cNvSpPr/>
      </xdr:nvSpPr>
      <xdr:spPr>
        <a:xfrm>
          <a:off x="4584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5397</xdr:rowOff>
    </xdr:from>
    <xdr:to>
      <xdr:col>5</xdr:col>
      <xdr:colOff>409575</xdr:colOff>
      <xdr:row>40</xdr:row>
      <xdr:rowOff>106997</xdr:rowOff>
    </xdr:to>
    <xdr:sp macro="" textlink="">
      <xdr:nvSpPr>
        <xdr:cNvPr id="68" name="フローチャート : 判断 67"/>
        <xdr:cNvSpPr/>
      </xdr:nvSpPr>
      <xdr:spPr>
        <a:xfrm>
          <a:off x="3746500" y="68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33972</xdr:rowOff>
    </xdr:from>
    <xdr:to>
      <xdr:col>5</xdr:col>
      <xdr:colOff>409575</xdr:colOff>
      <xdr:row>33</xdr:row>
      <xdr:rowOff>135572</xdr:rowOff>
    </xdr:to>
    <xdr:sp macro="" textlink="">
      <xdr:nvSpPr>
        <xdr:cNvPr id="74" name="円/楕円 73"/>
        <xdr:cNvSpPr/>
      </xdr:nvSpPr>
      <xdr:spPr>
        <a:xfrm>
          <a:off x="3746500" y="56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98124</xdr:rowOff>
    </xdr:from>
    <xdr:ext cx="405111" cy="259045"/>
    <xdr:sp macro="" textlink="">
      <xdr:nvSpPr>
        <xdr:cNvPr id="75" name="n_1aveValue【道路】&#10;有形固定資産減価償却率"/>
        <xdr:cNvSpPr txBox="1"/>
      </xdr:nvSpPr>
      <xdr:spPr>
        <a:xfrm>
          <a:off x="3582043" y="69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152099</xdr:rowOff>
    </xdr:from>
    <xdr:ext cx="405111" cy="259045"/>
    <xdr:sp macro="" textlink="">
      <xdr:nvSpPr>
        <xdr:cNvPr id="76" name="n_1mainValue【道路】&#10;有形固定資産減価償却率"/>
        <xdr:cNvSpPr txBox="1"/>
      </xdr:nvSpPr>
      <xdr:spPr>
        <a:xfrm>
          <a:off x="3582043" y="546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72172</xdr:rowOff>
    </xdr:from>
    <xdr:to>
      <xdr:col>15</xdr:col>
      <xdr:colOff>180340</xdr:colOff>
      <xdr:row>41</xdr:row>
      <xdr:rowOff>168511</xdr:rowOff>
    </xdr:to>
    <xdr:cxnSp macro="">
      <xdr:nvCxnSpPr>
        <xdr:cNvPr id="102" name="直線コネクタ 101"/>
        <xdr:cNvCxnSpPr/>
      </xdr:nvCxnSpPr>
      <xdr:spPr>
        <a:xfrm flipV="1">
          <a:off x="10476865" y="6072922"/>
          <a:ext cx="0" cy="112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888</xdr:rowOff>
    </xdr:from>
    <xdr:ext cx="469744" cy="259045"/>
    <xdr:sp macro="" textlink="">
      <xdr:nvSpPr>
        <xdr:cNvPr id="103" name="【道路】&#10;一人当たり延長最小値テキスト"/>
        <xdr:cNvSpPr txBox="1"/>
      </xdr:nvSpPr>
      <xdr:spPr>
        <a:xfrm>
          <a:off x="10566400" y="72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168511</xdr:rowOff>
    </xdr:from>
    <xdr:to>
      <xdr:col>15</xdr:col>
      <xdr:colOff>269875</xdr:colOff>
      <xdr:row>41</xdr:row>
      <xdr:rowOff>168511</xdr:rowOff>
    </xdr:to>
    <xdr:cxnSp macro="">
      <xdr:nvCxnSpPr>
        <xdr:cNvPr id="104" name="直線コネクタ 103"/>
        <xdr:cNvCxnSpPr/>
      </xdr:nvCxnSpPr>
      <xdr:spPr>
        <a:xfrm>
          <a:off x="10388600" y="719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18849</xdr:rowOff>
    </xdr:from>
    <xdr:ext cx="534377" cy="259045"/>
    <xdr:sp macro="" textlink="">
      <xdr:nvSpPr>
        <xdr:cNvPr id="105" name="【道路】&#10;一人当たり延長最大値テキスト"/>
        <xdr:cNvSpPr txBox="1"/>
      </xdr:nvSpPr>
      <xdr:spPr>
        <a:xfrm>
          <a:off x="10566400" y="5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35</xdr:row>
      <xdr:rowOff>72172</xdr:rowOff>
    </xdr:from>
    <xdr:to>
      <xdr:col>15</xdr:col>
      <xdr:colOff>269875</xdr:colOff>
      <xdr:row>35</xdr:row>
      <xdr:rowOff>72172</xdr:rowOff>
    </xdr:to>
    <xdr:cxnSp macro="">
      <xdr:nvCxnSpPr>
        <xdr:cNvPr id="106" name="直線コネクタ 105"/>
        <xdr:cNvCxnSpPr/>
      </xdr:nvCxnSpPr>
      <xdr:spPr>
        <a:xfrm>
          <a:off x="10388600" y="60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22877</xdr:rowOff>
    </xdr:from>
    <xdr:ext cx="469744" cy="259045"/>
    <xdr:sp macro="" textlink="">
      <xdr:nvSpPr>
        <xdr:cNvPr id="107" name="【道路】&#10;一人当たり延長平均値テキスト"/>
        <xdr:cNvSpPr txBox="1"/>
      </xdr:nvSpPr>
      <xdr:spPr>
        <a:xfrm>
          <a:off x="105664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8" name="フローチャート : 判断 107"/>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59908</xdr:rowOff>
    </xdr:from>
    <xdr:to>
      <xdr:col>14</xdr:col>
      <xdr:colOff>79375</xdr:colOff>
      <xdr:row>38</xdr:row>
      <xdr:rowOff>161508</xdr:rowOff>
    </xdr:to>
    <xdr:sp macro="" textlink="">
      <xdr:nvSpPr>
        <xdr:cNvPr id="109" name="フローチャート : 判断 108"/>
        <xdr:cNvSpPr/>
      </xdr:nvSpPr>
      <xdr:spPr>
        <a:xfrm>
          <a:off x="9588500" y="65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81461</xdr:rowOff>
    </xdr:from>
    <xdr:to>
      <xdr:col>14</xdr:col>
      <xdr:colOff>79375</xdr:colOff>
      <xdr:row>33</xdr:row>
      <xdr:rowOff>11611</xdr:rowOff>
    </xdr:to>
    <xdr:sp macro="" textlink="">
      <xdr:nvSpPr>
        <xdr:cNvPr id="115" name="円/楕円 114"/>
        <xdr:cNvSpPr/>
      </xdr:nvSpPr>
      <xdr:spPr>
        <a:xfrm>
          <a:off x="9588500" y="55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152635</xdr:rowOff>
    </xdr:from>
    <xdr:ext cx="469744" cy="259045"/>
    <xdr:sp macro="" textlink="">
      <xdr:nvSpPr>
        <xdr:cNvPr id="116" name="n_1aveValue【道路】&#10;一人当たり延長"/>
        <xdr:cNvSpPr txBox="1"/>
      </xdr:nvSpPr>
      <xdr:spPr>
        <a:xfrm>
          <a:off x="9391727" y="66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28138</xdr:rowOff>
    </xdr:from>
    <xdr:ext cx="534377" cy="259045"/>
    <xdr:sp macro="" textlink="">
      <xdr:nvSpPr>
        <xdr:cNvPr id="117" name="n_1mainValue【道路】&#10;一人当たり延長"/>
        <xdr:cNvSpPr txBox="1"/>
      </xdr:nvSpPr>
      <xdr:spPr>
        <a:xfrm>
          <a:off x="9359410" y="53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4" name="直線コネクタ 143"/>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5"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6" name="直線コネクタ 145"/>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7"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8" name="直線コネクタ 147"/>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9"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0" name="フローチャート : 判断 149"/>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1" name="フローチャート : 判断 15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34109</xdr:rowOff>
    </xdr:from>
    <xdr:to>
      <xdr:col>5</xdr:col>
      <xdr:colOff>409575</xdr:colOff>
      <xdr:row>62</xdr:row>
      <xdr:rowOff>135709</xdr:rowOff>
    </xdr:to>
    <xdr:sp macro="" textlink="">
      <xdr:nvSpPr>
        <xdr:cNvPr id="157" name="円/楕円 156"/>
        <xdr:cNvSpPr/>
      </xdr:nvSpPr>
      <xdr:spPr>
        <a:xfrm>
          <a:off x="3746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8"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126836</xdr:rowOff>
    </xdr:from>
    <xdr:ext cx="405111" cy="259045"/>
    <xdr:sp macro="" textlink="">
      <xdr:nvSpPr>
        <xdr:cNvPr id="159" name="n_1mainValue【橋りょう・トンネル】&#10;有形固定資産減価償却率"/>
        <xdr:cNvSpPr txBox="1"/>
      </xdr:nvSpPr>
      <xdr:spPr>
        <a:xfrm>
          <a:off x="3582043"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3" name="直線コネクタ 182"/>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4"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5" name="直線コネクタ 184"/>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6"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7" name="直線コネクタ 186"/>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8"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9" name="フローチャート : 判断 188"/>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0" name="フローチャート : 判断 189"/>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63207</xdr:rowOff>
    </xdr:from>
    <xdr:to>
      <xdr:col>14</xdr:col>
      <xdr:colOff>79375</xdr:colOff>
      <xdr:row>63</xdr:row>
      <xdr:rowOff>164807</xdr:rowOff>
    </xdr:to>
    <xdr:sp macro="" textlink="">
      <xdr:nvSpPr>
        <xdr:cNvPr id="196" name="円/楕円 195"/>
        <xdr:cNvSpPr/>
      </xdr:nvSpPr>
      <xdr:spPr>
        <a:xfrm>
          <a:off x="9588500" y="10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7"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155934</xdr:rowOff>
    </xdr:from>
    <xdr:ext cx="534377" cy="259045"/>
    <xdr:sp macro="" textlink="">
      <xdr:nvSpPr>
        <xdr:cNvPr id="198" name="n_1mainValue【橋りょう・トンネル】&#10;一人当たり有形固定資産（償却資産）額"/>
        <xdr:cNvSpPr txBox="1"/>
      </xdr:nvSpPr>
      <xdr:spPr>
        <a:xfrm>
          <a:off x="9359411" y="10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5" name="直線コネクタ 224"/>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6"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7" name="直線コネクタ 226"/>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8"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9" name="直線コネクタ 228"/>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30"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1" name="フローチャート : 判断 230"/>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32" name="フローチャート : 判断 231"/>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26488</xdr:rowOff>
    </xdr:from>
    <xdr:to>
      <xdr:col>5</xdr:col>
      <xdr:colOff>409575</xdr:colOff>
      <xdr:row>82</xdr:row>
      <xdr:rowOff>128088</xdr:rowOff>
    </xdr:to>
    <xdr:sp macro="" textlink="">
      <xdr:nvSpPr>
        <xdr:cNvPr id="238" name="円/楕円 237"/>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9"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119215</xdr:rowOff>
    </xdr:from>
    <xdr:ext cx="405111" cy="259045"/>
    <xdr:sp macro="" textlink="">
      <xdr:nvSpPr>
        <xdr:cNvPr id="240" name="n_1mainValue【公営住宅】&#10;有形固定資産減価償却率"/>
        <xdr:cNvSpPr txBox="1"/>
      </xdr:nvSpPr>
      <xdr:spPr>
        <a:xfrm>
          <a:off x="3582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1" name="直線コネクタ 25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2" name="テキスト ボックス 25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3" name="直線コネクタ 25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4" name="テキスト ボックス 25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5" name="直線コネクタ 25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6" name="テキスト ボックス 25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7" name="直線コネクタ 25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8" name="テキスト ボックス 25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9" name="直線コネクタ 25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0" name="テキスト ボックス 25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1" name="直線コネクタ 26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2" name="テキスト ボックス 26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6" name="直線コネクタ 265"/>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7"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8" name="直線コネクタ 267"/>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9"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70" name="直線コネクタ 269"/>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71"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72" name="フローチャート : 判断 271"/>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73" name="フローチャート : 判断 272"/>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20501</xdr:rowOff>
    </xdr:from>
    <xdr:to>
      <xdr:col>14</xdr:col>
      <xdr:colOff>79375</xdr:colOff>
      <xdr:row>85</xdr:row>
      <xdr:rowOff>122101</xdr:rowOff>
    </xdr:to>
    <xdr:sp macro="" textlink="">
      <xdr:nvSpPr>
        <xdr:cNvPr id="279" name="円/楕円 278"/>
        <xdr:cNvSpPr/>
      </xdr:nvSpPr>
      <xdr:spPr>
        <a:xfrm>
          <a:off x="9588500" y="145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80"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113228</xdr:rowOff>
    </xdr:from>
    <xdr:ext cx="469744" cy="259045"/>
    <xdr:sp macro="" textlink="">
      <xdr:nvSpPr>
        <xdr:cNvPr id="281" name="n_1mainValue【公営住宅】&#10;一人当たり面積"/>
        <xdr:cNvSpPr txBox="1"/>
      </xdr:nvSpPr>
      <xdr:spPr>
        <a:xfrm>
          <a:off x="9391727" y="146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22" name="直線コネクタ 321"/>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23"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4" name="直線コネクタ 323"/>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5"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6" name="直線コネクタ 32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7"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8" name="フローチャート : 判断 327"/>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9" name="フローチャート : 判断 328"/>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156845</xdr:rowOff>
    </xdr:from>
    <xdr:to>
      <xdr:col>22</xdr:col>
      <xdr:colOff>415925</xdr:colOff>
      <xdr:row>38</xdr:row>
      <xdr:rowOff>86995</xdr:rowOff>
    </xdr:to>
    <xdr:sp macro="" textlink="">
      <xdr:nvSpPr>
        <xdr:cNvPr id="335" name="円/楕円 334"/>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6"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103522</xdr:rowOff>
    </xdr:from>
    <xdr:ext cx="405111" cy="259045"/>
    <xdr:sp macro="" textlink="">
      <xdr:nvSpPr>
        <xdr:cNvPr id="337" name="n_1mainValue【認定こども園・幼稚園・保育所】&#10;有形固定資産減価償却率"/>
        <xdr:cNvSpPr txBox="1"/>
      </xdr:nvSpPr>
      <xdr:spPr>
        <a:xfrm>
          <a:off x="15266043"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9" name="直線コネクタ 358"/>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60"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1" name="直線コネクタ 360"/>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2"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3" name="直線コネクタ 362"/>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4"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5" name="フローチャート : 判断 364"/>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6" name="フローチャート : 判断 365"/>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87122</xdr:rowOff>
    </xdr:from>
    <xdr:to>
      <xdr:col>31</xdr:col>
      <xdr:colOff>85725</xdr:colOff>
      <xdr:row>36</xdr:row>
      <xdr:rowOff>17272</xdr:rowOff>
    </xdr:to>
    <xdr:sp macro="" textlink="">
      <xdr:nvSpPr>
        <xdr:cNvPr id="372" name="円/楕円 371"/>
        <xdr:cNvSpPr/>
      </xdr:nvSpPr>
      <xdr:spPr>
        <a:xfrm>
          <a:off x="21272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73"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33799</xdr:rowOff>
    </xdr:from>
    <xdr:ext cx="469744" cy="259045"/>
    <xdr:sp macro="" textlink="">
      <xdr:nvSpPr>
        <xdr:cNvPr id="374" name="n_1mainValue【認定こども園・幼稚園・保育所】&#10;一人当たり面積"/>
        <xdr:cNvSpPr txBox="1"/>
      </xdr:nvSpPr>
      <xdr:spPr>
        <a:xfrm>
          <a:off x="210757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5" name="テキスト ボックス 3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6" name="直線コネクタ 3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7" name="テキスト ボックス 3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8" name="直線コネクタ 3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9" name="テキスト ボックス 3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0" name="直線コネクタ 3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1" name="テキスト ボックス 3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2" name="直線コネクタ 3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3" name="テキスト ボックス 3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4" name="直線コネクタ 3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5" name="テキスト ボックス 3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6" name="直線コネクタ 3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7" name="テキスト ボックス 3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01" name="直線コネクタ 40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0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03" name="直線コネクタ 40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5" name="直線コネクタ 40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7" name="フローチャート : 判断 40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8" name="フローチャート : 判断 40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86360</xdr:rowOff>
    </xdr:from>
    <xdr:to>
      <xdr:col>22</xdr:col>
      <xdr:colOff>415925</xdr:colOff>
      <xdr:row>65</xdr:row>
      <xdr:rowOff>16510</xdr:rowOff>
    </xdr:to>
    <xdr:sp macro="" textlink="">
      <xdr:nvSpPr>
        <xdr:cNvPr id="414" name="円/楕円 413"/>
        <xdr:cNvSpPr/>
      </xdr:nvSpPr>
      <xdr:spPr>
        <a:xfrm>
          <a:off x="154305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5"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7637</xdr:rowOff>
    </xdr:from>
    <xdr:ext cx="405111" cy="259045"/>
    <xdr:sp macro="" textlink="">
      <xdr:nvSpPr>
        <xdr:cNvPr id="416" name="n_1mainValue【学校施設】&#10;有形固定資産減価償却率"/>
        <xdr:cNvSpPr txBox="1"/>
      </xdr:nvSpPr>
      <xdr:spPr>
        <a:xfrm>
          <a:off x="15266043" y="1115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7" name="テキスト ボックス 4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41" name="直線コネクタ 440"/>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42"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43" name="直線コネクタ 442"/>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4"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5" name="直線コネクタ 444"/>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6"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7" name="フローチャート : 判断 446"/>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8" name="フローチャート : 判断 447"/>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19685</xdr:rowOff>
    </xdr:from>
    <xdr:to>
      <xdr:col>31</xdr:col>
      <xdr:colOff>85725</xdr:colOff>
      <xdr:row>63</xdr:row>
      <xdr:rowOff>121285</xdr:rowOff>
    </xdr:to>
    <xdr:sp macro="" textlink="">
      <xdr:nvSpPr>
        <xdr:cNvPr id="454" name="円/楕円 453"/>
        <xdr:cNvSpPr/>
      </xdr:nvSpPr>
      <xdr:spPr>
        <a:xfrm>
          <a:off x="2127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113047</xdr:rowOff>
    </xdr:from>
    <xdr:ext cx="469744" cy="259045"/>
    <xdr:sp macro="" textlink="">
      <xdr:nvSpPr>
        <xdr:cNvPr id="455"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112412</xdr:rowOff>
    </xdr:from>
    <xdr:ext cx="469744" cy="259045"/>
    <xdr:sp macro="" textlink="">
      <xdr:nvSpPr>
        <xdr:cNvPr id="456" name="n_1mainValue【学校施設】&#10;一人当たり面積"/>
        <xdr:cNvSpPr txBox="1"/>
      </xdr:nvSpPr>
      <xdr:spPr>
        <a:xfrm>
          <a:off x="21075727"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81" name="直線コネクタ 480"/>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82"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83" name="直線コネクタ 482"/>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6"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7" name="フローチャート : 判断 486"/>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8" name="フローチャート : 判断 487"/>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67311</xdr:rowOff>
    </xdr:from>
    <xdr:to>
      <xdr:col>22</xdr:col>
      <xdr:colOff>415925</xdr:colOff>
      <xdr:row>79</xdr:row>
      <xdr:rowOff>168911</xdr:rowOff>
    </xdr:to>
    <xdr:sp macro="" textlink="">
      <xdr:nvSpPr>
        <xdr:cNvPr id="494" name="円/楕円 493"/>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5"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13988</xdr:rowOff>
    </xdr:from>
    <xdr:ext cx="405111" cy="259045"/>
    <xdr:sp macro="" textlink="">
      <xdr:nvSpPr>
        <xdr:cNvPr id="496" name="n_1mainValue【児童館】&#10;有形固定資産減価償却率"/>
        <xdr:cNvSpPr txBox="1"/>
      </xdr:nvSpPr>
      <xdr:spPr>
        <a:xfrm>
          <a:off x="15266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7" name="直線コネクタ 5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8" name="テキスト ボックス 5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9" name="直線コネクタ 5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0" name="テキスト ボックス 5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1" name="直線コネクタ 5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2" name="テキスト ボックス 5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3" name="直線コネクタ 5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4" name="テキスト ボックス 5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8" name="直線コネクタ 517"/>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20" name="直線コネクタ 51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21"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22" name="直線コネクタ 52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3"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4" name="フローチャート : 判断 52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5" name="フローチャート : 判断 524"/>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44450</xdr:rowOff>
    </xdr:from>
    <xdr:to>
      <xdr:col>31</xdr:col>
      <xdr:colOff>85725</xdr:colOff>
      <xdr:row>79</xdr:row>
      <xdr:rowOff>146050</xdr:rowOff>
    </xdr:to>
    <xdr:sp macro="" textlink="">
      <xdr:nvSpPr>
        <xdr:cNvPr id="531" name="円/楕円 530"/>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68597</xdr:rowOff>
    </xdr:from>
    <xdr:ext cx="469744" cy="259045"/>
    <xdr:sp macro="" textlink="">
      <xdr:nvSpPr>
        <xdr:cNvPr id="532"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162577</xdr:rowOff>
    </xdr:from>
    <xdr:ext cx="469744" cy="259045"/>
    <xdr:sp macro="" textlink="">
      <xdr:nvSpPr>
        <xdr:cNvPr id="533"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4" name="テキスト ボックス 5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5" name="直線コネクタ 54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6" name="テキスト ボックス 54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7" name="直線コネクタ 54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8" name="テキスト ボックス 54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9" name="直線コネクタ 54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50" name="テキスト ボックス 54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3" name="直線コネクタ 55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4" name="テキスト ボックス 55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5" name="直線コネクタ 55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6" name="テキスト ボックス 55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7" name="直線コネクタ 55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8" name="テキスト ボックス 55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2" name="直線コネクタ 561"/>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3"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4" name="直線コネクタ 563"/>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5"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6" name="直線コネクタ 565"/>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7"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8" name="フローチャート : 判断 567"/>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9" name="フローチャート : 判断 56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148273</xdr:rowOff>
    </xdr:from>
    <xdr:to>
      <xdr:col>22</xdr:col>
      <xdr:colOff>415925</xdr:colOff>
      <xdr:row>103</xdr:row>
      <xdr:rowOff>78423</xdr:rowOff>
    </xdr:to>
    <xdr:sp macro="" textlink="">
      <xdr:nvSpPr>
        <xdr:cNvPr id="575" name="円/楕円 574"/>
        <xdr:cNvSpPr/>
      </xdr:nvSpPr>
      <xdr:spPr>
        <a:xfrm>
          <a:off x="15430500" y="176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83838</xdr:rowOff>
    </xdr:from>
    <xdr:ext cx="405111" cy="259045"/>
    <xdr:sp macro="" textlink="">
      <xdr:nvSpPr>
        <xdr:cNvPr id="576"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94950</xdr:rowOff>
    </xdr:from>
    <xdr:ext cx="405111" cy="259045"/>
    <xdr:sp macro="" textlink="">
      <xdr:nvSpPr>
        <xdr:cNvPr id="577" name="n_1mainValue【公民館】&#10;有形固定資産減価償却率"/>
        <xdr:cNvSpPr txBox="1"/>
      </xdr:nvSpPr>
      <xdr:spPr>
        <a:xfrm>
          <a:off x="15266043" y="1741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8" name="テキスト ボックス 5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00" name="テキスト ボックス 5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4" name="直線コネクタ 603"/>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5"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6" name="直線コネクタ 605"/>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7"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8" name="直線コネクタ 60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9"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10" name="フローチャート : 判断 609"/>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11" name="フローチャート : 判断 61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41729</xdr:rowOff>
    </xdr:from>
    <xdr:to>
      <xdr:col>31</xdr:col>
      <xdr:colOff>85725</xdr:colOff>
      <xdr:row>108</xdr:row>
      <xdr:rowOff>143329</xdr:rowOff>
    </xdr:to>
    <xdr:sp macro="" textlink="">
      <xdr:nvSpPr>
        <xdr:cNvPr id="617" name="円/楕円 616"/>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18"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134456</xdr:rowOff>
    </xdr:from>
    <xdr:ext cx="469744" cy="259045"/>
    <xdr:sp macro="" textlink="">
      <xdr:nvSpPr>
        <xdr:cNvPr id="619" name="n_1mainValue【公民館】&#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道路及び児童館は類似団体</a:t>
          </a:r>
          <a:r>
            <a:rPr kumimoji="1" lang="ja-JP" altLang="en-US" sz="1300">
              <a:solidFill>
                <a:schemeClr val="dk1"/>
              </a:solidFill>
              <a:effectLst/>
              <a:latin typeface="+mn-lt"/>
              <a:ea typeface="+mn-ea"/>
              <a:cs typeface="+mn-cs"/>
            </a:rPr>
            <a:t>内平均値</a:t>
          </a:r>
          <a:r>
            <a:rPr kumimoji="1" lang="ja-JP" altLang="ja-JP" sz="1300">
              <a:solidFill>
                <a:schemeClr val="dk1"/>
              </a:solidFill>
              <a:effectLst/>
              <a:latin typeface="+mn-lt"/>
              <a:ea typeface="+mn-ea"/>
              <a:cs typeface="+mn-cs"/>
            </a:rPr>
            <a:t>と比較して特に有形固定資産減価償却率が高い水準にあり、学校施設は類似団体</a:t>
          </a:r>
          <a:r>
            <a:rPr kumimoji="1" lang="ja-JP" altLang="en-US" sz="1300">
              <a:solidFill>
                <a:schemeClr val="dk1"/>
              </a:solidFill>
              <a:effectLst/>
              <a:latin typeface="+mn-lt"/>
              <a:ea typeface="+mn-ea"/>
              <a:cs typeface="+mn-cs"/>
            </a:rPr>
            <a:t>内平均値</a:t>
          </a:r>
          <a:r>
            <a:rPr kumimoji="1" lang="ja-JP" altLang="ja-JP" sz="1300">
              <a:solidFill>
                <a:schemeClr val="dk1"/>
              </a:solidFill>
              <a:effectLst/>
              <a:latin typeface="+mn-lt"/>
              <a:ea typeface="+mn-ea"/>
              <a:cs typeface="+mn-cs"/>
            </a:rPr>
            <a:t>と比較して特に有形固定資産減価償却率が低い水準にあります。道路については、耐用年数</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年を超えて供用しているものがほとんどであるため、平成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年度に策定した羽曳野市舗装維持管理計画に基づき、計画的に更新を行っております。児童館については、</a:t>
          </a:r>
          <a:r>
            <a:rPr kumimoji="1" lang="ja-JP" altLang="en-US" sz="1300">
              <a:solidFill>
                <a:schemeClr val="dk1"/>
              </a:solidFill>
              <a:effectLst/>
              <a:latin typeface="+mn-lt"/>
              <a:ea typeface="+mn-ea"/>
              <a:cs typeface="+mn-cs"/>
            </a:rPr>
            <a:t>使用期間が耐用年数にせまっているため計画的な老朽化対策等が求められます。</a:t>
          </a:r>
          <a:r>
            <a:rPr kumimoji="1" lang="ja-JP" altLang="ja-JP" sz="1300">
              <a:solidFill>
                <a:schemeClr val="dk1"/>
              </a:solidFill>
              <a:effectLst/>
              <a:latin typeface="+mn-lt"/>
              <a:ea typeface="+mn-ea"/>
              <a:cs typeface="+mn-cs"/>
            </a:rPr>
            <a:t>学校施設については、平成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年度までに行った小中学校の校舎の耐震改修工事により、類似団体</a:t>
          </a:r>
          <a:r>
            <a:rPr kumimoji="1" lang="ja-JP" altLang="en-US" sz="1300">
              <a:solidFill>
                <a:schemeClr val="dk1"/>
              </a:solidFill>
              <a:effectLst/>
              <a:latin typeface="+mn-lt"/>
              <a:ea typeface="+mn-ea"/>
              <a:cs typeface="+mn-cs"/>
            </a:rPr>
            <a:t>内平均値</a:t>
          </a:r>
          <a:r>
            <a:rPr kumimoji="1" lang="ja-JP" altLang="ja-JP" sz="1300">
              <a:solidFill>
                <a:schemeClr val="dk1"/>
              </a:solidFill>
              <a:effectLst/>
              <a:latin typeface="+mn-lt"/>
              <a:ea typeface="+mn-ea"/>
              <a:cs typeface="+mn-cs"/>
            </a:rPr>
            <a:t>と比べて有形固定資産減価償却率が低い水準にあります。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年度に策定した羽曳野市公共施設等総合管理計画アクションプランに基づき、計画的に老朽化対策等に取り組んでまいります。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年度決算に係る固定資産台帳については、平成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年１月１日時点で整備中のため、平成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年度の当該団体値は表示されておりません。</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3" name="円/楕円 72"/>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38117</xdr:rowOff>
    </xdr:from>
    <xdr:ext cx="405111" cy="259045"/>
    <xdr:sp macro="" textlink="">
      <xdr:nvSpPr>
        <xdr:cNvPr id="74" name="n_1mainValue【図書館】&#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14515</xdr:rowOff>
    </xdr:from>
    <xdr:to>
      <xdr:col>14</xdr:col>
      <xdr:colOff>79375</xdr:colOff>
      <xdr:row>40</xdr:row>
      <xdr:rowOff>116115</xdr:rowOff>
    </xdr:to>
    <xdr:sp macro="" textlink="">
      <xdr:nvSpPr>
        <xdr:cNvPr id="114" name="円/楕円 113"/>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132642</xdr:rowOff>
    </xdr:from>
    <xdr:ext cx="469744" cy="259045"/>
    <xdr:sp macro="" textlink="">
      <xdr:nvSpPr>
        <xdr:cNvPr id="115" name="n_1main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9"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45538</xdr:rowOff>
    </xdr:from>
    <xdr:to>
      <xdr:col>5</xdr:col>
      <xdr:colOff>409575</xdr:colOff>
      <xdr:row>60</xdr:row>
      <xdr:rowOff>147138</xdr:rowOff>
    </xdr:to>
    <xdr:sp macro="" textlink="">
      <xdr:nvSpPr>
        <xdr:cNvPr id="155" name="円/楕円 154"/>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138265</xdr:rowOff>
    </xdr:from>
    <xdr:ext cx="405111" cy="259045"/>
    <xdr:sp macro="" textlink="">
      <xdr:nvSpPr>
        <xdr:cNvPr id="156" name="n_1mainValue【体育館・プール】&#10;有形固定資産減価償却率"/>
        <xdr:cNvSpPr txBox="1"/>
      </xdr:nvSpPr>
      <xdr:spPr>
        <a:xfrm>
          <a:off x="3582043"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72644</xdr:rowOff>
    </xdr:from>
    <xdr:to>
      <xdr:col>14</xdr:col>
      <xdr:colOff>79375</xdr:colOff>
      <xdr:row>61</xdr:row>
      <xdr:rowOff>2794</xdr:rowOff>
    </xdr:to>
    <xdr:sp macro="" textlink="">
      <xdr:nvSpPr>
        <xdr:cNvPr id="192" name="円/楕円 191"/>
        <xdr:cNvSpPr/>
      </xdr:nvSpPr>
      <xdr:spPr>
        <a:xfrm>
          <a:off x="9588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19321</xdr:rowOff>
    </xdr:from>
    <xdr:ext cx="469744" cy="259045"/>
    <xdr:sp macro="" textlink="">
      <xdr:nvSpPr>
        <xdr:cNvPr id="193" name="n_1mainValue【体育館・プール】&#10;一人当たり面積"/>
        <xdr:cNvSpPr txBox="1"/>
      </xdr:nvSpPr>
      <xdr:spPr>
        <a:xfrm>
          <a:off x="9391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21"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128288</xdr:rowOff>
    </xdr:from>
    <xdr:ext cx="405111" cy="259045"/>
    <xdr:sp macro="" textlink="">
      <xdr:nvSpPr>
        <xdr:cNvPr id="224" name="n_1aveValue【福祉施設】&#10;有形固定資産減価償却率"/>
        <xdr:cNvSpPr txBox="1"/>
      </xdr:nvSpPr>
      <xdr:spPr>
        <a:xfrm>
          <a:off x="3582043" y="1453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28448</xdr:rowOff>
    </xdr:from>
    <xdr:to>
      <xdr:col>5</xdr:col>
      <xdr:colOff>409575</xdr:colOff>
      <xdr:row>86</xdr:row>
      <xdr:rowOff>130048</xdr:rowOff>
    </xdr:to>
    <xdr:sp macro="" textlink="">
      <xdr:nvSpPr>
        <xdr:cNvPr id="230" name="円/楕円 229"/>
        <xdr:cNvSpPr/>
      </xdr:nvSpPr>
      <xdr:spPr>
        <a:xfrm>
          <a:off x="3746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121175</xdr:rowOff>
    </xdr:from>
    <xdr:ext cx="405111" cy="259045"/>
    <xdr:sp macro="" textlink="">
      <xdr:nvSpPr>
        <xdr:cNvPr id="231" name="n_1mainValue【福祉施設】&#10;有形固定資産減価償却率"/>
        <xdr:cNvSpPr txBox="1"/>
      </xdr:nvSpPr>
      <xdr:spPr>
        <a:xfrm>
          <a:off x="3582043"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7"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115888</xdr:rowOff>
    </xdr:from>
    <xdr:to>
      <xdr:col>14</xdr:col>
      <xdr:colOff>79375</xdr:colOff>
      <xdr:row>85</xdr:row>
      <xdr:rowOff>46038</xdr:rowOff>
    </xdr:to>
    <xdr:sp macro="" textlink="">
      <xdr:nvSpPr>
        <xdr:cNvPr id="273" name="円/楕円 272"/>
        <xdr:cNvSpPr/>
      </xdr:nvSpPr>
      <xdr:spPr>
        <a:xfrm>
          <a:off x="9588500" y="145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37165</xdr:rowOff>
    </xdr:from>
    <xdr:ext cx="469744" cy="259045"/>
    <xdr:sp macro="" textlink="">
      <xdr:nvSpPr>
        <xdr:cNvPr id="274" name="n_1mainValue【福祉施設】&#10;一人当たり面積"/>
        <xdr:cNvSpPr txBox="1"/>
      </xdr:nvSpPr>
      <xdr:spPr>
        <a:xfrm>
          <a:off x="93917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97" name="直線コネクタ 296"/>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298"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299" name="直線コネクタ 298"/>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0"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1" name="直線コネクタ 30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302"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303" name="フローチャート : 判断 302"/>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77978</xdr:rowOff>
    </xdr:from>
    <xdr:to>
      <xdr:col>5</xdr:col>
      <xdr:colOff>409575</xdr:colOff>
      <xdr:row>105</xdr:row>
      <xdr:rowOff>8128</xdr:rowOff>
    </xdr:to>
    <xdr:sp macro="" textlink="">
      <xdr:nvSpPr>
        <xdr:cNvPr id="304" name="フローチャート : 判断 303"/>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24655</xdr:rowOff>
    </xdr:from>
    <xdr:ext cx="405111" cy="259045"/>
    <xdr:sp macro="" textlink="">
      <xdr:nvSpPr>
        <xdr:cNvPr id="305" name="n_1aveValue【市民会館】&#10;有形固定資産減価償却率"/>
        <xdr:cNvSpPr txBox="1"/>
      </xdr:nvSpPr>
      <xdr:spPr>
        <a:xfrm>
          <a:off x="3582043"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89408</xdr:rowOff>
    </xdr:from>
    <xdr:to>
      <xdr:col>5</xdr:col>
      <xdr:colOff>409575</xdr:colOff>
      <xdr:row>107</xdr:row>
      <xdr:rowOff>19558</xdr:rowOff>
    </xdr:to>
    <xdr:sp macro="" textlink="">
      <xdr:nvSpPr>
        <xdr:cNvPr id="311" name="円/楕円 310"/>
        <xdr:cNvSpPr/>
      </xdr:nvSpPr>
      <xdr:spPr>
        <a:xfrm>
          <a:off x="3746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10685</xdr:rowOff>
    </xdr:from>
    <xdr:ext cx="405111" cy="259045"/>
    <xdr:sp macro="" textlink="">
      <xdr:nvSpPr>
        <xdr:cNvPr id="312" name="n_1mainValue【市民会館】&#10;有形固定資産減価償却率"/>
        <xdr:cNvSpPr txBox="1"/>
      </xdr:nvSpPr>
      <xdr:spPr>
        <a:xfrm>
          <a:off x="3582043"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3" name="テキスト ボックス 32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37" name="直線コネクタ 336"/>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38"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39" name="直線コネクタ 338"/>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0"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1" name="直線コネクタ 340"/>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2"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3" name="フローチャート : 判断 342"/>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4" name="フローチャート : 判断 343"/>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87647</xdr:rowOff>
    </xdr:from>
    <xdr:ext cx="469744" cy="259045"/>
    <xdr:sp macro="" textlink="">
      <xdr:nvSpPr>
        <xdr:cNvPr id="345"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82550</xdr:rowOff>
    </xdr:from>
    <xdr:to>
      <xdr:col>14</xdr:col>
      <xdr:colOff>79375</xdr:colOff>
      <xdr:row>106</xdr:row>
      <xdr:rowOff>12700</xdr:rowOff>
    </xdr:to>
    <xdr:sp macro="" textlink="">
      <xdr:nvSpPr>
        <xdr:cNvPr id="351" name="円/楕円 350"/>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29227</xdr:rowOff>
    </xdr:from>
    <xdr:ext cx="469744" cy="259045"/>
    <xdr:sp macro="" textlink="">
      <xdr:nvSpPr>
        <xdr:cNvPr id="352"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3" name="テキスト ボックス 36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4" name="直線コネクタ 3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5" name="テキスト ボックス 36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6" name="直線コネクタ 3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7" name="テキスト ボックス 3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8" name="直線コネクタ 3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9" name="テキスト ボックス 3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0" name="直線コネクタ 3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1" name="テキスト ボックス 3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2" name="直線コネクタ 3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3" name="テキスト ボックス 3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4" name="直線コネクタ 3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5" name="テキスト ボックス 3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79" name="直線コネクタ 378"/>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0"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1" name="直線コネクタ 380"/>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2"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3" name="直線コネクタ 382"/>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4"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5" name="フローチャート : 判断 384"/>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86" name="フローチャート : 判断 385"/>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87"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25400</xdr:rowOff>
    </xdr:from>
    <xdr:to>
      <xdr:col>22</xdr:col>
      <xdr:colOff>415925</xdr:colOff>
      <xdr:row>36</xdr:row>
      <xdr:rowOff>127000</xdr:rowOff>
    </xdr:to>
    <xdr:sp macro="" textlink="">
      <xdr:nvSpPr>
        <xdr:cNvPr id="393" name="円/楕円 392"/>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143527</xdr:rowOff>
    </xdr:from>
    <xdr:ext cx="405111" cy="259045"/>
    <xdr:sp macro="" textlink="">
      <xdr:nvSpPr>
        <xdr:cNvPr id="394" name="n_1mainValue【一般廃棄物処理施設】&#10;有形固定資産減価償却率"/>
        <xdr:cNvSpPr txBox="1"/>
      </xdr:nvSpPr>
      <xdr:spPr>
        <a:xfrm>
          <a:off x="1526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6" name="テキスト ボックス 40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18" name="直線コネクタ 417"/>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19"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0" name="直線コネクタ 419"/>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1"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2" name="直線コネクタ 421"/>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3"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4" name="フローチャート : 判断 423"/>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5" name="フローチャート : 判断 424"/>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26"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162895</xdr:rowOff>
    </xdr:from>
    <xdr:to>
      <xdr:col>31</xdr:col>
      <xdr:colOff>85725</xdr:colOff>
      <xdr:row>39</xdr:row>
      <xdr:rowOff>93045</xdr:rowOff>
    </xdr:to>
    <xdr:sp macro="" textlink="">
      <xdr:nvSpPr>
        <xdr:cNvPr id="432" name="円/楕円 431"/>
        <xdr:cNvSpPr/>
      </xdr:nvSpPr>
      <xdr:spPr>
        <a:xfrm>
          <a:off x="21272500" y="66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84172</xdr:rowOff>
    </xdr:from>
    <xdr:ext cx="534377" cy="259045"/>
    <xdr:sp macro="" textlink="">
      <xdr:nvSpPr>
        <xdr:cNvPr id="433" name="n_1mainValue【一般廃棄物処理施設】&#10;一人当たり有形固定資産（償却資産）額"/>
        <xdr:cNvSpPr txBox="1"/>
      </xdr:nvSpPr>
      <xdr:spPr>
        <a:xfrm>
          <a:off x="21043411" y="67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4" name="テキスト ボックス 4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5" name="直線コネクタ 4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6" name="テキスト ボックス 4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7" name="直線コネクタ 4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8" name="テキスト ボックス 4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1" name="直線コネクタ 4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2" name="テキスト ボックス 4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3" name="直線コネクタ 4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4" name="テキスト ボックス 45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6" name="テキスト ボックス 4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58" name="直線コネクタ 457"/>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59"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0" name="直線コネクタ 459"/>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1"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2" name="直線コネクタ 46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3"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4" name="フローチャート : 判断 463"/>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5" name="フローチャート : 判断 464"/>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66"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158750</xdr:rowOff>
    </xdr:from>
    <xdr:to>
      <xdr:col>22</xdr:col>
      <xdr:colOff>415925</xdr:colOff>
      <xdr:row>60</xdr:row>
      <xdr:rowOff>88900</xdr:rowOff>
    </xdr:to>
    <xdr:sp macro="" textlink="">
      <xdr:nvSpPr>
        <xdr:cNvPr id="472" name="円/楕円 471"/>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105427</xdr:rowOff>
    </xdr:from>
    <xdr:ext cx="405111" cy="259045"/>
    <xdr:sp macro="" textlink="">
      <xdr:nvSpPr>
        <xdr:cNvPr id="473" name="n_1mainValue【保健センター・保健所】&#10;有形固定資産減価償却率"/>
        <xdr:cNvSpPr txBox="1"/>
      </xdr:nvSpPr>
      <xdr:spPr>
        <a:xfrm>
          <a:off x="15266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5" name="直線コネクタ 494"/>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7" name="直線コネクタ 49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9" name="直線コネクタ 49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0"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1" name="フローチャート : 判断 50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2" name="フローチャート : 判断 501"/>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3"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09" name="円/楕円 508"/>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99077</xdr:rowOff>
    </xdr:from>
    <xdr:ext cx="469744" cy="259045"/>
    <xdr:sp macro="" textlink="">
      <xdr:nvSpPr>
        <xdr:cNvPr id="51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7" name="テキスト ボックス 5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9" name="テキスト ボックス 5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7" name="テキスト ボックス 5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1" name="直線コネクタ 550"/>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2"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3" name="直線コネクタ 55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54"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55" name="直線コネクタ 554"/>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56"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57" name="フローチャート : 判断 556"/>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58" name="フローチャート : 判断 557"/>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559"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xdr:rowOff>
    </xdr:from>
    <xdr:to>
      <xdr:col>22</xdr:col>
      <xdr:colOff>415925</xdr:colOff>
      <xdr:row>105</xdr:row>
      <xdr:rowOff>109855</xdr:rowOff>
    </xdr:to>
    <xdr:sp macro="" textlink="">
      <xdr:nvSpPr>
        <xdr:cNvPr id="565" name="円/楕円 564"/>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126382</xdr:rowOff>
    </xdr:from>
    <xdr:ext cx="405111" cy="259045"/>
    <xdr:sp macro="" textlink="">
      <xdr:nvSpPr>
        <xdr:cNvPr id="566" name="n_1mainValue【庁舎】&#10;有形固定資産減価償却率"/>
        <xdr:cNvSpPr txBox="1"/>
      </xdr:nvSpPr>
      <xdr:spPr>
        <a:xfrm>
          <a:off x="15266043"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1" name="直線コネクタ 590"/>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2"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3" name="直線コネクタ 59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4"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95" name="直線コネクタ 594"/>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96"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97" name="フローチャート : 判断 596"/>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98" name="フローチャート : 判断 597"/>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599"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25400</xdr:rowOff>
    </xdr:from>
    <xdr:to>
      <xdr:col>31</xdr:col>
      <xdr:colOff>85725</xdr:colOff>
      <xdr:row>104</xdr:row>
      <xdr:rowOff>127000</xdr:rowOff>
    </xdr:to>
    <xdr:sp macro="" textlink="">
      <xdr:nvSpPr>
        <xdr:cNvPr id="605" name="円/楕円 604"/>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143527</xdr:rowOff>
    </xdr:from>
    <xdr:ext cx="469744" cy="259045"/>
    <xdr:sp macro="" textlink="">
      <xdr:nvSpPr>
        <xdr:cNvPr id="606"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一般廃棄物処理施設及び保健センター・保健所は類似団体</a:t>
          </a:r>
          <a:r>
            <a:rPr kumimoji="1" lang="ja-JP" altLang="en-US" sz="1300">
              <a:solidFill>
                <a:schemeClr val="dk1"/>
              </a:solidFill>
              <a:effectLst/>
              <a:latin typeface="+mn-lt"/>
              <a:ea typeface="+mn-ea"/>
              <a:cs typeface="+mn-cs"/>
            </a:rPr>
            <a:t>内平均値</a:t>
          </a:r>
          <a:r>
            <a:rPr kumimoji="1" lang="ja-JP" altLang="ja-JP" sz="1300">
              <a:solidFill>
                <a:schemeClr val="dk1"/>
              </a:solidFill>
              <a:effectLst/>
              <a:latin typeface="+mn-lt"/>
              <a:ea typeface="+mn-ea"/>
              <a:cs typeface="+mn-cs"/>
            </a:rPr>
            <a:t>と比較して特に有形固定資産減価償却率が高い水準にあります。一般廃棄物処理施設の有形固定資産計上額のうち、約半分を占める平成３年供用開始の焼却施設は、耐用年数</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年を超えて供用しているため、一般廃棄物処理施設全体での有形固定資産減価償却率は</a:t>
          </a:r>
          <a:r>
            <a:rPr kumimoji="1" lang="en-US" altLang="ja-JP" sz="1300">
              <a:solidFill>
                <a:schemeClr val="dk1"/>
              </a:solidFill>
              <a:effectLst/>
              <a:latin typeface="+mn-lt"/>
              <a:ea typeface="+mn-ea"/>
              <a:cs typeface="+mn-cs"/>
            </a:rPr>
            <a:t>82.0</a:t>
          </a:r>
          <a:r>
            <a:rPr kumimoji="1" lang="ja-JP" altLang="ja-JP" sz="1300">
              <a:solidFill>
                <a:schemeClr val="dk1"/>
              </a:solidFill>
              <a:effectLst/>
              <a:latin typeface="+mn-lt"/>
              <a:ea typeface="+mn-ea"/>
              <a:cs typeface="+mn-cs"/>
            </a:rPr>
            <a:t>％となっています。保健センター・保健所は、建設から約</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年が経過しているため、今後の維持管理に要する費用は増加することが考えられます。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年度に策定した羽曳野市公共施設等総合管理計画アクションプランに基づき、計画的に老朽化対策等に取り組んでまいります。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年度決算に係る固定資産台帳については、平成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年１月１日時点で整備中のため、平成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年度の当該団体値は表示されておりません。</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近年は</a:t>
          </a:r>
          <a:r>
            <a:rPr kumimoji="1" lang="en-US" altLang="ja-JP" sz="1300">
              <a:solidFill>
                <a:schemeClr val="dk1"/>
              </a:solidFill>
              <a:effectLst/>
              <a:latin typeface="+mn-lt"/>
              <a:ea typeface="+mn-ea"/>
              <a:cs typeface="+mn-cs"/>
            </a:rPr>
            <a:t>0.55</a:t>
          </a:r>
          <a:r>
            <a:rPr kumimoji="1" lang="ja-JP" altLang="en-US" sz="1300">
              <a:solidFill>
                <a:schemeClr val="dk1"/>
              </a:solidFill>
              <a:effectLst/>
              <a:latin typeface="+mn-lt"/>
              <a:ea typeface="+mn-ea"/>
              <a:cs typeface="+mn-cs"/>
            </a:rPr>
            <a:t>ポイントから</a:t>
          </a:r>
          <a:r>
            <a:rPr kumimoji="1" lang="en-US" altLang="ja-JP" sz="1300">
              <a:solidFill>
                <a:schemeClr val="dk1"/>
              </a:solidFill>
              <a:effectLst/>
              <a:latin typeface="+mn-lt"/>
              <a:ea typeface="+mn-ea"/>
              <a:cs typeface="+mn-cs"/>
            </a:rPr>
            <a:t>0.57</a:t>
          </a:r>
          <a:r>
            <a:rPr kumimoji="1" lang="ja-JP" altLang="en-US" sz="1300">
              <a:solidFill>
                <a:schemeClr val="dk1"/>
              </a:solidFill>
              <a:effectLst/>
              <a:latin typeface="+mn-lt"/>
              <a:ea typeface="+mn-ea"/>
              <a:cs typeface="+mn-cs"/>
            </a:rPr>
            <a:t>ポイントの間で推移しており、依然として、類似団体内平均値を下回っています。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人口減少及び高齢化の影響により、市税収入は減少傾向にあり、社会保障関係経費は増加傾向にあることが主な要因となっています。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今後も事務の効率化を実施し歳出経費の精査を図るとともに、税収の徴収率向上対策を中心とする歳入確保に努めてまいります。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4" name="直線コネクタ 73"/>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7" name="直線コネクタ 76"/>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7" name="円/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1" name="円/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類似団体内平均値が</a:t>
          </a:r>
          <a:r>
            <a:rPr kumimoji="1" lang="en-US" altLang="ja-JP" sz="1300">
              <a:latin typeface="ＭＳ Ｐゴシック"/>
            </a:rPr>
            <a:t>2.3</a:t>
          </a:r>
          <a:r>
            <a:rPr kumimoji="1" lang="ja-JP" altLang="en-US" sz="1300">
              <a:latin typeface="ＭＳ Ｐゴシック"/>
            </a:rPr>
            <a:t>％悪化する中、本市は地方消費税交付金の減少などにより前年度と比べ</a:t>
          </a:r>
          <a:r>
            <a:rPr kumimoji="1" lang="en-US" altLang="ja-JP" sz="1300">
              <a:latin typeface="ＭＳ Ｐゴシック"/>
            </a:rPr>
            <a:t>1.4</a:t>
          </a:r>
          <a:r>
            <a:rPr kumimoji="1" lang="ja-JP" altLang="en-US" sz="1300">
              <a:latin typeface="ＭＳ Ｐゴシック"/>
            </a:rPr>
            <a:t>％の悪化となっています。</a:t>
          </a:r>
          <a:endParaRPr kumimoji="1" lang="en-US" altLang="ja-JP" sz="1300">
            <a:latin typeface="ＭＳ Ｐゴシック"/>
          </a:endParaRPr>
        </a:p>
        <a:p>
          <a:r>
            <a:rPr kumimoji="1" lang="ja-JP" altLang="en-US" sz="1300">
              <a:latin typeface="ＭＳ Ｐゴシック"/>
            </a:rPr>
            <a:t>　しかしながら、依然として類似団体内平均値を上回る状況にあるため、今後も「財政健全化計画」に基づき、歳出経費の精査及び歳入の確保を図るなど改善に向けた取り組みを進めてまいります。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63</xdr:row>
      <xdr:rowOff>148082</xdr:rowOff>
    </xdr:to>
    <xdr:cxnSp macro="">
      <xdr:nvCxnSpPr>
        <xdr:cNvPr id="129" name="直線コネクタ 128"/>
        <xdr:cNvCxnSpPr/>
      </xdr:nvCxnSpPr>
      <xdr:spPr>
        <a:xfrm>
          <a:off x="4114800" y="1088186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63</xdr:row>
      <xdr:rowOff>138430</xdr:rowOff>
    </xdr:to>
    <xdr:cxnSp macro="">
      <xdr:nvCxnSpPr>
        <xdr:cNvPr id="132" name="直線コネクタ 131"/>
        <xdr:cNvCxnSpPr/>
      </xdr:nvCxnSpPr>
      <xdr:spPr>
        <a:xfrm flipV="1">
          <a:off x="3225800" y="1088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138430</xdr:rowOff>
    </xdr:to>
    <xdr:cxnSp macro="">
      <xdr:nvCxnSpPr>
        <xdr:cNvPr id="135" name="直線コネクタ 134"/>
        <xdr:cNvCxnSpPr/>
      </xdr:nvCxnSpPr>
      <xdr:spPr>
        <a:xfrm>
          <a:off x="2336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133604</xdr:rowOff>
    </xdr:to>
    <xdr:cxnSp macro="">
      <xdr:nvCxnSpPr>
        <xdr:cNvPr id="138" name="直線コネクタ 137"/>
        <xdr:cNvCxnSpPr/>
      </xdr:nvCxnSpPr>
      <xdr:spPr>
        <a:xfrm flipV="1">
          <a:off x="1447800" y="108432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49"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51" name="テキスト ボックス 150"/>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4" name="円/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5" name="テキスト ボックス 154"/>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6" name="円/楕円 155"/>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7" name="テキスト ボックス 156"/>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人件費については、ごみ処理業務と消防業務を一部事務組合で行うなど、職員数の削減を図ることで類似団体の中でも低い数値で推移しています。</a:t>
          </a:r>
          <a:endParaRPr kumimoji="1" lang="en-US" altLang="ja-JP" sz="1300">
            <a:latin typeface="ＭＳ Ｐゴシック"/>
          </a:endParaRPr>
        </a:p>
        <a:p>
          <a:r>
            <a:rPr kumimoji="1" lang="ja-JP" altLang="en-US" sz="1300">
              <a:latin typeface="ＭＳ Ｐゴシック"/>
            </a:rPr>
            <a:t>　物件費を削減するため、予算編成において前年度予算額に対してマイナスシーリングを実施していますが、今後も行政サービスの向上を図りつつ、歳出経費の精査に努めてまいります。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99805</xdr:rowOff>
    </xdr:from>
    <xdr:to>
      <xdr:col>7</xdr:col>
      <xdr:colOff>152400</xdr:colOff>
      <xdr:row>90</xdr:row>
      <xdr:rowOff>11277</xdr:rowOff>
    </xdr:to>
    <xdr:cxnSp macro="">
      <xdr:nvCxnSpPr>
        <xdr:cNvPr id="189" name="直線コネクタ 188"/>
        <xdr:cNvCxnSpPr/>
      </xdr:nvCxnSpPr>
      <xdr:spPr>
        <a:xfrm flipV="1">
          <a:off x="4953000" y="13987255"/>
          <a:ext cx="0" cy="14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154804</xdr:rowOff>
    </xdr:from>
    <xdr:ext cx="762000" cy="259045"/>
    <xdr:sp macro="" textlink="">
      <xdr:nvSpPr>
        <xdr:cNvPr id="190" name="人件費・物件費等の状況最小値テキスト"/>
        <xdr:cNvSpPr txBox="1"/>
      </xdr:nvSpPr>
      <xdr:spPr>
        <a:xfrm>
          <a:off x="5041900" y="154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90</xdr:row>
      <xdr:rowOff>11277</xdr:rowOff>
    </xdr:from>
    <xdr:to>
      <xdr:col>7</xdr:col>
      <xdr:colOff>241300</xdr:colOff>
      <xdr:row>90</xdr:row>
      <xdr:rowOff>11277</xdr:rowOff>
    </xdr:to>
    <xdr:cxnSp macro="">
      <xdr:nvCxnSpPr>
        <xdr:cNvPr id="191" name="直線コネクタ 190"/>
        <xdr:cNvCxnSpPr/>
      </xdr:nvCxnSpPr>
      <xdr:spPr>
        <a:xfrm>
          <a:off x="4864100" y="1544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14732</xdr:rowOff>
    </xdr:from>
    <xdr:ext cx="762000" cy="259045"/>
    <xdr:sp macro="" textlink="">
      <xdr:nvSpPr>
        <xdr:cNvPr id="192" name="人件費・物件費等の状況最大値テキスト"/>
        <xdr:cNvSpPr txBox="1"/>
      </xdr:nvSpPr>
      <xdr:spPr>
        <a:xfrm>
          <a:off x="5041900" y="137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81</xdr:row>
      <xdr:rowOff>99805</xdr:rowOff>
    </xdr:from>
    <xdr:to>
      <xdr:col>7</xdr:col>
      <xdr:colOff>241300</xdr:colOff>
      <xdr:row>81</xdr:row>
      <xdr:rowOff>99805</xdr:rowOff>
    </xdr:to>
    <xdr:cxnSp macro="">
      <xdr:nvCxnSpPr>
        <xdr:cNvPr id="193" name="直線コネクタ 192"/>
        <xdr:cNvCxnSpPr/>
      </xdr:nvCxnSpPr>
      <xdr:spPr>
        <a:xfrm>
          <a:off x="4864100" y="1398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34803</xdr:rowOff>
    </xdr:from>
    <xdr:to>
      <xdr:col>7</xdr:col>
      <xdr:colOff>152400</xdr:colOff>
      <xdr:row>82</xdr:row>
      <xdr:rowOff>59829</xdr:rowOff>
    </xdr:to>
    <xdr:cxnSp macro="">
      <xdr:nvCxnSpPr>
        <xdr:cNvPr id="194" name="直線コネクタ 193"/>
        <xdr:cNvCxnSpPr/>
      </xdr:nvCxnSpPr>
      <xdr:spPr>
        <a:xfrm>
          <a:off x="4114800" y="14093703"/>
          <a:ext cx="8382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77492</xdr:rowOff>
    </xdr:from>
    <xdr:ext cx="762000" cy="259045"/>
    <xdr:sp macro="" textlink="">
      <xdr:nvSpPr>
        <xdr:cNvPr id="195" name="人件費・物件費等の状況平均値テキスト"/>
        <xdr:cNvSpPr txBox="1"/>
      </xdr:nvSpPr>
      <xdr:spPr>
        <a:xfrm>
          <a:off x="5041900" y="14479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105415</xdr:rowOff>
    </xdr:from>
    <xdr:to>
      <xdr:col>7</xdr:col>
      <xdr:colOff>203200</xdr:colOff>
      <xdr:row>85</xdr:row>
      <xdr:rowOff>35565</xdr:rowOff>
    </xdr:to>
    <xdr:sp macro="" textlink="">
      <xdr:nvSpPr>
        <xdr:cNvPr id="196" name="フローチャート : 判断 195"/>
        <xdr:cNvSpPr/>
      </xdr:nvSpPr>
      <xdr:spPr>
        <a:xfrm>
          <a:off x="49022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117884</xdr:rowOff>
    </xdr:from>
    <xdr:to>
      <xdr:col>6</xdr:col>
      <xdr:colOff>0</xdr:colOff>
      <xdr:row>82</xdr:row>
      <xdr:rowOff>34803</xdr:rowOff>
    </xdr:to>
    <xdr:cxnSp macro="">
      <xdr:nvCxnSpPr>
        <xdr:cNvPr id="197" name="直線コネクタ 196"/>
        <xdr:cNvCxnSpPr/>
      </xdr:nvCxnSpPr>
      <xdr:spPr>
        <a:xfrm>
          <a:off x="3225800" y="14005334"/>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91334</xdr:rowOff>
    </xdr:from>
    <xdr:to>
      <xdr:col>6</xdr:col>
      <xdr:colOff>50800</xdr:colOff>
      <xdr:row>85</xdr:row>
      <xdr:rowOff>21484</xdr:rowOff>
    </xdr:to>
    <xdr:sp macro="" textlink="">
      <xdr:nvSpPr>
        <xdr:cNvPr id="198" name="フローチャート : 判断 197"/>
        <xdr:cNvSpPr/>
      </xdr:nvSpPr>
      <xdr:spPr>
        <a:xfrm>
          <a:off x="4064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6261</xdr:rowOff>
    </xdr:from>
    <xdr:ext cx="736600" cy="259045"/>
    <xdr:sp macro="" textlink="">
      <xdr:nvSpPr>
        <xdr:cNvPr id="199" name="テキスト ボックス 198"/>
        <xdr:cNvSpPr txBox="1"/>
      </xdr:nvSpPr>
      <xdr:spPr>
        <a:xfrm>
          <a:off x="3733800" y="1457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87085</xdr:rowOff>
    </xdr:from>
    <xdr:to>
      <xdr:col>4</xdr:col>
      <xdr:colOff>482600</xdr:colOff>
      <xdr:row>81</xdr:row>
      <xdr:rowOff>117884</xdr:rowOff>
    </xdr:to>
    <xdr:cxnSp macro="">
      <xdr:nvCxnSpPr>
        <xdr:cNvPr id="200" name="直線コネクタ 199"/>
        <xdr:cNvCxnSpPr/>
      </xdr:nvCxnSpPr>
      <xdr:spPr>
        <a:xfrm>
          <a:off x="2336800" y="13974535"/>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127633</xdr:rowOff>
    </xdr:from>
    <xdr:to>
      <xdr:col>4</xdr:col>
      <xdr:colOff>533400</xdr:colOff>
      <xdr:row>85</xdr:row>
      <xdr:rowOff>57783</xdr:rowOff>
    </xdr:to>
    <xdr:sp macro="" textlink="">
      <xdr:nvSpPr>
        <xdr:cNvPr id="201" name="フローチャート : 判断 200"/>
        <xdr:cNvSpPr/>
      </xdr:nvSpPr>
      <xdr:spPr>
        <a:xfrm>
          <a:off x="3175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42560</xdr:rowOff>
    </xdr:from>
    <xdr:ext cx="762000" cy="259045"/>
    <xdr:sp macro="" textlink="">
      <xdr:nvSpPr>
        <xdr:cNvPr id="202" name="テキスト ボックス 201"/>
        <xdr:cNvSpPr txBox="1"/>
      </xdr:nvSpPr>
      <xdr:spPr>
        <a:xfrm>
          <a:off x="2844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87085</xdr:rowOff>
    </xdr:from>
    <xdr:to>
      <xdr:col>3</xdr:col>
      <xdr:colOff>279400</xdr:colOff>
      <xdr:row>81</xdr:row>
      <xdr:rowOff>98788</xdr:rowOff>
    </xdr:to>
    <xdr:cxnSp macro="">
      <xdr:nvCxnSpPr>
        <xdr:cNvPr id="203" name="直線コネクタ 202"/>
        <xdr:cNvCxnSpPr/>
      </xdr:nvCxnSpPr>
      <xdr:spPr>
        <a:xfrm flipV="1">
          <a:off x="1447800" y="1397453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56380</xdr:rowOff>
    </xdr:from>
    <xdr:to>
      <xdr:col>3</xdr:col>
      <xdr:colOff>330200</xdr:colOff>
      <xdr:row>84</xdr:row>
      <xdr:rowOff>157980</xdr:rowOff>
    </xdr:to>
    <xdr:sp macro="" textlink="">
      <xdr:nvSpPr>
        <xdr:cNvPr id="204" name="フローチャート : 判断 203"/>
        <xdr:cNvSpPr/>
      </xdr:nvSpPr>
      <xdr:spPr>
        <a:xfrm>
          <a:off x="2286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142757</xdr:rowOff>
    </xdr:from>
    <xdr:ext cx="762000" cy="259045"/>
    <xdr:sp macro="" textlink="">
      <xdr:nvSpPr>
        <xdr:cNvPr id="205" name="テキスト ボックス 204"/>
        <xdr:cNvSpPr txBox="1"/>
      </xdr:nvSpPr>
      <xdr:spPr>
        <a:xfrm>
          <a:off x="1955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83905</xdr:rowOff>
    </xdr:from>
    <xdr:to>
      <xdr:col>2</xdr:col>
      <xdr:colOff>127000</xdr:colOff>
      <xdr:row>85</xdr:row>
      <xdr:rowOff>14055</xdr:rowOff>
    </xdr:to>
    <xdr:sp macro="" textlink="">
      <xdr:nvSpPr>
        <xdr:cNvPr id="206" name="フローチャート : 判断 205"/>
        <xdr:cNvSpPr/>
      </xdr:nvSpPr>
      <xdr:spPr>
        <a:xfrm>
          <a:off x="1397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170282</xdr:rowOff>
    </xdr:from>
    <xdr:ext cx="762000" cy="259045"/>
    <xdr:sp macro="" textlink="">
      <xdr:nvSpPr>
        <xdr:cNvPr id="207" name="テキスト ボックス 206"/>
        <xdr:cNvSpPr txBox="1"/>
      </xdr:nvSpPr>
      <xdr:spPr>
        <a:xfrm>
          <a:off x="1066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9029</xdr:rowOff>
    </xdr:from>
    <xdr:to>
      <xdr:col>7</xdr:col>
      <xdr:colOff>203200</xdr:colOff>
      <xdr:row>82</xdr:row>
      <xdr:rowOff>110629</xdr:rowOff>
    </xdr:to>
    <xdr:sp macro="" textlink="">
      <xdr:nvSpPr>
        <xdr:cNvPr id="213" name="円/楕円 212"/>
        <xdr:cNvSpPr/>
      </xdr:nvSpPr>
      <xdr:spPr>
        <a:xfrm>
          <a:off x="4902200" y="140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25556</xdr:rowOff>
    </xdr:from>
    <xdr:ext cx="762000" cy="259045"/>
    <xdr:sp macro="" textlink="">
      <xdr:nvSpPr>
        <xdr:cNvPr id="214" name="人件費・物件費等の状況該当値テキスト"/>
        <xdr:cNvSpPr txBox="1"/>
      </xdr:nvSpPr>
      <xdr:spPr>
        <a:xfrm>
          <a:off x="5041900" y="139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155453</xdr:rowOff>
    </xdr:from>
    <xdr:to>
      <xdr:col>6</xdr:col>
      <xdr:colOff>50800</xdr:colOff>
      <xdr:row>82</xdr:row>
      <xdr:rowOff>85603</xdr:rowOff>
    </xdr:to>
    <xdr:sp macro="" textlink="">
      <xdr:nvSpPr>
        <xdr:cNvPr id="215" name="円/楕円 214"/>
        <xdr:cNvSpPr/>
      </xdr:nvSpPr>
      <xdr:spPr>
        <a:xfrm>
          <a:off x="4064000" y="140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95780</xdr:rowOff>
    </xdr:from>
    <xdr:ext cx="736600" cy="259045"/>
    <xdr:sp macro="" textlink="">
      <xdr:nvSpPr>
        <xdr:cNvPr id="216" name="テキスト ボックス 215"/>
        <xdr:cNvSpPr txBox="1"/>
      </xdr:nvSpPr>
      <xdr:spPr>
        <a:xfrm>
          <a:off x="3733800" y="1381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67084</xdr:rowOff>
    </xdr:from>
    <xdr:to>
      <xdr:col>4</xdr:col>
      <xdr:colOff>533400</xdr:colOff>
      <xdr:row>81</xdr:row>
      <xdr:rowOff>168684</xdr:rowOff>
    </xdr:to>
    <xdr:sp macro="" textlink="">
      <xdr:nvSpPr>
        <xdr:cNvPr id="217" name="円/楕円 216"/>
        <xdr:cNvSpPr/>
      </xdr:nvSpPr>
      <xdr:spPr>
        <a:xfrm>
          <a:off x="3175000" y="139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7411</xdr:rowOff>
    </xdr:from>
    <xdr:ext cx="762000" cy="259045"/>
    <xdr:sp macro="" textlink="">
      <xdr:nvSpPr>
        <xdr:cNvPr id="218" name="テキスト ボックス 217"/>
        <xdr:cNvSpPr txBox="1"/>
      </xdr:nvSpPr>
      <xdr:spPr>
        <a:xfrm>
          <a:off x="2844800" y="1372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36285</xdr:rowOff>
    </xdr:from>
    <xdr:to>
      <xdr:col>3</xdr:col>
      <xdr:colOff>330200</xdr:colOff>
      <xdr:row>81</xdr:row>
      <xdr:rowOff>137885</xdr:rowOff>
    </xdr:to>
    <xdr:sp macro="" textlink="">
      <xdr:nvSpPr>
        <xdr:cNvPr id="219" name="円/楕円 218"/>
        <xdr:cNvSpPr/>
      </xdr:nvSpPr>
      <xdr:spPr>
        <a:xfrm>
          <a:off x="2286000" y="139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148062</xdr:rowOff>
    </xdr:from>
    <xdr:ext cx="762000" cy="259045"/>
    <xdr:sp macro="" textlink="">
      <xdr:nvSpPr>
        <xdr:cNvPr id="220" name="テキスト ボックス 219"/>
        <xdr:cNvSpPr txBox="1"/>
      </xdr:nvSpPr>
      <xdr:spPr>
        <a:xfrm>
          <a:off x="1955800" y="136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47988</xdr:rowOff>
    </xdr:from>
    <xdr:to>
      <xdr:col>2</xdr:col>
      <xdr:colOff>127000</xdr:colOff>
      <xdr:row>81</xdr:row>
      <xdr:rowOff>149588</xdr:rowOff>
    </xdr:to>
    <xdr:sp macro="" textlink="">
      <xdr:nvSpPr>
        <xdr:cNvPr id="221" name="円/楕円 220"/>
        <xdr:cNvSpPr/>
      </xdr:nvSpPr>
      <xdr:spPr>
        <a:xfrm>
          <a:off x="1397000" y="13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159765</xdr:rowOff>
    </xdr:from>
    <xdr:ext cx="762000" cy="259045"/>
    <xdr:sp macro="" textlink="">
      <xdr:nvSpPr>
        <xdr:cNvPr id="222" name="テキスト ボックス 221"/>
        <xdr:cNvSpPr txBox="1"/>
      </xdr:nvSpPr>
      <xdr:spPr>
        <a:xfrm>
          <a:off x="1066800" y="137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年度は、国家公務員と比較して、実際に支給される給料の引上げ額は低かったことから、相対的にラスパイレス指数が</a:t>
          </a:r>
          <a:r>
            <a:rPr kumimoji="1" lang="en-US" altLang="ja-JP" sz="1300">
              <a:latin typeface="ＭＳ Ｐゴシック"/>
            </a:rPr>
            <a:t>0.3</a:t>
          </a:r>
          <a:r>
            <a:rPr kumimoji="1" lang="ja-JP" altLang="en-US" sz="1300">
              <a:latin typeface="ＭＳ Ｐゴシック"/>
            </a:rPr>
            <a:t>ポイント低下しましたが、平成</a:t>
          </a:r>
          <a:r>
            <a:rPr kumimoji="1" lang="en-US" altLang="ja-JP" sz="1300">
              <a:latin typeface="ＭＳ Ｐゴシック"/>
            </a:rPr>
            <a:t>28</a:t>
          </a:r>
          <a:r>
            <a:rPr kumimoji="1" lang="ja-JP" altLang="en-US" sz="1300">
              <a:latin typeface="ＭＳ Ｐゴシック"/>
            </a:rPr>
            <a:t>年度は国家公務員と同水準の見直しとなったことから、結果としてラスパイレス指数に変動はなく、平成</a:t>
          </a:r>
          <a:r>
            <a:rPr kumimoji="1" lang="en-US" altLang="ja-JP" sz="1300">
              <a:latin typeface="ＭＳ Ｐゴシック"/>
            </a:rPr>
            <a:t>27</a:t>
          </a:r>
          <a:r>
            <a:rPr kumimoji="1" lang="ja-JP" altLang="en-US" sz="1300">
              <a:latin typeface="ＭＳ Ｐゴシック"/>
            </a:rPr>
            <a:t>年度と同値となりました。</a:t>
          </a:r>
          <a:endParaRPr kumimoji="1" lang="en-US" altLang="ja-JP" sz="1300">
            <a:latin typeface="ＭＳ Ｐゴシック"/>
          </a:endParaRPr>
        </a:p>
        <a:p>
          <a:r>
            <a:rPr kumimoji="1" lang="ja-JP" altLang="en-US" sz="1300">
              <a:latin typeface="ＭＳ Ｐゴシック"/>
            </a:rPr>
            <a:t>　近隣市や国の動向などをふまえ、今後も引き続き適正な給与体系の確保に努めてまいります。</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51" name="直線コネクタ 250"/>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2"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3" name="直線コネクタ 252"/>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4"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5" name="直線コネクタ 254"/>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31750</xdr:rowOff>
    </xdr:to>
    <xdr:cxnSp macro="">
      <xdr:nvCxnSpPr>
        <xdr:cNvPr id="256" name="直線コネクタ 255"/>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7"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8" name="フローチャート : 判断 257"/>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55880</xdr:rowOff>
    </xdr:to>
    <xdr:cxnSp macro="">
      <xdr:nvCxnSpPr>
        <xdr:cNvPr id="259" name="直線コネクタ 258"/>
        <xdr:cNvCxnSpPr/>
      </xdr:nvCxnSpPr>
      <xdr:spPr>
        <a:xfrm flipV="1">
          <a:off x="15290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60" name="フローチャート : 判断 259"/>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61" name="テキスト ボックス 260"/>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55880</xdr:rowOff>
    </xdr:to>
    <xdr:cxnSp macro="">
      <xdr:nvCxnSpPr>
        <xdr:cNvPr id="262" name="直線コネクタ 261"/>
        <xdr:cNvCxnSpPr/>
      </xdr:nvCxnSpPr>
      <xdr:spPr>
        <a:xfrm>
          <a:off x="14401800" y="1462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3" name="フローチャート : 判断 262"/>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4" name="テキスト ボックス 263"/>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80434</xdr:rowOff>
    </xdr:to>
    <xdr:cxnSp macro="">
      <xdr:nvCxnSpPr>
        <xdr:cNvPr id="265" name="直線コネクタ 264"/>
        <xdr:cNvCxnSpPr/>
      </xdr:nvCxnSpPr>
      <xdr:spPr>
        <a:xfrm flipV="1">
          <a:off x="13512800" y="1462913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6" name="フローチャート : 判断 265"/>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7" name="テキスト ボックス 266"/>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6"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9" name="円/楕円 278"/>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80" name="テキスト ボックス 279"/>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1" name="円/楕円 280"/>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2" name="テキスト ボックス 281"/>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3" name="円/楕円 282"/>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4" name="テキスト ボックス 283"/>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策定した「財政健全化計画」等に基づき職員数を削減してきたことにより、類似団体内平均値を下回っています。しかしながら、類似団体内平均値と近似しつつあるため、各課業務の見直しや効率的な人員配置を行い、職員数の適正管理に努めてまいりま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4" name="直線コネクタ 313"/>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5"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6" name="直線コネクタ 315"/>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7"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8" name="直線コネクタ 317"/>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125413</xdr:rowOff>
    </xdr:from>
    <xdr:to>
      <xdr:col>24</xdr:col>
      <xdr:colOff>558800</xdr:colOff>
      <xdr:row>61</xdr:row>
      <xdr:rowOff>157586</xdr:rowOff>
    </xdr:to>
    <xdr:cxnSp macro="">
      <xdr:nvCxnSpPr>
        <xdr:cNvPr id="319" name="直線コネクタ 318"/>
        <xdr:cNvCxnSpPr/>
      </xdr:nvCxnSpPr>
      <xdr:spPr>
        <a:xfrm>
          <a:off x="16179800" y="1058386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20"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21" name="フローチャート : 判断 320"/>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83185</xdr:rowOff>
    </xdr:from>
    <xdr:to>
      <xdr:col>23</xdr:col>
      <xdr:colOff>406400</xdr:colOff>
      <xdr:row>61</xdr:row>
      <xdr:rowOff>125413</xdr:rowOff>
    </xdr:to>
    <xdr:cxnSp macro="">
      <xdr:nvCxnSpPr>
        <xdr:cNvPr id="322" name="直線コネクタ 321"/>
        <xdr:cNvCxnSpPr/>
      </xdr:nvCxnSpPr>
      <xdr:spPr>
        <a:xfrm>
          <a:off x="15290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3" name="フローチャート : 判断 322"/>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4" name="テキスト ボックス 323"/>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61066</xdr:rowOff>
    </xdr:from>
    <xdr:to>
      <xdr:col>22</xdr:col>
      <xdr:colOff>203200</xdr:colOff>
      <xdr:row>61</xdr:row>
      <xdr:rowOff>83185</xdr:rowOff>
    </xdr:to>
    <xdr:cxnSp macro="">
      <xdr:nvCxnSpPr>
        <xdr:cNvPr id="325" name="直線コネクタ 324"/>
        <xdr:cNvCxnSpPr/>
      </xdr:nvCxnSpPr>
      <xdr:spPr>
        <a:xfrm>
          <a:off x="14401800" y="105195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6" name="フローチャート : 判断 325"/>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7" name="テキスト ボックス 326"/>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30904</xdr:rowOff>
    </xdr:from>
    <xdr:to>
      <xdr:col>21</xdr:col>
      <xdr:colOff>0</xdr:colOff>
      <xdr:row>61</xdr:row>
      <xdr:rowOff>61066</xdr:rowOff>
    </xdr:to>
    <xdr:cxnSp macro="">
      <xdr:nvCxnSpPr>
        <xdr:cNvPr id="328" name="直線コネクタ 327"/>
        <xdr:cNvCxnSpPr/>
      </xdr:nvCxnSpPr>
      <xdr:spPr>
        <a:xfrm>
          <a:off x="13512800" y="104893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9" name="フローチャート : 判断 328"/>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30" name="テキスト ボックス 329"/>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31" name="フローチャート : 判断 330"/>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2" name="テキスト ボックス 331"/>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106786</xdr:rowOff>
    </xdr:from>
    <xdr:to>
      <xdr:col>24</xdr:col>
      <xdr:colOff>609600</xdr:colOff>
      <xdr:row>62</xdr:row>
      <xdr:rowOff>36936</xdr:rowOff>
    </xdr:to>
    <xdr:sp macro="" textlink="">
      <xdr:nvSpPr>
        <xdr:cNvPr id="338" name="円/楕円 337"/>
        <xdr:cNvSpPr/>
      </xdr:nvSpPr>
      <xdr:spPr>
        <a:xfrm>
          <a:off x="169672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123313</xdr:rowOff>
    </xdr:from>
    <xdr:ext cx="762000" cy="259045"/>
    <xdr:sp macro="" textlink="">
      <xdr:nvSpPr>
        <xdr:cNvPr id="339" name="定員管理の状況該当値テキスト"/>
        <xdr:cNvSpPr txBox="1"/>
      </xdr:nvSpPr>
      <xdr:spPr>
        <a:xfrm>
          <a:off x="17106900" y="104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74613</xdr:rowOff>
    </xdr:from>
    <xdr:to>
      <xdr:col>23</xdr:col>
      <xdr:colOff>457200</xdr:colOff>
      <xdr:row>62</xdr:row>
      <xdr:rowOff>4763</xdr:rowOff>
    </xdr:to>
    <xdr:sp macro="" textlink="">
      <xdr:nvSpPr>
        <xdr:cNvPr id="340" name="円/楕円 339"/>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14940</xdr:rowOff>
    </xdr:from>
    <xdr:ext cx="736600" cy="259045"/>
    <xdr:sp macro="" textlink="">
      <xdr:nvSpPr>
        <xdr:cNvPr id="341" name="テキスト ボックス 340"/>
        <xdr:cNvSpPr txBox="1"/>
      </xdr:nvSpPr>
      <xdr:spPr>
        <a:xfrm>
          <a:off x="15798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32385</xdr:rowOff>
    </xdr:from>
    <xdr:to>
      <xdr:col>22</xdr:col>
      <xdr:colOff>254000</xdr:colOff>
      <xdr:row>61</xdr:row>
      <xdr:rowOff>133985</xdr:rowOff>
    </xdr:to>
    <xdr:sp macro="" textlink="">
      <xdr:nvSpPr>
        <xdr:cNvPr id="342" name="円/楕円 341"/>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144162</xdr:rowOff>
    </xdr:from>
    <xdr:ext cx="762000" cy="259045"/>
    <xdr:sp macro="" textlink="">
      <xdr:nvSpPr>
        <xdr:cNvPr id="343" name="テキスト ボックス 342"/>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10266</xdr:rowOff>
    </xdr:from>
    <xdr:to>
      <xdr:col>21</xdr:col>
      <xdr:colOff>50800</xdr:colOff>
      <xdr:row>61</xdr:row>
      <xdr:rowOff>111866</xdr:rowOff>
    </xdr:to>
    <xdr:sp macro="" textlink="">
      <xdr:nvSpPr>
        <xdr:cNvPr id="344" name="円/楕円 343"/>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122043</xdr:rowOff>
    </xdr:from>
    <xdr:ext cx="762000" cy="259045"/>
    <xdr:sp macro="" textlink="">
      <xdr:nvSpPr>
        <xdr:cNvPr id="345" name="テキスト ボックス 344"/>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151554</xdr:rowOff>
    </xdr:from>
    <xdr:to>
      <xdr:col>19</xdr:col>
      <xdr:colOff>533400</xdr:colOff>
      <xdr:row>61</xdr:row>
      <xdr:rowOff>81704</xdr:rowOff>
    </xdr:to>
    <xdr:sp macro="" textlink="">
      <xdr:nvSpPr>
        <xdr:cNvPr id="346" name="円/楕円 345"/>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91881</xdr:rowOff>
    </xdr:from>
    <xdr:ext cx="762000" cy="259045"/>
    <xdr:sp macro="" textlink="">
      <xdr:nvSpPr>
        <xdr:cNvPr id="347" name="テキスト ボックス 346"/>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年度は前年度と比べ</a:t>
          </a:r>
          <a:r>
            <a:rPr kumimoji="1" lang="en-US" altLang="ja-JP" sz="1300">
              <a:latin typeface="ＭＳ Ｐゴシック"/>
            </a:rPr>
            <a:t>0.2</a:t>
          </a:r>
          <a:r>
            <a:rPr kumimoji="1" lang="ja-JP" altLang="en-US" sz="1300">
              <a:latin typeface="ＭＳ Ｐゴシック"/>
            </a:rPr>
            <a:t>％改善し、前年度に引き続き改善傾向を示しています。これは、既発債の償還終了に伴い、元利償還金が前年度と比べ</a:t>
          </a:r>
          <a:r>
            <a:rPr kumimoji="1" lang="en-US" altLang="ja-JP" sz="1300">
              <a:latin typeface="ＭＳ Ｐゴシック"/>
            </a:rPr>
            <a:t>146</a:t>
          </a:r>
          <a:r>
            <a:rPr kumimoji="1" lang="ja-JP" altLang="en-US" sz="1300">
              <a:latin typeface="ＭＳ Ｐゴシック"/>
            </a:rPr>
            <a:t>百万円減少したことが主な要因となっています。</a:t>
          </a:r>
          <a:endParaRPr kumimoji="1" lang="en-US" altLang="ja-JP" sz="1300">
            <a:latin typeface="ＭＳ Ｐゴシック"/>
          </a:endParaRPr>
        </a:p>
        <a:p>
          <a:r>
            <a:rPr kumimoji="1" lang="ja-JP" altLang="en-US" sz="1300">
              <a:latin typeface="ＭＳ Ｐゴシック"/>
            </a:rPr>
            <a:t>　しかしながら、類似団体内平均値と比べると依然として高い数値を示しており、引き続き適切な地方債発行管理に努めてまいります。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2" name="直線コネクタ 371"/>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3"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4" name="直線コネクタ 373"/>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84772</xdr:rowOff>
    </xdr:to>
    <xdr:cxnSp macro="">
      <xdr:nvCxnSpPr>
        <xdr:cNvPr id="377" name="直線コネクタ 376"/>
        <xdr:cNvCxnSpPr/>
      </xdr:nvCxnSpPr>
      <xdr:spPr>
        <a:xfrm flipV="1">
          <a:off x="16179800" y="69307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8"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9" name="フローチャート : 判断 378"/>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120968</xdr:rowOff>
    </xdr:to>
    <xdr:cxnSp macro="">
      <xdr:nvCxnSpPr>
        <xdr:cNvPr id="380" name="直線コネクタ 379"/>
        <xdr:cNvCxnSpPr/>
      </xdr:nvCxnSpPr>
      <xdr:spPr>
        <a:xfrm flipV="1">
          <a:off x="15290800" y="69427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81" name="フローチャート : 判断 380"/>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2" name="テキスト ボックス 381"/>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40</xdr:row>
      <xdr:rowOff>151130</xdr:rowOff>
    </xdr:to>
    <xdr:cxnSp macro="">
      <xdr:nvCxnSpPr>
        <xdr:cNvPr id="383" name="直線コネクタ 382"/>
        <xdr:cNvCxnSpPr/>
      </xdr:nvCxnSpPr>
      <xdr:spPr>
        <a:xfrm flipV="1">
          <a:off x="14401800" y="697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4" name="フローチャート : 判断 383"/>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5" name="テキスト ボックス 384"/>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3810</xdr:rowOff>
    </xdr:to>
    <xdr:cxnSp macro="">
      <xdr:nvCxnSpPr>
        <xdr:cNvPr id="386" name="直線コネクタ 385"/>
        <xdr:cNvCxnSpPr/>
      </xdr:nvCxnSpPr>
      <xdr:spPr>
        <a:xfrm flipV="1">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7" name="フローチャート : 判断 386"/>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8" name="テキスト ボックス 387"/>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9" name="フローチャート : 判断 388"/>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90" name="テキスト ボックス 389"/>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6" name="円/楕円 395"/>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7"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398" name="円/楕円 397"/>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99" name="テキスト ボックス 398"/>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400" name="円/楕円 399"/>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401" name="テキスト ボックス 400"/>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403" name="テキスト ボックス 402"/>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5" name="テキスト ボックス 40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近年、将来負担比率は改善し続けており、平成</a:t>
          </a:r>
          <a:r>
            <a:rPr kumimoji="1" lang="en-US" altLang="ja-JP" sz="1300">
              <a:latin typeface="ＭＳ Ｐゴシック"/>
            </a:rPr>
            <a:t>28</a:t>
          </a:r>
          <a:r>
            <a:rPr kumimoji="1" lang="ja-JP" altLang="en-US" sz="1300">
              <a:latin typeface="ＭＳ Ｐゴシック"/>
            </a:rPr>
            <a:t>年度については、前年度と比べ</a:t>
          </a:r>
          <a:r>
            <a:rPr kumimoji="1" lang="en-US" altLang="ja-JP" sz="1300">
              <a:latin typeface="ＭＳ Ｐゴシック"/>
            </a:rPr>
            <a:t>10.6</a:t>
          </a:r>
          <a:r>
            <a:rPr kumimoji="1" lang="ja-JP" altLang="en-US" sz="1300">
              <a:latin typeface="ＭＳ Ｐゴシック"/>
            </a:rPr>
            <a:t>％改善しています。これは、将来負担額に含まれる地方債現在高が減少したこと、都市計画税等の地方債の償還に充当可能な特定歳入が減少したものの、財政調整基金等の地方債の償還に充当可能な基金が増加したことが主な要因となってい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4" name="直線コネクタ 433"/>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5"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6" name="直線コネクタ 435"/>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21717</xdr:rowOff>
    </xdr:from>
    <xdr:to>
      <xdr:col>24</xdr:col>
      <xdr:colOff>558800</xdr:colOff>
      <xdr:row>15</xdr:row>
      <xdr:rowOff>106976</xdr:rowOff>
    </xdr:to>
    <xdr:cxnSp macro="">
      <xdr:nvCxnSpPr>
        <xdr:cNvPr id="439" name="直線コネクタ 438"/>
        <xdr:cNvCxnSpPr/>
      </xdr:nvCxnSpPr>
      <xdr:spPr>
        <a:xfrm flipV="1">
          <a:off x="16179800" y="2593467"/>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106976</xdr:rowOff>
    </xdr:from>
    <xdr:to>
      <xdr:col>23</xdr:col>
      <xdr:colOff>406400</xdr:colOff>
      <xdr:row>16</xdr:row>
      <xdr:rowOff>28025</xdr:rowOff>
    </xdr:to>
    <xdr:cxnSp macro="">
      <xdr:nvCxnSpPr>
        <xdr:cNvPr id="442" name="直線コネクタ 441"/>
        <xdr:cNvCxnSpPr/>
      </xdr:nvCxnSpPr>
      <xdr:spPr>
        <a:xfrm flipV="1">
          <a:off x="15290800" y="267872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3" name="フローチャート :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28025</xdr:rowOff>
    </xdr:from>
    <xdr:to>
      <xdr:col>22</xdr:col>
      <xdr:colOff>203200</xdr:colOff>
      <xdr:row>16</xdr:row>
      <xdr:rowOff>86741</xdr:rowOff>
    </xdr:to>
    <xdr:cxnSp macro="">
      <xdr:nvCxnSpPr>
        <xdr:cNvPr id="445" name="直線コネクタ 444"/>
        <xdr:cNvCxnSpPr/>
      </xdr:nvCxnSpPr>
      <xdr:spPr>
        <a:xfrm flipV="1">
          <a:off x="14401800" y="277122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6" name="フローチャート : 判断 445"/>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7" name="テキスト ボックス 446"/>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86741</xdr:rowOff>
    </xdr:from>
    <xdr:to>
      <xdr:col>21</xdr:col>
      <xdr:colOff>0</xdr:colOff>
      <xdr:row>18</xdr:row>
      <xdr:rowOff>78444</xdr:rowOff>
    </xdr:to>
    <xdr:cxnSp macro="">
      <xdr:nvCxnSpPr>
        <xdr:cNvPr id="448" name="直線コネクタ 447"/>
        <xdr:cNvCxnSpPr/>
      </xdr:nvCxnSpPr>
      <xdr:spPr>
        <a:xfrm flipV="1">
          <a:off x="13512800" y="2829941"/>
          <a:ext cx="889000" cy="33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0" name="テキスト ボックス 44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2" name="テキスト ボックス 451"/>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142367</xdr:rowOff>
    </xdr:from>
    <xdr:to>
      <xdr:col>24</xdr:col>
      <xdr:colOff>609600</xdr:colOff>
      <xdr:row>15</xdr:row>
      <xdr:rowOff>72517</xdr:rowOff>
    </xdr:to>
    <xdr:sp macro="" textlink="">
      <xdr:nvSpPr>
        <xdr:cNvPr id="458" name="円/楕円 457"/>
        <xdr:cNvSpPr/>
      </xdr:nvSpPr>
      <xdr:spPr>
        <a:xfrm>
          <a:off x="169672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114444</xdr:rowOff>
    </xdr:from>
    <xdr:ext cx="762000" cy="259045"/>
    <xdr:sp macro="" textlink="">
      <xdr:nvSpPr>
        <xdr:cNvPr id="459" name="将来負担の状況該当値テキスト"/>
        <xdr:cNvSpPr txBox="1"/>
      </xdr:nvSpPr>
      <xdr:spPr>
        <a:xfrm>
          <a:off x="17106900" y="25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56176</xdr:rowOff>
    </xdr:from>
    <xdr:to>
      <xdr:col>23</xdr:col>
      <xdr:colOff>457200</xdr:colOff>
      <xdr:row>15</xdr:row>
      <xdr:rowOff>157776</xdr:rowOff>
    </xdr:to>
    <xdr:sp macro="" textlink="">
      <xdr:nvSpPr>
        <xdr:cNvPr id="460" name="円/楕円 459"/>
        <xdr:cNvSpPr/>
      </xdr:nvSpPr>
      <xdr:spPr>
        <a:xfrm>
          <a:off x="16129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142553</xdr:rowOff>
    </xdr:from>
    <xdr:ext cx="736600" cy="259045"/>
    <xdr:sp macro="" textlink="">
      <xdr:nvSpPr>
        <xdr:cNvPr id="461" name="テキスト ボックス 460"/>
        <xdr:cNvSpPr txBox="1"/>
      </xdr:nvSpPr>
      <xdr:spPr>
        <a:xfrm>
          <a:off x="15798800" y="271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148675</xdr:rowOff>
    </xdr:from>
    <xdr:to>
      <xdr:col>22</xdr:col>
      <xdr:colOff>254000</xdr:colOff>
      <xdr:row>16</xdr:row>
      <xdr:rowOff>78825</xdr:rowOff>
    </xdr:to>
    <xdr:sp macro="" textlink="">
      <xdr:nvSpPr>
        <xdr:cNvPr id="462" name="円/楕円 461"/>
        <xdr:cNvSpPr/>
      </xdr:nvSpPr>
      <xdr:spPr>
        <a:xfrm>
          <a:off x="15240000" y="27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63602</xdr:rowOff>
    </xdr:from>
    <xdr:ext cx="762000" cy="259045"/>
    <xdr:sp macro="" textlink="">
      <xdr:nvSpPr>
        <xdr:cNvPr id="463" name="テキスト ボックス 462"/>
        <xdr:cNvSpPr txBox="1"/>
      </xdr:nvSpPr>
      <xdr:spPr>
        <a:xfrm>
          <a:off x="14909800" y="28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35941</xdr:rowOff>
    </xdr:from>
    <xdr:to>
      <xdr:col>21</xdr:col>
      <xdr:colOff>50800</xdr:colOff>
      <xdr:row>16</xdr:row>
      <xdr:rowOff>137541</xdr:rowOff>
    </xdr:to>
    <xdr:sp macro="" textlink="">
      <xdr:nvSpPr>
        <xdr:cNvPr id="464" name="円/楕円 463"/>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122318</xdr:rowOff>
    </xdr:from>
    <xdr:ext cx="762000" cy="259045"/>
    <xdr:sp macro="" textlink="">
      <xdr:nvSpPr>
        <xdr:cNvPr id="465" name="テキスト ボックス 464"/>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27644</xdr:rowOff>
    </xdr:from>
    <xdr:to>
      <xdr:col>19</xdr:col>
      <xdr:colOff>533400</xdr:colOff>
      <xdr:row>18</xdr:row>
      <xdr:rowOff>129244</xdr:rowOff>
    </xdr:to>
    <xdr:sp macro="" textlink="">
      <xdr:nvSpPr>
        <xdr:cNvPr id="466" name="円/楕円 465"/>
        <xdr:cNvSpPr/>
      </xdr:nvSpPr>
      <xdr:spPr>
        <a:xfrm>
          <a:off x="13462000" y="3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114021</xdr:rowOff>
    </xdr:from>
    <xdr:ext cx="762000" cy="259045"/>
    <xdr:sp macro="" textlink="">
      <xdr:nvSpPr>
        <xdr:cNvPr id="467" name="テキスト ボックス 466"/>
        <xdr:cNvSpPr txBox="1"/>
      </xdr:nvSpPr>
      <xdr:spPr>
        <a:xfrm>
          <a:off x="13131800" y="320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人件費に係る経常収支比率は、類似団体内平均値を大幅に下回っています。</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要因として、ごみ処理業務と消防業務を一部事務組合で行っていること、「財政健全化計画」に基づく人件費抑制のための職員数削減や事務の効率化が一定の効果をあげていることが</a:t>
          </a:r>
          <a:r>
            <a:rPr kumimoji="1" lang="ja-JP" altLang="en-US" sz="1300">
              <a:solidFill>
                <a:schemeClr val="dk1"/>
              </a:solidFill>
              <a:effectLst/>
              <a:latin typeface="+mn-lt"/>
              <a:ea typeface="+mn-ea"/>
              <a:cs typeface="+mn-cs"/>
            </a:rPr>
            <a:t>挙げられます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今後も職員数の適正管理を行うことにより、人件費の推移に注視し</a:t>
          </a:r>
          <a:r>
            <a:rPr kumimoji="1" lang="ja-JP" altLang="en-US" sz="1300">
              <a:solidFill>
                <a:schemeClr val="dk1"/>
              </a:solidFill>
              <a:effectLst/>
              <a:latin typeface="+mn-lt"/>
              <a:ea typeface="+mn-ea"/>
              <a:cs typeface="+mn-cs"/>
            </a:rPr>
            <a:t>ていき</a:t>
          </a:r>
          <a:r>
            <a:rPr kumimoji="1" lang="ja-JP" altLang="ja-JP" sz="1300">
              <a:solidFill>
                <a:schemeClr val="dk1"/>
              </a:solidFill>
              <a:effectLst/>
              <a:latin typeface="+mn-lt"/>
              <a:ea typeface="+mn-ea"/>
              <a:cs typeface="+mn-cs"/>
            </a:rPr>
            <a:t>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81280</xdr:rowOff>
    </xdr:to>
    <xdr:cxnSp macro="">
      <xdr:nvCxnSpPr>
        <xdr:cNvPr id="66" name="直線コネクタ 65"/>
        <xdr:cNvCxnSpPr/>
      </xdr:nvCxnSpPr>
      <xdr:spPr>
        <a:xfrm>
          <a:off x="3987800" y="588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50800</xdr:rowOff>
    </xdr:to>
    <xdr:cxnSp macro="">
      <xdr:nvCxnSpPr>
        <xdr:cNvPr id="69" name="直線コネクタ 68"/>
        <xdr:cNvCxnSpPr/>
      </xdr:nvCxnSpPr>
      <xdr:spPr>
        <a:xfrm>
          <a:off x="3098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35560</xdr:rowOff>
    </xdr:to>
    <xdr:cxnSp macro="">
      <xdr:nvCxnSpPr>
        <xdr:cNvPr id="72" name="直線コネクタ 71"/>
        <xdr:cNvCxnSpPr/>
      </xdr:nvCxnSpPr>
      <xdr:spPr>
        <a:xfrm>
          <a:off x="2209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88900</xdr:rowOff>
    </xdr:to>
    <xdr:cxnSp macro="">
      <xdr:nvCxnSpPr>
        <xdr:cNvPr id="75" name="直線コネクタ 74"/>
        <xdr:cNvCxnSpPr/>
      </xdr:nvCxnSpPr>
      <xdr:spPr>
        <a:xfrm flipV="1">
          <a:off x="1320800" y="581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5" name="円/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effectLst/>
              <a:latin typeface="+mn-lt"/>
              <a:ea typeface="+mn-ea"/>
              <a:cs typeface="+mn-cs"/>
            </a:rPr>
            <a:t>　物件費に係る経常収支比率は、類似団体内</a:t>
          </a:r>
          <a:r>
            <a:rPr lang="ja-JP" altLang="en-US" sz="1300">
              <a:solidFill>
                <a:schemeClr val="dk1"/>
              </a:solidFill>
              <a:effectLst/>
              <a:latin typeface="+mn-lt"/>
              <a:ea typeface="+mn-ea"/>
              <a:cs typeface="+mn-cs"/>
            </a:rPr>
            <a:t>平均値</a:t>
          </a:r>
          <a:r>
            <a:rPr lang="ja-JP" altLang="ja-JP" sz="1300">
              <a:solidFill>
                <a:schemeClr val="dk1"/>
              </a:solidFill>
              <a:effectLst/>
              <a:latin typeface="+mn-lt"/>
              <a:ea typeface="+mn-ea"/>
              <a:cs typeface="+mn-cs"/>
            </a:rPr>
            <a:t>よりも下回ってい</a:t>
          </a:r>
          <a:r>
            <a:rPr lang="ja-JP" altLang="en-US" sz="1300">
              <a:solidFill>
                <a:schemeClr val="dk1"/>
              </a:solidFill>
              <a:effectLst/>
              <a:latin typeface="+mn-lt"/>
              <a:ea typeface="+mn-ea"/>
              <a:cs typeface="+mn-cs"/>
            </a:rPr>
            <a:t>るものの、前年度と比べ</a:t>
          </a:r>
          <a:r>
            <a:rPr lang="en-US" altLang="ja-JP" sz="1300">
              <a:solidFill>
                <a:schemeClr val="dk1"/>
              </a:solidFill>
              <a:effectLst/>
              <a:latin typeface="+mn-lt"/>
              <a:ea typeface="+mn-ea"/>
              <a:cs typeface="+mn-cs"/>
            </a:rPr>
            <a:t>1.1</a:t>
          </a:r>
          <a:r>
            <a:rPr lang="ja-JP" altLang="en-US" sz="1300">
              <a:solidFill>
                <a:schemeClr val="dk1"/>
              </a:solidFill>
              <a:effectLst/>
              <a:latin typeface="+mn-lt"/>
              <a:ea typeface="+mn-ea"/>
              <a:cs typeface="+mn-cs"/>
            </a:rPr>
            <a:t>％増加しています</a:t>
          </a:r>
          <a:r>
            <a:rPr lang="ja-JP" altLang="ja-JP" sz="1300">
              <a:solidFill>
                <a:schemeClr val="dk1"/>
              </a:solidFill>
              <a:effectLst/>
              <a:latin typeface="+mn-lt"/>
              <a:ea typeface="+mn-ea"/>
              <a:cs typeface="+mn-cs"/>
            </a:rPr>
            <a:t>。事業の複雑化・専門化への対応、人件費の圧縮等の観点から、アウトソーシングを活用しておりますが、職員で対応できる箇所を精査し、業務委託に係る費用を縮減するように努めています。</a:t>
          </a:r>
          <a:endParaRPr lang="ja-JP" altLang="ja-JP" sz="1300">
            <a:effectLst/>
          </a:endParaRPr>
        </a:p>
        <a:p>
          <a:pPr rtl="0" fontAlgn="base"/>
          <a:r>
            <a:rPr lang="ja-JP" altLang="ja-JP" sz="1300">
              <a:solidFill>
                <a:schemeClr val="dk1"/>
              </a:solidFill>
              <a:effectLst/>
              <a:latin typeface="+mn-lt"/>
              <a:ea typeface="+mn-ea"/>
              <a:cs typeface="+mn-cs"/>
            </a:rPr>
            <a:t>　今後も事務事業の見直しや委託内容の精査等により費用の抑制に努めてまいります。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110998</xdr:rowOff>
    </xdr:from>
    <xdr:to>
      <xdr:col>24</xdr:col>
      <xdr:colOff>31750</xdr:colOff>
      <xdr:row>16</xdr:row>
      <xdr:rowOff>40132</xdr:rowOff>
    </xdr:to>
    <xdr:cxnSp macro="">
      <xdr:nvCxnSpPr>
        <xdr:cNvPr id="125" name="直線コネクタ 124"/>
        <xdr:cNvCxnSpPr/>
      </xdr:nvCxnSpPr>
      <xdr:spPr>
        <a:xfrm>
          <a:off x="15671800" y="2682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15</xdr:row>
      <xdr:rowOff>165862</xdr:rowOff>
    </xdr:to>
    <xdr:cxnSp macro="">
      <xdr:nvCxnSpPr>
        <xdr:cNvPr id="128" name="直線コネクタ 127"/>
        <xdr:cNvCxnSpPr/>
      </xdr:nvCxnSpPr>
      <xdr:spPr>
        <a:xfrm flipV="1">
          <a:off x="14782800" y="2682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15</xdr:row>
      <xdr:rowOff>165862</xdr:rowOff>
    </xdr:to>
    <xdr:cxnSp macro="">
      <xdr:nvCxnSpPr>
        <xdr:cNvPr id="131" name="直線コネクタ 130"/>
        <xdr:cNvCxnSpPr/>
      </xdr:nvCxnSpPr>
      <xdr:spPr>
        <a:xfrm>
          <a:off x="13893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15</xdr:row>
      <xdr:rowOff>165862</xdr:rowOff>
    </xdr:to>
    <xdr:cxnSp macro="">
      <xdr:nvCxnSpPr>
        <xdr:cNvPr id="134" name="直線コネクタ 133"/>
        <xdr:cNvCxnSpPr/>
      </xdr:nvCxnSpPr>
      <xdr:spPr>
        <a:xfrm flipV="1">
          <a:off x="13004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4" name="円/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5"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60198</xdr:rowOff>
    </xdr:from>
    <xdr:to>
      <xdr:col>22</xdr:col>
      <xdr:colOff>615950</xdr:colOff>
      <xdr:row>15</xdr:row>
      <xdr:rowOff>161798</xdr:rowOff>
    </xdr:to>
    <xdr:sp macro="" textlink="">
      <xdr:nvSpPr>
        <xdr:cNvPr id="146" name="円/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8" name="円/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50" name="円/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51" name="テキスト ボックス 150"/>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52" name="円/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53" name="テキスト ボックス 15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50" baseline="0">
              <a:solidFill>
                <a:schemeClr val="dk1"/>
              </a:solidFill>
              <a:effectLst/>
              <a:latin typeface="+mn-lt"/>
              <a:ea typeface="+mn-ea"/>
              <a:cs typeface="+mn-cs"/>
            </a:rPr>
            <a:t>　扶助費に係る経常収支比率は、</a:t>
          </a:r>
          <a:r>
            <a:rPr lang="ja-JP" altLang="ja-JP" sz="1250">
              <a:solidFill>
                <a:schemeClr val="dk1"/>
              </a:solidFill>
              <a:effectLst/>
              <a:latin typeface="+mn-lt"/>
              <a:ea typeface="+mn-ea"/>
              <a:cs typeface="+mn-cs"/>
            </a:rPr>
            <a:t>長引く景気の低迷や少子高齢化の進展などの影響により近年増加傾向にあり</a:t>
          </a:r>
          <a:r>
            <a:rPr lang="ja-JP" altLang="en-US" sz="1250">
              <a:solidFill>
                <a:schemeClr val="dk1"/>
              </a:solidFill>
              <a:effectLst/>
              <a:latin typeface="+mn-lt"/>
              <a:ea typeface="+mn-ea"/>
              <a:cs typeface="+mn-cs"/>
            </a:rPr>
            <a:t>ましたが</a:t>
          </a:r>
          <a:r>
            <a:rPr lang="ja-JP" altLang="ja-JP" sz="1250">
              <a:solidFill>
                <a:schemeClr val="dk1"/>
              </a:solidFill>
              <a:effectLst/>
              <a:latin typeface="+mn-lt"/>
              <a:ea typeface="+mn-ea"/>
              <a:cs typeface="+mn-cs"/>
            </a:rPr>
            <a:t>、平成</a:t>
          </a:r>
          <a:r>
            <a:rPr lang="en-US" altLang="ja-JP" sz="1250">
              <a:solidFill>
                <a:schemeClr val="dk1"/>
              </a:solidFill>
              <a:effectLst/>
              <a:latin typeface="+mn-lt"/>
              <a:ea typeface="+mn-ea"/>
              <a:cs typeface="+mn-cs"/>
            </a:rPr>
            <a:t>28</a:t>
          </a:r>
          <a:r>
            <a:rPr lang="ja-JP" altLang="ja-JP" sz="1250">
              <a:solidFill>
                <a:schemeClr val="dk1"/>
              </a:solidFill>
              <a:effectLst/>
              <a:latin typeface="+mn-lt"/>
              <a:ea typeface="+mn-ea"/>
              <a:cs typeface="+mn-cs"/>
            </a:rPr>
            <a:t>年度について</a:t>
          </a:r>
          <a:r>
            <a:rPr lang="ja-JP" altLang="en-US" sz="1250">
              <a:solidFill>
                <a:schemeClr val="dk1"/>
              </a:solidFill>
              <a:effectLst/>
              <a:latin typeface="+mn-lt"/>
              <a:ea typeface="+mn-ea"/>
              <a:cs typeface="+mn-cs"/>
            </a:rPr>
            <a:t>は</a:t>
          </a:r>
          <a:r>
            <a:rPr lang="en-US" altLang="ja-JP" sz="1250">
              <a:solidFill>
                <a:schemeClr val="dk1"/>
              </a:solidFill>
              <a:effectLst/>
              <a:latin typeface="+mn-lt"/>
              <a:ea typeface="+mn-ea"/>
              <a:cs typeface="+mn-cs"/>
            </a:rPr>
            <a:t>1.8</a:t>
          </a:r>
          <a:r>
            <a:rPr lang="ja-JP" altLang="ja-JP" sz="1250">
              <a:solidFill>
                <a:schemeClr val="dk1"/>
              </a:solidFill>
              <a:effectLst/>
              <a:latin typeface="+mn-lt"/>
              <a:ea typeface="+mn-ea"/>
              <a:cs typeface="+mn-cs"/>
            </a:rPr>
            <a:t>％</a:t>
          </a:r>
          <a:r>
            <a:rPr lang="ja-JP" altLang="en-US" sz="1250">
              <a:solidFill>
                <a:schemeClr val="dk1"/>
              </a:solidFill>
              <a:effectLst/>
              <a:latin typeface="+mn-lt"/>
              <a:ea typeface="+mn-ea"/>
              <a:cs typeface="+mn-cs"/>
            </a:rPr>
            <a:t>改善しています</a:t>
          </a:r>
          <a:r>
            <a:rPr lang="ja-JP" altLang="ja-JP" sz="1250">
              <a:solidFill>
                <a:schemeClr val="dk1"/>
              </a:solidFill>
              <a:effectLst/>
              <a:latin typeface="+mn-lt"/>
              <a:ea typeface="+mn-ea"/>
              <a:cs typeface="+mn-cs"/>
            </a:rPr>
            <a:t>。</a:t>
          </a:r>
          <a:r>
            <a:rPr lang="ja-JP" altLang="en-US" sz="1250">
              <a:solidFill>
                <a:schemeClr val="dk1"/>
              </a:solidFill>
              <a:effectLst/>
              <a:latin typeface="+mn-lt"/>
              <a:ea typeface="+mn-ea"/>
              <a:cs typeface="+mn-cs"/>
            </a:rPr>
            <a:t>しかしながら</a:t>
          </a:r>
          <a:r>
            <a:rPr lang="ja-JP" altLang="ja-JP" sz="1250">
              <a:solidFill>
                <a:schemeClr val="dk1"/>
              </a:solidFill>
              <a:effectLst/>
              <a:latin typeface="+mn-lt"/>
              <a:ea typeface="+mn-ea"/>
              <a:cs typeface="+mn-cs"/>
            </a:rPr>
            <a:t>、</a:t>
          </a:r>
          <a:r>
            <a:rPr lang="ja-JP" altLang="en-US" sz="1250">
              <a:solidFill>
                <a:schemeClr val="dk1"/>
              </a:solidFill>
              <a:effectLst/>
              <a:latin typeface="+mn-lt"/>
              <a:ea typeface="+mn-ea"/>
              <a:cs typeface="+mn-cs"/>
            </a:rPr>
            <a:t>障害児自立支援給付費や子ども医療費</a:t>
          </a:r>
          <a:r>
            <a:rPr lang="ja-JP" altLang="ja-JP" sz="1250">
              <a:solidFill>
                <a:schemeClr val="dk1"/>
              </a:solidFill>
              <a:effectLst/>
              <a:latin typeface="+mn-lt"/>
              <a:ea typeface="+mn-ea"/>
              <a:cs typeface="+mn-cs"/>
            </a:rPr>
            <a:t>、</a:t>
          </a:r>
          <a:r>
            <a:rPr lang="ja-JP" altLang="en-US" sz="1250">
              <a:solidFill>
                <a:schemeClr val="dk1"/>
              </a:solidFill>
              <a:effectLst/>
              <a:latin typeface="+mn-lt"/>
              <a:ea typeface="+mn-ea"/>
              <a:cs typeface="+mn-cs"/>
            </a:rPr>
            <a:t>障害者自立支援給付費</a:t>
          </a:r>
          <a:r>
            <a:rPr lang="ja-JP" altLang="ja-JP" sz="1250">
              <a:solidFill>
                <a:schemeClr val="dk1"/>
              </a:solidFill>
              <a:effectLst/>
              <a:latin typeface="+mn-lt"/>
              <a:ea typeface="+mn-ea"/>
              <a:cs typeface="+mn-cs"/>
            </a:rPr>
            <a:t>等</a:t>
          </a:r>
          <a:r>
            <a:rPr lang="ja-JP" altLang="en-US" sz="1250">
              <a:solidFill>
                <a:schemeClr val="dk1"/>
              </a:solidFill>
              <a:effectLst/>
              <a:latin typeface="+mn-lt"/>
              <a:ea typeface="+mn-ea"/>
              <a:cs typeface="+mn-cs"/>
            </a:rPr>
            <a:t>は増加しています。</a:t>
          </a:r>
          <a:endParaRPr lang="en-US" altLang="ja-JP" sz="1250">
            <a:solidFill>
              <a:schemeClr val="dk1"/>
            </a:solidFill>
            <a:effectLst/>
            <a:latin typeface="+mn-lt"/>
            <a:ea typeface="+mn-ea"/>
            <a:cs typeface="+mn-cs"/>
          </a:endParaRPr>
        </a:p>
        <a:p>
          <a:pPr rtl="0" eaLnBrk="1" fontAlgn="auto" latinLnBrk="0" hangingPunct="1"/>
          <a:r>
            <a:rPr lang="ja-JP" altLang="en-US" sz="1250" baseline="0">
              <a:solidFill>
                <a:schemeClr val="dk1"/>
              </a:solidFill>
              <a:effectLst/>
              <a:latin typeface="+mn-lt"/>
              <a:ea typeface="+mn-ea"/>
              <a:cs typeface="+mn-cs"/>
            </a:rPr>
            <a:t>　</a:t>
          </a:r>
          <a:r>
            <a:rPr lang="ja-JP" altLang="ja-JP" sz="1250" baseline="0">
              <a:solidFill>
                <a:schemeClr val="dk1"/>
              </a:solidFill>
              <a:effectLst/>
              <a:latin typeface="+mn-lt"/>
              <a:ea typeface="+mn-ea"/>
              <a:cs typeface="+mn-cs"/>
            </a:rPr>
            <a:t>効率的・安定的な行政サービスの提供を目指し、社会経済情勢の変化等に弾力的に対応しうる財政構造の確立に努めてまいります。</a:t>
          </a:r>
          <a:endParaRPr lang="ja-JP" altLang="ja-JP" sz="125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59</xdr:row>
      <xdr:rowOff>19050</xdr:rowOff>
    </xdr:to>
    <xdr:cxnSp macro="">
      <xdr:nvCxnSpPr>
        <xdr:cNvPr id="186" name="直線コネクタ 185"/>
        <xdr:cNvCxnSpPr/>
      </xdr:nvCxnSpPr>
      <xdr:spPr>
        <a:xfrm flipV="1">
          <a:off x="3987800" y="9906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19050</xdr:rowOff>
    </xdr:to>
    <xdr:cxnSp macro="">
      <xdr:nvCxnSpPr>
        <xdr:cNvPr id="189" name="直線コネクタ 188"/>
        <xdr:cNvCxnSpPr/>
      </xdr:nvCxnSpPr>
      <xdr:spPr>
        <a:xfrm>
          <a:off x="3098800" y="999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58</xdr:row>
      <xdr:rowOff>50800</xdr:rowOff>
    </xdr:to>
    <xdr:cxnSp macro="">
      <xdr:nvCxnSpPr>
        <xdr:cNvPr id="192" name="直線コネクタ 191"/>
        <xdr:cNvCxnSpPr/>
      </xdr:nvCxnSpPr>
      <xdr:spPr>
        <a:xfrm>
          <a:off x="2209800" y="981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57150</xdr:rowOff>
    </xdr:to>
    <xdr:cxnSp macro="">
      <xdr:nvCxnSpPr>
        <xdr:cNvPr id="195" name="直線コネクタ 194"/>
        <xdr:cNvCxnSpPr/>
      </xdr:nvCxnSpPr>
      <xdr:spPr>
        <a:xfrm flipV="1">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5" name="円/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139700</xdr:rowOff>
    </xdr:from>
    <xdr:to>
      <xdr:col>5</xdr:col>
      <xdr:colOff>600075</xdr:colOff>
      <xdr:row>59</xdr:row>
      <xdr:rowOff>69850</xdr:rowOff>
    </xdr:to>
    <xdr:sp macro="" textlink="">
      <xdr:nvSpPr>
        <xdr:cNvPr id="207" name="円/楕円 206"/>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54627</xdr:rowOff>
    </xdr:from>
    <xdr:ext cx="736600" cy="259045"/>
    <xdr:sp macro="" textlink="">
      <xdr:nvSpPr>
        <xdr:cNvPr id="208" name="テキスト ボックス 207"/>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9" name="円/楕円 208"/>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0" name="テキスト ボックス 20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6350</xdr:rowOff>
    </xdr:from>
    <xdr:to>
      <xdr:col>1</xdr:col>
      <xdr:colOff>676275</xdr:colOff>
      <xdr:row>57</xdr:row>
      <xdr:rowOff>107950</xdr:rowOff>
    </xdr:to>
    <xdr:sp macro="" textlink="">
      <xdr:nvSpPr>
        <xdr:cNvPr id="213" name="円/楕円 212"/>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92727</xdr:rowOff>
    </xdr:from>
    <xdr:ext cx="762000" cy="259045"/>
    <xdr:sp macro="" textlink="">
      <xdr:nvSpPr>
        <xdr:cNvPr id="214" name="テキスト ボックス 213"/>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effectLst/>
              <a:latin typeface="+mn-lt"/>
              <a:ea typeface="+mn-ea"/>
              <a:cs typeface="+mn-cs"/>
            </a:rPr>
            <a:t>　その他に係る経常収支比率は、前年度と比べ</a:t>
          </a:r>
          <a:r>
            <a:rPr lang="en-US" altLang="ja-JP" sz="1300">
              <a:solidFill>
                <a:schemeClr val="dk1"/>
              </a:solidFill>
              <a:effectLst/>
              <a:latin typeface="+mn-lt"/>
              <a:ea typeface="+mn-ea"/>
              <a:cs typeface="+mn-cs"/>
            </a:rPr>
            <a:t>0.7</a:t>
          </a:r>
          <a:r>
            <a:rPr lang="ja-JP" altLang="ja-JP" sz="1300">
              <a:solidFill>
                <a:schemeClr val="dk1"/>
              </a:solidFill>
              <a:effectLst/>
              <a:latin typeface="+mn-lt"/>
              <a:ea typeface="+mn-ea"/>
              <a:cs typeface="+mn-cs"/>
            </a:rPr>
            <a:t>％増加し、類似団体内平均値を上回っています。主な要因としては、</a:t>
          </a:r>
          <a:r>
            <a:rPr lang="ja-JP" altLang="en-US" sz="1300">
              <a:solidFill>
                <a:schemeClr val="dk1"/>
              </a:solidFill>
              <a:effectLst/>
              <a:latin typeface="+mn-lt"/>
              <a:ea typeface="+mn-ea"/>
              <a:cs typeface="+mn-cs"/>
            </a:rPr>
            <a:t>公共下水道</a:t>
          </a:r>
          <a:r>
            <a:rPr lang="ja-JP" altLang="ja-JP" sz="1300">
              <a:solidFill>
                <a:schemeClr val="dk1"/>
              </a:solidFill>
              <a:effectLst/>
              <a:latin typeface="+mn-lt"/>
              <a:ea typeface="+mn-ea"/>
              <a:cs typeface="+mn-cs"/>
            </a:rPr>
            <a:t>特別会計、</a:t>
          </a:r>
          <a:r>
            <a:rPr lang="ja-JP" altLang="en-US" sz="1300">
              <a:solidFill>
                <a:schemeClr val="dk1"/>
              </a:solidFill>
              <a:effectLst/>
              <a:latin typeface="+mn-lt"/>
              <a:ea typeface="+mn-ea"/>
              <a:cs typeface="+mn-cs"/>
            </a:rPr>
            <a:t>後期高齢者医療</a:t>
          </a:r>
          <a:r>
            <a:rPr lang="ja-JP" altLang="ja-JP" sz="1300">
              <a:solidFill>
                <a:schemeClr val="dk1"/>
              </a:solidFill>
              <a:effectLst/>
              <a:latin typeface="+mn-lt"/>
              <a:ea typeface="+mn-ea"/>
              <a:cs typeface="+mn-cs"/>
            </a:rPr>
            <a:t>特別会計、</a:t>
          </a:r>
          <a:r>
            <a:rPr lang="ja-JP" altLang="en-US" sz="1300">
              <a:solidFill>
                <a:schemeClr val="dk1"/>
              </a:solidFill>
              <a:effectLst/>
              <a:latin typeface="+mn-lt"/>
              <a:ea typeface="+mn-ea"/>
              <a:cs typeface="+mn-cs"/>
            </a:rPr>
            <a:t>介護保険</a:t>
          </a:r>
          <a:r>
            <a:rPr lang="ja-JP" altLang="ja-JP" sz="1300">
              <a:solidFill>
                <a:schemeClr val="dk1"/>
              </a:solidFill>
              <a:effectLst/>
              <a:latin typeface="+mn-lt"/>
              <a:ea typeface="+mn-ea"/>
              <a:cs typeface="+mn-cs"/>
            </a:rPr>
            <a:t>特別会計への繰出金が増加している点が挙げられます。</a:t>
          </a:r>
          <a:endParaRPr lang="ja-JP" altLang="ja-JP" sz="1300">
            <a:effectLst/>
          </a:endParaRPr>
        </a:p>
        <a:p>
          <a:pPr rtl="0" fontAlgn="base"/>
          <a:r>
            <a:rPr lang="ja-JP" altLang="ja-JP" sz="1300">
              <a:solidFill>
                <a:schemeClr val="dk1"/>
              </a:solidFill>
              <a:effectLst/>
              <a:latin typeface="+mn-lt"/>
              <a:ea typeface="+mn-ea"/>
              <a:cs typeface="+mn-cs"/>
            </a:rPr>
            <a:t>　今後も高齢化が進むことにより繰出金の増加が予想されますが、疾病予防や介護予防に取り組むことで、負担軽減に努めてまいります。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19050</xdr:rowOff>
    </xdr:from>
    <xdr:to>
      <xdr:col>24</xdr:col>
      <xdr:colOff>31750</xdr:colOff>
      <xdr:row>59</xdr:row>
      <xdr:rowOff>107950</xdr:rowOff>
    </xdr:to>
    <xdr:cxnSp macro="">
      <xdr:nvCxnSpPr>
        <xdr:cNvPr id="247" name="直線コネクタ 246"/>
        <xdr:cNvCxnSpPr/>
      </xdr:nvCxnSpPr>
      <xdr:spPr>
        <a:xfrm>
          <a:off x="15671800" y="1013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19050</xdr:rowOff>
    </xdr:to>
    <xdr:cxnSp macro="">
      <xdr:nvCxnSpPr>
        <xdr:cNvPr id="250" name="直線コネクタ 249"/>
        <xdr:cNvCxnSpPr/>
      </xdr:nvCxnSpPr>
      <xdr:spPr>
        <a:xfrm>
          <a:off x="14782800" y="1008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139700</xdr:rowOff>
    </xdr:to>
    <xdr:cxnSp macro="">
      <xdr:nvCxnSpPr>
        <xdr:cNvPr id="253" name="直線コネクタ 252"/>
        <xdr:cNvCxnSpPr/>
      </xdr:nvCxnSpPr>
      <xdr:spPr>
        <a:xfrm>
          <a:off x="13893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58</xdr:row>
      <xdr:rowOff>88900</xdr:rowOff>
    </xdr:to>
    <xdr:cxnSp macro="">
      <xdr:nvCxnSpPr>
        <xdr:cNvPr id="256" name="直線コネクタ 255"/>
        <xdr:cNvCxnSpPr/>
      </xdr:nvCxnSpPr>
      <xdr:spPr>
        <a:xfrm>
          <a:off x="13004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6" name="円/楕円 265"/>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7"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139700</xdr:rowOff>
    </xdr:from>
    <xdr:to>
      <xdr:col>22</xdr:col>
      <xdr:colOff>615950</xdr:colOff>
      <xdr:row>59</xdr:row>
      <xdr:rowOff>69850</xdr:rowOff>
    </xdr:to>
    <xdr:sp macro="" textlink="">
      <xdr:nvSpPr>
        <xdr:cNvPr id="268" name="円/楕円 267"/>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54627</xdr:rowOff>
    </xdr:from>
    <xdr:ext cx="736600" cy="259045"/>
    <xdr:sp macro="" textlink="">
      <xdr:nvSpPr>
        <xdr:cNvPr id="269" name="テキスト ボックス 268"/>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0" name="円/楕円 269"/>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1" name="テキスト ボックス 270"/>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2" name="円/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3" name="テキスト ボックス 272"/>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158750</xdr:rowOff>
    </xdr:from>
    <xdr:to>
      <xdr:col>19</xdr:col>
      <xdr:colOff>6350</xdr:colOff>
      <xdr:row>58</xdr:row>
      <xdr:rowOff>88900</xdr:rowOff>
    </xdr:to>
    <xdr:sp macro="" textlink="">
      <xdr:nvSpPr>
        <xdr:cNvPr id="274" name="円/楕円 273"/>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73677</xdr:rowOff>
    </xdr:from>
    <xdr:ext cx="762000" cy="259045"/>
    <xdr:sp macro="" textlink="">
      <xdr:nvSpPr>
        <xdr:cNvPr id="275" name="テキスト ボックス 274"/>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補助費等に係る経常収支比率が類似団体</a:t>
          </a:r>
          <a:r>
            <a:rPr kumimoji="1" lang="ja-JP" altLang="en-US" sz="1300">
              <a:solidFill>
                <a:schemeClr val="dk1"/>
              </a:solidFill>
              <a:effectLst/>
              <a:latin typeface="+mn-lt"/>
              <a:ea typeface="+mn-ea"/>
              <a:cs typeface="+mn-cs"/>
            </a:rPr>
            <a:t>内平均値より</a:t>
          </a:r>
          <a:r>
            <a:rPr kumimoji="1" lang="ja-JP" altLang="ja-JP" sz="1300">
              <a:solidFill>
                <a:schemeClr val="dk1"/>
              </a:solidFill>
              <a:effectLst/>
              <a:latin typeface="+mn-lt"/>
              <a:ea typeface="+mn-ea"/>
              <a:cs typeface="+mn-cs"/>
            </a:rPr>
            <a:t>高い比率となっているのは、</a:t>
          </a:r>
          <a:r>
            <a:rPr kumimoji="1" lang="ja-JP" altLang="en-US" sz="1300">
              <a:solidFill>
                <a:schemeClr val="dk1"/>
              </a:solidFill>
              <a:effectLst/>
              <a:latin typeface="+mn-lt"/>
              <a:ea typeface="+mn-ea"/>
              <a:cs typeface="+mn-cs"/>
            </a:rPr>
            <a:t>ごみ</a:t>
          </a:r>
          <a:r>
            <a:rPr kumimoji="1" lang="ja-JP" altLang="ja-JP" sz="1300">
              <a:solidFill>
                <a:schemeClr val="dk1"/>
              </a:solidFill>
              <a:effectLst/>
              <a:latin typeface="+mn-lt"/>
              <a:ea typeface="+mn-ea"/>
              <a:cs typeface="+mn-cs"/>
            </a:rPr>
            <a:t>処理業務と消防業務を実施する一部事務組合への負担金が含まれていることによるものです。負担</a:t>
          </a:r>
          <a:r>
            <a:rPr kumimoji="1" lang="ja-JP" altLang="en-US" sz="1300">
              <a:solidFill>
                <a:schemeClr val="dk1"/>
              </a:solidFill>
              <a:effectLst/>
              <a:latin typeface="+mn-lt"/>
              <a:ea typeface="+mn-ea"/>
              <a:cs typeface="+mn-cs"/>
            </a:rPr>
            <a:t>金額</a:t>
          </a:r>
          <a:r>
            <a:rPr kumimoji="1" lang="ja-JP" altLang="ja-JP" sz="1300">
              <a:solidFill>
                <a:schemeClr val="dk1"/>
              </a:solidFill>
              <a:effectLst/>
              <a:latin typeface="+mn-lt"/>
              <a:ea typeface="+mn-ea"/>
              <a:cs typeface="+mn-cs"/>
            </a:rPr>
            <a:t>については、今後も同水準での推移が続くものと思われますが、一部事務組合においても経営健全化による経費圧縮への取組み等を進め、構成市の負担の逓減を図れるよう努めてまいります。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40</xdr:row>
      <xdr:rowOff>0</xdr:rowOff>
    </xdr:to>
    <xdr:cxnSp macro="">
      <xdr:nvCxnSpPr>
        <xdr:cNvPr id="308" name="直線コネクタ 307"/>
        <xdr:cNvCxnSpPr/>
      </xdr:nvCxnSpPr>
      <xdr:spPr>
        <a:xfrm>
          <a:off x="15671800" y="675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40</xdr:row>
      <xdr:rowOff>0</xdr:rowOff>
    </xdr:to>
    <xdr:cxnSp macro="">
      <xdr:nvCxnSpPr>
        <xdr:cNvPr id="311" name="直線コネクタ 310"/>
        <xdr:cNvCxnSpPr/>
      </xdr:nvCxnSpPr>
      <xdr:spPr>
        <a:xfrm flipV="1">
          <a:off x="14782800" y="675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0</xdr:rowOff>
    </xdr:from>
    <xdr:to>
      <xdr:col>21</xdr:col>
      <xdr:colOff>361950</xdr:colOff>
      <xdr:row>40</xdr:row>
      <xdr:rowOff>50800</xdr:rowOff>
    </xdr:to>
    <xdr:cxnSp macro="">
      <xdr:nvCxnSpPr>
        <xdr:cNvPr id="314" name="直線コネクタ 313"/>
        <xdr:cNvCxnSpPr/>
      </xdr:nvCxnSpPr>
      <xdr:spPr>
        <a:xfrm flipV="1">
          <a:off x="13893800" y="685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40</xdr:row>
      <xdr:rowOff>50800</xdr:rowOff>
    </xdr:to>
    <xdr:cxnSp macro="">
      <xdr:nvCxnSpPr>
        <xdr:cNvPr id="317" name="直線コネクタ 316"/>
        <xdr:cNvCxnSpPr/>
      </xdr:nvCxnSpPr>
      <xdr:spPr>
        <a:xfrm>
          <a:off x="13004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120650</xdr:rowOff>
    </xdr:from>
    <xdr:to>
      <xdr:col>24</xdr:col>
      <xdr:colOff>82550</xdr:colOff>
      <xdr:row>40</xdr:row>
      <xdr:rowOff>50800</xdr:rowOff>
    </xdr:to>
    <xdr:sp macro="" textlink="">
      <xdr:nvSpPr>
        <xdr:cNvPr id="327" name="円/楕円 326"/>
        <xdr:cNvSpPr/>
      </xdr:nvSpPr>
      <xdr:spPr>
        <a:xfrm>
          <a:off x="16459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92727</xdr:rowOff>
    </xdr:from>
    <xdr:ext cx="762000" cy="259045"/>
    <xdr:sp macro="" textlink="">
      <xdr:nvSpPr>
        <xdr:cNvPr id="328" name="補助費等該当値テキスト"/>
        <xdr:cNvSpPr txBox="1"/>
      </xdr:nvSpPr>
      <xdr:spPr>
        <a:xfrm>
          <a:off x="16598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29" name="円/楕円 328"/>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0" name="テキスト ボックス 329"/>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120650</xdr:rowOff>
    </xdr:from>
    <xdr:to>
      <xdr:col>21</xdr:col>
      <xdr:colOff>412750</xdr:colOff>
      <xdr:row>40</xdr:row>
      <xdr:rowOff>50800</xdr:rowOff>
    </xdr:to>
    <xdr:sp macro="" textlink="">
      <xdr:nvSpPr>
        <xdr:cNvPr id="331" name="円/楕円 330"/>
        <xdr:cNvSpPr/>
      </xdr:nvSpPr>
      <xdr:spPr>
        <a:xfrm>
          <a:off x="14732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35577</xdr:rowOff>
    </xdr:from>
    <xdr:ext cx="762000" cy="259045"/>
    <xdr:sp macro="" textlink="">
      <xdr:nvSpPr>
        <xdr:cNvPr id="332" name="テキスト ボックス 331"/>
        <xdr:cNvSpPr txBox="1"/>
      </xdr:nvSpPr>
      <xdr:spPr>
        <a:xfrm>
          <a:off x="14401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3" name="円/楕円 332"/>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4" name="テキスト ボックス 333"/>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0</xdr:rowOff>
    </xdr:from>
    <xdr:to>
      <xdr:col>19</xdr:col>
      <xdr:colOff>6350</xdr:colOff>
      <xdr:row>40</xdr:row>
      <xdr:rowOff>101600</xdr:rowOff>
    </xdr:to>
    <xdr:sp macro="" textlink="">
      <xdr:nvSpPr>
        <xdr:cNvPr id="335" name="円/楕円 334"/>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86377</xdr:rowOff>
    </xdr:from>
    <xdr:ext cx="762000" cy="259045"/>
    <xdr:sp macro="" textlink="">
      <xdr:nvSpPr>
        <xdr:cNvPr id="336" name="テキスト ボックス 335"/>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effectLst/>
              <a:latin typeface="+mn-lt"/>
              <a:ea typeface="+mn-ea"/>
              <a:cs typeface="+mn-cs"/>
            </a:rPr>
            <a:t>　公債費に係る経常収支比率は、前年度と比べ</a:t>
          </a:r>
          <a:r>
            <a:rPr lang="en-US" altLang="ja-JP" sz="1300" baseline="0">
              <a:solidFill>
                <a:schemeClr val="dk1"/>
              </a:solidFill>
              <a:effectLst/>
              <a:latin typeface="+mn-lt"/>
              <a:ea typeface="+mn-ea"/>
              <a:cs typeface="+mn-cs"/>
            </a:rPr>
            <a:t>0.2</a:t>
          </a:r>
          <a:r>
            <a:rPr lang="ja-JP" altLang="ja-JP" sz="1300" baseline="0">
              <a:solidFill>
                <a:schemeClr val="dk1"/>
              </a:solidFill>
              <a:effectLst/>
              <a:latin typeface="+mn-lt"/>
              <a:ea typeface="+mn-ea"/>
              <a:cs typeface="+mn-cs"/>
            </a:rPr>
            <a:t>％</a:t>
          </a:r>
          <a:r>
            <a:rPr lang="ja-JP" altLang="en-US" sz="1300" baseline="0">
              <a:solidFill>
                <a:schemeClr val="dk1"/>
              </a:solidFill>
              <a:effectLst/>
              <a:latin typeface="+mn-lt"/>
              <a:ea typeface="+mn-ea"/>
              <a:cs typeface="+mn-cs"/>
            </a:rPr>
            <a:t>増加し</a:t>
          </a:r>
          <a:r>
            <a:rPr lang="ja-JP" altLang="ja-JP" sz="1300" baseline="0">
              <a:solidFill>
                <a:schemeClr val="dk1"/>
              </a:solidFill>
              <a:effectLst/>
              <a:latin typeface="+mn-lt"/>
              <a:ea typeface="+mn-ea"/>
              <a:cs typeface="+mn-cs"/>
            </a:rPr>
            <a:t>、依然として類似団体内</a:t>
          </a:r>
          <a:r>
            <a:rPr lang="ja-JP" altLang="en-US" sz="1300" baseline="0">
              <a:solidFill>
                <a:schemeClr val="dk1"/>
              </a:solidFill>
              <a:effectLst/>
              <a:latin typeface="+mn-lt"/>
              <a:ea typeface="+mn-ea"/>
              <a:cs typeface="+mn-cs"/>
            </a:rPr>
            <a:t>平均値</a:t>
          </a:r>
          <a:r>
            <a:rPr lang="ja-JP" altLang="ja-JP" sz="1300" baseline="0">
              <a:solidFill>
                <a:schemeClr val="dk1"/>
              </a:solidFill>
              <a:effectLst/>
              <a:latin typeface="+mn-lt"/>
              <a:ea typeface="+mn-ea"/>
              <a:cs typeface="+mn-cs"/>
            </a:rPr>
            <a:t>を上回っています。主な要因としては、平成</a:t>
          </a:r>
          <a:r>
            <a:rPr lang="en-US" altLang="ja-JP" sz="1300" baseline="0">
              <a:solidFill>
                <a:schemeClr val="dk1"/>
              </a:solidFill>
              <a:effectLst/>
              <a:latin typeface="+mn-lt"/>
              <a:ea typeface="+mn-ea"/>
              <a:cs typeface="+mn-cs"/>
            </a:rPr>
            <a:t>9</a:t>
          </a:r>
          <a:r>
            <a:rPr lang="ja-JP" altLang="ja-JP" sz="1300" baseline="0">
              <a:solidFill>
                <a:schemeClr val="dk1"/>
              </a:solidFill>
              <a:effectLst/>
              <a:latin typeface="+mn-lt"/>
              <a:ea typeface="+mn-ea"/>
              <a:cs typeface="+mn-cs"/>
            </a:rPr>
            <a:t>年度開館の総合スポーツセンター（はびきのコロセアム）や平成</a:t>
          </a:r>
          <a:r>
            <a:rPr lang="en-US" altLang="ja-JP" sz="1300" baseline="0">
              <a:solidFill>
                <a:schemeClr val="dk1"/>
              </a:solidFill>
              <a:effectLst/>
              <a:latin typeface="+mn-lt"/>
              <a:ea typeface="+mn-ea"/>
              <a:cs typeface="+mn-cs"/>
            </a:rPr>
            <a:t>12</a:t>
          </a:r>
          <a:r>
            <a:rPr lang="ja-JP" altLang="ja-JP" sz="1300" baseline="0">
              <a:solidFill>
                <a:schemeClr val="dk1"/>
              </a:solidFill>
              <a:effectLst/>
              <a:latin typeface="+mn-lt"/>
              <a:ea typeface="+mn-ea"/>
              <a:cs typeface="+mn-cs"/>
            </a:rPr>
            <a:t>年度開館</a:t>
          </a:r>
          <a:r>
            <a:rPr lang="ja-JP" altLang="en-US" sz="1300" baseline="0">
              <a:solidFill>
                <a:schemeClr val="dk1"/>
              </a:solidFill>
              <a:effectLst/>
              <a:latin typeface="+mn-lt"/>
              <a:ea typeface="+mn-ea"/>
              <a:cs typeface="+mn-cs"/>
            </a:rPr>
            <a:t>の</a:t>
          </a:r>
          <a:r>
            <a:rPr lang="ja-JP" altLang="ja-JP" sz="1300" baseline="0">
              <a:solidFill>
                <a:schemeClr val="dk1"/>
              </a:solidFill>
              <a:effectLst/>
              <a:latin typeface="+mn-lt"/>
              <a:ea typeface="+mn-ea"/>
              <a:cs typeface="+mn-cs"/>
            </a:rPr>
            <a:t>生活文化情報センター（</a:t>
          </a:r>
          <a:r>
            <a:rPr lang="en-US" altLang="ja-JP" sz="1300" baseline="0">
              <a:solidFill>
                <a:schemeClr val="dk1"/>
              </a:solidFill>
              <a:effectLst/>
              <a:latin typeface="+mn-lt"/>
              <a:ea typeface="+mn-ea"/>
              <a:cs typeface="+mn-cs"/>
            </a:rPr>
            <a:t>LIC</a:t>
          </a:r>
          <a:r>
            <a:rPr lang="ja-JP" altLang="ja-JP" sz="1300" baseline="0">
              <a:solidFill>
                <a:schemeClr val="dk1"/>
              </a:solidFill>
              <a:effectLst/>
              <a:latin typeface="+mn-lt"/>
              <a:ea typeface="+mn-ea"/>
              <a:cs typeface="+mn-cs"/>
            </a:rPr>
            <a:t>はびきの）の建設に伴う</a:t>
          </a:r>
          <a:r>
            <a:rPr lang="ja-JP" altLang="en-US" sz="1300" baseline="0">
              <a:solidFill>
                <a:schemeClr val="dk1"/>
              </a:solidFill>
              <a:effectLst/>
              <a:latin typeface="+mn-lt"/>
              <a:ea typeface="+mn-ea"/>
              <a:cs typeface="+mn-cs"/>
            </a:rPr>
            <a:t>地方債</a:t>
          </a:r>
          <a:r>
            <a:rPr lang="ja-JP" altLang="ja-JP" sz="1300" baseline="0">
              <a:solidFill>
                <a:schemeClr val="dk1"/>
              </a:solidFill>
              <a:effectLst/>
              <a:latin typeface="+mn-lt"/>
              <a:ea typeface="+mn-ea"/>
              <a:cs typeface="+mn-cs"/>
            </a:rPr>
            <a:t>の償還が続いていることが挙げられます。</a:t>
          </a:r>
          <a:endParaRPr lang="ja-JP" altLang="ja-JP" sz="1300">
            <a:effectLst/>
          </a:endParaRPr>
        </a:p>
        <a:p>
          <a:pPr rtl="0" fontAlgn="base"/>
          <a:r>
            <a:rPr lang="ja-JP" altLang="ja-JP" sz="1300" baseline="0">
              <a:solidFill>
                <a:schemeClr val="dk1"/>
              </a:solidFill>
              <a:effectLst/>
              <a:latin typeface="+mn-lt"/>
              <a:ea typeface="+mn-ea"/>
              <a:cs typeface="+mn-cs"/>
            </a:rPr>
            <a:t>　公共施設の更新や長寿命化対策に留意しつつ、今後も地方債発行の適切な管理に努めてまいります。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58420</xdr:rowOff>
    </xdr:to>
    <xdr:cxnSp macro="">
      <xdr:nvCxnSpPr>
        <xdr:cNvPr id="366" name="直線コネクタ 365"/>
        <xdr:cNvCxnSpPr/>
      </xdr:nvCxnSpPr>
      <xdr:spPr>
        <a:xfrm>
          <a:off x="3987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117856</xdr:rowOff>
    </xdr:to>
    <xdr:cxnSp macro="">
      <xdr:nvCxnSpPr>
        <xdr:cNvPr id="369" name="直線コネクタ 368"/>
        <xdr:cNvCxnSpPr/>
      </xdr:nvCxnSpPr>
      <xdr:spPr>
        <a:xfrm flipV="1">
          <a:off x="3098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127000</xdr:rowOff>
    </xdr:to>
    <xdr:cxnSp macro="">
      <xdr:nvCxnSpPr>
        <xdr:cNvPr id="372" name="直線コネクタ 371"/>
        <xdr:cNvCxnSpPr/>
      </xdr:nvCxnSpPr>
      <xdr:spPr>
        <a:xfrm flipV="1">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159004</xdr:rowOff>
    </xdr:to>
    <xdr:cxnSp macro="">
      <xdr:nvCxnSpPr>
        <xdr:cNvPr id="375" name="直線コネクタ 374"/>
        <xdr:cNvCxnSpPr/>
      </xdr:nvCxnSpPr>
      <xdr:spPr>
        <a:xfrm flipV="1">
          <a:off x="1320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5" name="円/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7" name="円/楕円 386"/>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8" name="テキスト ボックス 387"/>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9" name="円/楕円 388"/>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0" name="テキスト ボックス 389"/>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1" name="円/楕円 39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2" name="テキスト ボックス 391"/>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3" name="円/楕円 392"/>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4" name="テキスト ボックス 393"/>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公債費以外に係る経常収支比率は、前年度と比べ</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％増加し、過去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年間で最も高い数値となっています。これは、扶助費、補助費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及び繰出金が類似団体に比</a:t>
          </a:r>
          <a:r>
            <a:rPr kumimoji="1" lang="ja-JP" altLang="en-US" sz="1300">
              <a:solidFill>
                <a:schemeClr val="dk1"/>
              </a:solidFill>
              <a:effectLst/>
              <a:latin typeface="+mn-lt"/>
              <a:ea typeface="+mn-ea"/>
              <a:cs typeface="+mn-cs"/>
            </a:rPr>
            <a:t>べて</a:t>
          </a:r>
          <a:r>
            <a:rPr kumimoji="1" lang="ja-JP" altLang="ja-JP" sz="1300">
              <a:solidFill>
                <a:schemeClr val="dk1"/>
              </a:solidFill>
              <a:effectLst/>
              <a:latin typeface="+mn-lt"/>
              <a:ea typeface="+mn-ea"/>
              <a:cs typeface="+mn-cs"/>
            </a:rPr>
            <a:t>高い水準にあることが要因として考えられます。</a:t>
          </a:r>
          <a:endParaRPr lang="ja-JP" altLang="ja-JP" sz="1300">
            <a:effectLst/>
          </a:endParaRPr>
        </a:p>
        <a:p>
          <a:r>
            <a:rPr kumimoji="1" lang="ja-JP" altLang="ja-JP" sz="1300">
              <a:solidFill>
                <a:schemeClr val="dk1"/>
              </a:solidFill>
              <a:effectLst/>
              <a:latin typeface="+mn-lt"/>
              <a:ea typeface="+mn-ea"/>
              <a:cs typeface="+mn-cs"/>
            </a:rPr>
            <a:t>　今後も厳しい財政状況が予想されますが、近隣市や国の動向などをふまえ、引き続き適正な</a:t>
          </a:r>
          <a:r>
            <a:rPr kumimoji="1" lang="ja-JP" altLang="en-US" sz="1300">
              <a:solidFill>
                <a:schemeClr val="dk1"/>
              </a:solidFill>
              <a:effectLst/>
              <a:latin typeface="+mn-lt"/>
              <a:ea typeface="+mn-ea"/>
              <a:cs typeface="+mn-cs"/>
            </a:rPr>
            <a:t>財政</a:t>
          </a:r>
          <a:r>
            <a:rPr kumimoji="1" lang="ja-JP" altLang="ja-JP" sz="1300">
              <a:solidFill>
                <a:schemeClr val="dk1"/>
              </a:solidFill>
              <a:effectLst/>
              <a:latin typeface="+mn-lt"/>
              <a:ea typeface="+mn-ea"/>
              <a:cs typeface="+mn-cs"/>
            </a:rPr>
            <a:t>運営の確保に努めてまいります。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113285</xdr:rowOff>
    </xdr:to>
    <xdr:cxnSp macro="">
      <xdr:nvCxnSpPr>
        <xdr:cNvPr id="425" name="直線コネクタ 424"/>
        <xdr:cNvCxnSpPr/>
      </xdr:nvCxnSpPr>
      <xdr:spPr>
        <a:xfrm>
          <a:off x="15671800" y="134315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58420</xdr:rowOff>
    </xdr:to>
    <xdr:cxnSp macro="">
      <xdr:nvCxnSpPr>
        <xdr:cNvPr id="428" name="直線コネクタ 427"/>
        <xdr:cNvCxnSpPr/>
      </xdr:nvCxnSpPr>
      <xdr:spPr>
        <a:xfrm>
          <a:off x="14782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44704</xdr:rowOff>
    </xdr:to>
    <xdr:cxnSp macro="">
      <xdr:nvCxnSpPr>
        <xdr:cNvPr id="431" name="直線コネクタ 430"/>
        <xdr:cNvCxnSpPr/>
      </xdr:nvCxnSpPr>
      <xdr:spPr>
        <a:xfrm>
          <a:off x="13893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170435</xdr:rowOff>
    </xdr:to>
    <xdr:cxnSp macro="">
      <xdr:nvCxnSpPr>
        <xdr:cNvPr id="434" name="直線コネクタ 433"/>
        <xdr:cNvCxnSpPr/>
      </xdr:nvCxnSpPr>
      <xdr:spPr>
        <a:xfrm flipV="1">
          <a:off x="13004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44" name="円/楕円 443"/>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45"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46" name="円/楕円 445"/>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47" name="テキスト ボックス 44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8" name="円/楕円 447"/>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49" name="テキスト ボックス 448"/>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0" name="円/楕円 449"/>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1" name="テキスト ボックス 45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2" name="円/楕円 451"/>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3" name="テキスト ボックス 452"/>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大阪府羽曳野市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96934</xdr:rowOff>
    </xdr:from>
    <xdr:to>
      <xdr:col>4</xdr:col>
      <xdr:colOff>1117600</xdr:colOff>
      <xdr:row>16</xdr:row>
      <xdr:rowOff>162346</xdr:rowOff>
    </xdr:to>
    <xdr:cxnSp macro="">
      <xdr:nvCxnSpPr>
        <xdr:cNvPr id="52" name="直線コネクタ 51"/>
        <xdr:cNvCxnSpPr/>
      </xdr:nvCxnSpPr>
      <xdr:spPr bwMode="auto">
        <a:xfrm flipV="1">
          <a:off x="5003800" y="2887759"/>
          <a:ext cx="6477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162346</xdr:rowOff>
    </xdr:from>
    <xdr:to>
      <xdr:col>4</xdr:col>
      <xdr:colOff>469900</xdr:colOff>
      <xdr:row>17</xdr:row>
      <xdr:rowOff>103106</xdr:rowOff>
    </xdr:to>
    <xdr:cxnSp macro="">
      <xdr:nvCxnSpPr>
        <xdr:cNvPr id="55" name="直線コネクタ 54"/>
        <xdr:cNvCxnSpPr/>
      </xdr:nvCxnSpPr>
      <xdr:spPr bwMode="auto">
        <a:xfrm flipV="1">
          <a:off x="4305300" y="2953171"/>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103106</xdr:rowOff>
    </xdr:from>
    <xdr:to>
      <xdr:col>3</xdr:col>
      <xdr:colOff>904875</xdr:colOff>
      <xdr:row>17</xdr:row>
      <xdr:rowOff>136253</xdr:rowOff>
    </xdr:to>
    <xdr:cxnSp macro="">
      <xdr:nvCxnSpPr>
        <xdr:cNvPr id="58" name="直線コネクタ 57"/>
        <xdr:cNvCxnSpPr/>
      </xdr:nvCxnSpPr>
      <xdr:spPr bwMode="auto">
        <a:xfrm flipV="1">
          <a:off x="3606800" y="3065381"/>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108592</xdr:rowOff>
    </xdr:from>
    <xdr:to>
      <xdr:col>3</xdr:col>
      <xdr:colOff>206375</xdr:colOff>
      <xdr:row>17</xdr:row>
      <xdr:rowOff>136253</xdr:rowOff>
    </xdr:to>
    <xdr:cxnSp macro="">
      <xdr:nvCxnSpPr>
        <xdr:cNvPr id="61" name="直線コネクタ 60"/>
        <xdr:cNvCxnSpPr/>
      </xdr:nvCxnSpPr>
      <xdr:spPr bwMode="auto">
        <a:xfrm>
          <a:off x="2908300" y="307086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46134</xdr:rowOff>
    </xdr:from>
    <xdr:to>
      <xdr:col>5</xdr:col>
      <xdr:colOff>34925</xdr:colOff>
      <xdr:row>16</xdr:row>
      <xdr:rowOff>147734</xdr:rowOff>
    </xdr:to>
    <xdr:sp macro="" textlink="">
      <xdr:nvSpPr>
        <xdr:cNvPr id="71" name="円/楕円 70"/>
        <xdr:cNvSpPr/>
      </xdr:nvSpPr>
      <xdr:spPr bwMode="auto">
        <a:xfrm>
          <a:off x="56007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18211</xdr:rowOff>
    </xdr:from>
    <xdr:ext cx="762000" cy="259045"/>
    <xdr:sp macro="" textlink="">
      <xdr:nvSpPr>
        <xdr:cNvPr id="72" name="人口1人当たり決算額の推移該当値テキスト130"/>
        <xdr:cNvSpPr txBox="1"/>
      </xdr:nvSpPr>
      <xdr:spPr>
        <a:xfrm>
          <a:off x="57404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111546</xdr:rowOff>
    </xdr:from>
    <xdr:to>
      <xdr:col>4</xdr:col>
      <xdr:colOff>520700</xdr:colOff>
      <xdr:row>17</xdr:row>
      <xdr:rowOff>41696</xdr:rowOff>
    </xdr:to>
    <xdr:sp macro="" textlink="">
      <xdr:nvSpPr>
        <xdr:cNvPr id="73" name="円/楕円 72"/>
        <xdr:cNvSpPr/>
      </xdr:nvSpPr>
      <xdr:spPr bwMode="auto">
        <a:xfrm>
          <a:off x="49530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26473</xdr:rowOff>
    </xdr:from>
    <xdr:ext cx="736600" cy="259045"/>
    <xdr:sp macro="" textlink="">
      <xdr:nvSpPr>
        <xdr:cNvPr id="74" name="テキスト ボックス 73"/>
        <xdr:cNvSpPr txBox="1"/>
      </xdr:nvSpPr>
      <xdr:spPr>
        <a:xfrm>
          <a:off x="4622800" y="298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52306</xdr:rowOff>
    </xdr:from>
    <xdr:to>
      <xdr:col>3</xdr:col>
      <xdr:colOff>955675</xdr:colOff>
      <xdr:row>17</xdr:row>
      <xdr:rowOff>153906</xdr:rowOff>
    </xdr:to>
    <xdr:sp macro="" textlink="">
      <xdr:nvSpPr>
        <xdr:cNvPr id="75" name="円/楕円 74"/>
        <xdr:cNvSpPr/>
      </xdr:nvSpPr>
      <xdr:spPr bwMode="auto">
        <a:xfrm>
          <a:off x="42545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138683</xdr:rowOff>
    </xdr:from>
    <xdr:ext cx="762000" cy="259045"/>
    <xdr:sp macro="" textlink="">
      <xdr:nvSpPr>
        <xdr:cNvPr id="76" name="テキスト ボックス 75"/>
        <xdr:cNvSpPr txBox="1"/>
      </xdr:nvSpPr>
      <xdr:spPr>
        <a:xfrm>
          <a:off x="3924300" y="31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85453</xdr:rowOff>
    </xdr:from>
    <xdr:to>
      <xdr:col>3</xdr:col>
      <xdr:colOff>257175</xdr:colOff>
      <xdr:row>18</xdr:row>
      <xdr:rowOff>15603</xdr:rowOff>
    </xdr:to>
    <xdr:sp macro="" textlink="">
      <xdr:nvSpPr>
        <xdr:cNvPr id="77" name="円/楕円 76"/>
        <xdr:cNvSpPr/>
      </xdr:nvSpPr>
      <xdr:spPr bwMode="auto">
        <a:xfrm>
          <a:off x="3556000" y="30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380</xdr:rowOff>
    </xdr:from>
    <xdr:ext cx="762000" cy="259045"/>
    <xdr:sp macro="" textlink="">
      <xdr:nvSpPr>
        <xdr:cNvPr id="78" name="テキスト ボックス 77"/>
        <xdr:cNvSpPr txBox="1"/>
      </xdr:nvSpPr>
      <xdr:spPr>
        <a:xfrm>
          <a:off x="3225800" y="31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57792</xdr:rowOff>
    </xdr:from>
    <xdr:to>
      <xdr:col>2</xdr:col>
      <xdr:colOff>692150</xdr:colOff>
      <xdr:row>17</xdr:row>
      <xdr:rowOff>159392</xdr:rowOff>
    </xdr:to>
    <xdr:sp macro="" textlink="">
      <xdr:nvSpPr>
        <xdr:cNvPr id="79" name="円/楕円 78"/>
        <xdr:cNvSpPr/>
      </xdr:nvSpPr>
      <xdr:spPr bwMode="auto">
        <a:xfrm>
          <a:off x="2857500" y="302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144169</xdr:rowOff>
    </xdr:from>
    <xdr:ext cx="762000" cy="259045"/>
    <xdr:sp macro="" textlink="">
      <xdr:nvSpPr>
        <xdr:cNvPr id="80" name="テキスト ボックス 79"/>
        <xdr:cNvSpPr txBox="1"/>
      </xdr:nvSpPr>
      <xdr:spPr>
        <a:xfrm>
          <a:off x="2527300" y="310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126771</xdr:rowOff>
    </xdr:from>
    <xdr:to>
      <xdr:col>4</xdr:col>
      <xdr:colOff>1117600</xdr:colOff>
      <xdr:row>35</xdr:row>
      <xdr:rowOff>153681</xdr:rowOff>
    </xdr:to>
    <xdr:cxnSp macro="">
      <xdr:nvCxnSpPr>
        <xdr:cNvPr id="115" name="直線コネクタ 114"/>
        <xdr:cNvCxnSpPr/>
      </xdr:nvCxnSpPr>
      <xdr:spPr bwMode="auto">
        <a:xfrm flipV="1">
          <a:off x="5003800" y="6737121"/>
          <a:ext cx="647700" cy="2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153681</xdr:rowOff>
    </xdr:from>
    <xdr:to>
      <xdr:col>4</xdr:col>
      <xdr:colOff>469900</xdr:colOff>
      <xdr:row>35</xdr:row>
      <xdr:rowOff>174353</xdr:rowOff>
    </xdr:to>
    <xdr:cxnSp macro="">
      <xdr:nvCxnSpPr>
        <xdr:cNvPr id="118" name="直線コネクタ 117"/>
        <xdr:cNvCxnSpPr/>
      </xdr:nvCxnSpPr>
      <xdr:spPr bwMode="auto">
        <a:xfrm flipV="1">
          <a:off x="4305300" y="6764031"/>
          <a:ext cx="6985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117007</xdr:rowOff>
    </xdr:from>
    <xdr:to>
      <xdr:col>3</xdr:col>
      <xdr:colOff>904875</xdr:colOff>
      <xdr:row>35</xdr:row>
      <xdr:rowOff>174353</xdr:rowOff>
    </xdr:to>
    <xdr:cxnSp macro="">
      <xdr:nvCxnSpPr>
        <xdr:cNvPr id="121" name="直線コネクタ 120"/>
        <xdr:cNvCxnSpPr/>
      </xdr:nvCxnSpPr>
      <xdr:spPr bwMode="auto">
        <a:xfrm>
          <a:off x="3606800" y="6727357"/>
          <a:ext cx="6985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91436</xdr:rowOff>
    </xdr:from>
    <xdr:to>
      <xdr:col>3</xdr:col>
      <xdr:colOff>206375</xdr:colOff>
      <xdr:row>35</xdr:row>
      <xdr:rowOff>117007</xdr:rowOff>
    </xdr:to>
    <xdr:cxnSp macro="">
      <xdr:nvCxnSpPr>
        <xdr:cNvPr id="124" name="直線コネクタ 123"/>
        <xdr:cNvCxnSpPr/>
      </xdr:nvCxnSpPr>
      <xdr:spPr bwMode="auto">
        <a:xfrm>
          <a:off x="2908300" y="6701786"/>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75971</xdr:rowOff>
    </xdr:from>
    <xdr:to>
      <xdr:col>5</xdr:col>
      <xdr:colOff>34925</xdr:colOff>
      <xdr:row>35</xdr:row>
      <xdr:rowOff>177571</xdr:rowOff>
    </xdr:to>
    <xdr:sp macro="" textlink="">
      <xdr:nvSpPr>
        <xdr:cNvPr id="134" name="円/楕円 133"/>
        <xdr:cNvSpPr/>
      </xdr:nvSpPr>
      <xdr:spPr bwMode="auto">
        <a:xfrm>
          <a:off x="5600700" y="668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263948</xdr:rowOff>
    </xdr:from>
    <xdr:ext cx="762000" cy="259045"/>
    <xdr:sp macro="" textlink="">
      <xdr:nvSpPr>
        <xdr:cNvPr id="135" name="人口1人当たり決算額の推移該当値テキスト445"/>
        <xdr:cNvSpPr txBox="1"/>
      </xdr:nvSpPr>
      <xdr:spPr>
        <a:xfrm>
          <a:off x="5740400" y="653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102881</xdr:rowOff>
    </xdr:from>
    <xdr:to>
      <xdr:col>4</xdr:col>
      <xdr:colOff>520700</xdr:colOff>
      <xdr:row>35</xdr:row>
      <xdr:rowOff>204481</xdr:rowOff>
    </xdr:to>
    <xdr:sp macro="" textlink="">
      <xdr:nvSpPr>
        <xdr:cNvPr id="136" name="円/楕円 135"/>
        <xdr:cNvSpPr/>
      </xdr:nvSpPr>
      <xdr:spPr bwMode="auto">
        <a:xfrm>
          <a:off x="4953000" y="671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214658</xdr:rowOff>
    </xdr:from>
    <xdr:ext cx="736600" cy="259045"/>
    <xdr:sp macro="" textlink="">
      <xdr:nvSpPr>
        <xdr:cNvPr id="137" name="テキスト ボックス 136"/>
        <xdr:cNvSpPr txBox="1"/>
      </xdr:nvSpPr>
      <xdr:spPr>
        <a:xfrm>
          <a:off x="4622800" y="648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123553</xdr:rowOff>
    </xdr:from>
    <xdr:to>
      <xdr:col>3</xdr:col>
      <xdr:colOff>955675</xdr:colOff>
      <xdr:row>35</xdr:row>
      <xdr:rowOff>225153</xdr:rowOff>
    </xdr:to>
    <xdr:sp macro="" textlink="">
      <xdr:nvSpPr>
        <xdr:cNvPr id="138" name="円/楕円 137"/>
        <xdr:cNvSpPr/>
      </xdr:nvSpPr>
      <xdr:spPr bwMode="auto">
        <a:xfrm>
          <a:off x="4254500" y="67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235330</xdr:rowOff>
    </xdr:from>
    <xdr:ext cx="762000" cy="259045"/>
    <xdr:sp macro="" textlink="">
      <xdr:nvSpPr>
        <xdr:cNvPr id="139" name="テキスト ボックス 138"/>
        <xdr:cNvSpPr txBox="1"/>
      </xdr:nvSpPr>
      <xdr:spPr>
        <a:xfrm>
          <a:off x="3924300" y="65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66207</xdr:rowOff>
    </xdr:from>
    <xdr:to>
      <xdr:col>3</xdr:col>
      <xdr:colOff>257175</xdr:colOff>
      <xdr:row>35</xdr:row>
      <xdr:rowOff>167807</xdr:rowOff>
    </xdr:to>
    <xdr:sp macro="" textlink="">
      <xdr:nvSpPr>
        <xdr:cNvPr id="140" name="円/楕円 139"/>
        <xdr:cNvSpPr/>
      </xdr:nvSpPr>
      <xdr:spPr bwMode="auto">
        <a:xfrm>
          <a:off x="3556000" y="667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177984</xdr:rowOff>
    </xdr:from>
    <xdr:ext cx="762000" cy="259045"/>
    <xdr:sp macro="" textlink="">
      <xdr:nvSpPr>
        <xdr:cNvPr id="141" name="テキスト ボックス 140"/>
        <xdr:cNvSpPr txBox="1"/>
      </xdr:nvSpPr>
      <xdr:spPr>
        <a:xfrm>
          <a:off x="3225800" y="644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40636</xdr:rowOff>
    </xdr:from>
    <xdr:to>
      <xdr:col>2</xdr:col>
      <xdr:colOff>692150</xdr:colOff>
      <xdr:row>35</xdr:row>
      <xdr:rowOff>142236</xdr:rowOff>
    </xdr:to>
    <xdr:sp macro="" textlink="">
      <xdr:nvSpPr>
        <xdr:cNvPr id="142" name="円/楕円 141"/>
        <xdr:cNvSpPr/>
      </xdr:nvSpPr>
      <xdr:spPr bwMode="auto">
        <a:xfrm>
          <a:off x="2857500" y="6650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152413</xdr:rowOff>
    </xdr:from>
    <xdr:ext cx="762000" cy="259045"/>
    <xdr:sp macro="" textlink="">
      <xdr:nvSpPr>
        <xdr:cNvPr id="143" name="テキスト ボックス 142"/>
        <xdr:cNvSpPr txBox="1"/>
      </xdr:nvSpPr>
      <xdr:spPr>
        <a:xfrm>
          <a:off x="2527300" y="641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36667</xdr:rowOff>
    </xdr:from>
    <xdr:to>
      <xdr:col>6</xdr:col>
      <xdr:colOff>511175</xdr:colOff>
      <xdr:row>37</xdr:row>
      <xdr:rowOff>65568</xdr:rowOff>
    </xdr:to>
    <xdr:cxnSp macro="">
      <xdr:nvCxnSpPr>
        <xdr:cNvPr id="63" name="直線コネクタ 62"/>
        <xdr:cNvCxnSpPr/>
      </xdr:nvCxnSpPr>
      <xdr:spPr>
        <a:xfrm>
          <a:off x="3797300" y="6380317"/>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36667</xdr:rowOff>
    </xdr:from>
    <xdr:to>
      <xdr:col>5</xdr:col>
      <xdr:colOff>358775</xdr:colOff>
      <xdr:row>37</xdr:row>
      <xdr:rowOff>117036</xdr:rowOff>
    </xdr:to>
    <xdr:cxnSp macro="">
      <xdr:nvCxnSpPr>
        <xdr:cNvPr id="66" name="直線コネクタ 65"/>
        <xdr:cNvCxnSpPr/>
      </xdr:nvCxnSpPr>
      <xdr:spPr>
        <a:xfrm flipV="1">
          <a:off x="2908300" y="6380317"/>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117036</xdr:rowOff>
    </xdr:from>
    <xdr:to>
      <xdr:col>4</xdr:col>
      <xdr:colOff>155575</xdr:colOff>
      <xdr:row>38</xdr:row>
      <xdr:rowOff>3650</xdr:rowOff>
    </xdr:to>
    <xdr:cxnSp macro="">
      <xdr:nvCxnSpPr>
        <xdr:cNvPr id="69" name="直線コネクタ 68"/>
        <xdr:cNvCxnSpPr/>
      </xdr:nvCxnSpPr>
      <xdr:spPr>
        <a:xfrm flipV="1">
          <a:off x="2019300" y="646068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8157</xdr:rowOff>
    </xdr:from>
    <xdr:to>
      <xdr:col>2</xdr:col>
      <xdr:colOff>638175</xdr:colOff>
      <xdr:row>38</xdr:row>
      <xdr:rowOff>3650</xdr:rowOff>
    </xdr:to>
    <xdr:cxnSp macro="">
      <xdr:nvCxnSpPr>
        <xdr:cNvPr id="72" name="直線コネクタ 71"/>
        <xdr:cNvCxnSpPr/>
      </xdr:nvCxnSpPr>
      <xdr:spPr>
        <a:xfrm>
          <a:off x="1130300" y="6351807"/>
          <a:ext cx="889000" cy="16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14768</xdr:rowOff>
    </xdr:from>
    <xdr:to>
      <xdr:col>6</xdr:col>
      <xdr:colOff>561975</xdr:colOff>
      <xdr:row>37</xdr:row>
      <xdr:rowOff>116368</xdr:rowOff>
    </xdr:to>
    <xdr:sp macro="" textlink="">
      <xdr:nvSpPr>
        <xdr:cNvPr id="82" name="円/楕円 81"/>
        <xdr:cNvSpPr/>
      </xdr:nvSpPr>
      <xdr:spPr>
        <a:xfrm>
          <a:off x="45847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164645</xdr:rowOff>
    </xdr:from>
    <xdr:ext cx="534377" cy="259045"/>
    <xdr:sp macro="" textlink="">
      <xdr:nvSpPr>
        <xdr:cNvPr id="83" name="人件費該当値テキスト"/>
        <xdr:cNvSpPr txBox="1"/>
      </xdr:nvSpPr>
      <xdr:spPr>
        <a:xfrm>
          <a:off x="4686300" y="63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157317</xdr:rowOff>
    </xdr:from>
    <xdr:to>
      <xdr:col>5</xdr:col>
      <xdr:colOff>409575</xdr:colOff>
      <xdr:row>37</xdr:row>
      <xdr:rowOff>87467</xdr:rowOff>
    </xdr:to>
    <xdr:sp macro="" textlink="">
      <xdr:nvSpPr>
        <xdr:cNvPr id="84" name="円/楕円 83"/>
        <xdr:cNvSpPr/>
      </xdr:nvSpPr>
      <xdr:spPr>
        <a:xfrm>
          <a:off x="3746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78594</xdr:rowOff>
    </xdr:from>
    <xdr:ext cx="534377" cy="259045"/>
    <xdr:sp macro="" textlink="">
      <xdr:nvSpPr>
        <xdr:cNvPr id="85" name="テキスト ボックス 84"/>
        <xdr:cNvSpPr txBox="1"/>
      </xdr:nvSpPr>
      <xdr:spPr>
        <a:xfrm>
          <a:off x="3530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66236</xdr:rowOff>
    </xdr:from>
    <xdr:to>
      <xdr:col>4</xdr:col>
      <xdr:colOff>206375</xdr:colOff>
      <xdr:row>37</xdr:row>
      <xdr:rowOff>167836</xdr:rowOff>
    </xdr:to>
    <xdr:sp macro="" textlink="">
      <xdr:nvSpPr>
        <xdr:cNvPr id="86" name="円/楕円 85"/>
        <xdr:cNvSpPr/>
      </xdr:nvSpPr>
      <xdr:spPr>
        <a:xfrm>
          <a:off x="2857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158963</xdr:rowOff>
    </xdr:from>
    <xdr:ext cx="534377" cy="259045"/>
    <xdr:sp macro="" textlink="">
      <xdr:nvSpPr>
        <xdr:cNvPr id="87" name="テキスト ボックス 86"/>
        <xdr:cNvSpPr txBox="1"/>
      </xdr:nvSpPr>
      <xdr:spPr>
        <a:xfrm>
          <a:off x="2641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124300</xdr:rowOff>
    </xdr:from>
    <xdr:to>
      <xdr:col>3</xdr:col>
      <xdr:colOff>3175</xdr:colOff>
      <xdr:row>38</xdr:row>
      <xdr:rowOff>54450</xdr:rowOff>
    </xdr:to>
    <xdr:sp macro="" textlink="">
      <xdr:nvSpPr>
        <xdr:cNvPr id="88" name="円/楕円 87"/>
        <xdr:cNvSpPr/>
      </xdr:nvSpPr>
      <xdr:spPr>
        <a:xfrm>
          <a:off x="1968500" y="64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45577</xdr:rowOff>
    </xdr:from>
    <xdr:ext cx="534377" cy="259045"/>
    <xdr:sp macro="" textlink="">
      <xdr:nvSpPr>
        <xdr:cNvPr id="89" name="テキスト ボックス 88"/>
        <xdr:cNvSpPr txBox="1"/>
      </xdr:nvSpPr>
      <xdr:spPr>
        <a:xfrm>
          <a:off x="1752111" y="65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128807</xdr:rowOff>
    </xdr:from>
    <xdr:to>
      <xdr:col>1</xdr:col>
      <xdr:colOff>485775</xdr:colOff>
      <xdr:row>37</xdr:row>
      <xdr:rowOff>58957</xdr:rowOff>
    </xdr:to>
    <xdr:sp macro="" textlink="">
      <xdr:nvSpPr>
        <xdr:cNvPr id="90" name="円/楕円 89"/>
        <xdr:cNvSpPr/>
      </xdr:nvSpPr>
      <xdr:spPr>
        <a:xfrm>
          <a:off x="1079500" y="63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50084</xdr:rowOff>
    </xdr:from>
    <xdr:ext cx="534377" cy="259045"/>
    <xdr:sp macro="" textlink="">
      <xdr:nvSpPr>
        <xdr:cNvPr id="91" name="テキスト ボックス 90"/>
        <xdr:cNvSpPr txBox="1"/>
      </xdr:nvSpPr>
      <xdr:spPr>
        <a:xfrm>
          <a:off x="863111" y="63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138192</xdr:rowOff>
    </xdr:from>
    <xdr:to>
      <xdr:col>6</xdr:col>
      <xdr:colOff>511175</xdr:colOff>
      <xdr:row>58</xdr:row>
      <xdr:rowOff>154674</xdr:rowOff>
    </xdr:to>
    <xdr:cxnSp macro="">
      <xdr:nvCxnSpPr>
        <xdr:cNvPr id="119" name="直線コネクタ 118"/>
        <xdr:cNvCxnSpPr/>
      </xdr:nvCxnSpPr>
      <xdr:spPr>
        <a:xfrm flipV="1">
          <a:off x="3797300" y="10082292"/>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154674</xdr:rowOff>
    </xdr:from>
    <xdr:to>
      <xdr:col>5</xdr:col>
      <xdr:colOff>358775</xdr:colOff>
      <xdr:row>59</xdr:row>
      <xdr:rowOff>42911</xdr:rowOff>
    </xdr:to>
    <xdr:cxnSp macro="">
      <xdr:nvCxnSpPr>
        <xdr:cNvPr id="122" name="直線コネクタ 121"/>
        <xdr:cNvCxnSpPr/>
      </xdr:nvCxnSpPr>
      <xdr:spPr>
        <a:xfrm flipV="1">
          <a:off x="2908300" y="10098774"/>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42911</xdr:rowOff>
    </xdr:from>
    <xdr:to>
      <xdr:col>4</xdr:col>
      <xdr:colOff>155575</xdr:colOff>
      <xdr:row>59</xdr:row>
      <xdr:rowOff>52604</xdr:rowOff>
    </xdr:to>
    <xdr:cxnSp macro="">
      <xdr:nvCxnSpPr>
        <xdr:cNvPr id="125" name="直線コネクタ 124"/>
        <xdr:cNvCxnSpPr/>
      </xdr:nvCxnSpPr>
      <xdr:spPr>
        <a:xfrm flipV="1">
          <a:off x="2019300" y="1015846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52604</xdr:rowOff>
    </xdr:from>
    <xdr:to>
      <xdr:col>2</xdr:col>
      <xdr:colOff>638175</xdr:colOff>
      <xdr:row>59</xdr:row>
      <xdr:rowOff>65382</xdr:rowOff>
    </xdr:to>
    <xdr:cxnSp macro="">
      <xdr:nvCxnSpPr>
        <xdr:cNvPr id="128" name="直線コネクタ 127"/>
        <xdr:cNvCxnSpPr/>
      </xdr:nvCxnSpPr>
      <xdr:spPr>
        <a:xfrm flipV="1">
          <a:off x="1130300" y="10168154"/>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87392</xdr:rowOff>
    </xdr:from>
    <xdr:to>
      <xdr:col>6</xdr:col>
      <xdr:colOff>561975</xdr:colOff>
      <xdr:row>59</xdr:row>
      <xdr:rowOff>17542</xdr:rowOff>
    </xdr:to>
    <xdr:sp macro="" textlink="">
      <xdr:nvSpPr>
        <xdr:cNvPr id="138" name="円/楕円 137"/>
        <xdr:cNvSpPr/>
      </xdr:nvSpPr>
      <xdr:spPr>
        <a:xfrm>
          <a:off x="45847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2319</xdr:rowOff>
    </xdr:from>
    <xdr:ext cx="534377" cy="259045"/>
    <xdr:sp macro="" textlink="">
      <xdr:nvSpPr>
        <xdr:cNvPr id="139" name="物件費該当値テキスト"/>
        <xdr:cNvSpPr txBox="1"/>
      </xdr:nvSpPr>
      <xdr:spPr>
        <a:xfrm>
          <a:off x="4686300" y="99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103874</xdr:rowOff>
    </xdr:from>
    <xdr:to>
      <xdr:col>5</xdr:col>
      <xdr:colOff>409575</xdr:colOff>
      <xdr:row>59</xdr:row>
      <xdr:rowOff>34024</xdr:rowOff>
    </xdr:to>
    <xdr:sp macro="" textlink="">
      <xdr:nvSpPr>
        <xdr:cNvPr id="140" name="円/楕円 139"/>
        <xdr:cNvSpPr/>
      </xdr:nvSpPr>
      <xdr:spPr>
        <a:xfrm>
          <a:off x="3746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25151</xdr:rowOff>
    </xdr:from>
    <xdr:ext cx="534377" cy="259045"/>
    <xdr:sp macro="" textlink="">
      <xdr:nvSpPr>
        <xdr:cNvPr id="141" name="テキスト ボックス 140"/>
        <xdr:cNvSpPr txBox="1"/>
      </xdr:nvSpPr>
      <xdr:spPr>
        <a:xfrm>
          <a:off x="3530111" y="101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163561</xdr:rowOff>
    </xdr:from>
    <xdr:to>
      <xdr:col>4</xdr:col>
      <xdr:colOff>206375</xdr:colOff>
      <xdr:row>59</xdr:row>
      <xdr:rowOff>93711</xdr:rowOff>
    </xdr:to>
    <xdr:sp macro="" textlink="">
      <xdr:nvSpPr>
        <xdr:cNvPr id="142" name="円/楕円 141"/>
        <xdr:cNvSpPr/>
      </xdr:nvSpPr>
      <xdr:spPr>
        <a:xfrm>
          <a:off x="2857500" y="10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84838</xdr:rowOff>
    </xdr:from>
    <xdr:ext cx="534377" cy="259045"/>
    <xdr:sp macro="" textlink="">
      <xdr:nvSpPr>
        <xdr:cNvPr id="143" name="テキスト ボックス 142"/>
        <xdr:cNvSpPr txBox="1"/>
      </xdr:nvSpPr>
      <xdr:spPr>
        <a:xfrm>
          <a:off x="2641111" y="102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1804</xdr:rowOff>
    </xdr:from>
    <xdr:to>
      <xdr:col>3</xdr:col>
      <xdr:colOff>3175</xdr:colOff>
      <xdr:row>59</xdr:row>
      <xdr:rowOff>103404</xdr:rowOff>
    </xdr:to>
    <xdr:sp macro="" textlink="">
      <xdr:nvSpPr>
        <xdr:cNvPr id="144" name="円/楕円 143"/>
        <xdr:cNvSpPr/>
      </xdr:nvSpPr>
      <xdr:spPr>
        <a:xfrm>
          <a:off x="1968500" y="10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94531</xdr:rowOff>
    </xdr:from>
    <xdr:ext cx="534377" cy="259045"/>
    <xdr:sp macro="" textlink="">
      <xdr:nvSpPr>
        <xdr:cNvPr id="145" name="テキスト ボックス 144"/>
        <xdr:cNvSpPr txBox="1"/>
      </xdr:nvSpPr>
      <xdr:spPr>
        <a:xfrm>
          <a:off x="1752111" y="102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14582</xdr:rowOff>
    </xdr:from>
    <xdr:to>
      <xdr:col>1</xdr:col>
      <xdr:colOff>485775</xdr:colOff>
      <xdr:row>59</xdr:row>
      <xdr:rowOff>116182</xdr:rowOff>
    </xdr:to>
    <xdr:sp macro="" textlink="">
      <xdr:nvSpPr>
        <xdr:cNvPr id="146" name="円/楕円 145"/>
        <xdr:cNvSpPr/>
      </xdr:nvSpPr>
      <xdr:spPr>
        <a:xfrm>
          <a:off x="1079500" y="101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107309</xdr:rowOff>
    </xdr:from>
    <xdr:ext cx="534377" cy="259045"/>
    <xdr:sp macro="" textlink="">
      <xdr:nvSpPr>
        <xdr:cNvPr id="147" name="テキスト ボックス 146"/>
        <xdr:cNvSpPr txBox="1"/>
      </xdr:nvSpPr>
      <xdr:spPr>
        <a:xfrm>
          <a:off x="863111" y="102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75564</xdr:rowOff>
    </xdr:from>
    <xdr:to>
      <xdr:col>6</xdr:col>
      <xdr:colOff>511175</xdr:colOff>
      <xdr:row>78</xdr:row>
      <xdr:rowOff>93853</xdr:rowOff>
    </xdr:to>
    <xdr:cxnSp macro="">
      <xdr:nvCxnSpPr>
        <xdr:cNvPr id="176" name="直線コネクタ 175"/>
        <xdr:cNvCxnSpPr/>
      </xdr:nvCxnSpPr>
      <xdr:spPr>
        <a:xfrm>
          <a:off x="3797300" y="1344866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75564</xdr:rowOff>
    </xdr:from>
    <xdr:to>
      <xdr:col>5</xdr:col>
      <xdr:colOff>358775</xdr:colOff>
      <xdr:row>78</xdr:row>
      <xdr:rowOff>109982</xdr:rowOff>
    </xdr:to>
    <xdr:cxnSp macro="">
      <xdr:nvCxnSpPr>
        <xdr:cNvPr id="179" name="直線コネクタ 178"/>
        <xdr:cNvCxnSpPr/>
      </xdr:nvCxnSpPr>
      <xdr:spPr>
        <a:xfrm flipV="1">
          <a:off x="2908300" y="13448664"/>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109982</xdr:rowOff>
    </xdr:from>
    <xdr:to>
      <xdr:col>4</xdr:col>
      <xdr:colOff>155575</xdr:colOff>
      <xdr:row>78</xdr:row>
      <xdr:rowOff>123317</xdr:rowOff>
    </xdr:to>
    <xdr:cxnSp macro="">
      <xdr:nvCxnSpPr>
        <xdr:cNvPr id="182" name="直線コネクタ 181"/>
        <xdr:cNvCxnSpPr/>
      </xdr:nvCxnSpPr>
      <xdr:spPr>
        <a:xfrm flipV="1">
          <a:off x="2019300" y="1348308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114936</xdr:rowOff>
    </xdr:from>
    <xdr:to>
      <xdr:col>2</xdr:col>
      <xdr:colOff>638175</xdr:colOff>
      <xdr:row>78</xdr:row>
      <xdr:rowOff>123317</xdr:rowOff>
    </xdr:to>
    <xdr:cxnSp macro="">
      <xdr:nvCxnSpPr>
        <xdr:cNvPr id="185" name="直線コネクタ 184"/>
        <xdr:cNvCxnSpPr/>
      </xdr:nvCxnSpPr>
      <xdr:spPr>
        <a:xfrm>
          <a:off x="1130300" y="1348803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43053</xdr:rowOff>
    </xdr:from>
    <xdr:to>
      <xdr:col>6</xdr:col>
      <xdr:colOff>561975</xdr:colOff>
      <xdr:row>78</xdr:row>
      <xdr:rowOff>144653</xdr:rowOff>
    </xdr:to>
    <xdr:sp macro="" textlink="">
      <xdr:nvSpPr>
        <xdr:cNvPr id="195" name="円/楕円 194"/>
        <xdr:cNvSpPr/>
      </xdr:nvSpPr>
      <xdr:spPr>
        <a:xfrm>
          <a:off x="4584700" y="134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129430</xdr:rowOff>
    </xdr:from>
    <xdr:ext cx="378565" cy="259045"/>
    <xdr:sp macro="" textlink="">
      <xdr:nvSpPr>
        <xdr:cNvPr id="196" name="維持補修費該当値テキスト"/>
        <xdr:cNvSpPr txBox="1"/>
      </xdr:nvSpPr>
      <xdr:spPr>
        <a:xfrm>
          <a:off x="4686300" y="1333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24764</xdr:rowOff>
    </xdr:from>
    <xdr:to>
      <xdr:col>5</xdr:col>
      <xdr:colOff>409575</xdr:colOff>
      <xdr:row>78</xdr:row>
      <xdr:rowOff>126364</xdr:rowOff>
    </xdr:to>
    <xdr:sp macro="" textlink="">
      <xdr:nvSpPr>
        <xdr:cNvPr id="197" name="円/楕円 196"/>
        <xdr:cNvSpPr/>
      </xdr:nvSpPr>
      <xdr:spPr>
        <a:xfrm>
          <a:off x="37465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117491</xdr:rowOff>
    </xdr:from>
    <xdr:ext cx="469744" cy="259045"/>
    <xdr:sp macro="" textlink="">
      <xdr:nvSpPr>
        <xdr:cNvPr id="198" name="テキスト ボックス 197"/>
        <xdr:cNvSpPr txBox="1"/>
      </xdr:nvSpPr>
      <xdr:spPr>
        <a:xfrm>
          <a:off x="3562427" y="1349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59182</xdr:rowOff>
    </xdr:from>
    <xdr:to>
      <xdr:col>4</xdr:col>
      <xdr:colOff>206375</xdr:colOff>
      <xdr:row>78</xdr:row>
      <xdr:rowOff>160782</xdr:rowOff>
    </xdr:to>
    <xdr:sp macro="" textlink="">
      <xdr:nvSpPr>
        <xdr:cNvPr id="199" name="円/楕円 198"/>
        <xdr:cNvSpPr/>
      </xdr:nvSpPr>
      <xdr:spPr>
        <a:xfrm>
          <a:off x="2857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151909</xdr:rowOff>
    </xdr:from>
    <xdr:ext cx="378565" cy="259045"/>
    <xdr:sp macro="" textlink="">
      <xdr:nvSpPr>
        <xdr:cNvPr id="200" name="テキスト ボックス 199"/>
        <xdr:cNvSpPr txBox="1"/>
      </xdr:nvSpPr>
      <xdr:spPr>
        <a:xfrm>
          <a:off x="2719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72517</xdr:rowOff>
    </xdr:from>
    <xdr:to>
      <xdr:col>3</xdr:col>
      <xdr:colOff>3175</xdr:colOff>
      <xdr:row>79</xdr:row>
      <xdr:rowOff>2667</xdr:rowOff>
    </xdr:to>
    <xdr:sp macro="" textlink="">
      <xdr:nvSpPr>
        <xdr:cNvPr id="201" name="円/楕円 200"/>
        <xdr:cNvSpPr/>
      </xdr:nvSpPr>
      <xdr:spPr>
        <a:xfrm>
          <a:off x="1968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165244</xdr:rowOff>
    </xdr:from>
    <xdr:ext cx="378565" cy="259045"/>
    <xdr:sp macro="" textlink="">
      <xdr:nvSpPr>
        <xdr:cNvPr id="202" name="テキスト ボックス 201"/>
        <xdr:cNvSpPr txBox="1"/>
      </xdr:nvSpPr>
      <xdr:spPr>
        <a:xfrm>
          <a:off x="1830017" y="1353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64136</xdr:rowOff>
    </xdr:from>
    <xdr:to>
      <xdr:col>1</xdr:col>
      <xdr:colOff>485775</xdr:colOff>
      <xdr:row>78</xdr:row>
      <xdr:rowOff>165736</xdr:rowOff>
    </xdr:to>
    <xdr:sp macro="" textlink="">
      <xdr:nvSpPr>
        <xdr:cNvPr id="203" name="円/楕円 202"/>
        <xdr:cNvSpPr/>
      </xdr:nvSpPr>
      <xdr:spPr>
        <a:xfrm>
          <a:off x="10795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156863</xdr:rowOff>
    </xdr:from>
    <xdr:ext cx="378565" cy="259045"/>
    <xdr:sp macro="" textlink="">
      <xdr:nvSpPr>
        <xdr:cNvPr id="204" name="テキスト ボックス 203"/>
        <xdr:cNvSpPr txBox="1"/>
      </xdr:nvSpPr>
      <xdr:spPr>
        <a:xfrm>
          <a:off x="941017" y="1352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156108</xdr:rowOff>
    </xdr:from>
    <xdr:to>
      <xdr:col>6</xdr:col>
      <xdr:colOff>511175</xdr:colOff>
      <xdr:row>95</xdr:row>
      <xdr:rowOff>44628</xdr:rowOff>
    </xdr:to>
    <xdr:cxnSp macro="">
      <xdr:nvCxnSpPr>
        <xdr:cNvPr id="234" name="直線コネクタ 233"/>
        <xdr:cNvCxnSpPr/>
      </xdr:nvCxnSpPr>
      <xdr:spPr>
        <a:xfrm flipV="1">
          <a:off x="3797300" y="16272408"/>
          <a:ext cx="8382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44628</xdr:rowOff>
    </xdr:from>
    <xdr:to>
      <xdr:col>5</xdr:col>
      <xdr:colOff>358775</xdr:colOff>
      <xdr:row>95</xdr:row>
      <xdr:rowOff>101105</xdr:rowOff>
    </xdr:to>
    <xdr:cxnSp macro="">
      <xdr:nvCxnSpPr>
        <xdr:cNvPr id="237" name="直線コネクタ 236"/>
        <xdr:cNvCxnSpPr/>
      </xdr:nvCxnSpPr>
      <xdr:spPr>
        <a:xfrm flipV="1">
          <a:off x="2908300" y="16332378"/>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101105</xdr:rowOff>
    </xdr:from>
    <xdr:to>
      <xdr:col>4</xdr:col>
      <xdr:colOff>155575</xdr:colOff>
      <xdr:row>96</xdr:row>
      <xdr:rowOff>16827</xdr:rowOff>
    </xdr:to>
    <xdr:cxnSp macro="">
      <xdr:nvCxnSpPr>
        <xdr:cNvPr id="240" name="直線コネクタ 239"/>
        <xdr:cNvCxnSpPr/>
      </xdr:nvCxnSpPr>
      <xdr:spPr>
        <a:xfrm flipV="1">
          <a:off x="2019300" y="16388855"/>
          <a:ext cx="8890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16827</xdr:rowOff>
    </xdr:from>
    <xdr:to>
      <xdr:col>2</xdr:col>
      <xdr:colOff>638175</xdr:colOff>
      <xdr:row>96</xdr:row>
      <xdr:rowOff>60680</xdr:rowOff>
    </xdr:to>
    <xdr:cxnSp macro="">
      <xdr:nvCxnSpPr>
        <xdr:cNvPr id="243" name="直線コネクタ 242"/>
        <xdr:cNvCxnSpPr/>
      </xdr:nvCxnSpPr>
      <xdr:spPr>
        <a:xfrm flipV="1">
          <a:off x="1130300" y="164760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105308</xdr:rowOff>
    </xdr:from>
    <xdr:to>
      <xdr:col>6</xdr:col>
      <xdr:colOff>561975</xdr:colOff>
      <xdr:row>95</xdr:row>
      <xdr:rowOff>35458</xdr:rowOff>
    </xdr:to>
    <xdr:sp macro="" textlink="">
      <xdr:nvSpPr>
        <xdr:cNvPr id="253" name="円/楕円 252"/>
        <xdr:cNvSpPr/>
      </xdr:nvSpPr>
      <xdr:spPr>
        <a:xfrm>
          <a:off x="45847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128185</xdr:rowOff>
    </xdr:from>
    <xdr:ext cx="599010" cy="259045"/>
    <xdr:sp macro="" textlink="">
      <xdr:nvSpPr>
        <xdr:cNvPr id="254" name="扶助費該当値テキスト"/>
        <xdr:cNvSpPr txBox="1"/>
      </xdr:nvSpPr>
      <xdr:spPr>
        <a:xfrm>
          <a:off x="4686300" y="1607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165278</xdr:rowOff>
    </xdr:from>
    <xdr:to>
      <xdr:col>5</xdr:col>
      <xdr:colOff>409575</xdr:colOff>
      <xdr:row>95</xdr:row>
      <xdr:rowOff>95428</xdr:rowOff>
    </xdr:to>
    <xdr:sp macro="" textlink="">
      <xdr:nvSpPr>
        <xdr:cNvPr id="255" name="円/楕円 254"/>
        <xdr:cNvSpPr/>
      </xdr:nvSpPr>
      <xdr:spPr>
        <a:xfrm>
          <a:off x="3746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111955</xdr:rowOff>
    </xdr:from>
    <xdr:ext cx="599010" cy="259045"/>
    <xdr:sp macro="" textlink="">
      <xdr:nvSpPr>
        <xdr:cNvPr id="256" name="テキスト ボックス 255"/>
        <xdr:cNvSpPr txBox="1"/>
      </xdr:nvSpPr>
      <xdr:spPr>
        <a:xfrm>
          <a:off x="3497794" y="160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50305</xdr:rowOff>
    </xdr:from>
    <xdr:to>
      <xdr:col>4</xdr:col>
      <xdr:colOff>206375</xdr:colOff>
      <xdr:row>95</xdr:row>
      <xdr:rowOff>151905</xdr:rowOff>
    </xdr:to>
    <xdr:sp macro="" textlink="">
      <xdr:nvSpPr>
        <xdr:cNvPr id="257" name="円/楕円 256"/>
        <xdr:cNvSpPr/>
      </xdr:nvSpPr>
      <xdr:spPr>
        <a:xfrm>
          <a:off x="2857500" y="163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168432</xdr:rowOff>
    </xdr:from>
    <xdr:ext cx="599010" cy="259045"/>
    <xdr:sp macro="" textlink="">
      <xdr:nvSpPr>
        <xdr:cNvPr id="258" name="テキスト ボックス 257"/>
        <xdr:cNvSpPr txBox="1"/>
      </xdr:nvSpPr>
      <xdr:spPr>
        <a:xfrm>
          <a:off x="2608794" y="161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137477</xdr:rowOff>
    </xdr:from>
    <xdr:to>
      <xdr:col>3</xdr:col>
      <xdr:colOff>3175</xdr:colOff>
      <xdr:row>96</xdr:row>
      <xdr:rowOff>67627</xdr:rowOff>
    </xdr:to>
    <xdr:sp macro="" textlink="">
      <xdr:nvSpPr>
        <xdr:cNvPr id="259" name="円/楕円 258"/>
        <xdr:cNvSpPr/>
      </xdr:nvSpPr>
      <xdr:spPr>
        <a:xfrm>
          <a:off x="1968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84154</xdr:rowOff>
    </xdr:from>
    <xdr:ext cx="599010" cy="259045"/>
    <xdr:sp macro="" textlink="">
      <xdr:nvSpPr>
        <xdr:cNvPr id="260" name="テキスト ボックス 259"/>
        <xdr:cNvSpPr txBox="1"/>
      </xdr:nvSpPr>
      <xdr:spPr>
        <a:xfrm>
          <a:off x="1719794"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9880</xdr:rowOff>
    </xdr:from>
    <xdr:to>
      <xdr:col>1</xdr:col>
      <xdr:colOff>485775</xdr:colOff>
      <xdr:row>96</xdr:row>
      <xdr:rowOff>111480</xdr:rowOff>
    </xdr:to>
    <xdr:sp macro="" textlink="">
      <xdr:nvSpPr>
        <xdr:cNvPr id="261" name="円/楕円 260"/>
        <xdr:cNvSpPr/>
      </xdr:nvSpPr>
      <xdr:spPr>
        <a:xfrm>
          <a:off x="1079500" y="164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128007</xdr:rowOff>
    </xdr:from>
    <xdr:ext cx="534377" cy="259045"/>
    <xdr:sp macro="" textlink="">
      <xdr:nvSpPr>
        <xdr:cNvPr id="262" name="テキスト ボックス 261"/>
        <xdr:cNvSpPr txBox="1"/>
      </xdr:nvSpPr>
      <xdr:spPr>
        <a:xfrm>
          <a:off x="863111" y="16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138008</xdr:rowOff>
    </xdr:from>
    <xdr:to>
      <xdr:col>15</xdr:col>
      <xdr:colOff>180975</xdr:colOff>
      <xdr:row>34</xdr:row>
      <xdr:rowOff>160823</xdr:rowOff>
    </xdr:to>
    <xdr:cxnSp macro="">
      <xdr:nvCxnSpPr>
        <xdr:cNvPr id="289" name="直線コネクタ 288"/>
        <xdr:cNvCxnSpPr/>
      </xdr:nvCxnSpPr>
      <xdr:spPr>
        <a:xfrm>
          <a:off x="9639300" y="5967308"/>
          <a:ext cx="8382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138008</xdr:rowOff>
    </xdr:from>
    <xdr:to>
      <xdr:col>14</xdr:col>
      <xdr:colOff>28575</xdr:colOff>
      <xdr:row>34</xdr:row>
      <xdr:rowOff>150033</xdr:rowOff>
    </xdr:to>
    <xdr:cxnSp macro="">
      <xdr:nvCxnSpPr>
        <xdr:cNvPr id="292" name="直線コネクタ 291"/>
        <xdr:cNvCxnSpPr/>
      </xdr:nvCxnSpPr>
      <xdr:spPr>
        <a:xfrm flipV="1">
          <a:off x="8750300" y="5967308"/>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1123</xdr:rowOff>
    </xdr:from>
    <xdr:to>
      <xdr:col>12</xdr:col>
      <xdr:colOff>511175</xdr:colOff>
      <xdr:row>34</xdr:row>
      <xdr:rowOff>150033</xdr:rowOff>
    </xdr:to>
    <xdr:cxnSp macro="">
      <xdr:nvCxnSpPr>
        <xdr:cNvPr id="295" name="直線コネクタ 294"/>
        <xdr:cNvCxnSpPr/>
      </xdr:nvCxnSpPr>
      <xdr:spPr>
        <a:xfrm>
          <a:off x="7861300" y="5487523"/>
          <a:ext cx="889000" cy="49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1123</xdr:rowOff>
    </xdr:from>
    <xdr:to>
      <xdr:col>11</xdr:col>
      <xdr:colOff>307975</xdr:colOff>
      <xdr:row>34</xdr:row>
      <xdr:rowOff>154308</xdr:rowOff>
    </xdr:to>
    <xdr:cxnSp macro="">
      <xdr:nvCxnSpPr>
        <xdr:cNvPr id="298" name="直線コネクタ 297"/>
        <xdr:cNvCxnSpPr/>
      </xdr:nvCxnSpPr>
      <xdr:spPr>
        <a:xfrm flipV="1">
          <a:off x="6972300" y="5487523"/>
          <a:ext cx="889000" cy="49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110023</xdr:rowOff>
    </xdr:from>
    <xdr:to>
      <xdr:col>15</xdr:col>
      <xdr:colOff>231775</xdr:colOff>
      <xdr:row>35</xdr:row>
      <xdr:rowOff>40173</xdr:rowOff>
    </xdr:to>
    <xdr:sp macro="" textlink="">
      <xdr:nvSpPr>
        <xdr:cNvPr id="308" name="円/楕円 307"/>
        <xdr:cNvSpPr/>
      </xdr:nvSpPr>
      <xdr:spPr>
        <a:xfrm>
          <a:off x="10426700" y="59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88450</xdr:rowOff>
    </xdr:from>
    <xdr:ext cx="534377" cy="259045"/>
    <xdr:sp macro="" textlink="">
      <xdr:nvSpPr>
        <xdr:cNvPr id="309" name="補助費等該当値テキスト"/>
        <xdr:cNvSpPr txBox="1"/>
      </xdr:nvSpPr>
      <xdr:spPr>
        <a:xfrm>
          <a:off x="10528300" y="5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87208</xdr:rowOff>
    </xdr:from>
    <xdr:to>
      <xdr:col>14</xdr:col>
      <xdr:colOff>79375</xdr:colOff>
      <xdr:row>35</xdr:row>
      <xdr:rowOff>17358</xdr:rowOff>
    </xdr:to>
    <xdr:sp macro="" textlink="">
      <xdr:nvSpPr>
        <xdr:cNvPr id="310" name="円/楕円 309"/>
        <xdr:cNvSpPr/>
      </xdr:nvSpPr>
      <xdr:spPr>
        <a:xfrm>
          <a:off x="9588500" y="59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33885</xdr:rowOff>
    </xdr:from>
    <xdr:ext cx="534377" cy="259045"/>
    <xdr:sp macro="" textlink="">
      <xdr:nvSpPr>
        <xdr:cNvPr id="311" name="テキスト ボックス 310"/>
        <xdr:cNvSpPr txBox="1"/>
      </xdr:nvSpPr>
      <xdr:spPr>
        <a:xfrm>
          <a:off x="9372111" y="56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99233</xdr:rowOff>
    </xdr:from>
    <xdr:to>
      <xdr:col>12</xdr:col>
      <xdr:colOff>561975</xdr:colOff>
      <xdr:row>35</xdr:row>
      <xdr:rowOff>29383</xdr:rowOff>
    </xdr:to>
    <xdr:sp macro="" textlink="">
      <xdr:nvSpPr>
        <xdr:cNvPr id="312" name="円/楕円 311"/>
        <xdr:cNvSpPr/>
      </xdr:nvSpPr>
      <xdr:spPr>
        <a:xfrm>
          <a:off x="8699500" y="59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20510</xdr:rowOff>
    </xdr:from>
    <xdr:ext cx="534377" cy="259045"/>
    <xdr:sp macro="" textlink="">
      <xdr:nvSpPr>
        <xdr:cNvPr id="313" name="テキスト ボックス 312"/>
        <xdr:cNvSpPr txBox="1"/>
      </xdr:nvSpPr>
      <xdr:spPr>
        <a:xfrm>
          <a:off x="8483111" y="60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121773</xdr:rowOff>
    </xdr:from>
    <xdr:to>
      <xdr:col>11</xdr:col>
      <xdr:colOff>358775</xdr:colOff>
      <xdr:row>32</xdr:row>
      <xdr:rowOff>51923</xdr:rowOff>
    </xdr:to>
    <xdr:sp macro="" textlink="">
      <xdr:nvSpPr>
        <xdr:cNvPr id="314" name="円/楕円 313"/>
        <xdr:cNvSpPr/>
      </xdr:nvSpPr>
      <xdr:spPr>
        <a:xfrm>
          <a:off x="7810500" y="54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68450</xdr:rowOff>
    </xdr:from>
    <xdr:ext cx="534377" cy="259045"/>
    <xdr:sp macro="" textlink="">
      <xdr:nvSpPr>
        <xdr:cNvPr id="315" name="テキスト ボックス 314"/>
        <xdr:cNvSpPr txBox="1"/>
      </xdr:nvSpPr>
      <xdr:spPr>
        <a:xfrm>
          <a:off x="7594111" y="52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103508</xdr:rowOff>
    </xdr:from>
    <xdr:to>
      <xdr:col>10</xdr:col>
      <xdr:colOff>155575</xdr:colOff>
      <xdr:row>35</xdr:row>
      <xdr:rowOff>33658</xdr:rowOff>
    </xdr:to>
    <xdr:sp macro="" textlink="">
      <xdr:nvSpPr>
        <xdr:cNvPr id="316" name="円/楕円 315"/>
        <xdr:cNvSpPr/>
      </xdr:nvSpPr>
      <xdr:spPr>
        <a:xfrm>
          <a:off x="6921500" y="59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24785</xdr:rowOff>
    </xdr:from>
    <xdr:ext cx="534377" cy="259045"/>
    <xdr:sp macro="" textlink="">
      <xdr:nvSpPr>
        <xdr:cNvPr id="317" name="テキスト ボックス 316"/>
        <xdr:cNvSpPr txBox="1"/>
      </xdr:nvSpPr>
      <xdr:spPr>
        <a:xfrm>
          <a:off x="6705111" y="60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38757</xdr:rowOff>
    </xdr:from>
    <xdr:to>
      <xdr:col>15</xdr:col>
      <xdr:colOff>180975</xdr:colOff>
      <xdr:row>58</xdr:row>
      <xdr:rowOff>159784</xdr:rowOff>
    </xdr:to>
    <xdr:cxnSp macro="">
      <xdr:nvCxnSpPr>
        <xdr:cNvPr id="348" name="直線コネクタ 347"/>
        <xdr:cNvCxnSpPr/>
      </xdr:nvCxnSpPr>
      <xdr:spPr>
        <a:xfrm>
          <a:off x="9639300" y="9982857"/>
          <a:ext cx="8382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38757</xdr:rowOff>
    </xdr:from>
    <xdr:to>
      <xdr:col>14</xdr:col>
      <xdr:colOff>28575</xdr:colOff>
      <xdr:row>58</xdr:row>
      <xdr:rowOff>51689</xdr:rowOff>
    </xdr:to>
    <xdr:cxnSp macro="">
      <xdr:nvCxnSpPr>
        <xdr:cNvPr id="351" name="直線コネクタ 350"/>
        <xdr:cNvCxnSpPr/>
      </xdr:nvCxnSpPr>
      <xdr:spPr>
        <a:xfrm flipV="1">
          <a:off x="8750300" y="9982857"/>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51689</xdr:rowOff>
    </xdr:from>
    <xdr:to>
      <xdr:col>12</xdr:col>
      <xdr:colOff>511175</xdr:colOff>
      <xdr:row>58</xdr:row>
      <xdr:rowOff>127486</xdr:rowOff>
    </xdr:to>
    <xdr:cxnSp macro="">
      <xdr:nvCxnSpPr>
        <xdr:cNvPr id="354" name="直線コネクタ 353"/>
        <xdr:cNvCxnSpPr/>
      </xdr:nvCxnSpPr>
      <xdr:spPr>
        <a:xfrm flipV="1">
          <a:off x="7861300" y="9995789"/>
          <a:ext cx="889000" cy="7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117341</xdr:rowOff>
    </xdr:from>
    <xdr:to>
      <xdr:col>11</xdr:col>
      <xdr:colOff>307975</xdr:colOff>
      <xdr:row>58</xdr:row>
      <xdr:rowOff>127486</xdr:rowOff>
    </xdr:to>
    <xdr:cxnSp macro="">
      <xdr:nvCxnSpPr>
        <xdr:cNvPr id="357" name="直線コネクタ 356"/>
        <xdr:cNvCxnSpPr/>
      </xdr:nvCxnSpPr>
      <xdr:spPr>
        <a:xfrm>
          <a:off x="6972300" y="9889991"/>
          <a:ext cx="889000" cy="18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108984</xdr:rowOff>
    </xdr:from>
    <xdr:to>
      <xdr:col>15</xdr:col>
      <xdr:colOff>231775</xdr:colOff>
      <xdr:row>59</xdr:row>
      <xdr:rowOff>39134</xdr:rowOff>
    </xdr:to>
    <xdr:sp macro="" textlink="">
      <xdr:nvSpPr>
        <xdr:cNvPr id="367" name="円/楕円 366"/>
        <xdr:cNvSpPr/>
      </xdr:nvSpPr>
      <xdr:spPr>
        <a:xfrm>
          <a:off x="10426700" y="100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23911</xdr:rowOff>
    </xdr:from>
    <xdr:ext cx="534377" cy="259045"/>
    <xdr:sp macro="" textlink="">
      <xdr:nvSpPr>
        <xdr:cNvPr id="368" name="普通建設事業費該当値テキスト"/>
        <xdr:cNvSpPr txBox="1"/>
      </xdr:nvSpPr>
      <xdr:spPr>
        <a:xfrm>
          <a:off x="10528300" y="99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159407</xdr:rowOff>
    </xdr:from>
    <xdr:to>
      <xdr:col>14</xdr:col>
      <xdr:colOff>79375</xdr:colOff>
      <xdr:row>58</xdr:row>
      <xdr:rowOff>89557</xdr:rowOff>
    </xdr:to>
    <xdr:sp macro="" textlink="">
      <xdr:nvSpPr>
        <xdr:cNvPr id="369" name="円/楕円 368"/>
        <xdr:cNvSpPr/>
      </xdr:nvSpPr>
      <xdr:spPr>
        <a:xfrm>
          <a:off x="95885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80684</xdr:rowOff>
    </xdr:from>
    <xdr:ext cx="534377" cy="259045"/>
    <xdr:sp macro="" textlink="">
      <xdr:nvSpPr>
        <xdr:cNvPr id="370" name="テキスト ボックス 369"/>
        <xdr:cNvSpPr txBox="1"/>
      </xdr:nvSpPr>
      <xdr:spPr>
        <a:xfrm>
          <a:off x="9372111" y="100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889</xdr:rowOff>
    </xdr:from>
    <xdr:to>
      <xdr:col>12</xdr:col>
      <xdr:colOff>561975</xdr:colOff>
      <xdr:row>58</xdr:row>
      <xdr:rowOff>102489</xdr:rowOff>
    </xdr:to>
    <xdr:sp macro="" textlink="">
      <xdr:nvSpPr>
        <xdr:cNvPr id="371" name="円/楕円 370"/>
        <xdr:cNvSpPr/>
      </xdr:nvSpPr>
      <xdr:spPr>
        <a:xfrm>
          <a:off x="8699500" y="9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93616</xdr:rowOff>
    </xdr:from>
    <xdr:ext cx="534377" cy="259045"/>
    <xdr:sp macro="" textlink="">
      <xdr:nvSpPr>
        <xdr:cNvPr id="372" name="テキスト ボックス 371"/>
        <xdr:cNvSpPr txBox="1"/>
      </xdr:nvSpPr>
      <xdr:spPr>
        <a:xfrm>
          <a:off x="8483111" y="10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76686</xdr:rowOff>
    </xdr:from>
    <xdr:to>
      <xdr:col>11</xdr:col>
      <xdr:colOff>358775</xdr:colOff>
      <xdr:row>59</xdr:row>
      <xdr:rowOff>6836</xdr:rowOff>
    </xdr:to>
    <xdr:sp macro="" textlink="">
      <xdr:nvSpPr>
        <xdr:cNvPr id="373" name="円/楕円 372"/>
        <xdr:cNvSpPr/>
      </xdr:nvSpPr>
      <xdr:spPr>
        <a:xfrm>
          <a:off x="7810500" y="10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169413</xdr:rowOff>
    </xdr:from>
    <xdr:ext cx="534377" cy="259045"/>
    <xdr:sp macro="" textlink="">
      <xdr:nvSpPr>
        <xdr:cNvPr id="374" name="テキスト ボックス 373"/>
        <xdr:cNvSpPr txBox="1"/>
      </xdr:nvSpPr>
      <xdr:spPr>
        <a:xfrm>
          <a:off x="7594111" y="101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66541</xdr:rowOff>
    </xdr:from>
    <xdr:to>
      <xdr:col>10</xdr:col>
      <xdr:colOff>155575</xdr:colOff>
      <xdr:row>57</xdr:row>
      <xdr:rowOff>168141</xdr:rowOff>
    </xdr:to>
    <xdr:sp macro="" textlink="">
      <xdr:nvSpPr>
        <xdr:cNvPr id="375" name="円/楕円 374"/>
        <xdr:cNvSpPr/>
      </xdr:nvSpPr>
      <xdr:spPr>
        <a:xfrm>
          <a:off x="6921500" y="98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159268</xdr:rowOff>
    </xdr:from>
    <xdr:ext cx="534377" cy="259045"/>
    <xdr:sp macro="" textlink="">
      <xdr:nvSpPr>
        <xdr:cNvPr id="376" name="テキスト ボックス 375"/>
        <xdr:cNvSpPr txBox="1"/>
      </xdr:nvSpPr>
      <xdr:spPr>
        <a:xfrm>
          <a:off x="6705111" y="993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105677</xdr:rowOff>
    </xdr:from>
    <xdr:to>
      <xdr:col>15</xdr:col>
      <xdr:colOff>180975</xdr:colOff>
      <xdr:row>79</xdr:row>
      <xdr:rowOff>44450</xdr:rowOff>
    </xdr:to>
    <xdr:cxnSp macro="">
      <xdr:nvCxnSpPr>
        <xdr:cNvPr id="405" name="直線コネクタ 404"/>
        <xdr:cNvCxnSpPr/>
      </xdr:nvCxnSpPr>
      <xdr:spPr>
        <a:xfrm>
          <a:off x="9639300" y="13478777"/>
          <a:ext cx="8382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78969</xdr:rowOff>
    </xdr:from>
    <xdr:to>
      <xdr:col>14</xdr:col>
      <xdr:colOff>28575</xdr:colOff>
      <xdr:row>78</xdr:row>
      <xdr:rowOff>105677</xdr:rowOff>
    </xdr:to>
    <xdr:cxnSp macro="">
      <xdr:nvCxnSpPr>
        <xdr:cNvPr id="408" name="直線コネクタ 407"/>
        <xdr:cNvCxnSpPr/>
      </xdr:nvCxnSpPr>
      <xdr:spPr>
        <a:xfrm>
          <a:off x="8750300" y="1345206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54877</xdr:rowOff>
    </xdr:from>
    <xdr:to>
      <xdr:col>14</xdr:col>
      <xdr:colOff>79375</xdr:colOff>
      <xdr:row>78</xdr:row>
      <xdr:rowOff>156477</xdr:rowOff>
    </xdr:to>
    <xdr:sp macro="" textlink="">
      <xdr:nvSpPr>
        <xdr:cNvPr id="420" name="円/楕円 419"/>
        <xdr:cNvSpPr/>
      </xdr:nvSpPr>
      <xdr:spPr>
        <a:xfrm>
          <a:off x="9588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147604</xdr:rowOff>
    </xdr:from>
    <xdr:ext cx="469744" cy="259045"/>
    <xdr:sp macro="" textlink="">
      <xdr:nvSpPr>
        <xdr:cNvPr id="421" name="テキスト ボックス 420"/>
        <xdr:cNvSpPr txBox="1"/>
      </xdr:nvSpPr>
      <xdr:spPr>
        <a:xfrm>
          <a:off x="9404427"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28169</xdr:rowOff>
    </xdr:from>
    <xdr:to>
      <xdr:col>12</xdr:col>
      <xdr:colOff>561975</xdr:colOff>
      <xdr:row>78</xdr:row>
      <xdr:rowOff>129769</xdr:rowOff>
    </xdr:to>
    <xdr:sp macro="" textlink="">
      <xdr:nvSpPr>
        <xdr:cNvPr id="422" name="円/楕円 421"/>
        <xdr:cNvSpPr/>
      </xdr:nvSpPr>
      <xdr:spPr>
        <a:xfrm>
          <a:off x="8699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120896</xdr:rowOff>
    </xdr:from>
    <xdr:ext cx="469744" cy="259045"/>
    <xdr:sp macro="" textlink="">
      <xdr:nvSpPr>
        <xdr:cNvPr id="423" name="テキスト ボックス 422"/>
        <xdr:cNvSpPr txBox="1"/>
      </xdr:nvSpPr>
      <xdr:spPr>
        <a:xfrm>
          <a:off x="8515427"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171196</xdr:rowOff>
    </xdr:from>
    <xdr:to>
      <xdr:col>15</xdr:col>
      <xdr:colOff>180975</xdr:colOff>
      <xdr:row>98</xdr:row>
      <xdr:rowOff>93827</xdr:rowOff>
    </xdr:to>
    <xdr:cxnSp macro="">
      <xdr:nvCxnSpPr>
        <xdr:cNvPr id="452" name="直線コネクタ 451"/>
        <xdr:cNvCxnSpPr/>
      </xdr:nvCxnSpPr>
      <xdr:spPr>
        <a:xfrm>
          <a:off x="9639300" y="16801846"/>
          <a:ext cx="838200" cy="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171196</xdr:rowOff>
    </xdr:from>
    <xdr:to>
      <xdr:col>14</xdr:col>
      <xdr:colOff>28575</xdr:colOff>
      <xdr:row>98</xdr:row>
      <xdr:rowOff>18631</xdr:rowOff>
    </xdr:to>
    <xdr:cxnSp macro="">
      <xdr:nvCxnSpPr>
        <xdr:cNvPr id="455" name="直線コネクタ 454"/>
        <xdr:cNvCxnSpPr/>
      </xdr:nvCxnSpPr>
      <xdr:spPr>
        <a:xfrm flipV="1">
          <a:off x="8750300" y="16801846"/>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43027</xdr:rowOff>
    </xdr:from>
    <xdr:to>
      <xdr:col>15</xdr:col>
      <xdr:colOff>231775</xdr:colOff>
      <xdr:row>98</xdr:row>
      <xdr:rowOff>144627</xdr:rowOff>
    </xdr:to>
    <xdr:sp macro="" textlink="">
      <xdr:nvSpPr>
        <xdr:cNvPr id="465" name="円/楕円 464"/>
        <xdr:cNvSpPr/>
      </xdr:nvSpPr>
      <xdr:spPr>
        <a:xfrm>
          <a:off x="10426700" y="168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129404</xdr:rowOff>
    </xdr:from>
    <xdr:ext cx="469744" cy="259045"/>
    <xdr:sp macro="" textlink="">
      <xdr:nvSpPr>
        <xdr:cNvPr id="466" name="普通建設事業費 （ うち更新整備　）該当値テキスト"/>
        <xdr:cNvSpPr txBox="1"/>
      </xdr:nvSpPr>
      <xdr:spPr>
        <a:xfrm>
          <a:off x="10528300" y="167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120396</xdr:rowOff>
    </xdr:from>
    <xdr:to>
      <xdr:col>14</xdr:col>
      <xdr:colOff>79375</xdr:colOff>
      <xdr:row>98</xdr:row>
      <xdr:rowOff>50546</xdr:rowOff>
    </xdr:to>
    <xdr:sp macro="" textlink="">
      <xdr:nvSpPr>
        <xdr:cNvPr id="467" name="円/楕円 466"/>
        <xdr:cNvSpPr/>
      </xdr:nvSpPr>
      <xdr:spPr>
        <a:xfrm>
          <a:off x="9588500" y="167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41673</xdr:rowOff>
    </xdr:from>
    <xdr:ext cx="534377" cy="259045"/>
    <xdr:sp macro="" textlink="">
      <xdr:nvSpPr>
        <xdr:cNvPr id="468" name="テキスト ボックス 467"/>
        <xdr:cNvSpPr txBox="1"/>
      </xdr:nvSpPr>
      <xdr:spPr>
        <a:xfrm>
          <a:off x="9372111" y="168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139281</xdr:rowOff>
    </xdr:from>
    <xdr:to>
      <xdr:col>12</xdr:col>
      <xdr:colOff>561975</xdr:colOff>
      <xdr:row>98</xdr:row>
      <xdr:rowOff>69431</xdr:rowOff>
    </xdr:to>
    <xdr:sp macro="" textlink="">
      <xdr:nvSpPr>
        <xdr:cNvPr id="469" name="円/楕円 468"/>
        <xdr:cNvSpPr/>
      </xdr:nvSpPr>
      <xdr:spPr>
        <a:xfrm>
          <a:off x="8699500" y="167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60558</xdr:rowOff>
    </xdr:from>
    <xdr:ext cx="534377" cy="259045"/>
    <xdr:sp macro="" textlink="">
      <xdr:nvSpPr>
        <xdr:cNvPr id="470" name="テキスト ボックス 469"/>
        <xdr:cNvSpPr txBox="1"/>
      </xdr:nvSpPr>
      <xdr:spPr>
        <a:xfrm>
          <a:off x="8483111" y="168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71752</xdr:rowOff>
    </xdr:from>
    <xdr:to>
      <xdr:col>23</xdr:col>
      <xdr:colOff>517525</xdr:colOff>
      <xdr:row>77</xdr:row>
      <xdr:rowOff>92791</xdr:rowOff>
    </xdr:to>
    <xdr:cxnSp macro="">
      <xdr:nvCxnSpPr>
        <xdr:cNvPr id="607" name="直線コネクタ 606"/>
        <xdr:cNvCxnSpPr/>
      </xdr:nvCxnSpPr>
      <xdr:spPr>
        <a:xfrm>
          <a:off x="15481300" y="13273402"/>
          <a:ext cx="8382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63447</xdr:rowOff>
    </xdr:from>
    <xdr:to>
      <xdr:col>22</xdr:col>
      <xdr:colOff>365125</xdr:colOff>
      <xdr:row>77</xdr:row>
      <xdr:rowOff>71752</xdr:rowOff>
    </xdr:to>
    <xdr:cxnSp macro="">
      <xdr:nvCxnSpPr>
        <xdr:cNvPr id="610" name="直線コネクタ 609"/>
        <xdr:cNvCxnSpPr/>
      </xdr:nvCxnSpPr>
      <xdr:spPr>
        <a:xfrm>
          <a:off x="14592300" y="13265097"/>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134548</xdr:rowOff>
    </xdr:from>
    <xdr:to>
      <xdr:col>21</xdr:col>
      <xdr:colOff>161925</xdr:colOff>
      <xdr:row>77</xdr:row>
      <xdr:rowOff>63447</xdr:rowOff>
    </xdr:to>
    <xdr:cxnSp macro="">
      <xdr:nvCxnSpPr>
        <xdr:cNvPr id="613" name="直線コネクタ 612"/>
        <xdr:cNvCxnSpPr/>
      </xdr:nvCxnSpPr>
      <xdr:spPr>
        <a:xfrm>
          <a:off x="13703300" y="13164748"/>
          <a:ext cx="889000" cy="1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134548</xdr:rowOff>
    </xdr:from>
    <xdr:to>
      <xdr:col>19</xdr:col>
      <xdr:colOff>644525</xdr:colOff>
      <xdr:row>77</xdr:row>
      <xdr:rowOff>58593</xdr:rowOff>
    </xdr:to>
    <xdr:cxnSp macro="">
      <xdr:nvCxnSpPr>
        <xdr:cNvPr id="616" name="直線コネクタ 615"/>
        <xdr:cNvCxnSpPr/>
      </xdr:nvCxnSpPr>
      <xdr:spPr>
        <a:xfrm flipV="1">
          <a:off x="12814300" y="13164748"/>
          <a:ext cx="889000" cy="9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41991</xdr:rowOff>
    </xdr:from>
    <xdr:to>
      <xdr:col>23</xdr:col>
      <xdr:colOff>568325</xdr:colOff>
      <xdr:row>77</xdr:row>
      <xdr:rowOff>143591</xdr:rowOff>
    </xdr:to>
    <xdr:sp macro="" textlink="">
      <xdr:nvSpPr>
        <xdr:cNvPr id="626" name="円/楕円 625"/>
        <xdr:cNvSpPr/>
      </xdr:nvSpPr>
      <xdr:spPr>
        <a:xfrm>
          <a:off x="16268700" y="132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64868</xdr:rowOff>
    </xdr:from>
    <xdr:ext cx="534377" cy="259045"/>
    <xdr:sp macro="" textlink="">
      <xdr:nvSpPr>
        <xdr:cNvPr id="627" name="公債費該当値テキスト"/>
        <xdr:cNvSpPr txBox="1"/>
      </xdr:nvSpPr>
      <xdr:spPr>
        <a:xfrm>
          <a:off x="16370300" y="130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20952</xdr:rowOff>
    </xdr:from>
    <xdr:to>
      <xdr:col>22</xdr:col>
      <xdr:colOff>415925</xdr:colOff>
      <xdr:row>77</xdr:row>
      <xdr:rowOff>122552</xdr:rowOff>
    </xdr:to>
    <xdr:sp macro="" textlink="">
      <xdr:nvSpPr>
        <xdr:cNvPr id="628" name="円/楕円 627"/>
        <xdr:cNvSpPr/>
      </xdr:nvSpPr>
      <xdr:spPr>
        <a:xfrm>
          <a:off x="15430500" y="132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139079</xdr:rowOff>
    </xdr:from>
    <xdr:ext cx="534377" cy="259045"/>
    <xdr:sp macro="" textlink="">
      <xdr:nvSpPr>
        <xdr:cNvPr id="629" name="テキスト ボックス 628"/>
        <xdr:cNvSpPr txBox="1"/>
      </xdr:nvSpPr>
      <xdr:spPr>
        <a:xfrm>
          <a:off x="15214111" y="1299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12647</xdr:rowOff>
    </xdr:from>
    <xdr:to>
      <xdr:col>21</xdr:col>
      <xdr:colOff>212725</xdr:colOff>
      <xdr:row>77</xdr:row>
      <xdr:rowOff>114247</xdr:rowOff>
    </xdr:to>
    <xdr:sp macro="" textlink="">
      <xdr:nvSpPr>
        <xdr:cNvPr id="630" name="円/楕円 629"/>
        <xdr:cNvSpPr/>
      </xdr:nvSpPr>
      <xdr:spPr>
        <a:xfrm>
          <a:off x="145415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130774</xdr:rowOff>
    </xdr:from>
    <xdr:ext cx="534377" cy="259045"/>
    <xdr:sp macro="" textlink="">
      <xdr:nvSpPr>
        <xdr:cNvPr id="631" name="テキスト ボックス 630"/>
        <xdr:cNvSpPr txBox="1"/>
      </xdr:nvSpPr>
      <xdr:spPr>
        <a:xfrm>
          <a:off x="14325111" y="129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83748</xdr:rowOff>
    </xdr:from>
    <xdr:to>
      <xdr:col>20</xdr:col>
      <xdr:colOff>9525</xdr:colOff>
      <xdr:row>77</xdr:row>
      <xdr:rowOff>13898</xdr:rowOff>
    </xdr:to>
    <xdr:sp macro="" textlink="">
      <xdr:nvSpPr>
        <xdr:cNvPr id="632" name="円/楕円 631"/>
        <xdr:cNvSpPr/>
      </xdr:nvSpPr>
      <xdr:spPr>
        <a:xfrm>
          <a:off x="13652500" y="131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30426</xdr:rowOff>
    </xdr:from>
    <xdr:ext cx="534377" cy="259045"/>
    <xdr:sp macro="" textlink="">
      <xdr:nvSpPr>
        <xdr:cNvPr id="633" name="テキスト ボックス 632"/>
        <xdr:cNvSpPr txBox="1"/>
      </xdr:nvSpPr>
      <xdr:spPr>
        <a:xfrm>
          <a:off x="13436111" y="128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7793</xdr:rowOff>
    </xdr:from>
    <xdr:to>
      <xdr:col>18</xdr:col>
      <xdr:colOff>492125</xdr:colOff>
      <xdr:row>77</xdr:row>
      <xdr:rowOff>109393</xdr:rowOff>
    </xdr:to>
    <xdr:sp macro="" textlink="">
      <xdr:nvSpPr>
        <xdr:cNvPr id="634" name="円/楕円 633"/>
        <xdr:cNvSpPr/>
      </xdr:nvSpPr>
      <xdr:spPr>
        <a:xfrm>
          <a:off x="12763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125920</xdr:rowOff>
    </xdr:from>
    <xdr:ext cx="534377" cy="259045"/>
    <xdr:sp macro="" textlink="">
      <xdr:nvSpPr>
        <xdr:cNvPr id="635" name="テキスト ボックス 634"/>
        <xdr:cNvSpPr txBox="1"/>
      </xdr:nvSpPr>
      <xdr:spPr>
        <a:xfrm>
          <a:off x="12547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9779</xdr:rowOff>
    </xdr:from>
    <xdr:to>
      <xdr:col>23</xdr:col>
      <xdr:colOff>517525</xdr:colOff>
      <xdr:row>98</xdr:row>
      <xdr:rowOff>99695</xdr:rowOff>
    </xdr:to>
    <xdr:cxnSp macro="">
      <xdr:nvCxnSpPr>
        <xdr:cNvPr id="664" name="直線コネクタ 663"/>
        <xdr:cNvCxnSpPr/>
      </xdr:nvCxnSpPr>
      <xdr:spPr>
        <a:xfrm flipV="1">
          <a:off x="15481300" y="16811879"/>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14008</xdr:rowOff>
    </xdr:from>
    <xdr:to>
      <xdr:col>22</xdr:col>
      <xdr:colOff>365125</xdr:colOff>
      <xdr:row>98</xdr:row>
      <xdr:rowOff>99695</xdr:rowOff>
    </xdr:to>
    <xdr:cxnSp macro="">
      <xdr:nvCxnSpPr>
        <xdr:cNvPr id="667" name="直線コネクタ 666"/>
        <xdr:cNvCxnSpPr/>
      </xdr:nvCxnSpPr>
      <xdr:spPr>
        <a:xfrm>
          <a:off x="14592300" y="16644658"/>
          <a:ext cx="889000" cy="2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14008</xdr:rowOff>
    </xdr:from>
    <xdr:to>
      <xdr:col>21</xdr:col>
      <xdr:colOff>161925</xdr:colOff>
      <xdr:row>99</xdr:row>
      <xdr:rowOff>9855</xdr:rowOff>
    </xdr:to>
    <xdr:cxnSp macro="">
      <xdr:nvCxnSpPr>
        <xdr:cNvPr id="670" name="直線コネクタ 669"/>
        <xdr:cNvCxnSpPr/>
      </xdr:nvCxnSpPr>
      <xdr:spPr>
        <a:xfrm flipV="1">
          <a:off x="13703300" y="16644658"/>
          <a:ext cx="889000" cy="3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130518</xdr:rowOff>
    </xdr:from>
    <xdr:to>
      <xdr:col>19</xdr:col>
      <xdr:colOff>644525</xdr:colOff>
      <xdr:row>99</xdr:row>
      <xdr:rowOff>9855</xdr:rowOff>
    </xdr:to>
    <xdr:cxnSp macro="">
      <xdr:nvCxnSpPr>
        <xdr:cNvPr id="673" name="直線コネクタ 672"/>
        <xdr:cNvCxnSpPr/>
      </xdr:nvCxnSpPr>
      <xdr:spPr>
        <a:xfrm>
          <a:off x="12814300" y="16761168"/>
          <a:ext cx="889000" cy="2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130429</xdr:rowOff>
    </xdr:from>
    <xdr:to>
      <xdr:col>23</xdr:col>
      <xdr:colOff>568325</xdr:colOff>
      <xdr:row>98</xdr:row>
      <xdr:rowOff>60579</xdr:rowOff>
    </xdr:to>
    <xdr:sp macro="" textlink="">
      <xdr:nvSpPr>
        <xdr:cNvPr id="683" name="円/楕円 682"/>
        <xdr:cNvSpPr/>
      </xdr:nvSpPr>
      <xdr:spPr>
        <a:xfrm>
          <a:off x="162687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108856</xdr:rowOff>
    </xdr:from>
    <xdr:ext cx="469744" cy="259045"/>
    <xdr:sp macro="" textlink="">
      <xdr:nvSpPr>
        <xdr:cNvPr id="684" name="積立金該当値テキスト"/>
        <xdr:cNvSpPr txBox="1"/>
      </xdr:nvSpPr>
      <xdr:spPr>
        <a:xfrm>
          <a:off x="16370300" y="167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48895</xdr:rowOff>
    </xdr:from>
    <xdr:to>
      <xdr:col>22</xdr:col>
      <xdr:colOff>415925</xdr:colOff>
      <xdr:row>98</xdr:row>
      <xdr:rowOff>150495</xdr:rowOff>
    </xdr:to>
    <xdr:sp macro="" textlink="">
      <xdr:nvSpPr>
        <xdr:cNvPr id="685" name="円/楕円 684"/>
        <xdr:cNvSpPr/>
      </xdr:nvSpPr>
      <xdr:spPr>
        <a:xfrm>
          <a:off x="1543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141622</xdr:rowOff>
    </xdr:from>
    <xdr:ext cx="469744" cy="259045"/>
    <xdr:sp macro="" textlink="">
      <xdr:nvSpPr>
        <xdr:cNvPr id="686" name="テキスト ボックス 685"/>
        <xdr:cNvSpPr txBox="1"/>
      </xdr:nvSpPr>
      <xdr:spPr>
        <a:xfrm>
          <a:off x="15246427" y="1694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134658</xdr:rowOff>
    </xdr:from>
    <xdr:to>
      <xdr:col>21</xdr:col>
      <xdr:colOff>212725</xdr:colOff>
      <xdr:row>97</xdr:row>
      <xdr:rowOff>64808</xdr:rowOff>
    </xdr:to>
    <xdr:sp macro="" textlink="">
      <xdr:nvSpPr>
        <xdr:cNvPr id="687" name="円/楕円 686"/>
        <xdr:cNvSpPr/>
      </xdr:nvSpPr>
      <xdr:spPr>
        <a:xfrm>
          <a:off x="14541500" y="165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55935</xdr:rowOff>
    </xdr:from>
    <xdr:ext cx="469744" cy="259045"/>
    <xdr:sp macro="" textlink="">
      <xdr:nvSpPr>
        <xdr:cNvPr id="688" name="テキスト ボックス 687"/>
        <xdr:cNvSpPr txBox="1"/>
      </xdr:nvSpPr>
      <xdr:spPr>
        <a:xfrm>
          <a:off x="14357427" y="1668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130505</xdr:rowOff>
    </xdr:from>
    <xdr:to>
      <xdr:col>20</xdr:col>
      <xdr:colOff>9525</xdr:colOff>
      <xdr:row>99</xdr:row>
      <xdr:rowOff>60655</xdr:rowOff>
    </xdr:to>
    <xdr:sp macro="" textlink="">
      <xdr:nvSpPr>
        <xdr:cNvPr id="689" name="円/楕円 688"/>
        <xdr:cNvSpPr/>
      </xdr:nvSpPr>
      <xdr:spPr>
        <a:xfrm>
          <a:off x="136525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51782</xdr:rowOff>
    </xdr:from>
    <xdr:ext cx="378565" cy="259045"/>
    <xdr:sp macro="" textlink="">
      <xdr:nvSpPr>
        <xdr:cNvPr id="690" name="テキスト ボックス 689"/>
        <xdr:cNvSpPr txBox="1"/>
      </xdr:nvSpPr>
      <xdr:spPr>
        <a:xfrm>
          <a:off x="13514017" y="1702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79718</xdr:rowOff>
    </xdr:from>
    <xdr:to>
      <xdr:col>18</xdr:col>
      <xdr:colOff>492125</xdr:colOff>
      <xdr:row>98</xdr:row>
      <xdr:rowOff>9868</xdr:rowOff>
    </xdr:to>
    <xdr:sp macro="" textlink="">
      <xdr:nvSpPr>
        <xdr:cNvPr id="691" name="円/楕円 690"/>
        <xdr:cNvSpPr/>
      </xdr:nvSpPr>
      <xdr:spPr>
        <a:xfrm>
          <a:off x="12763500" y="167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995</xdr:rowOff>
    </xdr:from>
    <xdr:ext cx="469744" cy="259045"/>
    <xdr:sp macro="" textlink="">
      <xdr:nvSpPr>
        <xdr:cNvPr id="692" name="テキスト ボックス 691"/>
        <xdr:cNvSpPr txBox="1"/>
      </xdr:nvSpPr>
      <xdr:spPr>
        <a:xfrm>
          <a:off x="12579427" y="1680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76149</xdr:rowOff>
    </xdr:from>
    <xdr:to>
      <xdr:col>32</xdr:col>
      <xdr:colOff>187325</xdr:colOff>
      <xdr:row>38</xdr:row>
      <xdr:rowOff>139700</xdr:rowOff>
    </xdr:to>
    <xdr:cxnSp macro="">
      <xdr:nvCxnSpPr>
        <xdr:cNvPr id="719" name="直線コネクタ 718"/>
        <xdr:cNvCxnSpPr/>
      </xdr:nvCxnSpPr>
      <xdr:spPr>
        <a:xfrm>
          <a:off x="21323300" y="6248349"/>
          <a:ext cx="838200" cy="4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76149</xdr:rowOff>
    </xdr:from>
    <xdr:to>
      <xdr:col>31</xdr:col>
      <xdr:colOff>34925</xdr:colOff>
      <xdr:row>37</xdr:row>
      <xdr:rowOff>59461</xdr:rowOff>
    </xdr:to>
    <xdr:cxnSp macro="">
      <xdr:nvCxnSpPr>
        <xdr:cNvPr id="722" name="直線コネクタ 721"/>
        <xdr:cNvCxnSpPr/>
      </xdr:nvCxnSpPr>
      <xdr:spPr>
        <a:xfrm flipV="1">
          <a:off x="20434300" y="6248349"/>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7205</xdr:rowOff>
    </xdr:from>
    <xdr:ext cx="378565" cy="259045"/>
    <xdr:sp macro="" textlink="">
      <xdr:nvSpPr>
        <xdr:cNvPr id="724" name="テキスト ボックス 723"/>
        <xdr:cNvSpPr txBox="1"/>
      </xdr:nvSpPr>
      <xdr:spPr>
        <a:xfrm>
          <a:off x="21134017" y="652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59461</xdr:rowOff>
    </xdr:from>
    <xdr:to>
      <xdr:col>29</xdr:col>
      <xdr:colOff>517525</xdr:colOff>
      <xdr:row>37</xdr:row>
      <xdr:rowOff>162560</xdr:rowOff>
    </xdr:to>
    <xdr:cxnSp macro="">
      <xdr:nvCxnSpPr>
        <xdr:cNvPr id="725" name="直線コネクタ 724"/>
        <xdr:cNvCxnSpPr/>
      </xdr:nvCxnSpPr>
      <xdr:spPr>
        <a:xfrm flipV="1">
          <a:off x="19545300" y="6403111"/>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115790</xdr:rowOff>
    </xdr:from>
    <xdr:ext cx="469744" cy="259045"/>
    <xdr:sp macro="" textlink="">
      <xdr:nvSpPr>
        <xdr:cNvPr id="727" name="テキスト ボックス 726"/>
        <xdr:cNvSpPr txBox="1"/>
      </xdr:nvSpPr>
      <xdr:spPr>
        <a:xfrm>
          <a:off x="20199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162560</xdr:rowOff>
    </xdr:from>
    <xdr:to>
      <xdr:col>28</xdr:col>
      <xdr:colOff>314325</xdr:colOff>
      <xdr:row>38</xdr:row>
      <xdr:rowOff>98323</xdr:rowOff>
    </xdr:to>
    <xdr:cxnSp macro="">
      <xdr:nvCxnSpPr>
        <xdr:cNvPr id="728" name="直線コネクタ 727"/>
        <xdr:cNvCxnSpPr/>
      </xdr:nvCxnSpPr>
      <xdr:spPr>
        <a:xfrm flipV="1">
          <a:off x="18656300" y="6506210"/>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25349</xdr:rowOff>
    </xdr:from>
    <xdr:to>
      <xdr:col>31</xdr:col>
      <xdr:colOff>85725</xdr:colOff>
      <xdr:row>36</xdr:row>
      <xdr:rowOff>126949</xdr:rowOff>
    </xdr:to>
    <xdr:sp macro="" textlink="">
      <xdr:nvSpPr>
        <xdr:cNvPr id="740" name="円/楕円 739"/>
        <xdr:cNvSpPr/>
      </xdr:nvSpPr>
      <xdr:spPr>
        <a:xfrm>
          <a:off x="21272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143476</xdr:rowOff>
    </xdr:from>
    <xdr:ext cx="469744" cy="259045"/>
    <xdr:sp macro="" textlink="">
      <xdr:nvSpPr>
        <xdr:cNvPr id="741" name="テキスト ボックス 740"/>
        <xdr:cNvSpPr txBox="1"/>
      </xdr:nvSpPr>
      <xdr:spPr>
        <a:xfrm>
          <a:off x="21088427"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8661</xdr:rowOff>
    </xdr:from>
    <xdr:to>
      <xdr:col>29</xdr:col>
      <xdr:colOff>568325</xdr:colOff>
      <xdr:row>37</xdr:row>
      <xdr:rowOff>110261</xdr:rowOff>
    </xdr:to>
    <xdr:sp macro="" textlink="">
      <xdr:nvSpPr>
        <xdr:cNvPr id="742" name="円/楕円 741"/>
        <xdr:cNvSpPr/>
      </xdr:nvSpPr>
      <xdr:spPr>
        <a:xfrm>
          <a:off x="20383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126788</xdr:rowOff>
    </xdr:from>
    <xdr:ext cx="469744" cy="259045"/>
    <xdr:sp macro="" textlink="">
      <xdr:nvSpPr>
        <xdr:cNvPr id="743" name="テキスト ボックス 742"/>
        <xdr:cNvSpPr txBox="1"/>
      </xdr:nvSpPr>
      <xdr:spPr>
        <a:xfrm>
          <a:off x="20199427" y="6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111760</xdr:rowOff>
    </xdr:from>
    <xdr:to>
      <xdr:col>28</xdr:col>
      <xdr:colOff>365125</xdr:colOff>
      <xdr:row>38</xdr:row>
      <xdr:rowOff>41910</xdr:rowOff>
    </xdr:to>
    <xdr:sp macro="" textlink="">
      <xdr:nvSpPr>
        <xdr:cNvPr id="744" name="円/楕円 743"/>
        <xdr:cNvSpPr/>
      </xdr:nvSpPr>
      <xdr:spPr>
        <a:xfrm>
          <a:off x="19494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33037</xdr:rowOff>
    </xdr:from>
    <xdr:ext cx="378565" cy="259045"/>
    <xdr:sp macro="" textlink="">
      <xdr:nvSpPr>
        <xdr:cNvPr id="745" name="テキスト ボックス 744"/>
        <xdr:cNvSpPr txBox="1"/>
      </xdr:nvSpPr>
      <xdr:spPr>
        <a:xfrm>
          <a:off x="19356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47523</xdr:rowOff>
    </xdr:from>
    <xdr:to>
      <xdr:col>27</xdr:col>
      <xdr:colOff>161925</xdr:colOff>
      <xdr:row>38</xdr:row>
      <xdr:rowOff>149123</xdr:rowOff>
    </xdr:to>
    <xdr:sp macro="" textlink="">
      <xdr:nvSpPr>
        <xdr:cNvPr id="746" name="円/楕円 745"/>
        <xdr:cNvSpPr/>
      </xdr:nvSpPr>
      <xdr:spPr>
        <a:xfrm>
          <a:off x="18605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140250</xdr:rowOff>
    </xdr:from>
    <xdr:ext cx="378565" cy="259045"/>
    <xdr:sp macro="" textlink="">
      <xdr:nvSpPr>
        <xdr:cNvPr id="747" name="テキスト ボックス 746"/>
        <xdr:cNvSpPr txBox="1"/>
      </xdr:nvSpPr>
      <xdr:spPr>
        <a:xfrm>
          <a:off x="18467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8" name="直線コネクタ 77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1" name="直線コネクタ 78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8092</xdr:rowOff>
    </xdr:from>
    <xdr:to>
      <xdr:col>29</xdr:col>
      <xdr:colOff>517525</xdr:colOff>
      <xdr:row>59</xdr:row>
      <xdr:rowOff>98878</xdr:rowOff>
    </xdr:to>
    <xdr:cxnSp macro="">
      <xdr:nvCxnSpPr>
        <xdr:cNvPr id="784" name="直線コネクタ 783"/>
        <xdr:cNvCxnSpPr/>
      </xdr:nvCxnSpPr>
      <xdr:spPr>
        <a:xfrm>
          <a:off x="19545300" y="9780742"/>
          <a:ext cx="889000" cy="4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8092</xdr:rowOff>
    </xdr:from>
    <xdr:to>
      <xdr:col>28</xdr:col>
      <xdr:colOff>314325</xdr:colOff>
      <xdr:row>59</xdr:row>
      <xdr:rowOff>98878</xdr:rowOff>
    </xdr:to>
    <xdr:cxnSp macro="">
      <xdr:nvCxnSpPr>
        <xdr:cNvPr id="787" name="直線コネクタ 786"/>
        <xdr:cNvCxnSpPr/>
      </xdr:nvCxnSpPr>
      <xdr:spPr>
        <a:xfrm flipV="1">
          <a:off x="18656300" y="9780742"/>
          <a:ext cx="889000" cy="4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9" name="テキスト ボックス 788"/>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7" name="円/楕円 79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8"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9" name="円/楕円 79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0" name="テキスト ボックス 79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1" name="円/楕円 80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128742</xdr:rowOff>
    </xdr:from>
    <xdr:to>
      <xdr:col>28</xdr:col>
      <xdr:colOff>365125</xdr:colOff>
      <xdr:row>57</xdr:row>
      <xdr:rowOff>58892</xdr:rowOff>
    </xdr:to>
    <xdr:sp macro="" textlink="">
      <xdr:nvSpPr>
        <xdr:cNvPr id="803" name="円/楕円 802"/>
        <xdr:cNvSpPr/>
      </xdr:nvSpPr>
      <xdr:spPr>
        <a:xfrm>
          <a:off x="194945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75419</xdr:rowOff>
    </xdr:from>
    <xdr:ext cx="534377" cy="259045"/>
    <xdr:sp macro="" textlink="">
      <xdr:nvSpPr>
        <xdr:cNvPr id="804" name="テキスト ボックス 803"/>
        <xdr:cNvSpPr txBox="1"/>
      </xdr:nvSpPr>
      <xdr:spPr>
        <a:xfrm>
          <a:off x="19278111" y="95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5" name="円/楕円 80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6" name="テキスト ボックス 80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161482</xdr:rowOff>
    </xdr:from>
    <xdr:to>
      <xdr:col>32</xdr:col>
      <xdr:colOff>187325</xdr:colOff>
      <xdr:row>74</xdr:row>
      <xdr:rowOff>19750</xdr:rowOff>
    </xdr:to>
    <xdr:cxnSp macro="">
      <xdr:nvCxnSpPr>
        <xdr:cNvPr id="838" name="直線コネクタ 837"/>
        <xdr:cNvCxnSpPr/>
      </xdr:nvCxnSpPr>
      <xdr:spPr>
        <a:xfrm flipV="1">
          <a:off x="21323300" y="126773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19750</xdr:rowOff>
    </xdr:from>
    <xdr:to>
      <xdr:col>31</xdr:col>
      <xdr:colOff>34925</xdr:colOff>
      <xdr:row>74</xdr:row>
      <xdr:rowOff>135096</xdr:rowOff>
    </xdr:to>
    <xdr:cxnSp macro="">
      <xdr:nvCxnSpPr>
        <xdr:cNvPr id="841" name="直線コネクタ 840"/>
        <xdr:cNvCxnSpPr/>
      </xdr:nvCxnSpPr>
      <xdr:spPr>
        <a:xfrm flipV="1">
          <a:off x="20434300" y="12707050"/>
          <a:ext cx="889000" cy="1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135096</xdr:rowOff>
    </xdr:from>
    <xdr:to>
      <xdr:col>29</xdr:col>
      <xdr:colOff>517525</xdr:colOff>
      <xdr:row>75</xdr:row>
      <xdr:rowOff>16321</xdr:rowOff>
    </xdr:to>
    <xdr:cxnSp macro="">
      <xdr:nvCxnSpPr>
        <xdr:cNvPr id="844" name="直線コネクタ 843"/>
        <xdr:cNvCxnSpPr/>
      </xdr:nvCxnSpPr>
      <xdr:spPr>
        <a:xfrm flipV="1">
          <a:off x="19545300" y="12822396"/>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16321</xdr:rowOff>
    </xdr:from>
    <xdr:to>
      <xdr:col>28</xdr:col>
      <xdr:colOff>314325</xdr:colOff>
      <xdr:row>75</xdr:row>
      <xdr:rowOff>30560</xdr:rowOff>
    </xdr:to>
    <xdr:cxnSp macro="">
      <xdr:nvCxnSpPr>
        <xdr:cNvPr id="847" name="直線コネクタ 846"/>
        <xdr:cNvCxnSpPr/>
      </xdr:nvCxnSpPr>
      <xdr:spPr>
        <a:xfrm flipV="1">
          <a:off x="18656300" y="12875071"/>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110682</xdr:rowOff>
    </xdr:from>
    <xdr:to>
      <xdr:col>32</xdr:col>
      <xdr:colOff>238125</xdr:colOff>
      <xdr:row>74</xdr:row>
      <xdr:rowOff>40832</xdr:rowOff>
    </xdr:to>
    <xdr:sp macro="" textlink="">
      <xdr:nvSpPr>
        <xdr:cNvPr id="857" name="円/楕円 856"/>
        <xdr:cNvSpPr/>
      </xdr:nvSpPr>
      <xdr:spPr>
        <a:xfrm>
          <a:off x="22110700" y="126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133559</xdr:rowOff>
    </xdr:from>
    <xdr:ext cx="534377" cy="259045"/>
    <xdr:sp macro="" textlink="">
      <xdr:nvSpPr>
        <xdr:cNvPr id="858" name="繰出金該当値テキスト"/>
        <xdr:cNvSpPr txBox="1"/>
      </xdr:nvSpPr>
      <xdr:spPr>
        <a:xfrm>
          <a:off x="22212300" y="1247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49,583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140400</xdr:rowOff>
    </xdr:from>
    <xdr:to>
      <xdr:col>31</xdr:col>
      <xdr:colOff>85725</xdr:colOff>
      <xdr:row>74</xdr:row>
      <xdr:rowOff>70550</xdr:rowOff>
    </xdr:to>
    <xdr:sp macro="" textlink="">
      <xdr:nvSpPr>
        <xdr:cNvPr id="859" name="円/楕円 858"/>
        <xdr:cNvSpPr/>
      </xdr:nvSpPr>
      <xdr:spPr>
        <a:xfrm>
          <a:off x="21272500" y="126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87077</xdr:rowOff>
    </xdr:from>
    <xdr:ext cx="534377" cy="259045"/>
    <xdr:sp macro="" textlink="">
      <xdr:nvSpPr>
        <xdr:cNvPr id="860" name="テキスト ボックス 859"/>
        <xdr:cNvSpPr txBox="1"/>
      </xdr:nvSpPr>
      <xdr:spPr>
        <a:xfrm>
          <a:off x="21056111" y="124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84296</xdr:rowOff>
    </xdr:from>
    <xdr:to>
      <xdr:col>29</xdr:col>
      <xdr:colOff>568325</xdr:colOff>
      <xdr:row>75</xdr:row>
      <xdr:rowOff>14446</xdr:rowOff>
    </xdr:to>
    <xdr:sp macro="" textlink="">
      <xdr:nvSpPr>
        <xdr:cNvPr id="861" name="円/楕円 860"/>
        <xdr:cNvSpPr/>
      </xdr:nvSpPr>
      <xdr:spPr>
        <a:xfrm>
          <a:off x="20383500" y="12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30973</xdr:rowOff>
    </xdr:from>
    <xdr:ext cx="534377" cy="259045"/>
    <xdr:sp macro="" textlink="">
      <xdr:nvSpPr>
        <xdr:cNvPr id="862" name="テキスト ボックス 861"/>
        <xdr:cNvSpPr txBox="1"/>
      </xdr:nvSpPr>
      <xdr:spPr>
        <a:xfrm>
          <a:off x="20167111" y="125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136971</xdr:rowOff>
    </xdr:from>
    <xdr:to>
      <xdr:col>28</xdr:col>
      <xdr:colOff>365125</xdr:colOff>
      <xdr:row>75</xdr:row>
      <xdr:rowOff>67121</xdr:rowOff>
    </xdr:to>
    <xdr:sp macro="" textlink="">
      <xdr:nvSpPr>
        <xdr:cNvPr id="863" name="円/楕円 862"/>
        <xdr:cNvSpPr/>
      </xdr:nvSpPr>
      <xdr:spPr>
        <a:xfrm>
          <a:off x="19494500" y="128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83648</xdr:rowOff>
    </xdr:from>
    <xdr:ext cx="534377" cy="259045"/>
    <xdr:sp macro="" textlink="">
      <xdr:nvSpPr>
        <xdr:cNvPr id="864" name="テキスト ボックス 863"/>
        <xdr:cNvSpPr txBox="1"/>
      </xdr:nvSpPr>
      <xdr:spPr>
        <a:xfrm>
          <a:off x="19278111" y="125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151210</xdr:rowOff>
    </xdr:from>
    <xdr:to>
      <xdr:col>27</xdr:col>
      <xdr:colOff>161925</xdr:colOff>
      <xdr:row>75</xdr:row>
      <xdr:rowOff>81360</xdr:rowOff>
    </xdr:to>
    <xdr:sp macro="" textlink="">
      <xdr:nvSpPr>
        <xdr:cNvPr id="865" name="円/楕円 864"/>
        <xdr:cNvSpPr/>
      </xdr:nvSpPr>
      <xdr:spPr>
        <a:xfrm>
          <a:off x="18605500" y="128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97887</xdr:rowOff>
    </xdr:from>
    <xdr:ext cx="534377" cy="259045"/>
    <xdr:sp macro="" textlink="">
      <xdr:nvSpPr>
        <xdr:cNvPr id="866" name="テキスト ボックス 865"/>
        <xdr:cNvSpPr txBox="1"/>
      </xdr:nvSpPr>
      <xdr:spPr>
        <a:xfrm>
          <a:off x="18389111" y="126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334,136</a:t>
          </a:r>
          <a:r>
            <a:rPr kumimoji="1" lang="ja-JP" altLang="ja-JP" sz="1300">
              <a:solidFill>
                <a:schemeClr val="dk1"/>
              </a:solidFill>
              <a:effectLst/>
              <a:latin typeface="+mn-lt"/>
              <a:ea typeface="+mn-ea"/>
              <a:cs typeface="+mn-cs"/>
            </a:rPr>
            <a:t>円となっています。主な構成項目である扶助費は、増加し続けており、平成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年度は住民一人当たり</a:t>
          </a:r>
          <a:r>
            <a:rPr kumimoji="1" lang="en-US" altLang="ja-JP" sz="1300">
              <a:solidFill>
                <a:schemeClr val="dk1"/>
              </a:solidFill>
              <a:effectLst/>
              <a:latin typeface="+mn-lt"/>
              <a:ea typeface="+mn-ea"/>
              <a:cs typeface="+mn-cs"/>
            </a:rPr>
            <a:t>118,708</a:t>
          </a:r>
          <a:r>
            <a:rPr kumimoji="1" lang="ja-JP" altLang="ja-JP" sz="1300">
              <a:solidFill>
                <a:schemeClr val="dk1"/>
              </a:solidFill>
              <a:effectLst/>
              <a:latin typeface="+mn-lt"/>
              <a:ea typeface="+mn-ea"/>
              <a:cs typeface="+mn-cs"/>
            </a:rPr>
            <a:t>円となっており、類似団体内平均値</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比</a:t>
          </a:r>
          <a:r>
            <a:rPr kumimoji="1" lang="ja-JP" altLang="en-US" sz="1300">
              <a:solidFill>
                <a:schemeClr val="dk1"/>
              </a:solidFill>
              <a:effectLst/>
              <a:latin typeface="+mn-lt"/>
              <a:ea typeface="+mn-ea"/>
              <a:cs typeface="+mn-cs"/>
            </a:rPr>
            <a:t>べて</a:t>
          </a:r>
          <a:r>
            <a:rPr kumimoji="1" lang="ja-JP" altLang="ja-JP" sz="1300">
              <a:solidFill>
                <a:schemeClr val="dk1"/>
              </a:solidFill>
              <a:effectLst/>
              <a:latin typeface="+mn-lt"/>
              <a:ea typeface="+mn-ea"/>
              <a:cs typeface="+mn-cs"/>
            </a:rPr>
            <a:t>高い水準にあります。扶助費の主な構成としては、生活扶助費</a:t>
          </a:r>
          <a:r>
            <a:rPr kumimoji="1" lang="en-US" altLang="ja-JP" sz="1300">
              <a:solidFill>
                <a:schemeClr val="dk1"/>
              </a:solidFill>
              <a:effectLst/>
              <a:latin typeface="+mn-lt"/>
              <a:ea typeface="+mn-ea"/>
              <a:cs typeface="+mn-cs"/>
            </a:rPr>
            <a:t>(2,659,330</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医療扶助費</a:t>
          </a:r>
          <a:r>
            <a:rPr kumimoji="1" lang="en-US" altLang="ja-JP" sz="1300">
              <a:solidFill>
                <a:schemeClr val="dk1"/>
              </a:solidFill>
              <a:effectLst/>
              <a:latin typeface="+mn-lt"/>
              <a:ea typeface="+mn-ea"/>
              <a:cs typeface="+mn-cs"/>
            </a:rPr>
            <a:t>(2,278,656</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a:t>
          </a:r>
          <a:r>
            <a:rPr kumimoji="1" lang="ja-JP" altLang="ja-JP" sz="1300">
              <a:solidFill>
                <a:schemeClr val="dk1"/>
              </a:solidFill>
              <a:effectLst/>
              <a:latin typeface="+mn-lt"/>
              <a:ea typeface="+mn-ea"/>
              <a:cs typeface="+mn-cs"/>
            </a:rPr>
            <a:t>害者自立支援給付費</a:t>
          </a:r>
          <a:r>
            <a:rPr kumimoji="1" lang="en-US" altLang="ja-JP" sz="1300">
              <a:solidFill>
                <a:schemeClr val="dk1"/>
              </a:solidFill>
              <a:effectLst/>
              <a:latin typeface="+mn-lt"/>
              <a:ea typeface="+mn-ea"/>
              <a:cs typeface="+mn-cs"/>
            </a:rPr>
            <a:t>(1,995,972</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の合算が全体の半分を占めており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生活扶助費が</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減少したものの</a:t>
          </a:r>
          <a:r>
            <a:rPr kumimoji="1" lang="ja-JP" altLang="ja-JP" sz="1300">
              <a:solidFill>
                <a:schemeClr val="dk1"/>
              </a:solidFill>
              <a:effectLst/>
              <a:latin typeface="+mn-lt"/>
              <a:ea typeface="+mn-ea"/>
              <a:cs typeface="+mn-cs"/>
            </a:rPr>
            <a:t>、医療扶助費が</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障害者自立支援給付費</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3.6</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前年度に比べて</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しています。繰出金も近年増加傾向にあり、平成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公共下水道</a:t>
          </a:r>
          <a:r>
            <a:rPr kumimoji="1" lang="ja-JP" altLang="ja-JP" sz="1300">
              <a:solidFill>
                <a:schemeClr val="dk1"/>
              </a:solidFill>
              <a:effectLst/>
              <a:latin typeface="+mn-lt"/>
              <a:ea typeface="+mn-ea"/>
              <a:cs typeface="+mn-cs"/>
            </a:rPr>
            <a:t>特別会計への繰出金</a:t>
          </a:r>
          <a:r>
            <a:rPr kumimoji="1" lang="en-US" altLang="ja-JP" sz="1300">
              <a:solidFill>
                <a:schemeClr val="dk1"/>
              </a:solidFill>
              <a:effectLst/>
              <a:latin typeface="+mn-lt"/>
              <a:ea typeface="+mn-ea"/>
              <a:cs typeface="+mn-cs"/>
            </a:rPr>
            <a:t>(1,555,284</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、後期高齢者医療特別会計への繰出金</a:t>
          </a:r>
          <a:r>
            <a:rPr kumimoji="1" lang="en-US" altLang="ja-JP" sz="1300">
              <a:solidFill>
                <a:schemeClr val="dk1"/>
              </a:solidFill>
              <a:effectLst/>
              <a:latin typeface="+mn-lt"/>
              <a:ea typeface="+mn-ea"/>
              <a:cs typeface="+mn-cs"/>
            </a:rPr>
            <a:t>(1,413,218</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介護保険</a:t>
          </a:r>
          <a:r>
            <a:rPr kumimoji="1" lang="ja-JP" altLang="ja-JP" sz="1300">
              <a:solidFill>
                <a:schemeClr val="dk1"/>
              </a:solidFill>
              <a:effectLst/>
              <a:latin typeface="+mn-lt"/>
              <a:ea typeface="+mn-ea"/>
              <a:cs typeface="+mn-cs"/>
            </a:rPr>
            <a:t>特別会計への繰出金</a:t>
          </a:r>
          <a:r>
            <a:rPr kumimoji="1" lang="en-US" altLang="ja-JP" sz="1300" b="0" i="0" baseline="0">
              <a:solidFill>
                <a:schemeClr val="dk1"/>
              </a:solidFill>
              <a:effectLst/>
              <a:latin typeface="+mn-lt"/>
              <a:ea typeface="+mn-ea"/>
              <a:cs typeface="+mn-cs"/>
            </a:rPr>
            <a:t>(1,434,780</a:t>
          </a:r>
          <a:r>
            <a:rPr kumimoji="1" lang="ja-JP" altLang="ja-JP" sz="1300" b="0" i="0" baseline="0">
              <a:solidFill>
                <a:schemeClr val="dk1"/>
              </a:solidFill>
              <a:effectLst/>
              <a:latin typeface="+mn-lt"/>
              <a:ea typeface="+mn-ea"/>
              <a:cs typeface="+mn-cs"/>
            </a:rPr>
            <a:t>千円</a:t>
          </a:r>
          <a:r>
            <a:rPr kumimoji="1" lang="en-US"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の合算が全体の大半を占め</a:t>
          </a:r>
          <a:r>
            <a:rPr kumimoji="1" lang="ja-JP" altLang="en-US" sz="1300">
              <a:solidFill>
                <a:schemeClr val="dk1"/>
              </a:solidFill>
              <a:effectLst/>
              <a:latin typeface="+mn-lt"/>
              <a:ea typeface="+mn-ea"/>
              <a:cs typeface="+mn-cs"/>
            </a:rPr>
            <a:t>ており、公共下水道特別会計への繰出金が</a:t>
          </a:r>
          <a:r>
            <a:rPr kumimoji="1" lang="en-US" altLang="ja-JP" sz="1300">
              <a:solidFill>
                <a:schemeClr val="dk1"/>
              </a:solidFill>
              <a:effectLst/>
              <a:latin typeface="+mn-lt"/>
              <a:ea typeface="+mn-ea"/>
              <a:cs typeface="+mn-cs"/>
            </a:rPr>
            <a:t>4.8</a:t>
          </a:r>
          <a:r>
            <a:rPr kumimoji="1" lang="ja-JP" altLang="en-US" sz="1300">
              <a:solidFill>
                <a:schemeClr val="dk1"/>
              </a:solidFill>
              <a:effectLst/>
              <a:latin typeface="+mn-lt"/>
              <a:ea typeface="+mn-ea"/>
              <a:cs typeface="+mn-cs"/>
            </a:rPr>
            <a:t>％、後期高齢者医療特別会計への繰出金が</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％、介護保険特別会計への繰出金が</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％の増加となっています</a:t>
          </a:r>
          <a:r>
            <a:rPr kumimoji="1" lang="ja-JP" altLang="ja-JP"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また、公債費については、既発債の償還終了に伴い減少しておりますが、平成９年度開館の総合スポーツセンター（はびきのコロセアム）や平成</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年度開館の生活文化情報センター（</a:t>
          </a:r>
          <a:r>
            <a:rPr kumimoji="1" lang="en-US" altLang="ja-JP" sz="1300">
              <a:solidFill>
                <a:schemeClr val="dk1"/>
              </a:solidFill>
              <a:effectLst/>
              <a:latin typeface="+mn-lt"/>
              <a:ea typeface="+mn-ea"/>
              <a:cs typeface="+mn-cs"/>
            </a:rPr>
            <a:t>LIC</a:t>
          </a:r>
          <a:r>
            <a:rPr kumimoji="1" lang="ja-JP" altLang="ja-JP" sz="1300">
              <a:solidFill>
                <a:schemeClr val="dk1"/>
              </a:solidFill>
              <a:effectLst/>
              <a:latin typeface="+mn-lt"/>
              <a:ea typeface="+mn-ea"/>
              <a:cs typeface="+mn-cs"/>
            </a:rPr>
            <a:t>はびきの）の建設に伴う</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の償還が続いていることにより、依然として類似団体内平均値を上回っています。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113,332
112,487
26.45
38,414,916
37,868,261
545,529
23,235,317
40,015,892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42926</xdr:rowOff>
    </xdr:from>
    <xdr:to>
      <xdr:col>6</xdr:col>
      <xdr:colOff>511175</xdr:colOff>
      <xdr:row>38</xdr:row>
      <xdr:rowOff>103886</xdr:rowOff>
    </xdr:to>
    <xdr:cxnSp macro="">
      <xdr:nvCxnSpPr>
        <xdr:cNvPr id="61" name="直線コネクタ 60"/>
        <xdr:cNvCxnSpPr/>
      </xdr:nvCxnSpPr>
      <xdr:spPr>
        <a:xfrm>
          <a:off x="3797300" y="655802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42926</xdr:rowOff>
    </xdr:from>
    <xdr:to>
      <xdr:col>5</xdr:col>
      <xdr:colOff>358775</xdr:colOff>
      <xdr:row>38</xdr:row>
      <xdr:rowOff>106934</xdr:rowOff>
    </xdr:to>
    <xdr:cxnSp macro="">
      <xdr:nvCxnSpPr>
        <xdr:cNvPr id="64" name="直線コネクタ 63"/>
        <xdr:cNvCxnSpPr/>
      </xdr:nvCxnSpPr>
      <xdr:spPr>
        <a:xfrm flipV="1">
          <a:off x="2908300" y="65580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55118</xdr:rowOff>
    </xdr:from>
    <xdr:to>
      <xdr:col>4</xdr:col>
      <xdr:colOff>155575</xdr:colOff>
      <xdr:row>38</xdr:row>
      <xdr:rowOff>106934</xdr:rowOff>
    </xdr:to>
    <xdr:cxnSp macro="">
      <xdr:nvCxnSpPr>
        <xdr:cNvPr id="67" name="直線コネクタ 66"/>
        <xdr:cNvCxnSpPr/>
      </xdr:nvCxnSpPr>
      <xdr:spPr>
        <a:xfrm>
          <a:off x="2019300" y="657021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170180</xdr:rowOff>
    </xdr:from>
    <xdr:to>
      <xdr:col>2</xdr:col>
      <xdr:colOff>638175</xdr:colOff>
      <xdr:row>38</xdr:row>
      <xdr:rowOff>55118</xdr:rowOff>
    </xdr:to>
    <xdr:cxnSp macro="">
      <xdr:nvCxnSpPr>
        <xdr:cNvPr id="70" name="直線コネクタ 69"/>
        <xdr:cNvCxnSpPr/>
      </xdr:nvCxnSpPr>
      <xdr:spPr>
        <a:xfrm>
          <a:off x="1130300" y="651383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53086</xdr:rowOff>
    </xdr:from>
    <xdr:to>
      <xdr:col>6</xdr:col>
      <xdr:colOff>561975</xdr:colOff>
      <xdr:row>38</xdr:row>
      <xdr:rowOff>154686</xdr:rowOff>
    </xdr:to>
    <xdr:sp macro="" textlink="">
      <xdr:nvSpPr>
        <xdr:cNvPr id="80" name="円/楕円 79"/>
        <xdr:cNvSpPr/>
      </xdr:nvSpPr>
      <xdr:spPr>
        <a:xfrm>
          <a:off x="45847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31513</xdr:rowOff>
    </xdr:from>
    <xdr:ext cx="469744" cy="259045"/>
    <xdr:sp macro="" textlink="">
      <xdr:nvSpPr>
        <xdr:cNvPr id="81" name="議会費該当値テキスト"/>
        <xdr:cNvSpPr txBox="1"/>
      </xdr:nvSpPr>
      <xdr:spPr>
        <a:xfrm>
          <a:off x="4686300"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163576</xdr:rowOff>
    </xdr:from>
    <xdr:to>
      <xdr:col>5</xdr:col>
      <xdr:colOff>409575</xdr:colOff>
      <xdr:row>38</xdr:row>
      <xdr:rowOff>93726</xdr:rowOff>
    </xdr:to>
    <xdr:sp macro="" textlink="">
      <xdr:nvSpPr>
        <xdr:cNvPr id="82" name="円/楕円 81"/>
        <xdr:cNvSpPr/>
      </xdr:nvSpPr>
      <xdr:spPr>
        <a:xfrm>
          <a:off x="3746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84853</xdr:rowOff>
    </xdr:from>
    <xdr:ext cx="469744" cy="259045"/>
    <xdr:sp macro="" textlink="">
      <xdr:nvSpPr>
        <xdr:cNvPr id="83" name="テキスト ボックス 82"/>
        <xdr:cNvSpPr txBox="1"/>
      </xdr:nvSpPr>
      <xdr:spPr>
        <a:xfrm>
          <a:off x="3562427"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56134</xdr:rowOff>
    </xdr:from>
    <xdr:to>
      <xdr:col>4</xdr:col>
      <xdr:colOff>206375</xdr:colOff>
      <xdr:row>38</xdr:row>
      <xdr:rowOff>157734</xdr:rowOff>
    </xdr:to>
    <xdr:sp macro="" textlink="">
      <xdr:nvSpPr>
        <xdr:cNvPr id="84" name="円/楕円 83"/>
        <xdr:cNvSpPr/>
      </xdr:nvSpPr>
      <xdr:spPr>
        <a:xfrm>
          <a:off x="2857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148861</xdr:rowOff>
    </xdr:from>
    <xdr:ext cx="469744" cy="259045"/>
    <xdr:sp macro="" textlink="">
      <xdr:nvSpPr>
        <xdr:cNvPr id="85" name="テキスト ボックス 84"/>
        <xdr:cNvSpPr txBox="1"/>
      </xdr:nvSpPr>
      <xdr:spPr>
        <a:xfrm>
          <a:off x="2673427"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4318</xdr:rowOff>
    </xdr:from>
    <xdr:to>
      <xdr:col>3</xdr:col>
      <xdr:colOff>3175</xdr:colOff>
      <xdr:row>38</xdr:row>
      <xdr:rowOff>105918</xdr:rowOff>
    </xdr:to>
    <xdr:sp macro="" textlink="">
      <xdr:nvSpPr>
        <xdr:cNvPr id="86" name="円/楕円 85"/>
        <xdr:cNvSpPr/>
      </xdr:nvSpPr>
      <xdr:spPr>
        <a:xfrm>
          <a:off x="1968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97045</xdr:rowOff>
    </xdr:from>
    <xdr:ext cx="469744" cy="259045"/>
    <xdr:sp macro="" textlink="">
      <xdr:nvSpPr>
        <xdr:cNvPr id="87" name="テキスト ボックス 86"/>
        <xdr:cNvSpPr txBox="1"/>
      </xdr:nvSpPr>
      <xdr:spPr>
        <a:xfrm>
          <a:off x="1784427"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119380</xdr:rowOff>
    </xdr:from>
    <xdr:to>
      <xdr:col>1</xdr:col>
      <xdr:colOff>485775</xdr:colOff>
      <xdr:row>38</xdr:row>
      <xdr:rowOff>49530</xdr:rowOff>
    </xdr:to>
    <xdr:sp macro="" textlink="">
      <xdr:nvSpPr>
        <xdr:cNvPr id="88" name="円/楕円 87"/>
        <xdr:cNvSpPr/>
      </xdr:nvSpPr>
      <xdr:spPr>
        <a:xfrm>
          <a:off x="107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40657</xdr:rowOff>
    </xdr:from>
    <xdr:ext cx="469744" cy="259045"/>
    <xdr:sp macro="" textlink="">
      <xdr:nvSpPr>
        <xdr:cNvPr id="89" name="テキスト ボックス 88"/>
        <xdr:cNvSpPr txBox="1"/>
      </xdr:nvSpPr>
      <xdr:spPr>
        <a:xfrm>
          <a:off x="895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40069</xdr:rowOff>
    </xdr:from>
    <xdr:to>
      <xdr:col>6</xdr:col>
      <xdr:colOff>511175</xdr:colOff>
      <xdr:row>58</xdr:row>
      <xdr:rowOff>52432</xdr:rowOff>
    </xdr:to>
    <xdr:cxnSp macro="">
      <xdr:nvCxnSpPr>
        <xdr:cNvPr id="119" name="直線コネクタ 118"/>
        <xdr:cNvCxnSpPr/>
      </xdr:nvCxnSpPr>
      <xdr:spPr>
        <a:xfrm>
          <a:off x="3797300" y="9984169"/>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25247</xdr:rowOff>
    </xdr:from>
    <xdr:to>
      <xdr:col>5</xdr:col>
      <xdr:colOff>358775</xdr:colOff>
      <xdr:row>58</xdr:row>
      <xdr:rowOff>40069</xdr:rowOff>
    </xdr:to>
    <xdr:cxnSp macro="">
      <xdr:nvCxnSpPr>
        <xdr:cNvPr id="122" name="直線コネクタ 121"/>
        <xdr:cNvCxnSpPr/>
      </xdr:nvCxnSpPr>
      <xdr:spPr>
        <a:xfrm>
          <a:off x="2908300" y="9969347"/>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133299</xdr:rowOff>
    </xdr:from>
    <xdr:to>
      <xdr:col>4</xdr:col>
      <xdr:colOff>155575</xdr:colOff>
      <xdr:row>58</xdr:row>
      <xdr:rowOff>25247</xdr:rowOff>
    </xdr:to>
    <xdr:cxnSp macro="">
      <xdr:nvCxnSpPr>
        <xdr:cNvPr id="125" name="直線コネクタ 124"/>
        <xdr:cNvCxnSpPr/>
      </xdr:nvCxnSpPr>
      <xdr:spPr>
        <a:xfrm>
          <a:off x="2019300" y="9391599"/>
          <a:ext cx="889000" cy="57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133299</xdr:rowOff>
    </xdr:from>
    <xdr:to>
      <xdr:col>2</xdr:col>
      <xdr:colOff>638175</xdr:colOff>
      <xdr:row>55</xdr:row>
      <xdr:rowOff>142901</xdr:rowOff>
    </xdr:to>
    <xdr:cxnSp macro="">
      <xdr:nvCxnSpPr>
        <xdr:cNvPr id="128" name="直線コネクタ 127"/>
        <xdr:cNvCxnSpPr/>
      </xdr:nvCxnSpPr>
      <xdr:spPr>
        <a:xfrm flipV="1">
          <a:off x="1130300" y="9391599"/>
          <a:ext cx="889000" cy="18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1632</xdr:rowOff>
    </xdr:from>
    <xdr:to>
      <xdr:col>6</xdr:col>
      <xdr:colOff>561975</xdr:colOff>
      <xdr:row>58</xdr:row>
      <xdr:rowOff>103232</xdr:rowOff>
    </xdr:to>
    <xdr:sp macro="" textlink="">
      <xdr:nvSpPr>
        <xdr:cNvPr id="138" name="円/楕円 137"/>
        <xdr:cNvSpPr/>
      </xdr:nvSpPr>
      <xdr:spPr>
        <a:xfrm>
          <a:off x="4584700" y="99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88009</xdr:rowOff>
    </xdr:from>
    <xdr:ext cx="534377" cy="259045"/>
    <xdr:sp macro="" textlink="">
      <xdr:nvSpPr>
        <xdr:cNvPr id="139" name="総務費該当値テキスト"/>
        <xdr:cNvSpPr txBox="1"/>
      </xdr:nvSpPr>
      <xdr:spPr>
        <a:xfrm>
          <a:off x="4686300" y="98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160719</xdr:rowOff>
    </xdr:from>
    <xdr:to>
      <xdr:col>5</xdr:col>
      <xdr:colOff>409575</xdr:colOff>
      <xdr:row>58</xdr:row>
      <xdr:rowOff>90869</xdr:rowOff>
    </xdr:to>
    <xdr:sp macro="" textlink="">
      <xdr:nvSpPr>
        <xdr:cNvPr id="140" name="円/楕円 139"/>
        <xdr:cNvSpPr/>
      </xdr:nvSpPr>
      <xdr:spPr>
        <a:xfrm>
          <a:off x="3746500" y="99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81996</xdr:rowOff>
    </xdr:from>
    <xdr:ext cx="534377" cy="259045"/>
    <xdr:sp macro="" textlink="">
      <xdr:nvSpPr>
        <xdr:cNvPr id="141" name="テキスト ボックス 140"/>
        <xdr:cNvSpPr txBox="1"/>
      </xdr:nvSpPr>
      <xdr:spPr>
        <a:xfrm>
          <a:off x="3530111" y="100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145897</xdr:rowOff>
    </xdr:from>
    <xdr:to>
      <xdr:col>4</xdr:col>
      <xdr:colOff>206375</xdr:colOff>
      <xdr:row>58</xdr:row>
      <xdr:rowOff>76047</xdr:rowOff>
    </xdr:to>
    <xdr:sp macro="" textlink="">
      <xdr:nvSpPr>
        <xdr:cNvPr id="142" name="円/楕円 141"/>
        <xdr:cNvSpPr/>
      </xdr:nvSpPr>
      <xdr:spPr>
        <a:xfrm>
          <a:off x="2857500" y="99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67174</xdr:rowOff>
    </xdr:from>
    <xdr:ext cx="534377" cy="259045"/>
    <xdr:sp macro="" textlink="">
      <xdr:nvSpPr>
        <xdr:cNvPr id="143" name="テキスト ボックス 142"/>
        <xdr:cNvSpPr txBox="1"/>
      </xdr:nvSpPr>
      <xdr:spPr>
        <a:xfrm>
          <a:off x="2641111" y="100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82499</xdr:rowOff>
    </xdr:from>
    <xdr:to>
      <xdr:col>3</xdr:col>
      <xdr:colOff>3175</xdr:colOff>
      <xdr:row>55</xdr:row>
      <xdr:rowOff>12649</xdr:rowOff>
    </xdr:to>
    <xdr:sp macro="" textlink="">
      <xdr:nvSpPr>
        <xdr:cNvPr id="144" name="円/楕円 143"/>
        <xdr:cNvSpPr/>
      </xdr:nvSpPr>
      <xdr:spPr>
        <a:xfrm>
          <a:off x="1968500" y="93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29176</xdr:rowOff>
    </xdr:from>
    <xdr:ext cx="534377" cy="259045"/>
    <xdr:sp macro="" textlink="">
      <xdr:nvSpPr>
        <xdr:cNvPr id="145" name="テキスト ボックス 144"/>
        <xdr:cNvSpPr txBox="1"/>
      </xdr:nvSpPr>
      <xdr:spPr>
        <a:xfrm>
          <a:off x="1752111" y="91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92101</xdr:rowOff>
    </xdr:from>
    <xdr:to>
      <xdr:col>1</xdr:col>
      <xdr:colOff>485775</xdr:colOff>
      <xdr:row>56</xdr:row>
      <xdr:rowOff>22251</xdr:rowOff>
    </xdr:to>
    <xdr:sp macro="" textlink="">
      <xdr:nvSpPr>
        <xdr:cNvPr id="146" name="円/楕円 145"/>
        <xdr:cNvSpPr/>
      </xdr:nvSpPr>
      <xdr:spPr>
        <a:xfrm>
          <a:off x="1079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38778</xdr:rowOff>
    </xdr:from>
    <xdr:ext cx="534377" cy="259045"/>
    <xdr:sp macro="" textlink="">
      <xdr:nvSpPr>
        <xdr:cNvPr id="147" name="テキスト ボックス 146"/>
        <xdr:cNvSpPr txBox="1"/>
      </xdr:nvSpPr>
      <xdr:spPr>
        <a:xfrm>
          <a:off x="86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37843</xdr:rowOff>
    </xdr:from>
    <xdr:to>
      <xdr:col>6</xdr:col>
      <xdr:colOff>511175</xdr:colOff>
      <xdr:row>74</xdr:row>
      <xdr:rowOff>121020</xdr:rowOff>
    </xdr:to>
    <xdr:cxnSp macro="">
      <xdr:nvCxnSpPr>
        <xdr:cNvPr id="179" name="直線コネクタ 178"/>
        <xdr:cNvCxnSpPr/>
      </xdr:nvCxnSpPr>
      <xdr:spPr>
        <a:xfrm flipV="1">
          <a:off x="3797300" y="12725143"/>
          <a:ext cx="8382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121020</xdr:rowOff>
    </xdr:from>
    <xdr:to>
      <xdr:col>5</xdr:col>
      <xdr:colOff>358775</xdr:colOff>
      <xdr:row>75</xdr:row>
      <xdr:rowOff>31213</xdr:rowOff>
    </xdr:to>
    <xdr:cxnSp macro="">
      <xdr:nvCxnSpPr>
        <xdr:cNvPr id="182" name="直線コネクタ 181"/>
        <xdr:cNvCxnSpPr/>
      </xdr:nvCxnSpPr>
      <xdr:spPr>
        <a:xfrm flipV="1">
          <a:off x="2908300" y="128083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31213</xdr:rowOff>
    </xdr:from>
    <xdr:to>
      <xdr:col>4</xdr:col>
      <xdr:colOff>155575</xdr:colOff>
      <xdr:row>75</xdr:row>
      <xdr:rowOff>133615</xdr:rowOff>
    </xdr:to>
    <xdr:cxnSp macro="">
      <xdr:nvCxnSpPr>
        <xdr:cNvPr id="185" name="直線コネクタ 184"/>
        <xdr:cNvCxnSpPr/>
      </xdr:nvCxnSpPr>
      <xdr:spPr>
        <a:xfrm flipV="1">
          <a:off x="2019300" y="12889963"/>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133615</xdr:rowOff>
    </xdr:from>
    <xdr:to>
      <xdr:col>2</xdr:col>
      <xdr:colOff>638175</xdr:colOff>
      <xdr:row>76</xdr:row>
      <xdr:rowOff>395</xdr:rowOff>
    </xdr:to>
    <xdr:cxnSp macro="">
      <xdr:nvCxnSpPr>
        <xdr:cNvPr id="188" name="直線コネクタ 187"/>
        <xdr:cNvCxnSpPr/>
      </xdr:nvCxnSpPr>
      <xdr:spPr>
        <a:xfrm flipV="1">
          <a:off x="1130300" y="12992365"/>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158493</xdr:rowOff>
    </xdr:from>
    <xdr:to>
      <xdr:col>6</xdr:col>
      <xdr:colOff>561975</xdr:colOff>
      <xdr:row>74</xdr:row>
      <xdr:rowOff>88643</xdr:rowOff>
    </xdr:to>
    <xdr:sp macro="" textlink="">
      <xdr:nvSpPr>
        <xdr:cNvPr id="198" name="円/楕円 197"/>
        <xdr:cNvSpPr/>
      </xdr:nvSpPr>
      <xdr:spPr>
        <a:xfrm>
          <a:off x="4584700" y="12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9920</xdr:rowOff>
    </xdr:from>
    <xdr:ext cx="599010" cy="259045"/>
    <xdr:sp macro="" textlink="">
      <xdr:nvSpPr>
        <xdr:cNvPr id="199" name="民生費該当値テキスト"/>
        <xdr:cNvSpPr txBox="1"/>
      </xdr:nvSpPr>
      <xdr:spPr>
        <a:xfrm>
          <a:off x="4686300" y="1252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70220</xdr:rowOff>
    </xdr:from>
    <xdr:to>
      <xdr:col>5</xdr:col>
      <xdr:colOff>409575</xdr:colOff>
      <xdr:row>75</xdr:row>
      <xdr:rowOff>370</xdr:rowOff>
    </xdr:to>
    <xdr:sp macro="" textlink="">
      <xdr:nvSpPr>
        <xdr:cNvPr id="200" name="円/楕円 199"/>
        <xdr:cNvSpPr/>
      </xdr:nvSpPr>
      <xdr:spPr>
        <a:xfrm>
          <a:off x="3746500" y="12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16897</xdr:rowOff>
    </xdr:from>
    <xdr:ext cx="599010" cy="259045"/>
    <xdr:sp macro="" textlink="">
      <xdr:nvSpPr>
        <xdr:cNvPr id="201" name="テキスト ボックス 200"/>
        <xdr:cNvSpPr txBox="1"/>
      </xdr:nvSpPr>
      <xdr:spPr>
        <a:xfrm>
          <a:off x="3497794" y="125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166,716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151863</xdr:rowOff>
    </xdr:from>
    <xdr:to>
      <xdr:col>4</xdr:col>
      <xdr:colOff>206375</xdr:colOff>
      <xdr:row>75</xdr:row>
      <xdr:rowOff>82013</xdr:rowOff>
    </xdr:to>
    <xdr:sp macro="" textlink="">
      <xdr:nvSpPr>
        <xdr:cNvPr id="202" name="円/楕円 201"/>
        <xdr:cNvSpPr/>
      </xdr:nvSpPr>
      <xdr:spPr>
        <a:xfrm>
          <a:off x="2857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98540</xdr:rowOff>
    </xdr:from>
    <xdr:ext cx="599010" cy="259045"/>
    <xdr:sp macro="" textlink="">
      <xdr:nvSpPr>
        <xdr:cNvPr id="203" name="テキスト ボックス 202"/>
        <xdr:cNvSpPr txBox="1"/>
      </xdr:nvSpPr>
      <xdr:spPr>
        <a:xfrm>
          <a:off x="2608794" y="126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82815</xdr:rowOff>
    </xdr:from>
    <xdr:to>
      <xdr:col>3</xdr:col>
      <xdr:colOff>3175</xdr:colOff>
      <xdr:row>76</xdr:row>
      <xdr:rowOff>12965</xdr:rowOff>
    </xdr:to>
    <xdr:sp macro="" textlink="">
      <xdr:nvSpPr>
        <xdr:cNvPr id="204" name="円/楕円 203"/>
        <xdr:cNvSpPr/>
      </xdr:nvSpPr>
      <xdr:spPr>
        <a:xfrm>
          <a:off x="1968500" y="129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29492</xdr:rowOff>
    </xdr:from>
    <xdr:ext cx="599010" cy="259045"/>
    <xdr:sp macro="" textlink="">
      <xdr:nvSpPr>
        <xdr:cNvPr id="205" name="テキスト ボックス 204"/>
        <xdr:cNvSpPr txBox="1"/>
      </xdr:nvSpPr>
      <xdr:spPr>
        <a:xfrm>
          <a:off x="1719794" y="1271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121045</xdr:rowOff>
    </xdr:from>
    <xdr:to>
      <xdr:col>1</xdr:col>
      <xdr:colOff>485775</xdr:colOff>
      <xdr:row>76</xdr:row>
      <xdr:rowOff>51195</xdr:rowOff>
    </xdr:to>
    <xdr:sp macro="" textlink="">
      <xdr:nvSpPr>
        <xdr:cNvPr id="206" name="円/楕円 205"/>
        <xdr:cNvSpPr/>
      </xdr:nvSpPr>
      <xdr:spPr>
        <a:xfrm>
          <a:off x="1079500" y="12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67722</xdr:rowOff>
    </xdr:from>
    <xdr:ext cx="599010" cy="259045"/>
    <xdr:sp macro="" textlink="">
      <xdr:nvSpPr>
        <xdr:cNvPr id="207" name="テキスト ボックス 206"/>
        <xdr:cNvSpPr txBox="1"/>
      </xdr:nvSpPr>
      <xdr:spPr>
        <a:xfrm>
          <a:off x="830794" y="127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1854</xdr:rowOff>
    </xdr:from>
    <xdr:to>
      <xdr:col>6</xdr:col>
      <xdr:colOff>511175</xdr:colOff>
      <xdr:row>98</xdr:row>
      <xdr:rowOff>44876</xdr:rowOff>
    </xdr:to>
    <xdr:cxnSp macro="">
      <xdr:nvCxnSpPr>
        <xdr:cNvPr id="235" name="直線コネクタ 234"/>
        <xdr:cNvCxnSpPr/>
      </xdr:nvCxnSpPr>
      <xdr:spPr>
        <a:xfrm>
          <a:off x="3797300" y="16803954"/>
          <a:ext cx="8382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1854</xdr:rowOff>
    </xdr:from>
    <xdr:to>
      <xdr:col>5</xdr:col>
      <xdr:colOff>358775</xdr:colOff>
      <xdr:row>98</xdr:row>
      <xdr:rowOff>30293</xdr:rowOff>
    </xdr:to>
    <xdr:cxnSp macro="">
      <xdr:nvCxnSpPr>
        <xdr:cNvPr id="238" name="直線コネクタ 237"/>
        <xdr:cNvCxnSpPr/>
      </xdr:nvCxnSpPr>
      <xdr:spPr>
        <a:xfrm flipV="1">
          <a:off x="2908300" y="16803954"/>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30293</xdr:rowOff>
    </xdr:from>
    <xdr:to>
      <xdr:col>4</xdr:col>
      <xdr:colOff>155575</xdr:colOff>
      <xdr:row>98</xdr:row>
      <xdr:rowOff>42819</xdr:rowOff>
    </xdr:to>
    <xdr:cxnSp macro="">
      <xdr:nvCxnSpPr>
        <xdr:cNvPr id="241" name="直線コネクタ 240"/>
        <xdr:cNvCxnSpPr/>
      </xdr:nvCxnSpPr>
      <xdr:spPr>
        <a:xfrm flipV="1">
          <a:off x="2019300" y="16832393"/>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42819</xdr:rowOff>
    </xdr:from>
    <xdr:to>
      <xdr:col>2</xdr:col>
      <xdr:colOff>638175</xdr:colOff>
      <xdr:row>98</xdr:row>
      <xdr:rowOff>54432</xdr:rowOff>
    </xdr:to>
    <xdr:cxnSp macro="">
      <xdr:nvCxnSpPr>
        <xdr:cNvPr id="244" name="直線コネクタ 243"/>
        <xdr:cNvCxnSpPr/>
      </xdr:nvCxnSpPr>
      <xdr:spPr>
        <a:xfrm flipV="1">
          <a:off x="1130300" y="16844919"/>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165526</xdr:rowOff>
    </xdr:from>
    <xdr:to>
      <xdr:col>6</xdr:col>
      <xdr:colOff>561975</xdr:colOff>
      <xdr:row>98</xdr:row>
      <xdr:rowOff>95676</xdr:rowOff>
    </xdr:to>
    <xdr:sp macro="" textlink="">
      <xdr:nvSpPr>
        <xdr:cNvPr id="254" name="円/楕円 253"/>
        <xdr:cNvSpPr/>
      </xdr:nvSpPr>
      <xdr:spPr>
        <a:xfrm>
          <a:off x="4584700" y="16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143953</xdr:rowOff>
    </xdr:from>
    <xdr:ext cx="534377" cy="259045"/>
    <xdr:sp macro="" textlink="">
      <xdr:nvSpPr>
        <xdr:cNvPr id="255" name="衛生費該当値テキスト"/>
        <xdr:cNvSpPr txBox="1"/>
      </xdr:nvSpPr>
      <xdr:spPr>
        <a:xfrm>
          <a:off x="4686300" y="167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122504</xdr:rowOff>
    </xdr:from>
    <xdr:to>
      <xdr:col>5</xdr:col>
      <xdr:colOff>409575</xdr:colOff>
      <xdr:row>98</xdr:row>
      <xdr:rowOff>52654</xdr:rowOff>
    </xdr:to>
    <xdr:sp macro="" textlink="">
      <xdr:nvSpPr>
        <xdr:cNvPr id="256" name="円/楕円 255"/>
        <xdr:cNvSpPr/>
      </xdr:nvSpPr>
      <xdr:spPr>
        <a:xfrm>
          <a:off x="3746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43781</xdr:rowOff>
    </xdr:from>
    <xdr:ext cx="534377" cy="259045"/>
    <xdr:sp macro="" textlink="">
      <xdr:nvSpPr>
        <xdr:cNvPr id="257" name="テキスト ボックス 256"/>
        <xdr:cNvSpPr txBox="1"/>
      </xdr:nvSpPr>
      <xdr:spPr>
        <a:xfrm>
          <a:off x="3530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150943</xdr:rowOff>
    </xdr:from>
    <xdr:to>
      <xdr:col>4</xdr:col>
      <xdr:colOff>206375</xdr:colOff>
      <xdr:row>98</xdr:row>
      <xdr:rowOff>81093</xdr:rowOff>
    </xdr:to>
    <xdr:sp macro="" textlink="">
      <xdr:nvSpPr>
        <xdr:cNvPr id="258" name="円/楕円 257"/>
        <xdr:cNvSpPr/>
      </xdr:nvSpPr>
      <xdr:spPr>
        <a:xfrm>
          <a:off x="2857500" y="167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72220</xdr:rowOff>
    </xdr:from>
    <xdr:ext cx="534377" cy="259045"/>
    <xdr:sp macro="" textlink="">
      <xdr:nvSpPr>
        <xdr:cNvPr id="259" name="テキスト ボックス 258"/>
        <xdr:cNvSpPr txBox="1"/>
      </xdr:nvSpPr>
      <xdr:spPr>
        <a:xfrm>
          <a:off x="2641111" y="168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163469</xdr:rowOff>
    </xdr:from>
    <xdr:to>
      <xdr:col>3</xdr:col>
      <xdr:colOff>3175</xdr:colOff>
      <xdr:row>98</xdr:row>
      <xdr:rowOff>93619</xdr:rowOff>
    </xdr:to>
    <xdr:sp macro="" textlink="">
      <xdr:nvSpPr>
        <xdr:cNvPr id="260" name="円/楕円 259"/>
        <xdr:cNvSpPr/>
      </xdr:nvSpPr>
      <xdr:spPr>
        <a:xfrm>
          <a:off x="1968500" y="167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84746</xdr:rowOff>
    </xdr:from>
    <xdr:ext cx="534377" cy="259045"/>
    <xdr:sp macro="" textlink="">
      <xdr:nvSpPr>
        <xdr:cNvPr id="261" name="テキスト ボックス 260"/>
        <xdr:cNvSpPr txBox="1"/>
      </xdr:nvSpPr>
      <xdr:spPr>
        <a:xfrm>
          <a:off x="1752111" y="168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3632</xdr:rowOff>
    </xdr:from>
    <xdr:to>
      <xdr:col>1</xdr:col>
      <xdr:colOff>485775</xdr:colOff>
      <xdr:row>98</xdr:row>
      <xdr:rowOff>105232</xdr:rowOff>
    </xdr:to>
    <xdr:sp macro="" textlink="">
      <xdr:nvSpPr>
        <xdr:cNvPr id="262" name="円/楕円 261"/>
        <xdr:cNvSpPr/>
      </xdr:nvSpPr>
      <xdr:spPr>
        <a:xfrm>
          <a:off x="1079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96359</xdr:rowOff>
    </xdr:from>
    <xdr:ext cx="534377" cy="259045"/>
    <xdr:sp macro="" textlink="">
      <xdr:nvSpPr>
        <xdr:cNvPr id="263" name="テキスト ボックス 262"/>
        <xdr:cNvSpPr txBox="1"/>
      </xdr:nvSpPr>
      <xdr:spPr>
        <a:xfrm>
          <a:off x="863111" y="168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109982</xdr:rowOff>
    </xdr:from>
    <xdr:to>
      <xdr:col>15</xdr:col>
      <xdr:colOff>180975</xdr:colOff>
      <xdr:row>38</xdr:row>
      <xdr:rowOff>114173</xdr:rowOff>
    </xdr:to>
    <xdr:cxnSp macro="">
      <xdr:nvCxnSpPr>
        <xdr:cNvPr id="292" name="直線コネクタ 291"/>
        <xdr:cNvCxnSpPr/>
      </xdr:nvCxnSpPr>
      <xdr:spPr>
        <a:xfrm>
          <a:off x="9639300" y="662508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49784</xdr:rowOff>
    </xdr:from>
    <xdr:to>
      <xdr:col>14</xdr:col>
      <xdr:colOff>28575</xdr:colOff>
      <xdr:row>38</xdr:row>
      <xdr:rowOff>109982</xdr:rowOff>
    </xdr:to>
    <xdr:cxnSp macro="">
      <xdr:nvCxnSpPr>
        <xdr:cNvPr id="295" name="直線コネクタ 294"/>
        <xdr:cNvCxnSpPr/>
      </xdr:nvCxnSpPr>
      <xdr:spPr>
        <a:xfrm>
          <a:off x="8750300" y="656488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49784</xdr:rowOff>
    </xdr:from>
    <xdr:to>
      <xdr:col>12</xdr:col>
      <xdr:colOff>511175</xdr:colOff>
      <xdr:row>38</xdr:row>
      <xdr:rowOff>68453</xdr:rowOff>
    </xdr:to>
    <xdr:cxnSp macro="">
      <xdr:nvCxnSpPr>
        <xdr:cNvPr id="298" name="直線コネクタ 297"/>
        <xdr:cNvCxnSpPr/>
      </xdr:nvCxnSpPr>
      <xdr:spPr>
        <a:xfrm flipV="1">
          <a:off x="7861300" y="656488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68453</xdr:rowOff>
    </xdr:from>
    <xdr:to>
      <xdr:col>11</xdr:col>
      <xdr:colOff>307975</xdr:colOff>
      <xdr:row>38</xdr:row>
      <xdr:rowOff>103886</xdr:rowOff>
    </xdr:to>
    <xdr:cxnSp macro="">
      <xdr:nvCxnSpPr>
        <xdr:cNvPr id="301" name="直線コネクタ 300"/>
        <xdr:cNvCxnSpPr/>
      </xdr:nvCxnSpPr>
      <xdr:spPr>
        <a:xfrm flipV="1">
          <a:off x="6972300" y="658355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63373</xdr:rowOff>
    </xdr:from>
    <xdr:to>
      <xdr:col>15</xdr:col>
      <xdr:colOff>231775</xdr:colOff>
      <xdr:row>38</xdr:row>
      <xdr:rowOff>164973</xdr:rowOff>
    </xdr:to>
    <xdr:sp macro="" textlink="">
      <xdr:nvSpPr>
        <xdr:cNvPr id="311" name="円/楕円 310"/>
        <xdr:cNvSpPr/>
      </xdr:nvSpPr>
      <xdr:spPr>
        <a:xfrm>
          <a:off x="104267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149750</xdr:rowOff>
    </xdr:from>
    <xdr:ext cx="378565" cy="259045"/>
    <xdr:sp macro="" textlink="">
      <xdr:nvSpPr>
        <xdr:cNvPr id="312" name="労働費該当値テキスト"/>
        <xdr:cNvSpPr txBox="1"/>
      </xdr:nvSpPr>
      <xdr:spPr>
        <a:xfrm>
          <a:off x="10528300" y="649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59182</xdr:rowOff>
    </xdr:from>
    <xdr:to>
      <xdr:col>14</xdr:col>
      <xdr:colOff>79375</xdr:colOff>
      <xdr:row>38</xdr:row>
      <xdr:rowOff>160782</xdr:rowOff>
    </xdr:to>
    <xdr:sp macro="" textlink="">
      <xdr:nvSpPr>
        <xdr:cNvPr id="313" name="円/楕円 312"/>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151909</xdr:rowOff>
    </xdr:from>
    <xdr:ext cx="378565" cy="259045"/>
    <xdr:sp macro="" textlink="">
      <xdr:nvSpPr>
        <xdr:cNvPr id="314" name="テキスト ボックス 313"/>
        <xdr:cNvSpPr txBox="1"/>
      </xdr:nvSpPr>
      <xdr:spPr>
        <a:xfrm>
          <a:off x="9450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170434</xdr:rowOff>
    </xdr:from>
    <xdr:to>
      <xdr:col>12</xdr:col>
      <xdr:colOff>561975</xdr:colOff>
      <xdr:row>38</xdr:row>
      <xdr:rowOff>100584</xdr:rowOff>
    </xdr:to>
    <xdr:sp macro="" textlink="">
      <xdr:nvSpPr>
        <xdr:cNvPr id="315" name="円/楕円 314"/>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91711</xdr:rowOff>
    </xdr:from>
    <xdr:ext cx="378565" cy="259045"/>
    <xdr:sp macro="" textlink="">
      <xdr:nvSpPr>
        <xdr:cNvPr id="316" name="テキスト ボックス 315"/>
        <xdr:cNvSpPr txBox="1"/>
      </xdr:nvSpPr>
      <xdr:spPr>
        <a:xfrm>
          <a:off x="8561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17653</xdr:rowOff>
    </xdr:from>
    <xdr:to>
      <xdr:col>11</xdr:col>
      <xdr:colOff>358775</xdr:colOff>
      <xdr:row>38</xdr:row>
      <xdr:rowOff>119253</xdr:rowOff>
    </xdr:to>
    <xdr:sp macro="" textlink="">
      <xdr:nvSpPr>
        <xdr:cNvPr id="317" name="円/楕円 316"/>
        <xdr:cNvSpPr/>
      </xdr:nvSpPr>
      <xdr:spPr>
        <a:xfrm>
          <a:off x="7810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110380</xdr:rowOff>
    </xdr:from>
    <xdr:ext cx="378565" cy="259045"/>
    <xdr:sp macro="" textlink="">
      <xdr:nvSpPr>
        <xdr:cNvPr id="318" name="テキスト ボックス 317"/>
        <xdr:cNvSpPr txBox="1"/>
      </xdr:nvSpPr>
      <xdr:spPr>
        <a:xfrm>
          <a:off x="7672017" y="662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53086</xdr:rowOff>
    </xdr:from>
    <xdr:to>
      <xdr:col>10</xdr:col>
      <xdr:colOff>155575</xdr:colOff>
      <xdr:row>38</xdr:row>
      <xdr:rowOff>154686</xdr:rowOff>
    </xdr:to>
    <xdr:sp macro="" textlink="">
      <xdr:nvSpPr>
        <xdr:cNvPr id="319" name="円/楕円 318"/>
        <xdr:cNvSpPr/>
      </xdr:nvSpPr>
      <xdr:spPr>
        <a:xfrm>
          <a:off x="6921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145813</xdr:rowOff>
    </xdr:from>
    <xdr:ext cx="378565" cy="259045"/>
    <xdr:sp macro="" textlink="">
      <xdr:nvSpPr>
        <xdr:cNvPr id="320" name="テキスト ボックス 319"/>
        <xdr:cNvSpPr txBox="1"/>
      </xdr:nvSpPr>
      <xdr:spPr>
        <a:xfrm>
          <a:off x="6783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134271</xdr:rowOff>
    </xdr:from>
    <xdr:to>
      <xdr:col>15</xdr:col>
      <xdr:colOff>180975</xdr:colOff>
      <xdr:row>57</xdr:row>
      <xdr:rowOff>140100</xdr:rowOff>
    </xdr:to>
    <xdr:cxnSp macro="">
      <xdr:nvCxnSpPr>
        <xdr:cNvPr id="345" name="直線コネクタ 344"/>
        <xdr:cNvCxnSpPr/>
      </xdr:nvCxnSpPr>
      <xdr:spPr>
        <a:xfrm>
          <a:off x="9639300" y="990692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117697</xdr:rowOff>
    </xdr:from>
    <xdr:to>
      <xdr:col>14</xdr:col>
      <xdr:colOff>28575</xdr:colOff>
      <xdr:row>57</xdr:row>
      <xdr:rowOff>134271</xdr:rowOff>
    </xdr:to>
    <xdr:cxnSp macro="">
      <xdr:nvCxnSpPr>
        <xdr:cNvPr id="348" name="直線コネクタ 347"/>
        <xdr:cNvCxnSpPr/>
      </xdr:nvCxnSpPr>
      <xdr:spPr>
        <a:xfrm>
          <a:off x="8750300" y="989034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117697</xdr:rowOff>
    </xdr:from>
    <xdr:to>
      <xdr:col>12</xdr:col>
      <xdr:colOff>511175</xdr:colOff>
      <xdr:row>57</xdr:row>
      <xdr:rowOff>130270</xdr:rowOff>
    </xdr:to>
    <xdr:cxnSp macro="">
      <xdr:nvCxnSpPr>
        <xdr:cNvPr id="351" name="直線コネクタ 350"/>
        <xdr:cNvCxnSpPr/>
      </xdr:nvCxnSpPr>
      <xdr:spPr>
        <a:xfrm flipV="1">
          <a:off x="7861300" y="989034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130270</xdr:rowOff>
    </xdr:from>
    <xdr:to>
      <xdr:col>11</xdr:col>
      <xdr:colOff>307975</xdr:colOff>
      <xdr:row>57</xdr:row>
      <xdr:rowOff>140215</xdr:rowOff>
    </xdr:to>
    <xdr:cxnSp macro="">
      <xdr:nvCxnSpPr>
        <xdr:cNvPr id="354" name="直線コネクタ 353"/>
        <xdr:cNvCxnSpPr/>
      </xdr:nvCxnSpPr>
      <xdr:spPr>
        <a:xfrm flipV="1">
          <a:off x="6972300" y="990292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89300</xdr:rowOff>
    </xdr:from>
    <xdr:to>
      <xdr:col>15</xdr:col>
      <xdr:colOff>231775</xdr:colOff>
      <xdr:row>58</xdr:row>
      <xdr:rowOff>19450</xdr:rowOff>
    </xdr:to>
    <xdr:sp macro="" textlink="">
      <xdr:nvSpPr>
        <xdr:cNvPr id="364" name="円/楕円 363"/>
        <xdr:cNvSpPr/>
      </xdr:nvSpPr>
      <xdr:spPr>
        <a:xfrm>
          <a:off x="10426700" y="98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4227</xdr:rowOff>
    </xdr:from>
    <xdr:ext cx="378565" cy="259045"/>
    <xdr:sp macro="" textlink="">
      <xdr:nvSpPr>
        <xdr:cNvPr id="365" name="農林水産業費該当値テキスト"/>
        <xdr:cNvSpPr txBox="1"/>
      </xdr:nvSpPr>
      <xdr:spPr>
        <a:xfrm>
          <a:off x="10528300" y="97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83471</xdr:rowOff>
    </xdr:from>
    <xdr:to>
      <xdr:col>14</xdr:col>
      <xdr:colOff>79375</xdr:colOff>
      <xdr:row>58</xdr:row>
      <xdr:rowOff>13621</xdr:rowOff>
    </xdr:to>
    <xdr:sp macro="" textlink="">
      <xdr:nvSpPr>
        <xdr:cNvPr id="366" name="円/楕円 365"/>
        <xdr:cNvSpPr/>
      </xdr:nvSpPr>
      <xdr:spPr>
        <a:xfrm>
          <a:off x="9588500" y="98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4748</xdr:rowOff>
    </xdr:from>
    <xdr:ext cx="469744" cy="259045"/>
    <xdr:sp macro="" textlink="">
      <xdr:nvSpPr>
        <xdr:cNvPr id="367" name="テキスト ボックス 366"/>
        <xdr:cNvSpPr txBox="1"/>
      </xdr:nvSpPr>
      <xdr:spPr>
        <a:xfrm>
          <a:off x="9404427" y="99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66897</xdr:rowOff>
    </xdr:from>
    <xdr:to>
      <xdr:col>12</xdr:col>
      <xdr:colOff>561975</xdr:colOff>
      <xdr:row>57</xdr:row>
      <xdr:rowOff>168497</xdr:rowOff>
    </xdr:to>
    <xdr:sp macro="" textlink="">
      <xdr:nvSpPr>
        <xdr:cNvPr id="368" name="円/楕円 367"/>
        <xdr:cNvSpPr/>
      </xdr:nvSpPr>
      <xdr:spPr>
        <a:xfrm>
          <a:off x="8699500" y="98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159624</xdr:rowOff>
    </xdr:from>
    <xdr:ext cx="469744" cy="259045"/>
    <xdr:sp macro="" textlink="">
      <xdr:nvSpPr>
        <xdr:cNvPr id="369" name="テキスト ボックス 368"/>
        <xdr:cNvSpPr txBox="1"/>
      </xdr:nvSpPr>
      <xdr:spPr>
        <a:xfrm>
          <a:off x="8515427" y="99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79470</xdr:rowOff>
    </xdr:from>
    <xdr:to>
      <xdr:col>11</xdr:col>
      <xdr:colOff>358775</xdr:colOff>
      <xdr:row>58</xdr:row>
      <xdr:rowOff>9620</xdr:rowOff>
    </xdr:to>
    <xdr:sp macro="" textlink="">
      <xdr:nvSpPr>
        <xdr:cNvPr id="370" name="円/楕円 369"/>
        <xdr:cNvSpPr/>
      </xdr:nvSpPr>
      <xdr:spPr>
        <a:xfrm>
          <a:off x="7810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747</xdr:rowOff>
    </xdr:from>
    <xdr:ext cx="469744" cy="259045"/>
    <xdr:sp macro="" textlink="">
      <xdr:nvSpPr>
        <xdr:cNvPr id="371" name="テキスト ボックス 370"/>
        <xdr:cNvSpPr txBox="1"/>
      </xdr:nvSpPr>
      <xdr:spPr>
        <a:xfrm>
          <a:off x="7626427" y="99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89415</xdr:rowOff>
    </xdr:from>
    <xdr:to>
      <xdr:col>10</xdr:col>
      <xdr:colOff>155575</xdr:colOff>
      <xdr:row>58</xdr:row>
      <xdr:rowOff>19565</xdr:rowOff>
    </xdr:to>
    <xdr:sp macro="" textlink="">
      <xdr:nvSpPr>
        <xdr:cNvPr id="372" name="円/楕円 371"/>
        <xdr:cNvSpPr/>
      </xdr:nvSpPr>
      <xdr:spPr>
        <a:xfrm>
          <a:off x="6921500" y="98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10692</xdr:rowOff>
    </xdr:from>
    <xdr:ext cx="378565" cy="259045"/>
    <xdr:sp macro="" textlink="">
      <xdr:nvSpPr>
        <xdr:cNvPr id="373" name="テキスト ボックス 372"/>
        <xdr:cNvSpPr txBox="1"/>
      </xdr:nvSpPr>
      <xdr:spPr>
        <a:xfrm>
          <a:off x="6783017" y="99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63142</xdr:rowOff>
    </xdr:from>
    <xdr:to>
      <xdr:col>15</xdr:col>
      <xdr:colOff>180975</xdr:colOff>
      <xdr:row>78</xdr:row>
      <xdr:rowOff>102460</xdr:rowOff>
    </xdr:to>
    <xdr:cxnSp macro="">
      <xdr:nvCxnSpPr>
        <xdr:cNvPr id="400" name="直線コネクタ 399"/>
        <xdr:cNvCxnSpPr/>
      </xdr:nvCxnSpPr>
      <xdr:spPr>
        <a:xfrm>
          <a:off x="9639300" y="13436242"/>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63142</xdr:rowOff>
    </xdr:from>
    <xdr:to>
      <xdr:col>14</xdr:col>
      <xdr:colOff>28575</xdr:colOff>
      <xdr:row>78</xdr:row>
      <xdr:rowOff>109021</xdr:rowOff>
    </xdr:to>
    <xdr:cxnSp macro="">
      <xdr:nvCxnSpPr>
        <xdr:cNvPr id="403" name="直線コネクタ 402"/>
        <xdr:cNvCxnSpPr/>
      </xdr:nvCxnSpPr>
      <xdr:spPr>
        <a:xfrm flipV="1">
          <a:off x="8750300" y="13436242"/>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109021</xdr:rowOff>
    </xdr:from>
    <xdr:to>
      <xdr:col>12</xdr:col>
      <xdr:colOff>511175</xdr:colOff>
      <xdr:row>78</xdr:row>
      <xdr:rowOff>115012</xdr:rowOff>
    </xdr:to>
    <xdr:cxnSp macro="">
      <xdr:nvCxnSpPr>
        <xdr:cNvPr id="406" name="直線コネクタ 405"/>
        <xdr:cNvCxnSpPr/>
      </xdr:nvCxnSpPr>
      <xdr:spPr>
        <a:xfrm flipV="1">
          <a:off x="7861300" y="13482121"/>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114531</xdr:rowOff>
    </xdr:from>
    <xdr:to>
      <xdr:col>11</xdr:col>
      <xdr:colOff>307975</xdr:colOff>
      <xdr:row>78</xdr:row>
      <xdr:rowOff>115012</xdr:rowOff>
    </xdr:to>
    <xdr:cxnSp macro="">
      <xdr:nvCxnSpPr>
        <xdr:cNvPr id="409" name="直線コネクタ 408"/>
        <xdr:cNvCxnSpPr/>
      </xdr:nvCxnSpPr>
      <xdr:spPr>
        <a:xfrm>
          <a:off x="6972300" y="1348763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51660</xdr:rowOff>
    </xdr:from>
    <xdr:to>
      <xdr:col>15</xdr:col>
      <xdr:colOff>231775</xdr:colOff>
      <xdr:row>78</xdr:row>
      <xdr:rowOff>153260</xdr:rowOff>
    </xdr:to>
    <xdr:sp macro="" textlink="">
      <xdr:nvSpPr>
        <xdr:cNvPr id="419" name="円/楕円 418"/>
        <xdr:cNvSpPr/>
      </xdr:nvSpPr>
      <xdr:spPr>
        <a:xfrm>
          <a:off x="10426700" y="134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138037</xdr:rowOff>
    </xdr:from>
    <xdr:ext cx="469744" cy="259045"/>
    <xdr:sp macro="" textlink="">
      <xdr:nvSpPr>
        <xdr:cNvPr id="420" name="商工費該当値テキスト"/>
        <xdr:cNvSpPr txBox="1"/>
      </xdr:nvSpPr>
      <xdr:spPr>
        <a:xfrm>
          <a:off x="10528300" y="133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12342</xdr:rowOff>
    </xdr:from>
    <xdr:to>
      <xdr:col>14</xdr:col>
      <xdr:colOff>79375</xdr:colOff>
      <xdr:row>78</xdr:row>
      <xdr:rowOff>113942</xdr:rowOff>
    </xdr:to>
    <xdr:sp macro="" textlink="">
      <xdr:nvSpPr>
        <xdr:cNvPr id="421" name="円/楕円 420"/>
        <xdr:cNvSpPr/>
      </xdr:nvSpPr>
      <xdr:spPr>
        <a:xfrm>
          <a:off x="9588500" y="133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105069</xdr:rowOff>
    </xdr:from>
    <xdr:ext cx="469744" cy="259045"/>
    <xdr:sp macro="" textlink="">
      <xdr:nvSpPr>
        <xdr:cNvPr id="422" name="テキスト ボックス 421"/>
        <xdr:cNvSpPr txBox="1"/>
      </xdr:nvSpPr>
      <xdr:spPr>
        <a:xfrm>
          <a:off x="9404427" y="134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58221</xdr:rowOff>
    </xdr:from>
    <xdr:to>
      <xdr:col>12</xdr:col>
      <xdr:colOff>561975</xdr:colOff>
      <xdr:row>78</xdr:row>
      <xdr:rowOff>159821</xdr:rowOff>
    </xdr:to>
    <xdr:sp macro="" textlink="">
      <xdr:nvSpPr>
        <xdr:cNvPr id="423" name="円/楕円 422"/>
        <xdr:cNvSpPr/>
      </xdr:nvSpPr>
      <xdr:spPr>
        <a:xfrm>
          <a:off x="8699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150948</xdr:rowOff>
    </xdr:from>
    <xdr:ext cx="469744" cy="259045"/>
    <xdr:sp macro="" textlink="">
      <xdr:nvSpPr>
        <xdr:cNvPr id="424" name="テキスト ボックス 423"/>
        <xdr:cNvSpPr txBox="1"/>
      </xdr:nvSpPr>
      <xdr:spPr>
        <a:xfrm>
          <a:off x="8515427"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64212</xdr:rowOff>
    </xdr:from>
    <xdr:to>
      <xdr:col>11</xdr:col>
      <xdr:colOff>358775</xdr:colOff>
      <xdr:row>78</xdr:row>
      <xdr:rowOff>165812</xdr:rowOff>
    </xdr:to>
    <xdr:sp macro="" textlink="">
      <xdr:nvSpPr>
        <xdr:cNvPr id="425" name="円/楕円 424"/>
        <xdr:cNvSpPr/>
      </xdr:nvSpPr>
      <xdr:spPr>
        <a:xfrm>
          <a:off x="7810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156939</xdr:rowOff>
    </xdr:from>
    <xdr:ext cx="469744" cy="259045"/>
    <xdr:sp macro="" textlink="">
      <xdr:nvSpPr>
        <xdr:cNvPr id="426" name="テキスト ボックス 425"/>
        <xdr:cNvSpPr txBox="1"/>
      </xdr:nvSpPr>
      <xdr:spPr>
        <a:xfrm>
          <a:off x="7626427"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63731</xdr:rowOff>
    </xdr:from>
    <xdr:to>
      <xdr:col>10</xdr:col>
      <xdr:colOff>155575</xdr:colOff>
      <xdr:row>78</xdr:row>
      <xdr:rowOff>165331</xdr:rowOff>
    </xdr:to>
    <xdr:sp macro="" textlink="">
      <xdr:nvSpPr>
        <xdr:cNvPr id="427" name="円/楕円 426"/>
        <xdr:cNvSpPr/>
      </xdr:nvSpPr>
      <xdr:spPr>
        <a:xfrm>
          <a:off x="6921500" y="13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156458</xdr:rowOff>
    </xdr:from>
    <xdr:ext cx="469744" cy="259045"/>
    <xdr:sp macro="" textlink="">
      <xdr:nvSpPr>
        <xdr:cNvPr id="428" name="テキスト ボックス 427"/>
        <xdr:cNvSpPr txBox="1"/>
      </xdr:nvSpPr>
      <xdr:spPr>
        <a:xfrm>
          <a:off x="6737427" y="135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89922</xdr:rowOff>
    </xdr:from>
    <xdr:to>
      <xdr:col>15</xdr:col>
      <xdr:colOff>180975</xdr:colOff>
      <xdr:row>98</xdr:row>
      <xdr:rowOff>170027</xdr:rowOff>
    </xdr:to>
    <xdr:cxnSp macro="">
      <xdr:nvCxnSpPr>
        <xdr:cNvPr id="458" name="直線コネクタ 457"/>
        <xdr:cNvCxnSpPr/>
      </xdr:nvCxnSpPr>
      <xdr:spPr>
        <a:xfrm flipV="1">
          <a:off x="9639300" y="16892022"/>
          <a:ext cx="838200" cy="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51479</xdr:rowOff>
    </xdr:from>
    <xdr:to>
      <xdr:col>14</xdr:col>
      <xdr:colOff>28575</xdr:colOff>
      <xdr:row>98</xdr:row>
      <xdr:rowOff>170027</xdr:rowOff>
    </xdr:to>
    <xdr:cxnSp macro="">
      <xdr:nvCxnSpPr>
        <xdr:cNvPr id="461" name="直線コネクタ 460"/>
        <xdr:cNvCxnSpPr/>
      </xdr:nvCxnSpPr>
      <xdr:spPr>
        <a:xfrm>
          <a:off x="8750300" y="16853579"/>
          <a:ext cx="8890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51479</xdr:rowOff>
    </xdr:from>
    <xdr:to>
      <xdr:col>12</xdr:col>
      <xdr:colOff>511175</xdr:colOff>
      <xdr:row>99</xdr:row>
      <xdr:rowOff>13836</xdr:rowOff>
    </xdr:to>
    <xdr:cxnSp macro="">
      <xdr:nvCxnSpPr>
        <xdr:cNvPr id="464" name="直線コネクタ 463"/>
        <xdr:cNvCxnSpPr/>
      </xdr:nvCxnSpPr>
      <xdr:spPr>
        <a:xfrm flipV="1">
          <a:off x="7861300" y="16853579"/>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4026</xdr:rowOff>
    </xdr:from>
    <xdr:to>
      <xdr:col>11</xdr:col>
      <xdr:colOff>307975</xdr:colOff>
      <xdr:row>99</xdr:row>
      <xdr:rowOff>13836</xdr:rowOff>
    </xdr:to>
    <xdr:cxnSp macro="">
      <xdr:nvCxnSpPr>
        <xdr:cNvPr id="467" name="直線コネクタ 466"/>
        <xdr:cNvCxnSpPr/>
      </xdr:nvCxnSpPr>
      <xdr:spPr>
        <a:xfrm>
          <a:off x="6972300" y="16977576"/>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39122</xdr:rowOff>
    </xdr:from>
    <xdr:to>
      <xdr:col>15</xdr:col>
      <xdr:colOff>231775</xdr:colOff>
      <xdr:row>98</xdr:row>
      <xdr:rowOff>140722</xdr:rowOff>
    </xdr:to>
    <xdr:sp macro="" textlink="">
      <xdr:nvSpPr>
        <xdr:cNvPr id="477" name="円/楕円 476"/>
        <xdr:cNvSpPr/>
      </xdr:nvSpPr>
      <xdr:spPr>
        <a:xfrm>
          <a:off x="10426700" y="168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125499</xdr:rowOff>
    </xdr:from>
    <xdr:ext cx="534377" cy="259045"/>
    <xdr:sp macro="" textlink="">
      <xdr:nvSpPr>
        <xdr:cNvPr id="478" name="土木費該当値テキスト"/>
        <xdr:cNvSpPr txBox="1"/>
      </xdr:nvSpPr>
      <xdr:spPr>
        <a:xfrm>
          <a:off x="10528300" y="1675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119227</xdr:rowOff>
    </xdr:from>
    <xdr:to>
      <xdr:col>14</xdr:col>
      <xdr:colOff>79375</xdr:colOff>
      <xdr:row>99</xdr:row>
      <xdr:rowOff>49377</xdr:rowOff>
    </xdr:to>
    <xdr:sp macro="" textlink="">
      <xdr:nvSpPr>
        <xdr:cNvPr id="479" name="円/楕円 478"/>
        <xdr:cNvSpPr/>
      </xdr:nvSpPr>
      <xdr:spPr>
        <a:xfrm>
          <a:off x="9588500" y="169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40504</xdr:rowOff>
    </xdr:from>
    <xdr:ext cx="534377" cy="259045"/>
    <xdr:sp macro="" textlink="">
      <xdr:nvSpPr>
        <xdr:cNvPr id="480" name="テキスト ボックス 479"/>
        <xdr:cNvSpPr txBox="1"/>
      </xdr:nvSpPr>
      <xdr:spPr>
        <a:xfrm>
          <a:off x="9372111" y="1701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679</xdr:rowOff>
    </xdr:from>
    <xdr:to>
      <xdr:col>12</xdr:col>
      <xdr:colOff>561975</xdr:colOff>
      <xdr:row>98</xdr:row>
      <xdr:rowOff>102279</xdr:rowOff>
    </xdr:to>
    <xdr:sp macro="" textlink="">
      <xdr:nvSpPr>
        <xdr:cNvPr id="481" name="円/楕円 480"/>
        <xdr:cNvSpPr/>
      </xdr:nvSpPr>
      <xdr:spPr>
        <a:xfrm>
          <a:off x="8699500" y="168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93406</xdr:rowOff>
    </xdr:from>
    <xdr:ext cx="534377" cy="259045"/>
    <xdr:sp macro="" textlink="">
      <xdr:nvSpPr>
        <xdr:cNvPr id="482" name="テキスト ボックス 481"/>
        <xdr:cNvSpPr txBox="1"/>
      </xdr:nvSpPr>
      <xdr:spPr>
        <a:xfrm>
          <a:off x="8483111" y="168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134486</xdr:rowOff>
    </xdr:from>
    <xdr:to>
      <xdr:col>11</xdr:col>
      <xdr:colOff>358775</xdr:colOff>
      <xdr:row>99</xdr:row>
      <xdr:rowOff>64636</xdr:rowOff>
    </xdr:to>
    <xdr:sp macro="" textlink="">
      <xdr:nvSpPr>
        <xdr:cNvPr id="483" name="円/楕円 482"/>
        <xdr:cNvSpPr/>
      </xdr:nvSpPr>
      <xdr:spPr>
        <a:xfrm>
          <a:off x="7810500" y="1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55763</xdr:rowOff>
    </xdr:from>
    <xdr:ext cx="534377" cy="259045"/>
    <xdr:sp macro="" textlink="">
      <xdr:nvSpPr>
        <xdr:cNvPr id="484" name="テキスト ボックス 483"/>
        <xdr:cNvSpPr txBox="1"/>
      </xdr:nvSpPr>
      <xdr:spPr>
        <a:xfrm>
          <a:off x="7594111" y="1702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124676</xdr:rowOff>
    </xdr:from>
    <xdr:to>
      <xdr:col>10</xdr:col>
      <xdr:colOff>155575</xdr:colOff>
      <xdr:row>99</xdr:row>
      <xdr:rowOff>54826</xdr:rowOff>
    </xdr:to>
    <xdr:sp macro="" textlink="">
      <xdr:nvSpPr>
        <xdr:cNvPr id="485" name="円/楕円 484"/>
        <xdr:cNvSpPr/>
      </xdr:nvSpPr>
      <xdr:spPr>
        <a:xfrm>
          <a:off x="6921500" y="169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45953</xdr:rowOff>
    </xdr:from>
    <xdr:ext cx="534377" cy="259045"/>
    <xdr:sp macro="" textlink="">
      <xdr:nvSpPr>
        <xdr:cNvPr id="486" name="テキスト ボックス 485"/>
        <xdr:cNvSpPr txBox="1"/>
      </xdr:nvSpPr>
      <xdr:spPr>
        <a:xfrm>
          <a:off x="6705111" y="170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83856</xdr:rowOff>
    </xdr:from>
    <xdr:to>
      <xdr:col>23</xdr:col>
      <xdr:colOff>517525</xdr:colOff>
      <xdr:row>38</xdr:row>
      <xdr:rowOff>87449</xdr:rowOff>
    </xdr:to>
    <xdr:cxnSp macro="">
      <xdr:nvCxnSpPr>
        <xdr:cNvPr id="518" name="直線コネクタ 517"/>
        <xdr:cNvCxnSpPr/>
      </xdr:nvCxnSpPr>
      <xdr:spPr>
        <a:xfrm>
          <a:off x="15481300" y="6598956"/>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83856</xdr:rowOff>
    </xdr:from>
    <xdr:to>
      <xdr:col>22</xdr:col>
      <xdr:colOff>365125</xdr:colOff>
      <xdr:row>38</xdr:row>
      <xdr:rowOff>147647</xdr:rowOff>
    </xdr:to>
    <xdr:cxnSp macro="">
      <xdr:nvCxnSpPr>
        <xdr:cNvPr id="521" name="直線コネクタ 520"/>
        <xdr:cNvCxnSpPr/>
      </xdr:nvCxnSpPr>
      <xdr:spPr>
        <a:xfrm flipV="1">
          <a:off x="14592300" y="6598956"/>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147647</xdr:rowOff>
    </xdr:from>
    <xdr:to>
      <xdr:col>21</xdr:col>
      <xdr:colOff>161925</xdr:colOff>
      <xdr:row>38</xdr:row>
      <xdr:rowOff>155484</xdr:rowOff>
    </xdr:to>
    <xdr:cxnSp macro="">
      <xdr:nvCxnSpPr>
        <xdr:cNvPr id="524" name="直線コネクタ 523"/>
        <xdr:cNvCxnSpPr/>
      </xdr:nvCxnSpPr>
      <xdr:spPr>
        <a:xfrm flipV="1">
          <a:off x="13703300" y="6662747"/>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155484</xdr:rowOff>
    </xdr:from>
    <xdr:to>
      <xdr:col>19</xdr:col>
      <xdr:colOff>644525</xdr:colOff>
      <xdr:row>39</xdr:row>
      <xdr:rowOff>20284</xdr:rowOff>
    </xdr:to>
    <xdr:cxnSp macro="">
      <xdr:nvCxnSpPr>
        <xdr:cNvPr id="527" name="直線コネクタ 526"/>
        <xdr:cNvCxnSpPr/>
      </xdr:nvCxnSpPr>
      <xdr:spPr>
        <a:xfrm flipV="1">
          <a:off x="12814300" y="6670584"/>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36649</xdr:rowOff>
    </xdr:from>
    <xdr:to>
      <xdr:col>23</xdr:col>
      <xdr:colOff>568325</xdr:colOff>
      <xdr:row>38</xdr:row>
      <xdr:rowOff>138249</xdr:rowOff>
    </xdr:to>
    <xdr:sp macro="" textlink="">
      <xdr:nvSpPr>
        <xdr:cNvPr id="537" name="円/楕円 536"/>
        <xdr:cNvSpPr/>
      </xdr:nvSpPr>
      <xdr:spPr>
        <a:xfrm>
          <a:off x="162687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15076</xdr:rowOff>
    </xdr:from>
    <xdr:ext cx="534377" cy="259045"/>
    <xdr:sp macro="" textlink="">
      <xdr:nvSpPr>
        <xdr:cNvPr id="538" name="消防費該当値テキスト"/>
        <xdr:cNvSpPr txBox="1"/>
      </xdr:nvSpPr>
      <xdr:spPr>
        <a:xfrm>
          <a:off x="16370300" y="65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33056</xdr:rowOff>
    </xdr:from>
    <xdr:to>
      <xdr:col>22</xdr:col>
      <xdr:colOff>415925</xdr:colOff>
      <xdr:row>38</xdr:row>
      <xdr:rowOff>134656</xdr:rowOff>
    </xdr:to>
    <xdr:sp macro="" textlink="">
      <xdr:nvSpPr>
        <xdr:cNvPr id="539" name="円/楕円 538"/>
        <xdr:cNvSpPr/>
      </xdr:nvSpPr>
      <xdr:spPr>
        <a:xfrm>
          <a:off x="15430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125783</xdr:rowOff>
    </xdr:from>
    <xdr:ext cx="534377" cy="259045"/>
    <xdr:sp macro="" textlink="">
      <xdr:nvSpPr>
        <xdr:cNvPr id="540" name="テキスト ボックス 539"/>
        <xdr:cNvSpPr txBox="1"/>
      </xdr:nvSpPr>
      <xdr:spPr>
        <a:xfrm>
          <a:off x="15214111" y="66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96847</xdr:rowOff>
    </xdr:from>
    <xdr:to>
      <xdr:col>21</xdr:col>
      <xdr:colOff>212725</xdr:colOff>
      <xdr:row>39</xdr:row>
      <xdr:rowOff>26997</xdr:rowOff>
    </xdr:to>
    <xdr:sp macro="" textlink="">
      <xdr:nvSpPr>
        <xdr:cNvPr id="541" name="円/楕円 540"/>
        <xdr:cNvSpPr/>
      </xdr:nvSpPr>
      <xdr:spPr>
        <a:xfrm>
          <a:off x="14541500" y="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18124</xdr:rowOff>
    </xdr:from>
    <xdr:ext cx="534377" cy="259045"/>
    <xdr:sp macro="" textlink="">
      <xdr:nvSpPr>
        <xdr:cNvPr id="542" name="テキスト ボックス 541"/>
        <xdr:cNvSpPr txBox="1"/>
      </xdr:nvSpPr>
      <xdr:spPr>
        <a:xfrm>
          <a:off x="14325111" y="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104684</xdr:rowOff>
    </xdr:from>
    <xdr:to>
      <xdr:col>20</xdr:col>
      <xdr:colOff>9525</xdr:colOff>
      <xdr:row>39</xdr:row>
      <xdr:rowOff>34834</xdr:rowOff>
    </xdr:to>
    <xdr:sp macro="" textlink="">
      <xdr:nvSpPr>
        <xdr:cNvPr id="543" name="円/楕円 542"/>
        <xdr:cNvSpPr/>
      </xdr:nvSpPr>
      <xdr:spPr>
        <a:xfrm>
          <a:off x="13652500" y="66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25961</xdr:rowOff>
    </xdr:from>
    <xdr:ext cx="534377" cy="259045"/>
    <xdr:sp macro="" textlink="">
      <xdr:nvSpPr>
        <xdr:cNvPr id="544" name="テキスト ボックス 543"/>
        <xdr:cNvSpPr txBox="1"/>
      </xdr:nvSpPr>
      <xdr:spPr>
        <a:xfrm>
          <a:off x="13436111" y="67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140934</xdr:rowOff>
    </xdr:from>
    <xdr:to>
      <xdr:col>18</xdr:col>
      <xdr:colOff>492125</xdr:colOff>
      <xdr:row>39</xdr:row>
      <xdr:rowOff>71084</xdr:rowOff>
    </xdr:to>
    <xdr:sp macro="" textlink="">
      <xdr:nvSpPr>
        <xdr:cNvPr id="545" name="円/楕円 544"/>
        <xdr:cNvSpPr/>
      </xdr:nvSpPr>
      <xdr:spPr>
        <a:xfrm>
          <a:off x="12763500" y="66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62211</xdr:rowOff>
    </xdr:from>
    <xdr:ext cx="469744" cy="259045"/>
    <xdr:sp macro="" textlink="">
      <xdr:nvSpPr>
        <xdr:cNvPr id="546" name="テキスト ボックス 545"/>
        <xdr:cNvSpPr txBox="1"/>
      </xdr:nvSpPr>
      <xdr:spPr>
        <a:xfrm>
          <a:off x="12579427" y="674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33561</xdr:rowOff>
    </xdr:from>
    <xdr:to>
      <xdr:col>23</xdr:col>
      <xdr:colOff>517525</xdr:colOff>
      <xdr:row>58</xdr:row>
      <xdr:rowOff>1054</xdr:rowOff>
    </xdr:to>
    <xdr:cxnSp macro="">
      <xdr:nvCxnSpPr>
        <xdr:cNvPr id="574" name="直線コネクタ 573"/>
        <xdr:cNvCxnSpPr/>
      </xdr:nvCxnSpPr>
      <xdr:spPr>
        <a:xfrm>
          <a:off x="15481300" y="9634761"/>
          <a:ext cx="838200" cy="3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33561</xdr:rowOff>
    </xdr:from>
    <xdr:to>
      <xdr:col>22</xdr:col>
      <xdr:colOff>365125</xdr:colOff>
      <xdr:row>56</xdr:row>
      <xdr:rowOff>147724</xdr:rowOff>
    </xdr:to>
    <xdr:cxnSp macro="">
      <xdr:nvCxnSpPr>
        <xdr:cNvPr id="577" name="直線コネクタ 576"/>
        <xdr:cNvCxnSpPr/>
      </xdr:nvCxnSpPr>
      <xdr:spPr>
        <a:xfrm flipV="1">
          <a:off x="14592300" y="9634761"/>
          <a:ext cx="889000" cy="1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147724</xdr:rowOff>
    </xdr:from>
    <xdr:to>
      <xdr:col>21</xdr:col>
      <xdr:colOff>161925</xdr:colOff>
      <xdr:row>57</xdr:row>
      <xdr:rowOff>92974</xdr:rowOff>
    </xdr:to>
    <xdr:cxnSp macro="">
      <xdr:nvCxnSpPr>
        <xdr:cNvPr id="580" name="直線コネクタ 579"/>
        <xdr:cNvCxnSpPr/>
      </xdr:nvCxnSpPr>
      <xdr:spPr>
        <a:xfrm flipV="1">
          <a:off x="13703300" y="9748924"/>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63096</xdr:rowOff>
    </xdr:from>
    <xdr:to>
      <xdr:col>19</xdr:col>
      <xdr:colOff>644525</xdr:colOff>
      <xdr:row>57</xdr:row>
      <xdr:rowOff>92974</xdr:rowOff>
    </xdr:to>
    <xdr:cxnSp macro="">
      <xdr:nvCxnSpPr>
        <xdr:cNvPr id="583" name="直線コネクタ 582"/>
        <xdr:cNvCxnSpPr/>
      </xdr:nvCxnSpPr>
      <xdr:spPr>
        <a:xfrm>
          <a:off x="12814300" y="9835746"/>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121704</xdr:rowOff>
    </xdr:from>
    <xdr:to>
      <xdr:col>23</xdr:col>
      <xdr:colOff>568325</xdr:colOff>
      <xdr:row>58</xdr:row>
      <xdr:rowOff>51854</xdr:rowOff>
    </xdr:to>
    <xdr:sp macro="" textlink="">
      <xdr:nvSpPr>
        <xdr:cNvPr id="593" name="円/楕円 592"/>
        <xdr:cNvSpPr/>
      </xdr:nvSpPr>
      <xdr:spPr>
        <a:xfrm>
          <a:off x="162687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36631</xdr:rowOff>
    </xdr:from>
    <xdr:ext cx="534377" cy="259045"/>
    <xdr:sp macro="" textlink="">
      <xdr:nvSpPr>
        <xdr:cNvPr id="594" name="教育費該当値テキスト"/>
        <xdr:cNvSpPr txBox="1"/>
      </xdr:nvSpPr>
      <xdr:spPr>
        <a:xfrm>
          <a:off x="16370300" y="98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154211</xdr:rowOff>
    </xdr:from>
    <xdr:to>
      <xdr:col>22</xdr:col>
      <xdr:colOff>415925</xdr:colOff>
      <xdr:row>56</xdr:row>
      <xdr:rowOff>84361</xdr:rowOff>
    </xdr:to>
    <xdr:sp macro="" textlink="">
      <xdr:nvSpPr>
        <xdr:cNvPr id="595" name="円/楕円 594"/>
        <xdr:cNvSpPr/>
      </xdr:nvSpPr>
      <xdr:spPr>
        <a:xfrm>
          <a:off x="15430500" y="95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75488</xdr:rowOff>
    </xdr:from>
    <xdr:ext cx="534377" cy="259045"/>
    <xdr:sp macro="" textlink="">
      <xdr:nvSpPr>
        <xdr:cNvPr id="596" name="テキスト ボックス 595"/>
        <xdr:cNvSpPr txBox="1"/>
      </xdr:nvSpPr>
      <xdr:spPr>
        <a:xfrm>
          <a:off x="15214111" y="96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96924</xdr:rowOff>
    </xdr:from>
    <xdr:to>
      <xdr:col>21</xdr:col>
      <xdr:colOff>212725</xdr:colOff>
      <xdr:row>57</xdr:row>
      <xdr:rowOff>27074</xdr:rowOff>
    </xdr:to>
    <xdr:sp macro="" textlink="">
      <xdr:nvSpPr>
        <xdr:cNvPr id="597" name="円/楕円 596"/>
        <xdr:cNvSpPr/>
      </xdr:nvSpPr>
      <xdr:spPr>
        <a:xfrm>
          <a:off x="14541500" y="969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18201</xdr:rowOff>
    </xdr:from>
    <xdr:ext cx="534377" cy="259045"/>
    <xdr:sp macro="" textlink="">
      <xdr:nvSpPr>
        <xdr:cNvPr id="598" name="テキスト ボックス 597"/>
        <xdr:cNvSpPr txBox="1"/>
      </xdr:nvSpPr>
      <xdr:spPr>
        <a:xfrm>
          <a:off x="14325111" y="97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42174</xdr:rowOff>
    </xdr:from>
    <xdr:to>
      <xdr:col>20</xdr:col>
      <xdr:colOff>9525</xdr:colOff>
      <xdr:row>57</xdr:row>
      <xdr:rowOff>143774</xdr:rowOff>
    </xdr:to>
    <xdr:sp macro="" textlink="">
      <xdr:nvSpPr>
        <xdr:cNvPr id="599" name="円/楕円 598"/>
        <xdr:cNvSpPr/>
      </xdr:nvSpPr>
      <xdr:spPr>
        <a:xfrm>
          <a:off x="13652500" y="98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134901</xdr:rowOff>
    </xdr:from>
    <xdr:ext cx="534377" cy="259045"/>
    <xdr:sp macro="" textlink="">
      <xdr:nvSpPr>
        <xdr:cNvPr id="600" name="テキスト ボックス 599"/>
        <xdr:cNvSpPr txBox="1"/>
      </xdr:nvSpPr>
      <xdr:spPr>
        <a:xfrm>
          <a:off x="13436111" y="990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12296</xdr:rowOff>
    </xdr:from>
    <xdr:to>
      <xdr:col>18</xdr:col>
      <xdr:colOff>492125</xdr:colOff>
      <xdr:row>57</xdr:row>
      <xdr:rowOff>113896</xdr:rowOff>
    </xdr:to>
    <xdr:sp macro="" textlink="">
      <xdr:nvSpPr>
        <xdr:cNvPr id="601" name="円/楕円 600"/>
        <xdr:cNvSpPr/>
      </xdr:nvSpPr>
      <xdr:spPr>
        <a:xfrm>
          <a:off x="12763500" y="97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105023</xdr:rowOff>
    </xdr:from>
    <xdr:ext cx="534377" cy="259045"/>
    <xdr:sp macro="" textlink="">
      <xdr:nvSpPr>
        <xdr:cNvPr id="602" name="テキスト ボックス 601"/>
        <xdr:cNvSpPr txBox="1"/>
      </xdr:nvSpPr>
      <xdr:spPr>
        <a:xfrm>
          <a:off x="12547111" y="98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71752</xdr:rowOff>
    </xdr:from>
    <xdr:to>
      <xdr:col>23</xdr:col>
      <xdr:colOff>517525</xdr:colOff>
      <xdr:row>97</xdr:row>
      <xdr:rowOff>92791</xdr:rowOff>
    </xdr:to>
    <xdr:cxnSp macro="">
      <xdr:nvCxnSpPr>
        <xdr:cNvPr id="690" name="直線コネクタ 689"/>
        <xdr:cNvCxnSpPr/>
      </xdr:nvCxnSpPr>
      <xdr:spPr>
        <a:xfrm>
          <a:off x="15481300" y="16702402"/>
          <a:ext cx="8382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63447</xdr:rowOff>
    </xdr:from>
    <xdr:to>
      <xdr:col>22</xdr:col>
      <xdr:colOff>365125</xdr:colOff>
      <xdr:row>97</xdr:row>
      <xdr:rowOff>71752</xdr:rowOff>
    </xdr:to>
    <xdr:cxnSp macro="">
      <xdr:nvCxnSpPr>
        <xdr:cNvPr id="693" name="直線コネクタ 692"/>
        <xdr:cNvCxnSpPr/>
      </xdr:nvCxnSpPr>
      <xdr:spPr>
        <a:xfrm>
          <a:off x="14592300" y="16694097"/>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134548</xdr:rowOff>
    </xdr:from>
    <xdr:to>
      <xdr:col>21</xdr:col>
      <xdr:colOff>161925</xdr:colOff>
      <xdr:row>97</xdr:row>
      <xdr:rowOff>63447</xdr:rowOff>
    </xdr:to>
    <xdr:cxnSp macro="">
      <xdr:nvCxnSpPr>
        <xdr:cNvPr id="696" name="直線コネクタ 695"/>
        <xdr:cNvCxnSpPr/>
      </xdr:nvCxnSpPr>
      <xdr:spPr>
        <a:xfrm>
          <a:off x="13703300" y="16593748"/>
          <a:ext cx="889000" cy="1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134548</xdr:rowOff>
    </xdr:from>
    <xdr:to>
      <xdr:col>19</xdr:col>
      <xdr:colOff>644525</xdr:colOff>
      <xdr:row>97</xdr:row>
      <xdr:rowOff>58593</xdr:rowOff>
    </xdr:to>
    <xdr:cxnSp macro="">
      <xdr:nvCxnSpPr>
        <xdr:cNvPr id="699" name="直線コネクタ 698"/>
        <xdr:cNvCxnSpPr/>
      </xdr:nvCxnSpPr>
      <xdr:spPr>
        <a:xfrm flipV="1">
          <a:off x="12814300" y="16593748"/>
          <a:ext cx="889000" cy="9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41991</xdr:rowOff>
    </xdr:from>
    <xdr:to>
      <xdr:col>23</xdr:col>
      <xdr:colOff>568325</xdr:colOff>
      <xdr:row>97</xdr:row>
      <xdr:rowOff>143591</xdr:rowOff>
    </xdr:to>
    <xdr:sp macro="" textlink="">
      <xdr:nvSpPr>
        <xdr:cNvPr id="709" name="円/楕円 708"/>
        <xdr:cNvSpPr/>
      </xdr:nvSpPr>
      <xdr:spPr>
        <a:xfrm>
          <a:off x="16268700" y="1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64868</xdr:rowOff>
    </xdr:from>
    <xdr:ext cx="534377" cy="259045"/>
    <xdr:sp macro="" textlink="">
      <xdr:nvSpPr>
        <xdr:cNvPr id="710" name="公債費該当値テキスト"/>
        <xdr:cNvSpPr txBox="1"/>
      </xdr:nvSpPr>
      <xdr:spPr>
        <a:xfrm>
          <a:off x="16370300" y="165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20952</xdr:rowOff>
    </xdr:from>
    <xdr:to>
      <xdr:col>22</xdr:col>
      <xdr:colOff>415925</xdr:colOff>
      <xdr:row>97</xdr:row>
      <xdr:rowOff>122552</xdr:rowOff>
    </xdr:to>
    <xdr:sp macro="" textlink="">
      <xdr:nvSpPr>
        <xdr:cNvPr id="711" name="円/楕円 710"/>
        <xdr:cNvSpPr/>
      </xdr:nvSpPr>
      <xdr:spPr>
        <a:xfrm>
          <a:off x="15430500" y="166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139079</xdr:rowOff>
    </xdr:from>
    <xdr:ext cx="534377" cy="259045"/>
    <xdr:sp macro="" textlink="">
      <xdr:nvSpPr>
        <xdr:cNvPr id="712" name="テキスト ボックス 711"/>
        <xdr:cNvSpPr txBox="1"/>
      </xdr:nvSpPr>
      <xdr:spPr>
        <a:xfrm>
          <a:off x="15214111" y="164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12647</xdr:rowOff>
    </xdr:from>
    <xdr:to>
      <xdr:col>21</xdr:col>
      <xdr:colOff>212725</xdr:colOff>
      <xdr:row>97</xdr:row>
      <xdr:rowOff>114247</xdr:rowOff>
    </xdr:to>
    <xdr:sp macro="" textlink="">
      <xdr:nvSpPr>
        <xdr:cNvPr id="713" name="円/楕円 712"/>
        <xdr:cNvSpPr/>
      </xdr:nvSpPr>
      <xdr:spPr>
        <a:xfrm>
          <a:off x="14541500" y="16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130774</xdr:rowOff>
    </xdr:from>
    <xdr:ext cx="534377" cy="259045"/>
    <xdr:sp macro="" textlink="">
      <xdr:nvSpPr>
        <xdr:cNvPr id="714" name="テキスト ボックス 713"/>
        <xdr:cNvSpPr txBox="1"/>
      </xdr:nvSpPr>
      <xdr:spPr>
        <a:xfrm>
          <a:off x="14325111" y="164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83748</xdr:rowOff>
    </xdr:from>
    <xdr:to>
      <xdr:col>20</xdr:col>
      <xdr:colOff>9525</xdr:colOff>
      <xdr:row>97</xdr:row>
      <xdr:rowOff>13898</xdr:rowOff>
    </xdr:to>
    <xdr:sp macro="" textlink="">
      <xdr:nvSpPr>
        <xdr:cNvPr id="715" name="円/楕円 714"/>
        <xdr:cNvSpPr/>
      </xdr:nvSpPr>
      <xdr:spPr>
        <a:xfrm>
          <a:off x="13652500" y="165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30425</xdr:rowOff>
    </xdr:from>
    <xdr:ext cx="534377" cy="259045"/>
    <xdr:sp macro="" textlink="">
      <xdr:nvSpPr>
        <xdr:cNvPr id="716" name="テキスト ボックス 715"/>
        <xdr:cNvSpPr txBox="1"/>
      </xdr:nvSpPr>
      <xdr:spPr>
        <a:xfrm>
          <a:off x="13436111" y="163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7793</xdr:rowOff>
    </xdr:from>
    <xdr:to>
      <xdr:col>18</xdr:col>
      <xdr:colOff>492125</xdr:colOff>
      <xdr:row>97</xdr:row>
      <xdr:rowOff>109393</xdr:rowOff>
    </xdr:to>
    <xdr:sp macro="" textlink="">
      <xdr:nvSpPr>
        <xdr:cNvPr id="717" name="円/楕円 716"/>
        <xdr:cNvSpPr/>
      </xdr:nvSpPr>
      <xdr:spPr>
        <a:xfrm>
          <a:off x="12763500" y="166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125920</xdr:rowOff>
    </xdr:from>
    <xdr:ext cx="534377" cy="259045"/>
    <xdr:sp macro="" textlink="">
      <xdr:nvSpPr>
        <xdr:cNvPr id="718" name="テキスト ボックス 717"/>
        <xdr:cNvSpPr txBox="1"/>
      </xdr:nvSpPr>
      <xdr:spPr>
        <a:xfrm>
          <a:off x="12547111" y="164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ほとんどの項目で類似団体内平均値を下回っていますが、民生費は</a:t>
          </a:r>
          <a:r>
            <a:rPr kumimoji="1" lang="en-US" altLang="ja-JP" sz="1300">
              <a:solidFill>
                <a:schemeClr val="dk1"/>
              </a:solidFill>
              <a:effectLst/>
              <a:latin typeface="+mn-lt"/>
              <a:ea typeface="+mn-ea"/>
              <a:cs typeface="+mn-cs"/>
            </a:rPr>
            <a:t>174,357</a:t>
          </a:r>
          <a:r>
            <a:rPr kumimoji="1" lang="ja-JP" altLang="ja-JP" sz="1300">
              <a:solidFill>
                <a:schemeClr val="dk1"/>
              </a:solidFill>
              <a:effectLst/>
              <a:latin typeface="+mn-lt"/>
              <a:ea typeface="+mn-ea"/>
              <a:cs typeface="+mn-cs"/>
            </a:rPr>
            <a:t>円、公債費は</a:t>
          </a:r>
          <a:r>
            <a:rPr kumimoji="1" lang="en-US" altLang="ja-JP" sz="1300">
              <a:solidFill>
                <a:schemeClr val="dk1"/>
              </a:solidFill>
              <a:effectLst/>
              <a:latin typeface="+mn-lt"/>
              <a:ea typeface="+mn-ea"/>
              <a:cs typeface="+mn-cs"/>
            </a:rPr>
            <a:t>38,656</a:t>
          </a:r>
          <a:r>
            <a:rPr kumimoji="1" lang="ja-JP" altLang="ja-JP" sz="1300">
              <a:solidFill>
                <a:schemeClr val="dk1"/>
              </a:solidFill>
              <a:effectLst/>
              <a:latin typeface="+mn-lt"/>
              <a:ea typeface="+mn-ea"/>
              <a:cs typeface="+mn-cs"/>
            </a:rPr>
            <a:t>円となり、類似団体内平均値を上回る結果となっています。民生費については、</a:t>
          </a:r>
          <a:r>
            <a:rPr kumimoji="1" lang="ja-JP" altLang="en-US" sz="1300">
              <a:solidFill>
                <a:schemeClr val="dk1"/>
              </a:solidFill>
              <a:effectLst/>
              <a:latin typeface="+mn-lt"/>
              <a:ea typeface="+mn-ea"/>
              <a:cs typeface="+mn-cs"/>
            </a:rPr>
            <a:t>障害児自立支援給付費や子ども医療費、障害者自立支援給付費等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増額に</a:t>
          </a:r>
          <a:r>
            <a:rPr kumimoji="1" lang="ja-JP" altLang="ja-JP" sz="1300">
              <a:solidFill>
                <a:schemeClr val="dk1"/>
              </a:solidFill>
              <a:effectLst/>
              <a:latin typeface="+mn-lt"/>
              <a:ea typeface="+mn-ea"/>
              <a:cs typeface="+mn-cs"/>
            </a:rPr>
            <a:t>より年々増加していますが、公債費については、繰上償還により増嵩した平成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年度から減少に転じており、過去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年間で最も低い数値となっています。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年度より実質収支の黒字を保っており、財政調整基金残高も決算剰余金の増加に伴い平成</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年度</a:t>
          </a:r>
          <a:r>
            <a:rPr lang="en-US" altLang="ja-JP" sz="1200">
              <a:solidFill>
                <a:schemeClr val="dk1"/>
              </a:solidFill>
              <a:effectLst/>
              <a:latin typeface="+mn-lt"/>
              <a:ea typeface="+mn-ea"/>
              <a:cs typeface="+mn-cs"/>
            </a:rPr>
            <a:t>2,726</a:t>
          </a:r>
          <a:r>
            <a:rPr lang="ja-JP" altLang="ja-JP" sz="1200">
              <a:solidFill>
                <a:schemeClr val="dk1"/>
              </a:solidFill>
              <a:effectLst/>
              <a:latin typeface="+mn-lt"/>
              <a:ea typeface="+mn-ea"/>
              <a:cs typeface="+mn-cs"/>
            </a:rPr>
            <a:t>百万円から平成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年度では</a:t>
          </a:r>
          <a:r>
            <a:rPr lang="en-US" altLang="ja-JP" sz="1200">
              <a:solidFill>
                <a:schemeClr val="dk1"/>
              </a:solidFill>
              <a:effectLst/>
              <a:latin typeface="+mn-lt"/>
              <a:ea typeface="+mn-ea"/>
              <a:cs typeface="+mn-cs"/>
            </a:rPr>
            <a:t>3,806</a:t>
          </a:r>
          <a:r>
            <a:rPr lang="ja-JP" altLang="ja-JP" sz="1200">
              <a:solidFill>
                <a:schemeClr val="dk1"/>
              </a:solidFill>
              <a:effectLst/>
              <a:latin typeface="+mn-lt"/>
              <a:ea typeface="+mn-ea"/>
              <a:cs typeface="+mn-cs"/>
            </a:rPr>
            <a:t>百万円（</a:t>
          </a:r>
          <a:r>
            <a:rPr lang="en-US" altLang="ja-JP" sz="1200">
              <a:solidFill>
                <a:schemeClr val="dk1"/>
              </a:solidFill>
              <a:effectLst/>
              <a:latin typeface="+mn-lt"/>
              <a:ea typeface="+mn-ea"/>
              <a:cs typeface="+mn-cs"/>
            </a:rPr>
            <a:t>1,080</a:t>
          </a:r>
          <a:r>
            <a:rPr lang="ja-JP" altLang="ja-JP" sz="1200">
              <a:solidFill>
                <a:schemeClr val="dk1"/>
              </a:solidFill>
              <a:effectLst/>
              <a:latin typeface="+mn-lt"/>
              <a:ea typeface="+mn-ea"/>
              <a:cs typeface="+mn-cs"/>
            </a:rPr>
            <a:t>百万円増）となっています。</a:t>
          </a:r>
          <a:endParaRPr lang="ja-JP" altLang="ja-JP" sz="1200">
            <a:effectLst/>
          </a:endParaRPr>
        </a:p>
        <a:p>
          <a:pPr rtl="0" fontAlgn="base"/>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標準財政規模に対する</a:t>
          </a:r>
          <a:r>
            <a:rPr lang="ja-JP" altLang="ja-JP" sz="1200">
              <a:solidFill>
                <a:schemeClr val="dk1"/>
              </a:solidFill>
              <a:effectLst/>
              <a:latin typeface="+mn-lt"/>
              <a:ea typeface="+mn-ea"/>
              <a:cs typeface="+mn-cs"/>
            </a:rPr>
            <a:t>実質収支額は前年度と比べ</a:t>
          </a:r>
          <a:r>
            <a:rPr lang="en-US" altLang="ja-JP" sz="1200">
              <a:solidFill>
                <a:schemeClr val="dk1"/>
              </a:solidFill>
              <a:effectLst/>
              <a:latin typeface="+mn-lt"/>
              <a:ea typeface="+mn-ea"/>
              <a:cs typeface="+mn-cs"/>
            </a:rPr>
            <a:t>0.18</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標準財政規模に対する</a:t>
          </a:r>
          <a:r>
            <a:rPr lang="ja-JP" altLang="ja-JP" sz="1200">
              <a:solidFill>
                <a:schemeClr val="dk1"/>
              </a:solidFill>
              <a:effectLst/>
              <a:latin typeface="+mn-lt"/>
              <a:ea typeface="+mn-ea"/>
              <a:cs typeface="+mn-cs"/>
            </a:rPr>
            <a:t>実質単年度収支は前年度と比べ</a:t>
          </a:r>
          <a:r>
            <a:rPr lang="en-US" altLang="ja-JP" sz="1200">
              <a:solidFill>
                <a:schemeClr val="dk1"/>
              </a:solidFill>
              <a:effectLst/>
              <a:latin typeface="+mn-lt"/>
              <a:ea typeface="+mn-ea"/>
              <a:cs typeface="+mn-cs"/>
            </a:rPr>
            <a:t>1.74</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しています。これは、実質収支額が</a:t>
          </a:r>
          <a:r>
            <a:rPr lang="en-US" altLang="ja-JP" sz="1200">
              <a:solidFill>
                <a:schemeClr val="dk1"/>
              </a:solidFill>
              <a:effectLst/>
              <a:latin typeface="+mn-lt"/>
              <a:ea typeface="+mn-ea"/>
              <a:cs typeface="+mn-cs"/>
            </a:rPr>
            <a:t>52</a:t>
          </a:r>
          <a:r>
            <a:rPr lang="ja-JP" altLang="ja-JP" sz="1200">
              <a:solidFill>
                <a:schemeClr val="dk1"/>
              </a:solidFill>
              <a:effectLst/>
              <a:latin typeface="+mn-lt"/>
              <a:ea typeface="+mn-ea"/>
              <a:cs typeface="+mn-cs"/>
            </a:rPr>
            <a:t>百万円</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したことに伴い、実質単年度収支の計算基礎となる単年度収支が</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したことによるものです。</a:t>
          </a:r>
          <a:endParaRPr lang="ja-JP" altLang="ja-JP" sz="1200">
            <a:effectLst/>
          </a:endParaRPr>
        </a:p>
        <a:p>
          <a:pPr rtl="0" fontAlgn="base"/>
          <a:r>
            <a:rPr lang="ja-JP" altLang="ja-JP" sz="1200">
              <a:solidFill>
                <a:schemeClr val="dk1"/>
              </a:solidFill>
              <a:effectLst/>
              <a:latin typeface="+mn-lt"/>
              <a:ea typeface="+mn-ea"/>
              <a:cs typeface="+mn-cs"/>
            </a:rPr>
            <a:t>　今後も「財政健全化計画」に基づき歳入の確保及び歳出経費の精査を図ります。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平成</a:t>
          </a:r>
          <a:r>
            <a:rPr lang="en-US" altLang="ja-JP" sz="1300" baseline="0">
              <a:solidFill>
                <a:schemeClr val="dk1"/>
              </a:solidFill>
              <a:effectLst/>
              <a:latin typeface="+mn-lt"/>
              <a:ea typeface="+mn-ea"/>
              <a:cs typeface="+mn-cs"/>
            </a:rPr>
            <a:t>24</a:t>
          </a:r>
          <a:r>
            <a:rPr lang="ja-JP" altLang="ja-JP" sz="1300" baseline="0">
              <a:solidFill>
                <a:schemeClr val="dk1"/>
              </a:solidFill>
              <a:effectLst/>
              <a:latin typeface="+mn-lt"/>
              <a:ea typeface="+mn-ea"/>
              <a:cs typeface="+mn-cs"/>
            </a:rPr>
            <a:t>年度から平成</a:t>
          </a:r>
          <a:r>
            <a:rPr lang="en-US" altLang="ja-JP" sz="1300" baseline="0">
              <a:solidFill>
                <a:schemeClr val="dk1"/>
              </a:solidFill>
              <a:effectLst/>
              <a:latin typeface="+mn-lt"/>
              <a:ea typeface="+mn-ea"/>
              <a:cs typeface="+mn-cs"/>
            </a:rPr>
            <a:t>28</a:t>
          </a:r>
          <a:r>
            <a:rPr lang="ja-JP" altLang="ja-JP" sz="1300" baseline="0">
              <a:solidFill>
                <a:schemeClr val="dk1"/>
              </a:solidFill>
              <a:effectLst/>
              <a:latin typeface="+mn-lt"/>
              <a:ea typeface="+mn-ea"/>
              <a:cs typeface="+mn-cs"/>
            </a:rPr>
            <a:t>年度において、すべての会計で黒字財政を維持しています。</a:t>
          </a:r>
          <a:endParaRPr lang="ja-JP" altLang="ja-JP" sz="1300">
            <a:effectLst/>
          </a:endParaRPr>
        </a:p>
        <a:p>
          <a:r>
            <a:rPr kumimoji="1" lang="ja-JP" altLang="ja-JP" sz="1300">
              <a:solidFill>
                <a:schemeClr val="dk1"/>
              </a:solidFill>
              <a:effectLst/>
              <a:latin typeface="+mn-lt"/>
              <a:ea typeface="+mn-ea"/>
              <a:cs typeface="+mn-cs"/>
            </a:rPr>
            <a:t>　構成比については、水道事業会計の標準財政規模に対する比率が最も大きく、</a:t>
          </a:r>
          <a:r>
            <a:rPr kumimoji="1" lang="ja-JP" altLang="en-US" sz="1300">
              <a:solidFill>
                <a:schemeClr val="dk1"/>
              </a:solidFill>
              <a:effectLst/>
              <a:latin typeface="+mn-lt"/>
              <a:ea typeface="+mn-ea"/>
              <a:cs typeface="+mn-cs"/>
            </a:rPr>
            <a:t>過去</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年間で最も高い比率となっています。</a:t>
          </a:r>
          <a:endParaRPr lang="ja-JP" altLang="ja-JP" sz="1300">
            <a:effectLst/>
          </a:endParaRPr>
        </a:p>
        <a:p>
          <a:r>
            <a:rPr kumimoji="1" lang="ja-JP" altLang="en-US" sz="1300">
              <a:solidFill>
                <a:schemeClr val="dk1"/>
              </a:solidFill>
              <a:effectLst/>
              <a:latin typeface="+mn-lt"/>
              <a:ea typeface="+mn-ea"/>
              <a:cs typeface="+mn-cs"/>
            </a:rPr>
            <a:t>　一方、</a:t>
          </a:r>
          <a:r>
            <a:rPr kumimoji="1" lang="ja-JP" altLang="ja-JP" sz="1300">
              <a:solidFill>
                <a:schemeClr val="dk1"/>
              </a:solidFill>
              <a:effectLst/>
              <a:latin typeface="+mn-lt"/>
              <a:ea typeface="+mn-ea"/>
              <a:cs typeface="+mn-cs"/>
            </a:rPr>
            <a:t>国民健康保険特別会計は、年々減少しており、平成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4.56</a:t>
          </a:r>
          <a:r>
            <a:rPr kumimoji="1" lang="ja-JP" altLang="ja-JP" sz="1300">
              <a:solidFill>
                <a:schemeClr val="dk1"/>
              </a:solidFill>
              <a:effectLst/>
              <a:latin typeface="+mn-lt"/>
              <a:ea typeface="+mn-ea"/>
              <a:cs typeface="+mn-cs"/>
            </a:rPr>
            <a:t>％から平成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年度では</a:t>
          </a:r>
          <a:r>
            <a:rPr kumimoji="1" lang="en-US" altLang="ja-JP" sz="1300">
              <a:solidFill>
                <a:schemeClr val="dk1"/>
              </a:solidFill>
              <a:effectLst/>
              <a:latin typeface="+mn-lt"/>
              <a:ea typeface="+mn-ea"/>
              <a:cs typeface="+mn-cs"/>
            </a:rPr>
            <a:t>0.10</a:t>
          </a:r>
          <a:r>
            <a:rPr kumimoji="1" lang="ja-JP" altLang="ja-JP" sz="1300">
              <a:solidFill>
                <a:schemeClr val="dk1"/>
              </a:solidFill>
              <a:effectLst/>
              <a:latin typeface="+mn-lt"/>
              <a:ea typeface="+mn-ea"/>
              <a:cs typeface="+mn-cs"/>
            </a:rPr>
            <a:t>％にまで減少しています。</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一般会計について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2.52</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0.18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2.34</a:t>
          </a:r>
          <a:r>
            <a:rPr kumimoji="1" lang="ja-JP" altLang="ja-JP" sz="1300">
              <a:solidFill>
                <a:schemeClr val="dk1"/>
              </a:solidFill>
              <a:effectLst/>
              <a:latin typeface="+mn-lt"/>
              <a:ea typeface="+mn-ea"/>
              <a:cs typeface="+mn-cs"/>
            </a:rPr>
            <a:t>％となりました。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年度以降減少傾向にあった</a:t>
          </a:r>
          <a:r>
            <a:rPr kumimoji="1" lang="ja-JP" altLang="ja-JP" sz="1300">
              <a:solidFill>
                <a:schemeClr val="dk1"/>
              </a:solidFill>
              <a:effectLst/>
              <a:latin typeface="+mn-lt"/>
              <a:ea typeface="+mn-ea"/>
              <a:cs typeface="+mn-cs"/>
            </a:rPr>
            <a:t>全会計の合計の黒字額の比率については、平成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において微増していますが、</a:t>
          </a:r>
          <a:r>
            <a:rPr kumimoji="1" lang="ja-JP" altLang="ja-JP" sz="1300">
              <a:solidFill>
                <a:schemeClr val="dk1"/>
              </a:solidFill>
              <a:effectLst/>
              <a:latin typeface="+mn-lt"/>
              <a:ea typeface="+mn-ea"/>
              <a:cs typeface="+mn-cs"/>
            </a:rPr>
            <a:t>各数値の推移</a:t>
          </a:r>
          <a:r>
            <a:rPr kumimoji="1" lang="ja-JP" altLang="en-US" sz="1300">
              <a:solidFill>
                <a:schemeClr val="dk1"/>
              </a:solidFill>
              <a:effectLst/>
              <a:latin typeface="+mn-lt"/>
              <a:ea typeface="+mn-ea"/>
              <a:cs typeface="+mn-cs"/>
            </a:rPr>
            <a:t>に注視しつつ</a:t>
          </a:r>
          <a:r>
            <a:rPr kumimoji="1" lang="ja-JP" altLang="ja-JP" sz="1300">
              <a:solidFill>
                <a:schemeClr val="dk1"/>
              </a:solidFill>
              <a:effectLst/>
              <a:latin typeface="+mn-lt"/>
              <a:ea typeface="+mn-ea"/>
              <a:cs typeface="+mn-cs"/>
            </a:rPr>
            <a:t>、引き続き健全な財政運営に努めていきます。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38414916</v>
      </c>
      <c r="BO4" s="411"/>
      <c r="BP4" s="411"/>
      <c r="BQ4" s="411"/>
      <c r="BR4" s="411"/>
      <c r="BS4" s="411"/>
      <c r="BT4" s="411"/>
      <c r="BU4" s="412"/>
      <c r="BV4" s="410">
        <v>39810637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2.2999999999999998</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37868261</v>
      </c>
      <c r="BO5" s="416"/>
      <c r="BP5" s="416"/>
      <c r="BQ5" s="416"/>
      <c r="BR5" s="416"/>
      <c r="BS5" s="416"/>
      <c r="BT5" s="416"/>
      <c r="BU5" s="417"/>
      <c r="BV5" s="415">
        <v>39164212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98.2</v>
      </c>
      <c r="CU5" s="386"/>
      <c r="CV5" s="386"/>
      <c r="CW5" s="386"/>
      <c r="CX5" s="386"/>
      <c r="CY5" s="386"/>
      <c r="CZ5" s="386"/>
      <c r="DA5" s="387"/>
      <c r="DB5" s="385">
        <v>96.8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546655</v>
      </c>
      <c r="BO6" s="416"/>
      <c r="BP6" s="416"/>
      <c r="BQ6" s="416"/>
      <c r="BR6" s="416"/>
      <c r="BS6" s="416"/>
      <c r="BT6" s="416"/>
      <c r="BU6" s="417"/>
      <c r="BV6" s="415">
        <v>646425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104.4</v>
      </c>
      <c r="CU6" s="562"/>
      <c r="CV6" s="562"/>
      <c r="CW6" s="562"/>
      <c r="CX6" s="562"/>
      <c r="CY6" s="562"/>
      <c r="CZ6" s="562"/>
      <c r="DA6" s="563"/>
      <c r="DB6" s="561">
        <v>104.4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1126</v>
      </c>
      <c r="BO7" s="416"/>
      <c r="BP7" s="416"/>
      <c r="BQ7" s="416"/>
      <c r="BR7" s="416"/>
      <c r="BS7" s="416"/>
      <c r="BT7" s="416"/>
      <c r="BU7" s="417"/>
      <c r="BV7" s="415">
        <v>49156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23235317</v>
      </c>
      <c r="CU7" s="416"/>
      <c r="CV7" s="416"/>
      <c r="CW7" s="416"/>
      <c r="CX7" s="416"/>
      <c r="CY7" s="416"/>
      <c r="CZ7" s="416"/>
      <c r="DA7" s="417"/>
      <c r="DB7" s="415">
        <v>23638104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545529</v>
      </c>
      <c r="BO8" s="416"/>
      <c r="BP8" s="416"/>
      <c r="BQ8" s="416"/>
      <c r="BR8" s="416"/>
      <c r="BS8" s="416"/>
      <c r="BT8" s="416"/>
      <c r="BU8" s="417"/>
      <c r="BV8" s="415">
        <v>597269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0.56000000000000005</v>
      </c>
      <c r="CU8" s="525"/>
      <c r="CV8" s="525"/>
      <c r="CW8" s="525"/>
      <c r="CX8" s="525"/>
      <c r="CY8" s="525"/>
      <c r="CZ8" s="525"/>
      <c r="DA8" s="526"/>
      <c r="DB8" s="524">
        <v>0.55000000000000004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112683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-51740</v>
      </c>
      <c r="BO9" s="416"/>
      <c r="BP9" s="416"/>
      <c r="BQ9" s="416"/>
      <c r="BR9" s="416"/>
      <c r="BS9" s="416"/>
      <c r="BT9" s="416"/>
      <c r="BU9" s="417"/>
      <c r="BV9" s="415">
        <v>314468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16.899999999999999</v>
      </c>
      <c r="CU9" s="386"/>
      <c r="CV9" s="386"/>
      <c r="CW9" s="386"/>
      <c r="CX9" s="386"/>
      <c r="CY9" s="386"/>
      <c r="CZ9" s="386"/>
      <c r="DA9" s="387"/>
      <c r="DB9" s="385">
        <v>17.600000000000001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117681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305636</v>
      </c>
      <c r="BO10" s="416"/>
      <c r="BP10" s="416"/>
      <c r="BQ10" s="416"/>
      <c r="BR10" s="416"/>
      <c r="BS10" s="416"/>
      <c r="BT10" s="416"/>
      <c r="BU10" s="417"/>
      <c r="BV10" s="415">
        <v>154218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200715</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113332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112487</v>
      </c>
      <c r="S13" s="517"/>
      <c r="T13" s="517"/>
      <c r="U13" s="517"/>
      <c r="V13" s="518"/>
      <c r="W13" s="504" t="s">
        <v>125</v>
      </c>
      <c r="X13" s="428"/>
      <c r="Y13" s="428"/>
      <c r="Z13" s="428"/>
      <c r="AA13" s="428"/>
      <c r="AB13" s="429"/>
      <c r="AC13" s="391">
        <v>516</v>
      </c>
      <c r="AD13" s="392"/>
      <c r="AE13" s="392"/>
      <c r="AF13" s="392"/>
      <c r="AG13" s="393"/>
      <c r="AH13" s="391">
        <v>582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253896</v>
      </c>
      <c r="BO13" s="416"/>
      <c r="BP13" s="416"/>
      <c r="BQ13" s="416"/>
      <c r="BR13" s="416"/>
      <c r="BS13" s="416"/>
      <c r="BT13" s="416"/>
      <c r="BU13" s="417"/>
      <c r="BV13" s="415">
        <v>669401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114146</v>
      </c>
      <c r="S14" s="517"/>
      <c r="T14" s="517"/>
      <c r="U14" s="517"/>
      <c r="V14" s="518"/>
      <c r="W14" s="519"/>
      <c r="X14" s="431"/>
      <c r="Y14" s="431"/>
      <c r="Z14" s="431"/>
      <c r="AA14" s="431"/>
      <c r="AB14" s="432"/>
      <c r="AC14" s="509">
        <v>1.1000000000000001</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27.7</v>
      </c>
      <c r="CU14" s="488"/>
      <c r="CV14" s="488"/>
      <c r="CW14" s="488"/>
      <c r="CX14" s="488"/>
      <c r="CY14" s="488"/>
      <c r="CZ14" s="488"/>
      <c r="DA14" s="489"/>
      <c r="DB14" s="520">
        <v>38.299999999999997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113310</v>
      </c>
      <c r="S15" s="517"/>
      <c r="T15" s="517"/>
      <c r="U15" s="517"/>
      <c r="V15" s="518"/>
      <c r="W15" s="504" t="s">
        <v>132</v>
      </c>
      <c r="X15" s="428"/>
      <c r="Y15" s="428"/>
      <c r="Z15" s="428"/>
      <c r="AA15" s="428"/>
      <c r="AB15" s="429"/>
      <c r="AC15" s="391">
        <v>12226</v>
      </c>
      <c r="AD15" s="392"/>
      <c r="AE15" s="392"/>
      <c r="AF15" s="392"/>
      <c r="AG15" s="393"/>
      <c r="AH15" s="391">
        <v>12636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10919484</v>
      </c>
      <c r="BO15" s="411"/>
      <c r="BP15" s="411"/>
      <c r="BQ15" s="411"/>
      <c r="BR15" s="411"/>
      <c r="BS15" s="411"/>
      <c r="BT15" s="411"/>
      <c r="BU15" s="412"/>
      <c r="BV15" s="410">
        <v>10603969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26.5</v>
      </c>
      <c r="AD16" s="510"/>
      <c r="AE16" s="510"/>
      <c r="AF16" s="510"/>
      <c r="AG16" s="511"/>
      <c r="AH16" s="509">
        <v>26.8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18893462</v>
      </c>
      <c r="BO16" s="416"/>
      <c r="BP16" s="416"/>
      <c r="BQ16" s="416"/>
      <c r="BR16" s="416"/>
      <c r="BS16" s="416"/>
      <c r="BT16" s="416"/>
      <c r="BU16" s="417"/>
      <c r="BV16" s="415">
        <v>19005094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33367</v>
      </c>
      <c r="AD17" s="392"/>
      <c r="AE17" s="392"/>
      <c r="AF17" s="392"/>
      <c r="AG17" s="393"/>
      <c r="AH17" s="391">
        <v>33874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13860792</v>
      </c>
      <c r="BO17" s="416"/>
      <c r="BP17" s="416"/>
      <c r="BQ17" s="416"/>
      <c r="BR17" s="416"/>
      <c r="BS17" s="416"/>
      <c r="BT17" s="416"/>
      <c r="BU17" s="417"/>
      <c r="BV17" s="415">
        <v>13433718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26.45</v>
      </c>
      <c r="M18" s="480"/>
      <c r="N18" s="480"/>
      <c r="O18" s="480"/>
      <c r="P18" s="480"/>
      <c r="Q18" s="480"/>
      <c r="R18" s="481"/>
      <c r="S18" s="481"/>
      <c r="T18" s="481"/>
      <c r="U18" s="481"/>
      <c r="V18" s="482"/>
      <c r="W18" s="496"/>
      <c r="X18" s="497"/>
      <c r="Y18" s="497"/>
      <c r="Z18" s="497"/>
      <c r="AA18" s="497"/>
      <c r="AB18" s="505"/>
      <c r="AC18" s="379">
        <v>72.400000000000006</v>
      </c>
      <c r="AD18" s="380"/>
      <c r="AE18" s="380"/>
      <c r="AF18" s="380"/>
      <c r="AG18" s="483"/>
      <c r="AH18" s="379">
        <v>71.900000000000006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23086593</v>
      </c>
      <c r="BO18" s="416"/>
      <c r="BP18" s="416"/>
      <c r="BQ18" s="416"/>
      <c r="BR18" s="416"/>
      <c r="BS18" s="416"/>
      <c r="BT18" s="416"/>
      <c r="BU18" s="417"/>
      <c r="BV18" s="415">
        <v>23825197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4260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25731430</v>
      </c>
      <c r="BO19" s="416"/>
      <c r="BP19" s="416"/>
      <c r="BQ19" s="416"/>
      <c r="BR19" s="416"/>
      <c r="BS19" s="416"/>
      <c r="BT19" s="416"/>
      <c r="BU19" s="417"/>
      <c r="BV19" s="415">
        <v>26808840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44126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40015892</v>
      </c>
      <c r="BO23" s="416"/>
      <c r="BP23" s="416"/>
      <c r="BQ23" s="416"/>
      <c r="BR23" s="416"/>
      <c r="BS23" s="416"/>
      <c r="BT23" s="416"/>
      <c r="BU23" s="417"/>
      <c r="BV23" s="415">
        <v>41886533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7425</v>
      </c>
      <c r="R24" s="392"/>
      <c r="S24" s="392"/>
      <c r="T24" s="392"/>
      <c r="U24" s="392"/>
      <c r="V24" s="393"/>
      <c r="W24" s="457"/>
      <c r="X24" s="448"/>
      <c r="Y24" s="449"/>
      <c r="Z24" s="388" t="s">
        <v>155</v>
      </c>
      <c r="AA24" s="389"/>
      <c r="AB24" s="389"/>
      <c r="AC24" s="389"/>
      <c r="AD24" s="389"/>
      <c r="AE24" s="389"/>
      <c r="AF24" s="389"/>
      <c r="AG24" s="390"/>
      <c r="AH24" s="391">
        <v>529</v>
      </c>
      <c r="AI24" s="392"/>
      <c r="AJ24" s="392"/>
      <c r="AK24" s="392"/>
      <c r="AL24" s="393"/>
      <c r="AM24" s="391">
        <v>1621385</v>
      </c>
      <c r="AN24" s="392"/>
      <c r="AO24" s="392"/>
      <c r="AP24" s="392"/>
      <c r="AQ24" s="392"/>
      <c r="AR24" s="393"/>
      <c r="AS24" s="391">
        <v>3065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25044241</v>
      </c>
      <c r="BO24" s="416"/>
      <c r="BP24" s="416"/>
      <c r="BQ24" s="416"/>
      <c r="BR24" s="416"/>
      <c r="BS24" s="416"/>
      <c r="BT24" s="416"/>
      <c r="BU24" s="417"/>
      <c r="BV24" s="415">
        <v>25466468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7000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963073</v>
      </c>
      <c r="BO25" s="411"/>
      <c r="BP25" s="411"/>
      <c r="BQ25" s="411"/>
      <c r="BR25" s="411"/>
      <c r="BS25" s="411"/>
      <c r="BT25" s="411"/>
      <c r="BU25" s="412"/>
      <c r="BV25" s="410">
        <v>787299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7000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7000</v>
      </c>
      <c r="R27" s="392"/>
      <c r="S27" s="392"/>
      <c r="T27" s="392"/>
      <c r="U27" s="392"/>
      <c r="V27" s="393"/>
      <c r="W27" s="457"/>
      <c r="X27" s="448"/>
      <c r="Y27" s="449"/>
      <c r="Z27" s="388" t="s">
        <v>164</v>
      </c>
      <c r="AA27" s="389"/>
      <c r="AB27" s="389"/>
      <c r="AC27" s="389"/>
      <c r="AD27" s="389"/>
      <c r="AE27" s="389"/>
      <c r="AF27" s="389"/>
      <c r="AG27" s="390"/>
      <c r="AH27" s="391">
        <v>50</v>
      </c>
      <c r="AI27" s="392"/>
      <c r="AJ27" s="392"/>
      <c r="AK27" s="392"/>
      <c r="AL27" s="393"/>
      <c r="AM27" s="391">
        <v>151652</v>
      </c>
      <c r="AN27" s="392"/>
      <c r="AO27" s="392"/>
      <c r="AP27" s="392"/>
      <c r="AQ27" s="392"/>
      <c r="AR27" s="393"/>
      <c r="AS27" s="391">
        <v>3033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6500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3805741</v>
      </c>
      <c r="BO28" s="411"/>
      <c r="BP28" s="411"/>
      <c r="BQ28" s="411"/>
      <c r="BR28" s="411"/>
      <c r="BS28" s="411"/>
      <c r="BT28" s="411"/>
      <c r="BU28" s="412"/>
      <c r="BV28" s="410">
        <v>3500105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6000</v>
      </c>
      <c r="R29" s="392"/>
      <c r="S29" s="392"/>
      <c r="T29" s="392"/>
      <c r="U29" s="392"/>
      <c r="V29" s="393"/>
      <c r="W29" s="458"/>
      <c r="X29" s="459"/>
      <c r="Y29" s="460"/>
      <c r="Z29" s="388" t="s">
        <v>171</v>
      </c>
      <c r="AA29" s="389"/>
      <c r="AB29" s="389"/>
      <c r="AC29" s="389"/>
      <c r="AD29" s="389"/>
      <c r="AE29" s="389"/>
      <c r="AF29" s="389"/>
      <c r="AG29" s="390"/>
      <c r="AH29" s="391">
        <v>579</v>
      </c>
      <c r="AI29" s="392"/>
      <c r="AJ29" s="392"/>
      <c r="AK29" s="392"/>
      <c r="AL29" s="393"/>
      <c r="AM29" s="391">
        <v>1773037</v>
      </c>
      <c r="AN29" s="392"/>
      <c r="AO29" s="392"/>
      <c r="AP29" s="392"/>
      <c r="AQ29" s="392"/>
      <c r="AR29" s="393"/>
      <c r="AS29" s="391">
        <v>3062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72761</v>
      </c>
      <c r="BO29" s="416"/>
      <c r="BP29" s="416"/>
      <c r="BQ29" s="416"/>
      <c r="BR29" s="416"/>
      <c r="BS29" s="416"/>
      <c r="BT29" s="416"/>
      <c r="BU29" s="417"/>
      <c r="BV29" s="415">
        <v>72644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1758697</v>
      </c>
      <c r="BO30" s="419"/>
      <c r="BP30" s="419"/>
      <c r="BQ30" s="419"/>
      <c r="BR30" s="419"/>
      <c r="BS30" s="419"/>
      <c r="BT30" s="419"/>
      <c r="BU30" s="420"/>
      <c r="BV30" s="418">
        <v>1454410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柏羽藤環境事業組合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はびきのエル・エス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と畜場特別会計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柏原羽曳野藤井寺消防組合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みのりの里</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大阪府後期高齢者医療広域連合（後期高齢者医療特別会計）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10.65</v>
      </c>
      <c r="G34" s="33">
        <v>11.31</v>
      </c>
      <c r="H34" s="33">
        <v>11.86</v>
      </c>
      <c r="I34" s="33">
        <v>9.9</v>
      </c>
      <c r="J34" s="34">
        <v>12.11</v>
      </c>
      <c r="K34" s="22"/>
      <c r="L34" s="22"/>
      <c r="M34" s="22"/>
      <c r="N34" s="22"/>
      <c r="O34" s="22"/>
      <c r="P34" s="22"/>
    </row>
    <row r="35" spans="1:16" ht="39" customHeight="1" x14ac:dyDescent="0.15">
      <c r="A35" s="22"/>
      <c r="B35" s="35"/>
      <c r="C35" s="1178" t="s">
        <v>530</v>
      </c>
      <c r="D35" s="1179"/>
      <c r="E35" s="1180"/>
      <c r="F35" s="36">
        <v>0.34</v>
      </c>
      <c r="G35" s="37">
        <v>4.8600000000000003</v>
      </c>
      <c r="H35" s="37">
        <v>1.22</v>
      </c>
      <c r="I35" s="37">
        <v>2.52</v>
      </c>
      <c r="J35" s="38">
        <v>2.34</v>
      </c>
      <c r="K35" s="22"/>
      <c r="L35" s="22"/>
      <c r="M35" s="22"/>
      <c r="N35" s="22"/>
      <c r="O35" s="22"/>
      <c r="P35" s="22"/>
    </row>
    <row r="36" spans="1:16" ht="39" customHeight="1" x14ac:dyDescent="0.15">
      <c r="A36" s="22"/>
      <c r="B36" s="35"/>
      <c r="C36" s="1178" t="s">
        <v>531</v>
      </c>
      <c r="D36" s="1179"/>
      <c r="E36" s="1180"/>
      <c r="F36" s="36">
        <v>0.2</v>
      </c>
      <c r="G36" s="37">
        <v>0.37</v>
      </c>
      <c r="H36" s="37">
        <v>0.55000000000000004</v>
      </c>
      <c r="I36" s="37">
        <v>1.25</v>
      </c>
      <c r="J36" s="38">
        <v>1.38</v>
      </c>
      <c r="K36" s="22"/>
      <c r="L36" s="22"/>
      <c r="M36" s="22"/>
      <c r="N36" s="22"/>
      <c r="O36" s="22"/>
      <c r="P36" s="22"/>
    </row>
    <row r="37" spans="1:16" ht="39" customHeight="1" x14ac:dyDescent="0.15">
      <c r="A37" s="22"/>
      <c r="B37" s="35"/>
      <c r="C37" s="1178" t="s">
        <v>532</v>
      </c>
      <c r="D37" s="1179"/>
      <c r="E37" s="1180"/>
      <c r="F37" s="36">
        <v>0.23</v>
      </c>
      <c r="G37" s="37">
        <v>0.21</v>
      </c>
      <c r="H37" s="37">
        <v>0.24</v>
      </c>
      <c r="I37" s="37">
        <v>0.24</v>
      </c>
      <c r="J37" s="38">
        <v>0.25</v>
      </c>
      <c r="K37" s="22"/>
      <c r="L37" s="22"/>
      <c r="M37" s="22"/>
      <c r="N37" s="22"/>
      <c r="O37" s="22"/>
      <c r="P37" s="22"/>
    </row>
    <row r="38" spans="1:16" ht="39" customHeight="1" x14ac:dyDescent="0.15">
      <c r="A38" s="22"/>
      <c r="B38" s="35"/>
      <c r="C38" s="1178" t="s">
        <v>533</v>
      </c>
      <c r="D38" s="1179"/>
      <c r="E38" s="1180"/>
      <c r="F38" s="36">
        <v>4.5599999999999996</v>
      </c>
      <c r="G38" s="37">
        <v>3.66</v>
      </c>
      <c r="H38" s="37">
        <v>2.4700000000000002</v>
      </c>
      <c r="I38" s="37">
        <v>1.1299999999999999</v>
      </c>
      <c r="J38" s="38">
        <v>0.1</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v>
      </c>
      <c r="G43" s="42">
        <v>0</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4801</v>
      </c>
      <c r="L45" s="60">
        <v>4717</v>
      </c>
      <c r="M45" s="60">
        <v>4703</v>
      </c>
      <c r="N45" s="60">
        <v>4527</v>
      </c>
      <c r="O45" s="61">
        <v>4381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1260</v>
      </c>
      <c r="L48" s="64">
        <v>1271</v>
      </c>
      <c r="M48" s="64">
        <v>1190</v>
      </c>
      <c r="N48" s="64">
        <v>1190</v>
      </c>
      <c r="O48" s="65">
        <v>1223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388</v>
      </c>
      <c r="L49" s="64">
        <v>378</v>
      </c>
      <c r="M49" s="64">
        <v>378</v>
      </c>
      <c r="N49" s="64">
        <v>390</v>
      </c>
      <c r="O49" s="65">
        <v>375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4371</v>
      </c>
      <c r="L52" s="64">
        <v>4389</v>
      </c>
      <c r="M52" s="64">
        <v>4510</v>
      </c>
      <c r="N52" s="64">
        <v>4289</v>
      </c>
      <c r="O52" s="65">
        <v>4080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2078</v>
      </c>
      <c r="L53" s="69">
        <v>1977</v>
      </c>
      <c r="M53" s="69">
        <v>1761</v>
      </c>
      <c r="N53" s="69">
        <v>1818</v>
      </c>
      <c r="O53" s="70">
        <v>1899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42766</v>
      </c>
      <c r="J41" s="83">
        <v>43713</v>
      </c>
      <c r="K41" s="83">
        <v>42690</v>
      </c>
      <c r="L41" s="83">
        <v>41887</v>
      </c>
      <c r="M41" s="84">
        <v>40016</v>
      </c>
    </row>
    <row r="42" spans="2:13" ht="27.75" customHeight="1" x14ac:dyDescent="0.15">
      <c r="B42" s="1204"/>
      <c r="C42" s="1205"/>
      <c r="D42" s="85"/>
      <c r="E42" s="1208" t="s">
        <v>26</v>
      </c>
      <c r="F42" s="1208"/>
      <c r="G42" s="1208"/>
      <c r="H42" s="1209"/>
      <c r="I42" s="86">
        <v>4877</v>
      </c>
      <c r="J42" s="87" t="s">
        <v>483</v>
      </c>
      <c r="K42" s="87" t="s">
        <v>483</v>
      </c>
      <c r="L42" s="87" t="s">
        <v>483</v>
      </c>
      <c r="M42" s="88" t="s">
        <v>483</v>
      </c>
    </row>
    <row r="43" spans="2:13" ht="27.75" customHeight="1" x14ac:dyDescent="0.15">
      <c r="B43" s="1204"/>
      <c r="C43" s="1205"/>
      <c r="D43" s="85"/>
      <c r="E43" s="1208" t="s">
        <v>27</v>
      </c>
      <c r="F43" s="1208"/>
      <c r="G43" s="1208"/>
      <c r="H43" s="1209"/>
      <c r="I43" s="86">
        <v>23140</v>
      </c>
      <c r="J43" s="87">
        <v>22064</v>
      </c>
      <c r="K43" s="87">
        <v>21473</v>
      </c>
      <c r="L43" s="87">
        <v>21118</v>
      </c>
      <c r="M43" s="88">
        <v>20621</v>
      </c>
    </row>
    <row r="44" spans="2:13" ht="27.75" customHeight="1" x14ac:dyDescent="0.15">
      <c r="B44" s="1204"/>
      <c r="C44" s="1205"/>
      <c r="D44" s="85"/>
      <c r="E44" s="1208" t="s">
        <v>28</v>
      </c>
      <c r="F44" s="1208"/>
      <c r="G44" s="1208"/>
      <c r="H44" s="1209"/>
      <c r="I44" s="86">
        <v>2018</v>
      </c>
      <c r="J44" s="87">
        <v>1750</v>
      </c>
      <c r="K44" s="87">
        <v>1637</v>
      </c>
      <c r="L44" s="87">
        <v>1371</v>
      </c>
      <c r="M44" s="88">
        <v>1081</v>
      </c>
    </row>
    <row r="45" spans="2:13" ht="27.75" customHeight="1" x14ac:dyDescent="0.15">
      <c r="B45" s="1204"/>
      <c r="C45" s="1205"/>
      <c r="D45" s="85"/>
      <c r="E45" s="1208" t="s">
        <v>29</v>
      </c>
      <c r="F45" s="1208"/>
      <c r="G45" s="1208"/>
      <c r="H45" s="1209"/>
      <c r="I45" s="86">
        <v>4707</v>
      </c>
      <c r="J45" s="87">
        <v>4743</v>
      </c>
      <c r="K45" s="87">
        <v>4447</v>
      </c>
      <c r="L45" s="87">
        <v>4280</v>
      </c>
      <c r="M45" s="88">
        <v>4455</v>
      </c>
    </row>
    <row r="46" spans="2:13" ht="27.75" customHeight="1" x14ac:dyDescent="0.15">
      <c r="B46" s="1204"/>
      <c r="C46" s="1205"/>
      <c r="D46" s="89"/>
      <c r="E46" s="1208" t="s">
        <v>30</v>
      </c>
      <c r="F46" s="1208"/>
      <c r="G46" s="1208"/>
      <c r="H46" s="1209"/>
      <c r="I46" s="86">
        <v>0</v>
      </c>
      <c r="J46" s="87">
        <v>0</v>
      </c>
      <c r="K46" s="87">
        <v>0</v>
      </c>
      <c r="L46" s="87">
        <v>0</v>
      </c>
      <c r="M46" s="88">
        <v>0</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4827</v>
      </c>
      <c r="J50" s="87">
        <v>4776</v>
      </c>
      <c r="K50" s="87">
        <v>5740</v>
      </c>
      <c r="L50" s="87">
        <v>6135</v>
      </c>
      <c r="M50" s="88">
        <v>6956</v>
      </c>
    </row>
    <row r="51" spans="2:13" ht="27.75" customHeight="1" x14ac:dyDescent="0.15">
      <c r="B51" s="1204"/>
      <c r="C51" s="1205"/>
      <c r="D51" s="85"/>
      <c r="E51" s="1208" t="s">
        <v>36</v>
      </c>
      <c r="F51" s="1208"/>
      <c r="G51" s="1208"/>
      <c r="H51" s="1209"/>
      <c r="I51" s="86">
        <v>11668</v>
      </c>
      <c r="J51" s="87">
        <v>14154</v>
      </c>
      <c r="K51" s="87">
        <v>13102</v>
      </c>
      <c r="L51" s="87">
        <v>12732</v>
      </c>
      <c r="M51" s="88">
        <v>12383</v>
      </c>
    </row>
    <row r="52" spans="2:13" ht="27.75" customHeight="1" x14ac:dyDescent="0.15">
      <c r="B52" s="1206"/>
      <c r="C52" s="1207"/>
      <c r="D52" s="85"/>
      <c r="E52" s="1208" t="s">
        <v>37</v>
      </c>
      <c r="F52" s="1208"/>
      <c r="G52" s="1208"/>
      <c r="H52" s="1209"/>
      <c r="I52" s="86">
        <v>41998</v>
      </c>
      <c r="J52" s="87">
        <v>42119</v>
      </c>
      <c r="K52" s="87">
        <v>41663</v>
      </c>
      <c r="L52" s="87">
        <v>42012</v>
      </c>
      <c r="M52" s="88">
        <v>41265</v>
      </c>
    </row>
    <row r="53" spans="2:13" ht="27.75" customHeight="1" thickBot="1" x14ac:dyDescent="0.2">
      <c r="B53" s="1210" t="s">
        <v>38</v>
      </c>
      <c r="C53" s="1211"/>
      <c r="D53" s="92"/>
      <c r="E53" s="1212" t="s">
        <v>39</v>
      </c>
      <c r="F53" s="1212"/>
      <c r="G53" s="1212"/>
      <c r="H53" s="1213"/>
      <c r="I53" s="93">
        <v>19015</v>
      </c>
      <c r="J53" s="94">
        <v>11222</v>
      </c>
      <c r="K53" s="94">
        <v>9744</v>
      </c>
      <c r="L53" s="94">
        <v>7778</v>
      </c>
      <c r="M53" s="95">
        <v>5568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t="s">
        <v>552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554</v>
      </c>
      <c r="H51" s="1248"/>
      <c r="I51" s="1253" t="s">
        <v>555</v>
      </c>
      <c r="J51" s="1253"/>
      <c r="K51" s="1255"/>
      <c r="L51" s="1255"/>
      <c r="M51" s="1255"/>
      <c r="N51" s="1221">
        <v>38.299999999999997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25">
        <v>51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5"/>
      <c r="L55" s="1255"/>
      <c r="M55" s="1255"/>
      <c r="N55" s="1221">
        <v>17.8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558</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554</v>
      </c>
      <c r="H73" s="1248"/>
      <c r="I73" s="1253" t="s">
        <v>555</v>
      </c>
      <c r="J73" s="1253"/>
      <c r="K73" s="1234">
        <v>98.7</v>
      </c>
      <c r="L73" s="1234">
        <v>57.1</v>
      </c>
      <c r="M73" s="1221">
        <v>49.8</v>
      </c>
      <c r="N73" s="1221">
        <v>38.299999999999997</v>
      </c>
      <c r="O73" s="1221">
        <v>27.7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562</v>
      </c>
      <c r="J75" s="1233"/>
      <c r="K75" s="1225">
        <v>10.8</v>
      </c>
      <c r="L75" s="1225">
        <v>10.4</v>
      </c>
      <c r="M75" s="1225">
        <v>9.9</v>
      </c>
      <c r="N75" s="1225">
        <v>9.3000000000000007</v>
      </c>
      <c r="O75" s="1225">
        <v>9.1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46.1</v>
      </c>
      <c r="L77" s="1234">
        <v>37.6</v>
      </c>
      <c r="M77" s="1221">
        <v>33.799999999999997</v>
      </c>
      <c r="N77" s="1221">
        <v>17.8</v>
      </c>
      <c r="O77" s="1221">
        <v>15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562</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29804</v>
      </c>
      <c r="E3" s="118"/>
      <c r="F3" s="119">
        <v>43493</v>
      </c>
      <c r="G3" s="120"/>
      <c r="H3" s="121"/>
    </row>
    <row r="4" spans="1:8" x14ac:dyDescent="0.15">
      <c r="A4" s="122"/>
      <c r="B4" s="123"/>
      <c r="C4" s="124"/>
      <c r="D4" s="125">
        <v>21430</v>
      </c>
      <c r="E4" s="126"/>
      <c r="F4" s="127">
        <v>23254</v>
      </c>
      <c r="G4" s="128"/>
      <c r="H4" s="129"/>
    </row>
    <row r="5" spans="1:8" x14ac:dyDescent="0.15">
      <c r="A5" s="110" t="s">
        <v>517</v>
      </c>
      <c r="B5" s="115"/>
      <c r="C5" s="116"/>
      <c r="D5" s="117">
        <v>13122</v>
      </c>
      <c r="E5" s="118"/>
      <c r="F5" s="119">
        <v>50840</v>
      </c>
      <c r="G5" s="120"/>
      <c r="H5" s="121"/>
    </row>
    <row r="6" spans="1:8" x14ac:dyDescent="0.15">
      <c r="A6" s="122"/>
      <c r="B6" s="123"/>
      <c r="C6" s="124"/>
      <c r="D6" s="125">
        <v>5461</v>
      </c>
      <c r="E6" s="126"/>
      <c r="F6" s="127">
        <v>25367</v>
      </c>
      <c r="G6" s="128"/>
      <c r="H6" s="129"/>
    </row>
    <row r="7" spans="1:8" x14ac:dyDescent="0.15">
      <c r="A7" s="110" t="s">
        <v>518</v>
      </c>
      <c r="B7" s="115"/>
      <c r="C7" s="116"/>
      <c r="D7" s="117">
        <v>20085</v>
      </c>
      <c r="E7" s="118"/>
      <c r="F7" s="119">
        <v>53605</v>
      </c>
      <c r="G7" s="120"/>
      <c r="H7" s="121"/>
    </row>
    <row r="8" spans="1:8" x14ac:dyDescent="0.15">
      <c r="A8" s="122"/>
      <c r="B8" s="123"/>
      <c r="C8" s="124"/>
      <c r="D8" s="125">
        <v>11961</v>
      </c>
      <c r="E8" s="126"/>
      <c r="F8" s="127">
        <v>28343</v>
      </c>
      <c r="G8" s="128"/>
      <c r="H8" s="129"/>
    </row>
    <row r="9" spans="1:8" x14ac:dyDescent="0.15">
      <c r="A9" s="110" t="s">
        <v>519</v>
      </c>
      <c r="B9" s="115"/>
      <c r="C9" s="116"/>
      <c r="D9" s="117">
        <v>21273</v>
      </c>
      <c r="E9" s="118"/>
      <c r="F9" s="119">
        <v>44267</v>
      </c>
      <c r="G9" s="120"/>
      <c r="H9" s="121"/>
    </row>
    <row r="10" spans="1:8" x14ac:dyDescent="0.15">
      <c r="A10" s="122"/>
      <c r="B10" s="123"/>
      <c r="C10" s="124"/>
      <c r="D10" s="125">
        <v>10409</v>
      </c>
      <c r="E10" s="126"/>
      <c r="F10" s="127">
        <v>26161</v>
      </c>
      <c r="G10" s="128"/>
      <c r="H10" s="129"/>
    </row>
    <row r="11" spans="1:8" x14ac:dyDescent="0.15">
      <c r="A11" s="110" t="s">
        <v>520</v>
      </c>
      <c r="B11" s="115"/>
      <c r="C11" s="116"/>
      <c r="D11" s="117">
        <v>10155</v>
      </c>
      <c r="E11" s="118"/>
      <c r="F11" s="119">
        <v>40879</v>
      </c>
      <c r="G11" s="120"/>
      <c r="H11" s="121"/>
    </row>
    <row r="12" spans="1:8" x14ac:dyDescent="0.15">
      <c r="A12" s="122"/>
      <c r="B12" s="123"/>
      <c r="C12" s="130"/>
      <c r="D12" s="125">
        <v>7589</v>
      </c>
      <c r="E12" s="126"/>
      <c r="F12" s="127">
        <v>24087</v>
      </c>
      <c r="G12" s="128"/>
      <c r="H12" s="129"/>
    </row>
    <row r="13" spans="1:8" x14ac:dyDescent="0.15">
      <c r="A13" s="110"/>
      <c r="B13" s="115"/>
      <c r="C13" s="131"/>
      <c r="D13" s="132">
        <v>18888</v>
      </c>
      <c r="E13" s="133"/>
      <c r="F13" s="134">
        <v>46617</v>
      </c>
      <c r="G13" s="135"/>
      <c r="H13" s="121"/>
    </row>
    <row r="14" spans="1:8" x14ac:dyDescent="0.15">
      <c r="A14" s="122"/>
      <c r="B14" s="123"/>
      <c r="C14" s="124"/>
      <c r="D14" s="125">
        <v>11370</v>
      </c>
      <c r="E14" s="126"/>
      <c r="F14" s="127">
        <v>25442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0.35</v>
      </c>
      <c r="C19" s="136">
        <f>ROUND(VALUE(SUBSTITUTE(実質収支比率等に係る経年分析!G$48,"▲","-")),2)</f>
        <v>4.8600000000000003</v>
      </c>
      <c r="D19" s="136">
        <f>ROUND(VALUE(SUBSTITUTE(実質収支比率等に係る経年分析!H$48,"▲","-")),2)</f>
        <v>1.23</v>
      </c>
      <c r="E19" s="136">
        <f>ROUND(VALUE(SUBSTITUTE(実質収支比率等に係る経年分析!I$48,"▲","-")),2)</f>
        <v>2.5299999999999998</v>
      </c>
      <c r="F19" s="136">
        <f>ROUND(VALUE(SUBSTITUTE(実質収支比率等に係る経年分析!J$48,"▲","-")),2)</f>
        <v>2.35</v>
      </c>
    </row>
    <row r="20" spans="1:11" x14ac:dyDescent="0.15">
      <c r="A20" s="136" t="s">
        <v>44</v>
      </c>
      <c r="B20" s="136">
        <f>ROUND(VALUE(SUBSTITUTE(実質収支比率等に係る経年分析!F$47,"▲","-")),2)</f>
        <v>12.06</v>
      </c>
      <c r="C20" s="136">
        <f>ROUND(VALUE(SUBSTITUTE(実質収支比率等に係る経年分析!G$47,"▲","-")),2)</f>
        <v>12.03</v>
      </c>
      <c r="D20" s="136">
        <f>ROUND(VALUE(SUBSTITUTE(実質収支比率等に係る経年分析!H$47,"▲","-")),2)</f>
        <v>14.49</v>
      </c>
      <c r="E20" s="136">
        <f>ROUND(VALUE(SUBSTITUTE(実質収支比率等に係る経年分析!I$47,"▲","-")),2)</f>
        <v>14.81</v>
      </c>
      <c r="F20" s="136">
        <f>ROUND(VALUE(SUBSTITUTE(実質収支比率等に係る経年分析!J$47,"▲","-")),2)</f>
        <v>16.38</v>
      </c>
    </row>
    <row r="21" spans="1:11" x14ac:dyDescent="0.15">
      <c r="A21" s="136" t="s">
        <v>45</v>
      </c>
      <c r="B21" s="136">
        <f>IF(ISNUMBER(VALUE(SUBSTITUTE(実質収支比率等に係る経年分析!F$49,"▲","-"))),ROUND(VALUE(SUBSTITUTE(実質収支比率等に係る経年分析!F$49,"▲","-")),2),NA())</f>
        <v>1.31</v>
      </c>
      <c r="C21" s="136">
        <f>IF(ISNUMBER(VALUE(SUBSTITUTE(実質収支比率等に係る経年分析!G$49,"▲","-"))),ROUND(VALUE(SUBSTITUTE(実質収支比率等に係る経年分析!G$49,"▲","-")),2),NA())</f>
        <v>5.58</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2.83</v>
      </c>
      <c r="F21" s="136">
        <f>IF(ISNUMBER(VALUE(SUBSTITUTE(実質収支比率等に係る経年分析!J$49,"▲","-"))),ROUND(VALUE(SUBSTITUTE(実質収支比率等に係る経年分析!J$49,"▲","-")),2),NA())</f>
        <v>1.0900000000000001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と畜場特別会計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4.5599999999999996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2.4700000000000002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1.1299999999999999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4.8600000000000003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4371</v>
      </c>
      <c r="E42" s="138"/>
      <c r="F42" s="138"/>
      <c r="G42" s="138">
        <f>'実質公債費比率（分子）の構造'!L$52</f>
        <v>4389</v>
      </c>
      <c r="H42" s="138"/>
      <c r="I42" s="138"/>
      <c r="J42" s="138">
        <f>'実質公債費比率（分子）の構造'!M$52</f>
        <v>4510</v>
      </c>
      <c r="K42" s="138"/>
      <c r="L42" s="138"/>
      <c r="M42" s="138">
        <f>'実質公債費比率（分子）の構造'!N$52</f>
        <v>4289</v>
      </c>
      <c r="N42" s="138"/>
      <c r="O42" s="138"/>
      <c r="P42" s="138">
        <f>'実質公債費比率（分子）の構造'!O$52</f>
        <v>4080</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388</v>
      </c>
      <c r="C45" s="138"/>
      <c r="D45" s="138"/>
      <c r="E45" s="138">
        <f>'実質公債費比率（分子）の構造'!L$49</f>
        <v>378</v>
      </c>
      <c r="F45" s="138"/>
      <c r="G45" s="138"/>
      <c r="H45" s="138">
        <f>'実質公債費比率（分子）の構造'!M$49</f>
        <v>378</v>
      </c>
      <c r="I45" s="138"/>
      <c r="J45" s="138"/>
      <c r="K45" s="138">
        <f>'実質公債費比率（分子）の構造'!N$49</f>
        <v>390</v>
      </c>
      <c r="L45" s="138"/>
      <c r="M45" s="138"/>
      <c r="N45" s="138">
        <f>'実質公債費比率（分子）の構造'!O$49</f>
        <v>375</v>
      </c>
      <c r="O45" s="138"/>
      <c r="P45" s="138"/>
    </row>
    <row r="46" spans="1:16" x14ac:dyDescent="0.15">
      <c r="A46" s="138" t="s">
        <v>56</v>
      </c>
      <c r="B46" s="138">
        <f>'実質公債費比率（分子）の構造'!K$48</f>
        <v>1260</v>
      </c>
      <c r="C46" s="138"/>
      <c r="D46" s="138"/>
      <c r="E46" s="138">
        <f>'実質公債費比率（分子）の構造'!L$48</f>
        <v>1271</v>
      </c>
      <c r="F46" s="138"/>
      <c r="G46" s="138"/>
      <c r="H46" s="138">
        <f>'実質公債費比率（分子）の構造'!M$48</f>
        <v>1190</v>
      </c>
      <c r="I46" s="138"/>
      <c r="J46" s="138"/>
      <c r="K46" s="138">
        <f>'実質公債費比率（分子）の構造'!N$48</f>
        <v>1190</v>
      </c>
      <c r="L46" s="138"/>
      <c r="M46" s="138"/>
      <c r="N46" s="138">
        <f>'実質公債費比率（分子）の構造'!O$48</f>
        <v>1223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4801</v>
      </c>
      <c r="C49" s="138"/>
      <c r="D49" s="138"/>
      <c r="E49" s="138">
        <f>'実質公債費比率（分子）の構造'!L$45</f>
        <v>4717</v>
      </c>
      <c r="F49" s="138"/>
      <c r="G49" s="138"/>
      <c r="H49" s="138">
        <f>'実質公債費比率（分子）の構造'!M$45</f>
        <v>4703</v>
      </c>
      <c r="I49" s="138"/>
      <c r="J49" s="138"/>
      <c r="K49" s="138">
        <f>'実質公債費比率（分子）の構造'!N$45</f>
        <v>4527</v>
      </c>
      <c r="L49" s="138"/>
      <c r="M49" s="138"/>
      <c r="N49" s="138">
        <f>'実質公債費比率（分子）の構造'!O$45</f>
        <v>4381</v>
      </c>
      <c r="O49" s="138"/>
      <c r="P49" s="138"/>
    </row>
    <row r="50" spans="1:16" x14ac:dyDescent="0.15">
      <c r="A50" s="138" t="s">
        <v>60</v>
      </c>
      <c r="B50" s="138" t="e">
        <f>NA()</f>
        <v>#N/A</v>
      </c>
      <c r="C50" s="138">
        <f>IF(ISNUMBER('実質公債費比率（分子）の構造'!K$53),'実質公債費比率（分子）の構造'!K$53,NA())</f>
        <v>2078</v>
      </c>
      <c r="D50" s="138" t="e">
        <f>NA()</f>
        <v>#N/A</v>
      </c>
      <c r="E50" s="138" t="e">
        <f>NA()</f>
        <v>#N/A</v>
      </c>
      <c r="F50" s="138">
        <f>IF(ISNUMBER('実質公債費比率（分子）の構造'!L$53),'実質公債費比率（分子）の構造'!L$53,NA())</f>
        <v>1977</v>
      </c>
      <c r="G50" s="138" t="e">
        <f>NA()</f>
        <v>#N/A</v>
      </c>
      <c r="H50" s="138" t="e">
        <f>NA()</f>
        <v>#N/A</v>
      </c>
      <c r="I50" s="138">
        <f>IF(ISNUMBER('実質公債費比率（分子）の構造'!M$53),'実質公債費比率（分子）の構造'!M$53,NA())</f>
        <v>1761</v>
      </c>
      <c r="J50" s="138" t="e">
        <f>NA()</f>
        <v>#N/A</v>
      </c>
      <c r="K50" s="138" t="e">
        <f>NA()</f>
        <v>#N/A</v>
      </c>
      <c r="L50" s="138">
        <f>IF(ISNUMBER('実質公債費比率（分子）の構造'!N$53),'実質公債費比率（分子）の構造'!N$53,NA())</f>
        <v>1818</v>
      </c>
      <c r="M50" s="138" t="e">
        <f>NA()</f>
        <v>#N/A</v>
      </c>
      <c r="N50" s="138" t="e">
        <f>NA()</f>
        <v>#N/A</v>
      </c>
      <c r="O50" s="138">
        <f>IF(ISNUMBER('実質公債費比率（分子）の構造'!O$53),'実質公債費比率（分子）の構造'!O$53,NA())</f>
        <v>1899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41998</v>
      </c>
      <c r="E56" s="137"/>
      <c r="F56" s="137"/>
      <c r="G56" s="137">
        <f>'将来負担比率（分子）の構造'!J$52</f>
        <v>42119</v>
      </c>
      <c r="H56" s="137"/>
      <c r="I56" s="137"/>
      <c r="J56" s="137">
        <f>'将来負担比率（分子）の構造'!K$52</f>
        <v>41663</v>
      </c>
      <c r="K56" s="137"/>
      <c r="L56" s="137"/>
      <c r="M56" s="137">
        <f>'将来負担比率（分子）の構造'!L$52</f>
        <v>42012</v>
      </c>
      <c r="N56" s="137"/>
      <c r="O56" s="137"/>
      <c r="P56" s="137">
        <f>'将来負担比率（分子）の構造'!M$52</f>
        <v>41265</v>
      </c>
    </row>
    <row r="57" spans="1:16" x14ac:dyDescent="0.15">
      <c r="A57" s="137" t="s">
        <v>36</v>
      </c>
      <c r="B57" s="137"/>
      <c r="C57" s="137"/>
      <c r="D57" s="137">
        <f>'将来負担比率（分子）の構造'!I$51</f>
        <v>11668</v>
      </c>
      <c r="E57" s="137"/>
      <c r="F57" s="137"/>
      <c r="G57" s="137">
        <f>'将来負担比率（分子）の構造'!J$51</f>
        <v>14154</v>
      </c>
      <c r="H57" s="137"/>
      <c r="I57" s="137"/>
      <c r="J57" s="137">
        <f>'将来負担比率（分子）の構造'!K$51</f>
        <v>13102</v>
      </c>
      <c r="K57" s="137"/>
      <c r="L57" s="137"/>
      <c r="M57" s="137">
        <f>'将来負担比率（分子）の構造'!L$51</f>
        <v>12732</v>
      </c>
      <c r="N57" s="137"/>
      <c r="O57" s="137"/>
      <c r="P57" s="137">
        <f>'将来負担比率（分子）の構造'!M$51</f>
        <v>12383</v>
      </c>
    </row>
    <row r="58" spans="1:16" x14ac:dyDescent="0.15">
      <c r="A58" s="137" t="s">
        <v>35</v>
      </c>
      <c r="B58" s="137"/>
      <c r="C58" s="137"/>
      <c r="D58" s="137">
        <f>'将来負担比率（分子）の構造'!I$50</f>
        <v>4827</v>
      </c>
      <c r="E58" s="137"/>
      <c r="F58" s="137"/>
      <c r="G58" s="137">
        <f>'将来負担比率（分子）の構造'!J$50</f>
        <v>4776</v>
      </c>
      <c r="H58" s="137"/>
      <c r="I58" s="137"/>
      <c r="J58" s="137">
        <f>'将来負担比率（分子）の構造'!K$50</f>
        <v>5740</v>
      </c>
      <c r="K58" s="137"/>
      <c r="L58" s="137"/>
      <c r="M58" s="137">
        <f>'将来負担比率（分子）の構造'!L$50</f>
        <v>6135</v>
      </c>
      <c r="N58" s="137"/>
      <c r="O58" s="137"/>
      <c r="P58" s="137">
        <f>'将来負担比率（分子）の構造'!M$50</f>
        <v>6956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4707</v>
      </c>
      <c r="C62" s="137"/>
      <c r="D62" s="137"/>
      <c r="E62" s="137">
        <f>'将来負担比率（分子）の構造'!J$45</f>
        <v>4743</v>
      </c>
      <c r="F62" s="137"/>
      <c r="G62" s="137"/>
      <c r="H62" s="137">
        <f>'将来負担比率（分子）の構造'!K$45</f>
        <v>4447</v>
      </c>
      <c r="I62" s="137"/>
      <c r="J62" s="137"/>
      <c r="K62" s="137">
        <f>'将来負担比率（分子）の構造'!L$45</f>
        <v>4280</v>
      </c>
      <c r="L62" s="137"/>
      <c r="M62" s="137"/>
      <c r="N62" s="137">
        <f>'将来負担比率（分子）の構造'!M$45</f>
        <v>4455</v>
      </c>
      <c r="O62" s="137"/>
      <c r="P62" s="137"/>
    </row>
    <row r="63" spans="1:16" x14ac:dyDescent="0.15">
      <c r="A63" s="137" t="s">
        <v>28</v>
      </c>
      <c r="B63" s="137">
        <f>'将来負担比率（分子）の構造'!I$44</f>
        <v>2018</v>
      </c>
      <c r="C63" s="137"/>
      <c r="D63" s="137"/>
      <c r="E63" s="137">
        <f>'将来負担比率（分子）の構造'!J$44</f>
        <v>1750</v>
      </c>
      <c r="F63" s="137"/>
      <c r="G63" s="137"/>
      <c r="H63" s="137">
        <f>'将来負担比率（分子）の構造'!K$44</f>
        <v>1637</v>
      </c>
      <c r="I63" s="137"/>
      <c r="J63" s="137"/>
      <c r="K63" s="137">
        <f>'将来負担比率（分子）の構造'!L$44</f>
        <v>1371</v>
      </c>
      <c r="L63" s="137"/>
      <c r="M63" s="137"/>
      <c r="N63" s="137">
        <f>'将来負担比率（分子）の構造'!M$44</f>
        <v>1081</v>
      </c>
      <c r="O63" s="137"/>
      <c r="P63" s="137"/>
    </row>
    <row r="64" spans="1:16" x14ac:dyDescent="0.15">
      <c r="A64" s="137" t="s">
        <v>27</v>
      </c>
      <c r="B64" s="137">
        <f>'将来負担比率（分子）の構造'!I$43</f>
        <v>23140</v>
      </c>
      <c r="C64" s="137"/>
      <c r="D64" s="137"/>
      <c r="E64" s="137">
        <f>'将来負担比率（分子）の構造'!J$43</f>
        <v>22064</v>
      </c>
      <c r="F64" s="137"/>
      <c r="G64" s="137"/>
      <c r="H64" s="137">
        <f>'将来負担比率（分子）の構造'!K$43</f>
        <v>21473</v>
      </c>
      <c r="I64" s="137"/>
      <c r="J64" s="137"/>
      <c r="K64" s="137">
        <f>'将来負担比率（分子）の構造'!L$43</f>
        <v>21118</v>
      </c>
      <c r="L64" s="137"/>
      <c r="M64" s="137"/>
      <c r="N64" s="137">
        <f>'将来負担比率（分子）の構造'!M$43</f>
        <v>20621</v>
      </c>
      <c r="O64" s="137"/>
      <c r="P64" s="137"/>
    </row>
    <row r="65" spans="1:16" x14ac:dyDescent="0.15">
      <c r="A65" s="137" t="s">
        <v>26</v>
      </c>
      <c r="B65" s="137">
        <f>'将来負担比率（分子）の構造'!I$42</f>
        <v>4877</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42766</v>
      </c>
      <c r="C66" s="137"/>
      <c r="D66" s="137"/>
      <c r="E66" s="137">
        <f>'将来負担比率（分子）の構造'!J$41</f>
        <v>43713</v>
      </c>
      <c r="F66" s="137"/>
      <c r="G66" s="137"/>
      <c r="H66" s="137">
        <f>'将来負担比率（分子）の構造'!K$41</f>
        <v>42690</v>
      </c>
      <c r="I66" s="137"/>
      <c r="J66" s="137"/>
      <c r="K66" s="137">
        <f>'将来負担比率（分子）の構造'!L$41</f>
        <v>41887</v>
      </c>
      <c r="L66" s="137"/>
      <c r="M66" s="137"/>
      <c r="N66" s="137">
        <f>'将来負担比率（分子）の構造'!M$41</f>
        <v>40016</v>
      </c>
      <c r="O66" s="137"/>
      <c r="P66" s="137"/>
    </row>
    <row r="67" spans="1:16" x14ac:dyDescent="0.15">
      <c r="A67" s="137" t="s">
        <v>64</v>
      </c>
      <c r="B67" s="137" t="e">
        <f>NA()</f>
        <v>#N/A</v>
      </c>
      <c r="C67" s="137">
        <f>IF(ISNUMBER('将来負担比率（分子）の構造'!I$53), IF('将来負担比率（分子）の構造'!I$53 &lt; 0, 0, '将来負担比率（分子）の構造'!I$53), NA())</f>
        <v>19015</v>
      </c>
      <c r="D67" s="137" t="e">
        <f>NA()</f>
        <v>#N/A</v>
      </c>
      <c r="E67" s="137" t="e">
        <f>NA()</f>
        <v>#N/A</v>
      </c>
      <c r="F67" s="137">
        <f>IF(ISNUMBER('将来負担比率（分子）の構造'!J$53), IF('将来負担比率（分子）の構造'!J$53 &lt; 0, 0, '将来負担比率（分子）の構造'!J$53), NA())</f>
        <v>11222</v>
      </c>
      <c r="G67" s="137" t="e">
        <f>NA()</f>
        <v>#N/A</v>
      </c>
      <c r="H67" s="137" t="e">
        <f>NA()</f>
        <v>#N/A</v>
      </c>
      <c r="I67" s="137">
        <f>IF(ISNUMBER('将来負担比率（分子）の構造'!K$53), IF('将来負担比率（分子）の構造'!K$53 &lt; 0, 0, '将来負担比率（分子）の構造'!K$53), NA())</f>
        <v>9744</v>
      </c>
      <c r="J67" s="137" t="e">
        <f>NA()</f>
        <v>#N/A</v>
      </c>
      <c r="K67" s="137" t="e">
        <f>NA()</f>
        <v>#N/A</v>
      </c>
      <c r="L67" s="137">
        <f>IF(ISNUMBER('将来負担比率（分子）の構造'!L$53), IF('将来負担比率（分子）の構造'!L$53 &lt; 0, 0, '将来負担比率（分子）の構造'!L$53), NA())</f>
        <v>7778</v>
      </c>
      <c r="M67" s="137" t="e">
        <f>NA()</f>
        <v>#N/A</v>
      </c>
      <c r="N67" s="137" t="e">
        <f>NA()</f>
        <v>#N/A</v>
      </c>
      <c r="O67" s="137">
        <f>IF(ISNUMBER('将来負担比率（分子）の構造'!M$53), IF('将来負担比率（分子）の構造'!M$53 &lt; 0, 0, '将来負担比率（分子）の構造'!M$53), NA())</f>
        <v>5568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12524853</v>
      </c>
      <c r="S5" s="671"/>
      <c r="T5" s="671"/>
      <c r="U5" s="671"/>
      <c r="V5" s="671"/>
      <c r="W5" s="671"/>
      <c r="X5" s="671"/>
      <c r="Y5" s="718"/>
      <c r="Z5" s="731">
        <v>32.6</v>
      </c>
      <c r="AA5" s="731"/>
      <c r="AB5" s="731"/>
      <c r="AC5" s="731"/>
      <c r="AD5" s="732">
        <v>11511960</v>
      </c>
      <c r="AE5" s="732"/>
      <c r="AF5" s="732"/>
      <c r="AG5" s="732"/>
      <c r="AH5" s="732"/>
      <c r="AI5" s="732"/>
      <c r="AJ5" s="732"/>
      <c r="AK5" s="732"/>
      <c r="AL5" s="719">
        <v>52.1</v>
      </c>
      <c r="AM5" s="688"/>
      <c r="AN5" s="688"/>
      <c r="AO5" s="720"/>
      <c r="AP5" s="707" t="s">
        <v>210</v>
      </c>
      <c r="AQ5" s="708"/>
      <c r="AR5" s="708"/>
      <c r="AS5" s="708"/>
      <c r="AT5" s="708"/>
      <c r="AU5" s="708"/>
      <c r="AV5" s="708"/>
      <c r="AW5" s="708"/>
      <c r="AX5" s="708"/>
      <c r="AY5" s="708"/>
      <c r="AZ5" s="708"/>
      <c r="BA5" s="708"/>
      <c r="BB5" s="708"/>
      <c r="BC5" s="708"/>
      <c r="BD5" s="708"/>
      <c r="BE5" s="708"/>
      <c r="BF5" s="709"/>
      <c r="BG5" s="620">
        <v>11483950</v>
      </c>
      <c r="BH5" s="621"/>
      <c r="BI5" s="621"/>
      <c r="BJ5" s="621"/>
      <c r="BK5" s="621"/>
      <c r="BL5" s="621"/>
      <c r="BM5" s="621"/>
      <c r="BN5" s="622"/>
      <c r="BO5" s="673">
        <v>91.7</v>
      </c>
      <c r="BP5" s="673"/>
      <c r="BQ5" s="673"/>
      <c r="BR5" s="673"/>
      <c r="BS5" s="674">
        <v>91475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194139</v>
      </c>
      <c r="S6" s="621"/>
      <c r="T6" s="621"/>
      <c r="U6" s="621"/>
      <c r="V6" s="621"/>
      <c r="W6" s="621"/>
      <c r="X6" s="621"/>
      <c r="Y6" s="622"/>
      <c r="Z6" s="673">
        <v>0.5</v>
      </c>
      <c r="AA6" s="673"/>
      <c r="AB6" s="673"/>
      <c r="AC6" s="673"/>
      <c r="AD6" s="674">
        <v>194139</v>
      </c>
      <c r="AE6" s="674"/>
      <c r="AF6" s="674"/>
      <c r="AG6" s="674"/>
      <c r="AH6" s="674"/>
      <c r="AI6" s="674"/>
      <c r="AJ6" s="674"/>
      <c r="AK6" s="674"/>
      <c r="AL6" s="643">
        <v>0.9</v>
      </c>
      <c r="AM6" s="675"/>
      <c r="AN6" s="675"/>
      <c r="AO6" s="676"/>
      <c r="AP6" s="617" t="s">
        <v>215</v>
      </c>
      <c r="AQ6" s="618"/>
      <c r="AR6" s="618"/>
      <c r="AS6" s="618"/>
      <c r="AT6" s="618"/>
      <c r="AU6" s="618"/>
      <c r="AV6" s="618"/>
      <c r="AW6" s="618"/>
      <c r="AX6" s="618"/>
      <c r="AY6" s="618"/>
      <c r="AZ6" s="618"/>
      <c r="BA6" s="618"/>
      <c r="BB6" s="618"/>
      <c r="BC6" s="618"/>
      <c r="BD6" s="618"/>
      <c r="BE6" s="618"/>
      <c r="BF6" s="619"/>
      <c r="BG6" s="620">
        <v>11483950</v>
      </c>
      <c r="BH6" s="621"/>
      <c r="BI6" s="621"/>
      <c r="BJ6" s="621"/>
      <c r="BK6" s="621"/>
      <c r="BL6" s="621"/>
      <c r="BM6" s="621"/>
      <c r="BN6" s="622"/>
      <c r="BO6" s="673">
        <v>91.7</v>
      </c>
      <c r="BP6" s="673"/>
      <c r="BQ6" s="673"/>
      <c r="BR6" s="673"/>
      <c r="BS6" s="674">
        <v>91475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243275</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243275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19572</v>
      </c>
      <c r="S7" s="621"/>
      <c r="T7" s="621"/>
      <c r="U7" s="621"/>
      <c r="V7" s="621"/>
      <c r="W7" s="621"/>
      <c r="X7" s="621"/>
      <c r="Y7" s="622"/>
      <c r="Z7" s="673">
        <v>0.1</v>
      </c>
      <c r="AA7" s="673"/>
      <c r="AB7" s="673"/>
      <c r="AC7" s="673"/>
      <c r="AD7" s="674">
        <v>19572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5901608</v>
      </c>
      <c r="BH7" s="621"/>
      <c r="BI7" s="621"/>
      <c r="BJ7" s="621"/>
      <c r="BK7" s="621"/>
      <c r="BL7" s="621"/>
      <c r="BM7" s="621"/>
      <c r="BN7" s="622"/>
      <c r="BO7" s="673">
        <v>47.1</v>
      </c>
      <c r="BP7" s="673"/>
      <c r="BQ7" s="673"/>
      <c r="BR7" s="673"/>
      <c r="BS7" s="674">
        <v>91475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3239090</v>
      </c>
      <c r="CS7" s="621"/>
      <c r="CT7" s="621"/>
      <c r="CU7" s="621"/>
      <c r="CV7" s="621"/>
      <c r="CW7" s="621"/>
      <c r="CX7" s="621"/>
      <c r="CY7" s="622"/>
      <c r="CZ7" s="673">
        <v>8.6</v>
      </c>
      <c r="DA7" s="673"/>
      <c r="DB7" s="673"/>
      <c r="DC7" s="673"/>
      <c r="DD7" s="626">
        <v>38699</v>
      </c>
      <c r="DE7" s="621"/>
      <c r="DF7" s="621"/>
      <c r="DG7" s="621"/>
      <c r="DH7" s="621"/>
      <c r="DI7" s="621"/>
      <c r="DJ7" s="621"/>
      <c r="DK7" s="621"/>
      <c r="DL7" s="621"/>
      <c r="DM7" s="621"/>
      <c r="DN7" s="621"/>
      <c r="DO7" s="621"/>
      <c r="DP7" s="622"/>
      <c r="DQ7" s="626">
        <v>2879275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71345</v>
      </c>
      <c r="S8" s="621"/>
      <c r="T8" s="621"/>
      <c r="U8" s="621"/>
      <c r="V8" s="621"/>
      <c r="W8" s="621"/>
      <c r="X8" s="621"/>
      <c r="Y8" s="622"/>
      <c r="Z8" s="673">
        <v>0.2</v>
      </c>
      <c r="AA8" s="673"/>
      <c r="AB8" s="673"/>
      <c r="AC8" s="673"/>
      <c r="AD8" s="674">
        <v>71345</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173063</v>
      </c>
      <c r="BH8" s="621"/>
      <c r="BI8" s="621"/>
      <c r="BJ8" s="621"/>
      <c r="BK8" s="621"/>
      <c r="BL8" s="621"/>
      <c r="BM8" s="621"/>
      <c r="BN8" s="622"/>
      <c r="BO8" s="673">
        <v>1.4</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19760259</v>
      </c>
      <c r="CS8" s="621"/>
      <c r="CT8" s="621"/>
      <c r="CU8" s="621"/>
      <c r="CV8" s="621"/>
      <c r="CW8" s="621"/>
      <c r="CX8" s="621"/>
      <c r="CY8" s="622"/>
      <c r="CZ8" s="673">
        <v>52.2</v>
      </c>
      <c r="DA8" s="673"/>
      <c r="DB8" s="673"/>
      <c r="DC8" s="673"/>
      <c r="DD8" s="626">
        <v>321652</v>
      </c>
      <c r="DE8" s="621"/>
      <c r="DF8" s="621"/>
      <c r="DG8" s="621"/>
      <c r="DH8" s="621"/>
      <c r="DI8" s="621"/>
      <c r="DJ8" s="621"/>
      <c r="DK8" s="621"/>
      <c r="DL8" s="621"/>
      <c r="DM8" s="621"/>
      <c r="DN8" s="621"/>
      <c r="DO8" s="621"/>
      <c r="DP8" s="622"/>
      <c r="DQ8" s="626">
        <v>8476193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41962</v>
      </c>
      <c r="S9" s="621"/>
      <c r="T9" s="621"/>
      <c r="U9" s="621"/>
      <c r="V9" s="621"/>
      <c r="W9" s="621"/>
      <c r="X9" s="621"/>
      <c r="Y9" s="622"/>
      <c r="Z9" s="673">
        <v>0.1</v>
      </c>
      <c r="AA9" s="673"/>
      <c r="AB9" s="673"/>
      <c r="AC9" s="673"/>
      <c r="AD9" s="674">
        <v>41962</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5064928</v>
      </c>
      <c r="BH9" s="621"/>
      <c r="BI9" s="621"/>
      <c r="BJ9" s="621"/>
      <c r="BK9" s="621"/>
      <c r="BL9" s="621"/>
      <c r="BM9" s="621"/>
      <c r="BN9" s="622"/>
      <c r="BO9" s="673">
        <v>40.4</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2736789</v>
      </c>
      <c r="CS9" s="621"/>
      <c r="CT9" s="621"/>
      <c r="CU9" s="621"/>
      <c r="CV9" s="621"/>
      <c r="CW9" s="621"/>
      <c r="CX9" s="621"/>
      <c r="CY9" s="622"/>
      <c r="CZ9" s="673">
        <v>7.2</v>
      </c>
      <c r="DA9" s="673"/>
      <c r="DB9" s="673"/>
      <c r="DC9" s="673"/>
      <c r="DD9" s="626" t="s">
        <v>223</v>
      </c>
      <c r="DE9" s="621"/>
      <c r="DF9" s="621"/>
      <c r="DG9" s="621"/>
      <c r="DH9" s="621"/>
      <c r="DI9" s="621"/>
      <c r="DJ9" s="621"/>
      <c r="DK9" s="621"/>
      <c r="DL9" s="621"/>
      <c r="DM9" s="621"/>
      <c r="DN9" s="621"/>
      <c r="DO9" s="621"/>
      <c r="DP9" s="622"/>
      <c r="DQ9" s="626">
        <v>2660693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1923575</v>
      </c>
      <c r="S10" s="621"/>
      <c r="T10" s="621"/>
      <c r="U10" s="621"/>
      <c r="V10" s="621"/>
      <c r="W10" s="621"/>
      <c r="X10" s="621"/>
      <c r="Y10" s="622"/>
      <c r="Z10" s="673">
        <v>5</v>
      </c>
      <c r="AA10" s="673"/>
      <c r="AB10" s="673"/>
      <c r="AC10" s="673"/>
      <c r="AD10" s="674">
        <v>1923575</v>
      </c>
      <c r="AE10" s="674"/>
      <c r="AF10" s="674"/>
      <c r="AG10" s="674"/>
      <c r="AH10" s="674"/>
      <c r="AI10" s="674"/>
      <c r="AJ10" s="674"/>
      <c r="AK10" s="674"/>
      <c r="AL10" s="643">
        <v>8.6999999999999993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199829</v>
      </c>
      <c r="BH10" s="621"/>
      <c r="BI10" s="621"/>
      <c r="BJ10" s="621"/>
      <c r="BK10" s="621"/>
      <c r="BL10" s="621"/>
      <c r="BM10" s="621"/>
      <c r="BN10" s="622"/>
      <c r="BO10" s="673">
        <v>1.6</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30254</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28437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463788</v>
      </c>
      <c r="BH11" s="621"/>
      <c r="BI11" s="621"/>
      <c r="BJ11" s="621"/>
      <c r="BK11" s="621"/>
      <c r="BL11" s="621"/>
      <c r="BM11" s="621"/>
      <c r="BN11" s="622"/>
      <c r="BO11" s="673">
        <v>3.7</v>
      </c>
      <c r="BP11" s="673"/>
      <c r="BQ11" s="673"/>
      <c r="BR11" s="673"/>
      <c r="BS11" s="626">
        <v>91475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112588</v>
      </c>
      <c r="CS11" s="621"/>
      <c r="CT11" s="621"/>
      <c r="CU11" s="621"/>
      <c r="CV11" s="621"/>
      <c r="CW11" s="621"/>
      <c r="CX11" s="621"/>
      <c r="CY11" s="622"/>
      <c r="CZ11" s="673">
        <v>0.3</v>
      </c>
      <c r="DA11" s="673"/>
      <c r="DB11" s="673"/>
      <c r="DC11" s="673"/>
      <c r="DD11" s="626">
        <v>16624</v>
      </c>
      <c r="DE11" s="621"/>
      <c r="DF11" s="621"/>
      <c r="DG11" s="621"/>
      <c r="DH11" s="621"/>
      <c r="DI11" s="621"/>
      <c r="DJ11" s="621"/>
      <c r="DK11" s="621"/>
      <c r="DL11" s="621"/>
      <c r="DM11" s="621"/>
      <c r="DN11" s="621"/>
      <c r="DO11" s="621"/>
      <c r="DP11" s="622"/>
      <c r="DQ11" s="626">
        <v>99450</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4734150</v>
      </c>
      <c r="BH12" s="621"/>
      <c r="BI12" s="621"/>
      <c r="BJ12" s="621"/>
      <c r="BK12" s="621"/>
      <c r="BL12" s="621"/>
      <c r="BM12" s="621"/>
      <c r="BN12" s="622"/>
      <c r="BO12" s="673">
        <v>37.799999999999997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184570</v>
      </c>
      <c r="CS12" s="621"/>
      <c r="CT12" s="621"/>
      <c r="CU12" s="621"/>
      <c r="CV12" s="621"/>
      <c r="CW12" s="621"/>
      <c r="CX12" s="621"/>
      <c r="CY12" s="622"/>
      <c r="CZ12" s="673">
        <v>0.5</v>
      </c>
      <c r="DA12" s="673"/>
      <c r="DB12" s="673"/>
      <c r="DC12" s="673"/>
      <c r="DD12" s="626" t="s">
        <v>223</v>
      </c>
      <c r="DE12" s="621"/>
      <c r="DF12" s="621"/>
      <c r="DG12" s="621"/>
      <c r="DH12" s="621"/>
      <c r="DI12" s="621"/>
      <c r="DJ12" s="621"/>
      <c r="DK12" s="621"/>
      <c r="DL12" s="621"/>
      <c r="DM12" s="621"/>
      <c r="DN12" s="621"/>
      <c r="DO12" s="621"/>
      <c r="DP12" s="622"/>
      <c r="DQ12" s="626">
        <v>181265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77372</v>
      </c>
      <c r="S13" s="621"/>
      <c r="T13" s="621"/>
      <c r="U13" s="621"/>
      <c r="V13" s="621"/>
      <c r="W13" s="621"/>
      <c r="X13" s="621"/>
      <c r="Y13" s="622"/>
      <c r="Z13" s="673">
        <v>0.2</v>
      </c>
      <c r="AA13" s="673"/>
      <c r="AB13" s="673"/>
      <c r="AC13" s="673"/>
      <c r="AD13" s="674">
        <v>77372</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4688520</v>
      </c>
      <c r="BH13" s="621"/>
      <c r="BI13" s="621"/>
      <c r="BJ13" s="621"/>
      <c r="BK13" s="621"/>
      <c r="BL13" s="621"/>
      <c r="BM13" s="621"/>
      <c r="BN13" s="622"/>
      <c r="BO13" s="673">
        <v>37.4</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3016049</v>
      </c>
      <c r="CS13" s="621"/>
      <c r="CT13" s="621"/>
      <c r="CU13" s="621"/>
      <c r="CV13" s="621"/>
      <c r="CW13" s="621"/>
      <c r="CX13" s="621"/>
      <c r="CY13" s="622"/>
      <c r="CZ13" s="673">
        <v>8</v>
      </c>
      <c r="DA13" s="673"/>
      <c r="DB13" s="673"/>
      <c r="DC13" s="673"/>
      <c r="DD13" s="626">
        <v>455963</v>
      </c>
      <c r="DE13" s="621"/>
      <c r="DF13" s="621"/>
      <c r="DG13" s="621"/>
      <c r="DH13" s="621"/>
      <c r="DI13" s="621"/>
      <c r="DJ13" s="621"/>
      <c r="DK13" s="621"/>
      <c r="DL13" s="621"/>
      <c r="DM13" s="621"/>
      <c r="DN13" s="621"/>
      <c r="DO13" s="621"/>
      <c r="DP13" s="622"/>
      <c r="DQ13" s="626">
        <v>2592570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184044</v>
      </c>
      <c r="BH14" s="621"/>
      <c r="BI14" s="621"/>
      <c r="BJ14" s="621"/>
      <c r="BK14" s="621"/>
      <c r="BL14" s="621"/>
      <c r="BM14" s="621"/>
      <c r="BN14" s="622"/>
      <c r="BO14" s="673">
        <v>1.5</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1210422</v>
      </c>
      <c r="CS14" s="621"/>
      <c r="CT14" s="621"/>
      <c r="CU14" s="621"/>
      <c r="CV14" s="621"/>
      <c r="CW14" s="621"/>
      <c r="CX14" s="621"/>
      <c r="CY14" s="622"/>
      <c r="CZ14" s="673">
        <v>3.2</v>
      </c>
      <c r="DA14" s="673"/>
      <c r="DB14" s="673"/>
      <c r="DC14" s="673"/>
      <c r="DD14" s="626" t="s">
        <v>223</v>
      </c>
      <c r="DE14" s="621"/>
      <c r="DF14" s="621"/>
      <c r="DG14" s="621"/>
      <c r="DH14" s="621"/>
      <c r="DI14" s="621"/>
      <c r="DJ14" s="621"/>
      <c r="DK14" s="621"/>
      <c r="DL14" s="621"/>
      <c r="DM14" s="621"/>
      <c r="DN14" s="621"/>
      <c r="DO14" s="621"/>
      <c r="DP14" s="622"/>
      <c r="DQ14" s="626">
        <v>1196416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73222</v>
      </c>
      <c r="S15" s="621"/>
      <c r="T15" s="621"/>
      <c r="U15" s="621"/>
      <c r="V15" s="621"/>
      <c r="W15" s="621"/>
      <c r="X15" s="621"/>
      <c r="Y15" s="622"/>
      <c r="Z15" s="673">
        <v>0.2</v>
      </c>
      <c r="AA15" s="673"/>
      <c r="AB15" s="673"/>
      <c r="AC15" s="673"/>
      <c r="AD15" s="674">
        <v>73222</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664148</v>
      </c>
      <c r="BH15" s="621"/>
      <c r="BI15" s="621"/>
      <c r="BJ15" s="621"/>
      <c r="BK15" s="621"/>
      <c r="BL15" s="621"/>
      <c r="BM15" s="621"/>
      <c r="BN15" s="622"/>
      <c r="BO15" s="673">
        <v>5.3</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2954015</v>
      </c>
      <c r="CS15" s="621"/>
      <c r="CT15" s="621"/>
      <c r="CU15" s="621"/>
      <c r="CV15" s="621"/>
      <c r="CW15" s="621"/>
      <c r="CX15" s="621"/>
      <c r="CY15" s="622"/>
      <c r="CZ15" s="673">
        <v>7.8</v>
      </c>
      <c r="DA15" s="673"/>
      <c r="DB15" s="673"/>
      <c r="DC15" s="673"/>
      <c r="DD15" s="626">
        <v>317906</v>
      </c>
      <c r="DE15" s="621"/>
      <c r="DF15" s="621"/>
      <c r="DG15" s="621"/>
      <c r="DH15" s="621"/>
      <c r="DI15" s="621"/>
      <c r="DJ15" s="621"/>
      <c r="DK15" s="621"/>
      <c r="DL15" s="621"/>
      <c r="DM15" s="621"/>
      <c r="DN15" s="621"/>
      <c r="DO15" s="621"/>
      <c r="DP15" s="622"/>
      <c r="DQ15" s="626">
        <v>2472677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8192736</v>
      </c>
      <c r="S16" s="621"/>
      <c r="T16" s="621"/>
      <c r="U16" s="621"/>
      <c r="V16" s="621"/>
      <c r="W16" s="621"/>
      <c r="X16" s="621"/>
      <c r="Y16" s="622"/>
      <c r="Z16" s="673">
        <v>21.3</v>
      </c>
      <c r="AA16" s="673"/>
      <c r="AB16" s="673"/>
      <c r="AC16" s="673"/>
      <c r="AD16" s="674">
        <v>7968291</v>
      </c>
      <c r="AE16" s="674"/>
      <c r="AF16" s="674"/>
      <c r="AG16" s="674"/>
      <c r="AH16" s="674"/>
      <c r="AI16" s="674"/>
      <c r="AJ16" s="674"/>
      <c r="AK16" s="674"/>
      <c r="AL16" s="643">
        <v>36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7968291</v>
      </c>
      <c r="S17" s="621"/>
      <c r="T17" s="621"/>
      <c r="U17" s="621"/>
      <c r="V17" s="621"/>
      <c r="W17" s="621"/>
      <c r="X17" s="621"/>
      <c r="Y17" s="622"/>
      <c r="Z17" s="673">
        <v>20.7</v>
      </c>
      <c r="AA17" s="673"/>
      <c r="AB17" s="673"/>
      <c r="AC17" s="673"/>
      <c r="AD17" s="674">
        <v>7968291</v>
      </c>
      <c r="AE17" s="674"/>
      <c r="AF17" s="674"/>
      <c r="AG17" s="674"/>
      <c r="AH17" s="674"/>
      <c r="AI17" s="674"/>
      <c r="AJ17" s="674"/>
      <c r="AK17" s="674"/>
      <c r="AL17" s="643">
        <v>36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4380950</v>
      </c>
      <c r="CS17" s="621"/>
      <c r="CT17" s="621"/>
      <c r="CU17" s="621"/>
      <c r="CV17" s="621"/>
      <c r="CW17" s="621"/>
      <c r="CX17" s="621"/>
      <c r="CY17" s="622"/>
      <c r="CZ17" s="673">
        <v>11.6</v>
      </c>
      <c r="DA17" s="673"/>
      <c r="DB17" s="673"/>
      <c r="DC17" s="673"/>
      <c r="DD17" s="626" t="s">
        <v>223</v>
      </c>
      <c r="DE17" s="621"/>
      <c r="DF17" s="621"/>
      <c r="DG17" s="621"/>
      <c r="DH17" s="621"/>
      <c r="DI17" s="621"/>
      <c r="DJ17" s="621"/>
      <c r="DK17" s="621"/>
      <c r="DL17" s="621"/>
      <c r="DM17" s="621"/>
      <c r="DN17" s="621"/>
      <c r="DO17" s="621"/>
      <c r="DP17" s="622"/>
      <c r="DQ17" s="626">
        <v>4354524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224445</v>
      </c>
      <c r="S18" s="621"/>
      <c r="T18" s="621"/>
      <c r="U18" s="621"/>
      <c r="V18" s="621"/>
      <c r="W18" s="621"/>
      <c r="X18" s="621"/>
      <c r="Y18" s="622"/>
      <c r="Z18" s="673">
        <v>0.6</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1040903</v>
      </c>
      <c r="BH19" s="621"/>
      <c r="BI19" s="621"/>
      <c r="BJ19" s="621"/>
      <c r="BK19" s="621"/>
      <c r="BL19" s="621"/>
      <c r="BM19" s="621"/>
      <c r="BN19" s="622"/>
      <c r="BO19" s="673">
        <v>8.3000000000000007</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23118776</v>
      </c>
      <c r="S20" s="621"/>
      <c r="T20" s="621"/>
      <c r="U20" s="621"/>
      <c r="V20" s="621"/>
      <c r="W20" s="621"/>
      <c r="X20" s="621"/>
      <c r="Y20" s="622"/>
      <c r="Z20" s="673">
        <v>60.2</v>
      </c>
      <c r="AA20" s="673"/>
      <c r="AB20" s="673"/>
      <c r="AC20" s="673"/>
      <c r="AD20" s="674">
        <v>21881438</v>
      </c>
      <c r="AE20" s="674"/>
      <c r="AF20" s="674"/>
      <c r="AG20" s="674"/>
      <c r="AH20" s="674"/>
      <c r="AI20" s="674"/>
      <c r="AJ20" s="674"/>
      <c r="AK20" s="674"/>
      <c r="AL20" s="643">
        <v>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1040903</v>
      </c>
      <c r="BH20" s="621"/>
      <c r="BI20" s="621"/>
      <c r="BJ20" s="621"/>
      <c r="BK20" s="621"/>
      <c r="BL20" s="621"/>
      <c r="BM20" s="621"/>
      <c r="BN20" s="622"/>
      <c r="BO20" s="673">
        <v>8.3000000000000007</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37868261</v>
      </c>
      <c r="CS20" s="621"/>
      <c r="CT20" s="621"/>
      <c r="CU20" s="621"/>
      <c r="CV20" s="621"/>
      <c r="CW20" s="621"/>
      <c r="CX20" s="621"/>
      <c r="CY20" s="622"/>
      <c r="CZ20" s="673">
        <v>100</v>
      </c>
      <c r="DA20" s="673"/>
      <c r="DB20" s="673"/>
      <c r="DC20" s="673"/>
      <c r="DD20" s="626">
        <v>1150844</v>
      </c>
      <c r="DE20" s="621"/>
      <c r="DF20" s="621"/>
      <c r="DG20" s="621"/>
      <c r="DH20" s="621"/>
      <c r="DI20" s="621"/>
      <c r="DJ20" s="621"/>
      <c r="DK20" s="621"/>
      <c r="DL20" s="621"/>
      <c r="DM20" s="621"/>
      <c r="DN20" s="621"/>
      <c r="DO20" s="621"/>
      <c r="DP20" s="622"/>
      <c r="DQ20" s="626">
        <v>25184775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18439</v>
      </c>
      <c r="S21" s="621"/>
      <c r="T21" s="621"/>
      <c r="U21" s="621"/>
      <c r="V21" s="621"/>
      <c r="W21" s="621"/>
      <c r="X21" s="621"/>
      <c r="Y21" s="622"/>
      <c r="Z21" s="673">
        <v>0</v>
      </c>
      <c r="AA21" s="673"/>
      <c r="AB21" s="673"/>
      <c r="AC21" s="673"/>
      <c r="AD21" s="674">
        <v>18439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28010</v>
      </c>
      <c r="BH21" s="621"/>
      <c r="BI21" s="621"/>
      <c r="BJ21" s="621"/>
      <c r="BK21" s="621"/>
      <c r="BL21" s="621"/>
      <c r="BM21" s="621"/>
      <c r="BN21" s="622"/>
      <c r="BO21" s="673">
        <v>0.2</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296576</v>
      </c>
      <c r="S22" s="621"/>
      <c r="T22" s="621"/>
      <c r="U22" s="621"/>
      <c r="V22" s="621"/>
      <c r="W22" s="621"/>
      <c r="X22" s="621"/>
      <c r="Y22" s="622"/>
      <c r="Z22" s="673">
        <v>0.8</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522288</v>
      </c>
      <c r="S23" s="621"/>
      <c r="T23" s="621"/>
      <c r="U23" s="621"/>
      <c r="V23" s="621"/>
      <c r="W23" s="621"/>
      <c r="X23" s="621"/>
      <c r="Y23" s="622"/>
      <c r="Z23" s="673">
        <v>1.4</v>
      </c>
      <c r="AA23" s="673"/>
      <c r="AB23" s="673"/>
      <c r="AC23" s="673"/>
      <c r="AD23" s="674">
        <v>196160</v>
      </c>
      <c r="AE23" s="674"/>
      <c r="AF23" s="674"/>
      <c r="AG23" s="674"/>
      <c r="AH23" s="674"/>
      <c r="AI23" s="674"/>
      <c r="AJ23" s="674"/>
      <c r="AK23" s="674"/>
      <c r="AL23" s="643">
        <v>0.9</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1012893</v>
      </c>
      <c r="BH23" s="621"/>
      <c r="BI23" s="621"/>
      <c r="BJ23" s="621"/>
      <c r="BK23" s="621"/>
      <c r="BL23" s="621"/>
      <c r="BM23" s="621"/>
      <c r="BN23" s="622"/>
      <c r="BO23" s="673">
        <v>8.1</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55155</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22539901</v>
      </c>
      <c r="CS24" s="671"/>
      <c r="CT24" s="671"/>
      <c r="CU24" s="671"/>
      <c r="CV24" s="671"/>
      <c r="CW24" s="671"/>
      <c r="CX24" s="671"/>
      <c r="CY24" s="718"/>
      <c r="CZ24" s="722">
        <v>59.5</v>
      </c>
      <c r="DA24" s="723"/>
      <c r="DB24" s="723"/>
      <c r="DC24" s="724"/>
      <c r="DD24" s="717">
        <v>12354318</v>
      </c>
      <c r="DE24" s="671"/>
      <c r="DF24" s="671"/>
      <c r="DG24" s="671"/>
      <c r="DH24" s="671"/>
      <c r="DI24" s="671"/>
      <c r="DJ24" s="671"/>
      <c r="DK24" s="718"/>
      <c r="DL24" s="717">
        <v>12319814</v>
      </c>
      <c r="DM24" s="671"/>
      <c r="DN24" s="671"/>
      <c r="DO24" s="671"/>
      <c r="DP24" s="671"/>
      <c r="DQ24" s="671"/>
      <c r="DR24" s="671"/>
      <c r="DS24" s="671"/>
      <c r="DT24" s="671"/>
      <c r="DU24" s="671"/>
      <c r="DV24" s="718"/>
      <c r="DW24" s="719">
        <v>52.4</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8387876</v>
      </c>
      <c r="S25" s="621"/>
      <c r="T25" s="621"/>
      <c r="U25" s="621"/>
      <c r="V25" s="621"/>
      <c r="W25" s="621"/>
      <c r="X25" s="621"/>
      <c r="Y25" s="622"/>
      <c r="Z25" s="673">
        <v>21.8</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4705503</v>
      </c>
      <c r="CS25" s="639"/>
      <c r="CT25" s="639"/>
      <c r="CU25" s="639"/>
      <c r="CV25" s="639"/>
      <c r="CW25" s="639"/>
      <c r="CX25" s="639"/>
      <c r="CY25" s="640"/>
      <c r="CZ25" s="623">
        <v>12.4</v>
      </c>
      <c r="DA25" s="641"/>
      <c r="DB25" s="641"/>
      <c r="DC25" s="642"/>
      <c r="DD25" s="626">
        <v>4358109</v>
      </c>
      <c r="DE25" s="639"/>
      <c r="DF25" s="639"/>
      <c r="DG25" s="639"/>
      <c r="DH25" s="639"/>
      <c r="DI25" s="639"/>
      <c r="DJ25" s="639"/>
      <c r="DK25" s="640"/>
      <c r="DL25" s="626">
        <v>4323666</v>
      </c>
      <c r="DM25" s="639"/>
      <c r="DN25" s="639"/>
      <c r="DO25" s="639"/>
      <c r="DP25" s="639"/>
      <c r="DQ25" s="639"/>
      <c r="DR25" s="639"/>
      <c r="DS25" s="639"/>
      <c r="DT25" s="639"/>
      <c r="DU25" s="639"/>
      <c r="DV25" s="640"/>
      <c r="DW25" s="643">
        <v>18.399999999999999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3462324</v>
      </c>
      <c r="CS26" s="621"/>
      <c r="CT26" s="621"/>
      <c r="CU26" s="621"/>
      <c r="CV26" s="621"/>
      <c r="CW26" s="621"/>
      <c r="CX26" s="621"/>
      <c r="CY26" s="622"/>
      <c r="CZ26" s="623">
        <v>9.1</v>
      </c>
      <c r="DA26" s="641"/>
      <c r="DB26" s="641"/>
      <c r="DC26" s="642"/>
      <c r="DD26" s="626">
        <v>3142967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2862227</v>
      </c>
      <c r="S27" s="621"/>
      <c r="T27" s="621"/>
      <c r="U27" s="621"/>
      <c r="V27" s="621"/>
      <c r="W27" s="621"/>
      <c r="X27" s="621"/>
      <c r="Y27" s="622"/>
      <c r="Z27" s="673">
        <v>7.5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12524853</v>
      </c>
      <c r="BH27" s="621"/>
      <c r="BI27" s="621"/>
      <c r="BJ27" s="621"/>
      <c r="BK27" s="621"/>
      <c r="BL27" s="621"/>
      <c r="BM27" s="621"/>
      <c r="BN27" s="622"/>
      <c r="BO27" s="673">
        <v>100</v>
      </c>
      <c r="BP27" s="673"/>
      <c r="BQ27" s="673"/>
      <c r="BR27" s="673"/>
      <c r="BS27" s="626">
        <v>91475</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13453448</v>
      </c>
      <c r="CS27" s="639"/>
      <c r="CT27" s="639"/>
      <c r="CU27" s="639"/>
      <c r="CV27" s="639"/>
      <c r="CW27" s="639"/>
      <c r="CX27" s="639"/>
      <c r="CY27" s="640"/>
      <c r="CZ27" s="623">
        <v>35.5</v>
      </c>
      <c r="DA27" s="641"/>
      <c r="DB27" s="641"/>
      <c r="DC27" s="642"/>
      <c r="DD27" s="626">
        <v>3641685</v>
      </c>
      <c r="DE27" s="639"/>
      <c r="DF27" s="639"/>
      <c r="DG27" s="639"/>
      <c r="DH27" s="639"/>
      <c r="DI27" s="639"/>
      <c r="DJ27" s="639"/>
      <c r="DK27" s="640"/>
      <c r="DL27" s="626">
        <v>3641624</v>
      </c>
      <c r="DM27" s="639"/>
      <c r="DN27" s="639"/>
      <c r="DO27" s="639"/>
      <c r="DP27" s="639"/>
      <c r="DQ27" s="639"/>
      <c r="DR27" s="639"/>
      <c r="DS27" s="639"/>
      <c r="DT27" s="639"/>
      <c r="DU27" s="639"/>
      <c r="DV27" s="640"/>
      <c r="DW27" s="643">
        <v>15.5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29160</v>
      </c>
      <c r="S28" s="621"/>
      <c r="T28" s="621"/>
      <c r="U28" s="621"/>
      <c r="V28" s="621"/>
      <c r="W28" s="621"/>
      <c r="X28" s="621"/>
      <c r="Y28" s="622"/>
      <c r="Z28" s="673">
        <v>0.1</v>
      </c>
      <c r="AA28" s="673"/>
      <c r="AB28" s="673"/>
      <c r="AC28" s="673"/>
      <c r="AD28" s="674">
        <v>15755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4380950</v>
      </c>
      <c r="CS28" s="621"/>
      <c r="CT28" s="621"/>
      <c r="CU28" s="621"/>
      <c r="CV28" s="621"/>
      <c r="CW28" s="621"/>
      <c r="CX28" s="621"/>
      <c r="CY28" s="622"/>
      <c r="CZ28" s="623">
        <v>11.6</v>
      </c>
      <c r="DA28" s="641"/>
      <c r="DB28" s="641"/>
      <c r="DC28" s="642"/>
      <c r="DD28" s="626">
        <v>4354524</v>
      </c>
      <c r="DE28" s="621"/>
      <c r="DF28" s="621"/>
      <c r="DG28" s="621"/>
      <c r="DH28" s="621"/>
      <c r="DI28" s="621"/>
      <c r="DJ28" s="621"/>
      <c r="DK28" s="622"/>
      <c r="DL28" s="626">
        <v>4354524</v>
      </c>
      <c r="DM28" s="621"/>
      <c r="DN28" s="621"/>
      <c r="DO28" s="621"/>
      <c r="DP28" s="621"/>
      <c r="DQ28" s="621"/>
      <c r="DR28" s="621"/>
      <c r="DS28" s="621"/>
      <c r="DT28" s="621"/>
      <c r="DU28" s="621"/>
      <c r="DV28" s="622"/>
      <c r="DW28" s="643">
        <v>18.5</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106493</v>
      </c>
      <c r="S29" s="621"/>
      <c r="T29" s="621"/>
      <c r="U29" s="621"/>
      <c r="V29" s="621"/>
      <c r="W29" s="621"/>
      <c r="X29" s="621"/>
      <c r="Y29" s="622"/>
      <c r="Z29" s="673">
        <v>0.3</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4380826</v>
      </c>
      <c r="CS29" s="639"/>
      <c r="CT29" s="639"/>
      <c r="CU29" s="639"/>
      <c r="CV29" s="639"/>
      <c r="CW29" s="639"/>
      <c r="CX29" s="639"/>
      <c r="CY29" s="640"/>
      <c r="CZ29" s="623">
        <v>11.6</v>
      </c>
      <c r="DA29" s="641"/>
      <c r="DB29" s="641"/>
      <c r="DC29" s="642"/>
      <c r="DD29" s="626">
        <v>4354400</v>
      </c>
      <c r="DE29" s="639"/>
      <c r="DF29" s="639"/>
      <c r="DG29" s="639"/>
      <c r="DH29" s="639"/>
      <c r="DI29" s="639"/>
      <c r="DJ29" s="639"/>
      <c r="DK29" s="640"/>
      <c r="DL29" s="626">
        <v>4354400</v>
      </c>
      <c r="DM29" s="639"/>
      <c r="DN29" s="639"/>
      <c r="DO29" s="639"/>
      <c r="DP29" s="639"/>
      <c r="DQ29" s="639"/>
      <c r="DR29" s="639"/>
      <c r="DS29" s="639"/>
      <c r="DT29" s="639"/>
      <c r="DU29" s="639"/>
      <c r="DV29" s="640"/>
      <c r="DW29" s="643">
        <v>18.5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3223</v>
      </c>
      <c r="S30" s="621"/>
      <c r="T30" s="621"/>
      <c r="U30" s="621"/>
      <c r="V30" s="621"/>
      <c r="W30" s="621"/>
      <c r="X30" s="621"/>
      <c r="Y30" s="622"/>
      <c r="Z30" s="673">
        <v>0</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98.7</v>
      </c>
      <c r="BH30" s="687"/>
      <c r="BI30" s="687"/>
      <c r="BJ30" s="687"/>
      <c r="BK30" s="687"/>
      <c r="BL30" s="687"/>
      <c r="BM30" s="688">
        <v>95.2</v>
      </c>
      <c r="BN30" s="687"/>
      <c r="BO30" s="687"/>
      <c r="BP30" s="687"/>
      <c r="BQ30" s="689"/>
      <c r="BR30" s="686">
        <v>98.8</v>
      </c>
      <c r="BS30" s="687"/>
      <c r="BT30" s="687"/>
      <c r="BU30" s="687"/>
      <c r="BV30" s="687"/>
      <c r="BW30" s="687"/>
      <c r="BX30" s="688">
        <v>94.6</v>
      </c>
      <c r="BY30" s="687"/>
      <c r="BZ30" s="687"/>
      <c r="CA30" s="687"/>
      <c r="CB30" s="689"/>
      <c r="CD30" s="692"/>
      <c r="CE30" s="693"/>
      <c r="CF30" s="657" t="s">
        <v>294</v>
      </c>
      <c r="CG30" s="654"/>
      <c r="CH30" s="654"/>
      <c r="CI30" s="654"/>
      <c r="CJ30" s="654"/>
      <c r="CK30" s="654"/>
      <c r="CL30" s="654"/>
      <c r="CM30" s="654"/>
      <c r="CN30" s="654"/>
      <c r="CO30" s="654"/>
      <c r="CP30" s="654"/>
      <c r="CQ30" s="655"/>
      <c r="CR30" s="620">
        <v>3976241</v>
      </c>
      <c r="CS30" s="621"/>
      <c r="CT30" s="621"/>
      <c r="CU30" s="621"/>
      <c r="CV30" s="621"/>
      <c r="CW30" s="621"/>
      <c r="CX30" s="621"/>
      <c r="CY30" s="622"/>
      <c r="CZ30" s="623">
        <v>10.5</v>
      </c>
      <c r="DA30" s="641"/>
      <c r="DB30" s="641"/>
      <c r="DC30" s="642"/>
      <c r="DD30" s="626">
        <v>3952696</v>
      </c>
      <c r="DE30" s="621"/>
      <c r="DF30" s="621"/>
      <c r="DG30" s="621"/>
      <c r="DH30" s="621"/>
      <c r="DI30" s="621"/>
      <c r="DJ30" s="621"/>
      <c r="DK30" s="622"/>
      <c r="DL30" s="626">
        <v>3952696</v>
      </c>
      <c r="DM30" s="621"/>
      <c r="DN30" s="621"/>
      <c r="DO30" s="621"/>
      <c r="DP30" s="621"/>
      <c r="DQ30" s="621"/>
      <c r="DR30" s="621"/>
      <c r="DS30" s="621"/>
      <c r="DT30" s="621"/>
      <c r="DU30" s="621"/>
      <c r="DV30" s="622"/>
      <c r="DW30" s="643">
        <v>16.8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646425</v>
      </c>
      <c r="S31" s="621"/>
      <c r="T31" s="621"/>
      <c r="U31" s="621"/>
      <c r="V31" s="621"/>
      <c r="W31" s="621"/>
      <c r="X31" s="621"/>
      <c r="Y31" s="622"/>
      <c r="Z31" s="673">
        <v>1.7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95.9</v>
      </c>
      <c r="BN31" s="685"/>
      <c r="BO31" s="685"/>
      <c r="BP31" s="685"/>
      <c r="BQ31" s="649"/>
      <c r="BR31" s="684">
        <v>99</v>
      </c>
      <c r="BS31" s="639"/>
      <c r="BT31" s="639"/>
      <c r="BU31" s="639"/>
      <c r="BV31" s="639"/>
      <c r="BW31" s="639"/>
      <c r="BX31" s="675">
        <v>95.3</v>
      </c>
      <c r="BY31" s="685"/>
      <c r="BZ31" s="685"/>
      <c r="CA31" s="685"/>
      <c r="CB31" s="649"/>
      <c r="CD31" s="692"/>
      <c r="CE31" s="693"/>
      <c r="CF31" s="657" t="s">
        <v>298</v>
      </c>
      <c r="CG31" s="654"/>
      <c r="CH31" s="654"/>
      <c r="CI31" s="654"/>
      <c r="CJ31" s="654"/>
      <c r="CK31" s="654"/>
      <c r="CL31" s="654"/>
      <c r="CM31" s="654"/>
      <c r="CN31" s="654"/>
      <c r="CO31" s="654"/>
      <c r="CP31" s="654"/>
      <c r="CQ31" s="655"/>
      <c r="CR31" s="620">
        <v>404585</v>
      </c>
      <c r="CS31" s="639"/>
      <c r="CT31" s="639"/>
      <c r="CU31" s="639"/>
      <c r="CV31" s="639"/>
      <c r="CW31" s="639"/>
      <c r="CX31" s="639"/>
      <c r="CY31" s="640"/>
      <c r="CZ31" s="623">
        <v>1.1000000000000001</v>
      </c>
      <c r="DA31" s="641"/>
      <c r="DB31" s="641"/>
      <c r="DC31" s="642"/>
      <c r="DD31" s="626">
        <v>401704</v>
      </c>
      <c r="DE31" s="639"/>
      <c r="DF31" s="639"/>
      <c r="DG31" s="639"/>
      <c r="DH31" s="639"/>
      <c r="DI31" s="639"/>
      <c r="DJ31" s="639"/>
      <c r="DK31" s="640"/>
      <c r="DL31" s="626">
        <v>401704</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262678</v>
      </c>
      <c r="S32" s="621"/>
      <c r="T32" s="621"/>
      <c r="U32" s="621"/>
      <c r="V32" s="621"/>
      <c r="W32" s="621"/>
      <c r="X32" s="621"/>
      <c r="Y32" s="622"/>
      <c r="Z32" s="673">
        <v>0.7</v>
      </c>
      <c r="AA32" s="673"/>
      <c r="AB32" s="673"/>
      <c r="AC32" s="673"/>
      <c r="AD32" s="674">
        <v>1149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98.4</v>
      </c>
      <c r="BH32" s="605"/>
      <c r="BI32" s="605"/>
      <c r="BJ32" s="605"/>
      <c r="BK32" s="605"/>
      <c r="BL32" s="605"/>
      <c r="BM32" s="668">
        <v>93.9</v>
      </c>
      <c r="BN32" s="605"/>
      <c r="BO32" s="605"/>
      <c r="BP32" s="605"/>
      <c r="BQ32" s="662"/>
      <c r="BR32" s="683">
        <v>98.4</v>
      </c>
      <c r="BS32" s="605"/>
      <c r="BT32" s="605"/>
      <c r="BU32" s="605"/>
      <c r="BV32" s="605"/>
      <c r="BW32" s="605"/>
      <c r="BX32" s="668">
        <v>93.2</v>
      </c>
      <c r="BY32" s="605"/>
      <c r="BZ32" s="605"/>
      <c r="CA32" s="605"/>
      <c r="CB32" s="662"/>
      <c r="CD32" s="694"/>
      <c r="CE32" s="695"/>
      <c r="CF32" s="657" t="s">
        <v>301</v>
      </c>
      <c r="CG32" s="654"/>
      <c r="CH32" s="654"/>
      <c r="CI32" s="654"/>
      <c r="CJ32" s="654"/>
      <c r="CK32" s="654"/>
      <c r="CL32" s="654"/>
      <c r="CM32" s="654"/>
      <c r="CN32" s="654"/>
      <c r="CO32" s="654"/>
      <c r="CP32" s="654"/>
      <c r="CQ32" s="655"/>
      <c r="CR32" s="620">
        <v>124</v>
      </c>
      <c r="CS32" s="621"/>
      <c r="CT32" s="621"/>
      <c r="CU32" s="621"/>
      <c r="CV32" s="621"/>
      <c r="CW32" s="621"/>
      <c r="CX32" s="621"/>
      <c r="CY32" s="622"/>
      <c r="CZ32" s="623">
        <v>0</v>
      </c>
      <c r="DA32" s="641"/>
      <c r="DB32" s="641"/>
      <c r="DC32" s="642"/>
      <c r="DD32" s="626">
        <v>124</v>
      </c>
      <c r="DE32" s="621"/>
      <c r="DF32" s="621"/>
      <c r="DG32" s="621"/>
      <c r="DH32" s="621"/>
      <c r="DI32" s="621"/>
      <c r="DJ32" s="621"/>
      <c r="DK32" s="622"/>
      <c r="DL32" s="626">
        <v>124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2105600</v>
      </c>
      <c r="S33" s="621"/>
      <c r="T33" s="621"/>
      <c r="U33" s="621"/>
      <c r="V33" s="621"/>
      <c r="W33" s="621"/>
      <c r="X33" s="621"/>
      <c r="Y33" s="622"/>
      <c r="Z33" s="673">
        <v>5.5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14177516</v>
      </c>
      <c r="CS33" s="639"/>
      <c r="CT33" s="639"/>
      <c r="CU33" s="639"/>
      <c r="CV33" s="639"/>
      <c r="CW33" s="639"/>
      <c r="CX33" s="639"/>
      <c r="CY33" s="640"/>
      <c r="CZ33" s="623">
        <v>37.4</v>
      </c>
      <c r="DA33" s="641"/>
      <c r="DB33" s="641"/>
      <c r="DC33" s="642"/>
      <c r="DD33" s="626">
        <v>12530975</v>
      </c>
      <c r="DE33" s="639"/>
      <c r="DF33" s="639"/>
      <c r="DG33" s="639"/>
      <c r="DH33" s="639"/>
      <c r="DI33" s="639"/>
      <c r="DJ33" s="639"/>
      <c r="DK33" s="640"/>
      <c r="DL33" s="626">
        <v>10766779</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4540775</v>
      </c>
      <c r="CS34" s="621"/>
      <c r="CT34" s="621"/>
      <c r="CU34" s="621"/>
      <c r="CV34" s="621"/>
      <c r="CW34" s="621"/>
      <c r="CX34" s="621"/>
      <c r="CY34" s="622"/>
      <c r="CZ34" s="623">
        <v>12</v>
      </c>
      <c r="DA34" s="641"/>
      <c r="DB34" s="641"/>
      <c r="DC34" s="642"/>
      <c r="DD34" s="626">
        <v>3909784</v>
      </c>
      <c r="DE34" s="621"/>
      <c r="DF34" s="621"/>
      <c r="DG34" s="621"/>
      <c r="DH34" s="621"/>
      <c r="DI34" s="621"/>
      <c r="DJ34" s="621"/>
      <c r="DK34" s="622"/>
      <c r="DL34" s="626">
        <v>3596060</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1406200</v>
      </c>
      <c r="S35" s="621"/>
      <c r="T35" s="621"/>
      <c r="U35" s="621"/>
      <c r="V35" s="621"/>
      <c r="W35" s="621"/>
      <c r="X35" s="621"/>
      <c r="Y35" s="622"/>
      <c r="Z35" s="673">
        <v>3.7</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5625894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24578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108903</v>
      </c>
      <c r="CS35" s="639"/>
      <c r="CT35" s="639"/>
      <c r="CU35" s="639"/>
      <c r="CV35" s="639"/>
      <c r="CW35" s="639"/>
      <c r="CX35" s="639"/>
      <c r="CY35" s="640"/>
      <c r="CZ35" s="623">
        <v>0.3</v>
      </c>
      <c r="DA35" s="641"/>
      <c r="DB35" s="641"/>
      <c r="DC35" s="642"/>
      <c r="DD35" s="626">
        <v>97471</v>
      </c>
      <c r="DE35" s="639"/>
      <c r="DF35" s="639"/>
      <c r="DG35" s="639"/>
      <c r="DH35" s="639"/>
      <c r="DI35" s="639"/>
      <c r="DJ35" s="639"/>
      <c r="DK35" s="640"/>
      <c r="DL35" s="626">
        <v>97471</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38414916</v>
      </c>
      <c r="S36" s="661"/>
      <c r="T36" s="661"/>
      <c r="U36" s="661"/>
      <c r="V36" s="661"/>
      <c r="W36" s="661"/>
      <c r="X36" s="661"/>
      <c r="Y36" s="664"/>
      <c r="Z36" s="665">
        <v>100</v>
      </c>
      <c r="AA36" s="665"/>
      <c r="AB36" s="665"/>
      <c r="AC36" s="665"/>
      <c r="AD36" s="666">
        <v>22112941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1555284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-228631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3295290</v>
      </c>
      <c r="CS36" s="621"/>
      <c r="CT36" s="621"/>
      <c r="CU36" s="621"/>
      <c r="CV36" s="621"/>
      <c r="CW36" s="621"/>
      <c r="CX36" s="621"/>
      <c r="CY36" s="622"/>
      <c r="CZ36" s="623">
        <v>8.6999999999999993</v>
      </c>
      <c r="DA36" s="641"/>
      <c r="DB36" s="641"/>
      <c r="DC36" s="642"/>
      <c r="DD36" s="626">
        <v>3139023</v>
      </c>
      <c r="DE36" s="621"/>
      <c r="DF36" s="621"/>
      <c r="DG36" s="621"/>
      <c r="DH36" s="621"/>
      <c r="DI36" s="621"/>
      <c r="DJ36" s="621"/>
      <c r="DK36" s="622"/>
      <c r="DL36" s="626">
        <v>2938284</v>
      </c>
      <c r="DM36" s="621"/>
      <c r="DN36" s="621"/>
      <c r="DO36" s="621"/>
      <c r="DP36" s="621"/>
      <c r="DQ36" s="621"/>
      <c r="DR36" s="621"/>
      <c r="DS36" s="621"/>
      <c r="DT36" s="621"/>
      <c r="DU36" s="621"/>
      <c r="DV36" s="622"/>
      <c r="DW36" s="643">
        <v>12.5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63940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17339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2123531</v>
      </c>
      <c r="CS37" s="639"/>
      <c r="CT37" s="639"/>
      <c r="CU37" s="639"/>
      <c r="CV37" s="639"/>
      <c r="CW37" s="639"/>
      <c r="CX37" s="639"/>
      <c r="CY37" s="640"/>
      <c r="CZ37" s="623">
        <v>5.6</v>
      </c>
      <c r="DA37" s="641"/>
      <c r="DB37" s="641"/>
      <c r="DC37" s="642"/>
      <c r="DD37" s="626">
        <v>2123531</v>
      </c>
      <c r="DE37" s="639"/>
      <c r="DF37" s="639"/>
      <c r="DG37" s="639"/>
      <c r="DH37" s="639"/>
      <c r="DI37" s="639"/>
      <c r="DJ37" s="639"/>
      <c r="DK37" s="640"/>
      <c r="DL37" s="626">
        <v>2105938</v>
      </c>
      <c r="DM37" s="639"/>
      <c r="DN37" s="639"/>
      <c r="DO37" s="639"/>
      <c r="DP37" s="639"/>
      <c r="DQ37" s="639"/>
      <c r="DR37" s="639"/>
      <c r="DS37" s="639"/>
      <c r="DT37" s="639"/>
      <c r="DU37" s="639"/>
      <c r="DV37" s="640"/>
      <c r="DW37" s="643">
        <v>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6523</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29499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5619371</v>
      </c>
      <c r="CS38" s="621"/>
      <c r="CT38" s="621"/>
      <c r="CU38" s="621"/>
      <c r="CV38" s="621"/>
      <c r="CW38" s="621"/>
      <c r="CX38" s="621"/>
      <c r="CY38" s="622"/>
      <c r="CZ38" s="623">
        <v>14.8</v>
      </c>
      <c r="DA38" s="641"/>
      <c r="DB38" s="641"/>
      <c r="DC38" s="642"/>
      <c r="DD38" s="626">
        <v>4780168</v>
      </c>
      <c r="DE38" s="621"/>
      <c r="DF38" s="621"/>
      <c r="DG38" s="621"/>
      <c r="DH38" s="621"/>
      <c r="DI38" s="621"/>
      <c r="DJ38" s="621"/>
      <c r="DK38" s="622"/>
      <c r="DL38" s="626">
        <v>4134964</v>
      </c>
      <c r="DM38" s="621"/>
      <c r="DN38" s="621"/>
      <c r="DO38" s="621"/>
      <c r="DP38" s="621"/>
      <c r="DQ38" s="621"/>
      <c r="DR38" s="621"/>
      <c r="DS38" s="621"/>
      <c r="DT38" s="621"/>
      <c r="DU38" s="621"/>
      <c r="DV38" s="622"/>
      <c r="DW38" s="643">
        <v>17.600000000000001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613177</v>
      </c>
      <c r="CS39" s="639"/>
      <c r="CT39" s="639"/>
      <c r="CU39" s="639"/>
      <c r="CV39" s="639"/>
      <c r="CW39" s="639"/>
      <c r="CX39" s="639"/>
      <c r="CY39" s="640"/>
      <c r="CZ39" s="623">
        <v>1.6</v>
      </c>
      <c r="DA39" s="641"/>
      <c r="DB39" s="641"/>
      <c r="DC39" s="642"/>
      <c r="DD39" s="626">
        <v>604529</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1152149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2847998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1150844</v>
      </c>
      <c r="CS42" s="621"/>
      <c r="CT42" s="621"/>
      <c r="CU42" s="621"/>
      <c r="CV42" s="621"/>
      <c r="CW42" s="621"/>
      <c r="CX42" s="621"/>
      <c r="CY42" s="622"/>
      <c r="CZ42" s="623">
        <v>3</v>
      </c>
      <c r="DA42" s="624"/>
      <c r="DB42" s="624"/>
      <c r="DC42" s="625"/>
      <c r="DD42" s="626">
        <v>299482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69643</v>
      </c>
      <c r="CS43" s="639"/>
      <c r="CT43" s="639"/>
      <c r="CU43" s="639"/>
      <c r="CV43" s="639"/>
      <c r="CW43" s="639"/>
      <c r="CX43" s="639"/>
      <c r="CY43" s="640"/>
      <c r="CZ43" s="623">
        <v>0.2</v>
      </c>
      <c r="DA43" s="641"/>
      <c r="DB43" s="641"/>
      <c r="DC43" s="642"/>
      <c r="DD43" s="626">
        <v>69643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1150844</v>
      </c>
      <c r="CS44" s="621"/>
      <c r="CT44" s="621"/>
      <c r="CU44" s="621"/>
      <c r="CV44" s="621"/>
      <c r="CW44" s="621"/>
      <c r="CX44" s="621"/>
      <c r="CY44" s="622"/>
      <c r="CZ44" s="623">
        <v>3</v>
      </c>
      <c r="DA44" s="624"/>
      <c r="DB44" s="624"/>
      <c r="DC44" s="625"/>
      <c r="DD44" s="626">
        <v>299482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290812</v>
      </c>
      <c r="CS45" s="639"/>
      <c r="CT45" s="639"/>
      <c r="CU45" s="639"/>
      <c r="CV45" s="639"/>
      <c r="CW45" s="639"/>
      <c r="CX45" s="639"/>
      <c r="CY45" s="640"/>
      <c r="CZ45" s="623">
        <v>0.8</v>
      </c>
      <c r="DA45" s="641"/>
      <c r="DB45" s="641"/>
      <c r="DC45" s="642"/>
      <c r="DD45" s="626">
        <v>12950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860032</v>
      </c>
      <c r="CS46" s="621"/>
      <c r="CT46" s="621"/>
      <c r="CU46" s="621"/>
      <c r="CV46" s="621"/>
      <c r="CW46" s="621"/>
      <c r="CX46" s="621"/>
      <c r="CY46" s="622"/>
      <c r="CZ46" s="623">
        <v>2.2999999999999998</v>
      </c>
      <c r="DA46" s="624"/>
      <c r="DB46" s="624"/>
      <c r="DC46" s="625"/>
      <c r="DD46" s="626">
        <v>286532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37868261</v>
      </c>
      <c r="CS49" s="605"/>
      <c r="CT49" s="605"/>
      <c r="CU49" s="605"/>
      <c r="CV49" s="605"/>
      <c r="CW49" s="605"/>
      <c r="CX49" s="605"/>
      <c r="CY49" s="606"/>
      <c r="CZ49" s="607">
        <v>100</v>
      </c>
      <c r="DA49" s="608"/>
      <c r="DB49" s="608"/>
      <c r="DC49" s="609"/>
      <c r="DD49" s="610">
        <v>25184775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38975</v>
      </c>
      <c r="R7" s="1134"/>
      <c r="S7" s="1134"/>
      <c r="T7" s="1134"/>
      <c r="U7" s="1134"/>
      <c r="V7" s="1134">
        <v>38428</v>
      </c>
      <c r="W7" s="1134"/>
      <c r="X7" s="1134"/>
      <c r="Y7" s="1134"/>
      <c r="Z7" s="1134"/>
      <c r="AA7" s="1134">
        <v>547</v>
      </c>
      <c r="AB7" s="1134"/>
      <c r="AC7" s="1134"/>
      <c r="AD7" s="1134"/>
      <c r="AE7" s="1135"/>
      <c r="AF7" s="1136">
        <v>546</v>
      </c>
      <c r="AG7" s="1137"/>
      <c r="AH7" s="1137"/>
      <c r="AI7" s="1137"/>
      <c r="AJ7" s="1138"/>
      <c r="AK7" s="1120">
        <v>3</v>
      </c>
      <c r="AL7" s="1121"/>
      <c r="AM7" s="1121"/>
      <c r="AN7" s="1121"/>
      <c r="AO7" s="1121"/>
      <c r="AP7" s="1121">
        <v>38012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0</v>
      </c>
      <c r="CI7" s="1118"/>
      <c r="CJ7" s="1118"/>
      <c r="CK7" s="1118"/>
      <c r="CL7" s="1119"/>
      <c r="CM7" s="1117">
        <v>10</v>
      </c>
      <c r="CN7" s="1118"/>
      <c r="CO7" s="1118"/>
      <c r="CP7" s="1118"/>
      <c r="CQ7" s="1119"/>
      <c r="CR7" s="1117">
        <v>10</v>
      </c>
      <c r="CS7" s="1118"/>
      <c r="CT7" s="1118"/>
      <c r="CU7" s="1118"/>
      <c r="CV7" s="1119"/>
      <c r="CW7" s="1117">
        <v>220</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891</v>
      </c>
      <c r="R8" s="1073"/>
      <c r="S8" s="1073"/>
      <c r="T8" s="1073"/>
      <c r="U8" s="1073"/>
      <c r="V8" s="1073">
        <v>891</v>
      </c>
      <c r="W8" s="1073"/>
      <c r="X8" s="1073"/>
      <c r="Y8" s="1073"/>
      <c r="Z8" s="1073"/>
      <c r="AA8" s="1073" t="s">
        <v>539</v>
      </c>
      <c r="AB8" s="1073"/>
      <c r="AC8" s="1073"/>
      <c r="AD8" s="1073"/>
      <c r="AE8" s="1074"/>
      <c r="AF8" s="1048" t="s">
        <v>223</v>
      </c>
      <c r="AG8" s="1049"/>
      <c r="AH8" s="1049"/>
      <c r="AI8" s="1049"/>
      <c r="AJ8" s="1050"/>
      <c r="AK8" s="1115">
        <v>209</v>
      </c>
      <c r="AL8" s="1116"/>
      <c r="AM8" s="1116"/>
      <c r="AN8" s="1116"/>
      <c r="AO8" s="1116"/>
      <c r="AP8" s="1116">
        <v>2004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28</v>
      </c>
      <c r="CI8" s="1019"/>
      <c r="CJ8" s="1019"/>
      <c r="CK8" s="1019"/>
      <c r="CL8" s="1020"/>
      <c r="CM8" s="1018">
        <v>93</v>
      </c>
      <c r="CN8" s="1019"/>
      <c r="CO8" s="1019"/>
      <c r="CP8" s="1019"/>
      <c r="CQ8" s="1020"/>
      <c r="CR8" s="1018">
        <v>21</v>
      </c>
      <c r="CS8" s="1019"/>
      <c r="CT8" s="1019"/>
      <c r="CU8" s="1019"/>
      <c r="CV8" s="1020"/>
      <c r="CW8" s="1018" t="s">
        <v>548</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38975</v>
      </c>
      <c r="R23" s="1098"/>
      <c r="S23" s="1098"/>
      <c r="T23" s="1098"/>
      <c r="U23" s="1098"/>
      <c r="V23" s="1098">
        <v>38428</v>
      </c>
      <c r="W23" s="1098"/>
      <c r="X23" s="1098"/>
      <c r="Y23" s="1098"/>
      <c r="Z23" s="1098"/>
      <c r="AA23" s="1098">
        <v>547</v>
      </c>
      <c r="AB23" s="1098"/>
      <c r="AC23" s="1098"/>
      <c r="AD23" s="1098"/>
      <c r="AE23" s="1099"/>
      <c r="AF23" s="1100">
        <v>546</v>
      </c>
      <c r="AG23" s="1098"/>
      <c r="AH23" s="1098"/>
      <c r="AI23" s="1098"/>
      <c r="AJ23" s="1101"/>
      <c r="AK23" s="1102"/>
      <c r="AL23" s="1103"/>
      <c r="AM23" s="1103"/>
      <c r="AN23" s="1103"/>
      <c r="AO23" s="1103"/>
      <c r="AP23" s="1098">
        <v>40016</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15726</v>
      </c>
      <c r="R28" s="1083"/>
      <c r="S28" s="1083"/>
      <c r="T28" s="1083"/>
      <c r="U28" s="1083"/>
      <c r="V28" s="1083">
        <v>15701</v>
      </c>
      <c r="W28" s="1083"/>
      <c r="X28" s="1083"/>
      <c r="Y28" s="1083"/>
      <c r="Z28" s="1083"/>
      <c r="AA28" s="1083">
        <v>25</v>
      </c>
      <c r="AB28" s="1083"/>
      <c r="AC28" s="1083"/>
      <c r="AD28" s="1083"/>
      <c r="AE28" s="1084"/>
      <c r="AF28" s="1085">
        <v>25</v>
      </c>
      <c r="AG28" s="1083"/>
      <c r="AH28" s="1083"/>
      <c r="AI28" s="1083"/>
      <c r="AJ28" s="1086"/>
      <c r="AK28" s="1087">
        <v>1155</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9967</v>
      </c>
      <c r="R29" s="1073"/>
      <c r="S29" s="1073"/>
      <c r="T29" s="1073"/>
      <c r="U29" s="1073"/>
      <c r="V29" s="1073">
        <v>9645</v>
      </c>
      <c r="W29" s="1073"/>
      <c r="X29" s="1073"/>
      <c r="Y29" s="1073"/>
      <c r="Z29" s="1073"/>
      <c r="AA29" s="1073">
        <v>322</v>
      </c>
      <c r="AB29" s="1073"/>
      <c r="AC29" s="1073"/>
      <c r="AD29" s="1073"/>
      <c r="AE29" s="1074"/>
      <c r="AF29" s="1048">
        <v>322</v>
      </c>
      <c r="AG29" s="1049"/>
      <c r="AH29" s="1049"/>
      <c r="AI29" s="1049"/>
      <c r="AJ29" s="1050"/>
      <c r="AK29" s="1009">
        <v>1434</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1593</v>
      </c>
      <c r="R30" s="1073"/>
      <c r="S30" s="1073"/>
      <c r="T30" s="1073"/>
      <c r="U30" s="1073"/>
      <c r="V30" s="1073">
        <v>1533</v>
      </c>
      <c r="W30" s="1073"/>
      <c r="X30" s="1073"/>
      <c r="Y30" s="1073"/>
      <c r="Z30" s="1073"/>
      <c r="AA30" s="1073">
        <v>60</v>
      </c>
      <c r="AB30" s="1073"/>
      <c r="AC30" s="1073"/>
      <c r="AD30" s="1073"/>
      <c r="AE30" s="1074"/>
      <c r="AF30" s="1048">
        <v>60</v>
      </c>
      <c r="AG30" s="1049"/>
      <c r="AH30" s="1049"/>
      <c r="AI30" s="1049"/>
      <c r="AJ30" s="1050"/>
      <c r="AK30" s="1009">
        <v>318</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2416</v>
      </c>
      <c r="R31" s="1073"/>
      <c r="S31" s="1073"/>
      <c r="T31" s="1073"/>
      <c r="U31" s="1073"/>
      <c r="V31" s="1073">
        <v>1914</v>
      </c>
      <c r="W31" s="1073"/>
      <c r="X31" s="1073"/>
      <c r="Y31" s="1073"/>
      <c r="Z31" s="1073"/>
      <c r="AA31" s="1073">
        <v>502</v>
      </c>
      <c r="AB31" s="1073"/>
      <c r="AC31" s="1073"/>
      <c r="AD31" s="1073"/>
      <c r="AE31" s="1074"/>
      <c r="AF31" s="1048">
        <v>2816</v>
      </c>
      <c r="AG31" s="1049"/>
      <c r="AH31" s="1049"/>
      <c r="AI31" s="1049"/>
      <c r="AJ31" s="1050"/>
      <c r="AK31" s="1009">
        <v>7</v>
      </c>
      <c r="AL31" s="1000"/>
      <c r="AM31" s="1000"/>
      <c r="AN31" s="1000"/>
      <c r="AO31" s="1000"/>
      <c r="AP31" s="1000">
        <v>993</v>
      </c>
      <c r="AQ31" s="1000"/>
      <c r="AR31" s="1000"/>
      <c r="AS31" s="1000"/>
      <c r="AT31" s="1000"/>
      <c r="AU31" s="1000" t="s">
        <v>539</v>
      </c>
      <c r="AV31" s="1000"/>
      <c r="AW31" s="1000"/>
      <c r="AX31" s="1000"/>
      <c r="AY31" s="1000"/>
      <c r="AZ31" s="1071" t="s">
        <v>539</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4725</v>
      </c>
      <c r="R32" s="1073"/>
      <c r="S32" s="1073"/>
      <c r="T32" s="1073"/>
      <c r="U32" s="1073"/>
      <c r="V32" s="1073">
        <v>4725</v>
      </c>
      <c r="W32" s="1073"/>
      <c r="X32" s="1073"/>
      <c r="Y32" s="1073"/>
      <c r="Z32" s="1073"/>
      <c r="AA32" s="1073" t="s">
        <v>539</v>
      </c>
      <c r="AB32" s="1073"/>
      <c r="AC32" s="1073"/>
      <c r="AD32" s="1073"/>
      <c r="AE32" s="1074"/>
      <c r="AF32" s="1048" t="s">
        <v>223</v>
      </c>
      <c r="AG32" s="1049"/>
      <c r="AH32" s="1049"/>
      <c r="AI32" s="1049"/>
      <c r="AJ32" s="1050"/>
      <c r="AK32" s="1009">
        <v>1555</v>
      </c>
      <c r="AL32" s="1000"/>
      <c r="AM32" s="1000"/>
      <c r="AN32" s="1000"/>
      <c r="AO32" s="1000"/>
      <c r="AP32" s="1000">
        <v>33206</v>
      </c>
      <c r="AQ32" s="1000"/>
      <c r="AR32" s="1000"/>
      <c r="AS32" s="1000"/>
      <c r="AT32" s="1000"/>
      <c r="AU32" s="1000">
        <v>20621</v>
      </c>
      <c r="AV32" s="1000"/>
      <c r="AW32" s="1000"/>
      <c r="AX32" s="1000"/>
      <c r="AY32" s="1000"/>
      <c r="AZ32" s="1071" t="s">
        <v>539</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69</v>
      </c>
      <c r="R33" s="1073"/>
      <c r="S33" s="1073"/>
      <c r="T33" s="1073"/>
      <c r="U33" s="1073"/>
      <c r="V33" s="1073">
        <v>69</v>
      </c>
      <c r="W33" s="1073"/>
      <c r="X33" s="1073"/>
      <c r="Y33" s="1073"/>
      <c r="Z33" s="1073"/>
      <c r="AA33" s="1073" t="s">
        <v>539</v>
      </c>
      <c r="AB33" s="1073"/>
      <c r="AC33" s="1073"/>
      <c r="AD33" s="1073"/>
      <c r="AE33" s="1074"/>
      <c r="AF33" s="1048" t="s">
        <v>223</v>
      </c>
      <c r="AG33" s="1049"/>
      <c r="AH33" s="1049"/>
      <c r="AI33" s="1049"/>
      <c r="AJ33" s="1050"/>
      <c r="AK33" s="1009">
        <v>64</v>
      </c>
      <c r="AL33" s="1000"/>
      <c r="AM33" s="1000"/>
      <c r="AN33" s="1000"/>
      <c r="AO33" s="1000"/>
      <c r="AP33" s="1000" t="s">
        <v>539</v>
      </c>
      <c r="AQ33" s="1000"/>
      <c r="AR33" s="1000"/>
      <c r="AS33" s="1000"/>
      <c r="AT33" s="1000"/>
      <c r="AU33" s="1000" t="s">
        <v>539</v>
      </c>
      <c r="AV33" s="1000"/>
      <c r="AW33" s="1000"/>
      <c r="AX33" s="1000"/>
      <c r="AY33" s="1000"/>
      <c r="AZ33" s="1071" t="s">
        <v>539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3222</v>
      </c>
      <c r="AG63" s="988"/>
      <c r="AH63" s="988"/>
      <c r="AI63" s="988"/>
      <c r="AJ63" s="1059"/>
      <c r="AK63" s="1060"/>
      <c r="AL63" s="992"/>
      <c r="AM63" s="992"/>
      <c r="AN63" s="992"/>
      <c r="AO63" s="992"/>
      <c r="AP63" s="988">
        <v>34199</v>
      </c>
      <c r="AQ63" s="988"/>
      <c r="AR63" s="988"/>
      <c r="AS63" s="988"/>
      <c r="AT63" s="988"/>
      <c r="AU63" s="988">
        <v>20621</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2953</v>
      </c>
      <c r="R68" s="1011"/>
      <c r="S68" s="1011"/>
      <c r="T68" s="1011"/>
      <c r="U68" s="1011"/>
      <c r="V68" s="1011">
        <v>2872</v>
      </c>
      <c r="W68" s="1011"/>
      <c r="X68" s="1011"/>
      <c r="Y68" s="1011"/>
      <c r="Z68" s="1011"/>
      <c r="AA68" s="1011">
        <v>81</v>
      </c>
      <c r="AB68" s="1011"/>
      <c r="AC68" s="1011"/>
      <c r="AD68" s="1011"/>
      <c r="AE68" s="1011"/>
      <c r="AF68" s="1011">
        <v>81</v>
      </c>
      <c r="AG68" s="1011"/>
      <c r="AH68" s="1011"/>
      <c r="AI68" s="1011"/>
      <c r="AJ68" s="1011"/>
      <c r="AK68" s="1011">
        <v>71</v>
      </c>
      <c r="AL68" s="1011"/>
      <c r="AM68" s="1011"/>
      <c r="AN68" s="1011"/>
      <c r="AO68" s="1011"/>
      <c r="AP68" s="1011">
        <v>1311</v>
      </c>
      <c r="AQ68" s="1011"/>
      <c r="AR68" s="1011"/>
      <c r="AS68" s="1011"/>
      <c r="AT68" s="1011"/>
      <c r="AU68" s="1011">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2707</v>
      </c>
      <c r="R69" s="1000"/>
      <c r="S69" s="1000"/>
      <c r="T69" s="1000"/>
      <c r="U69" s="1000"/>
      <c r="V69" s="1000">
        <v>2689</v>
      </c>
      <c r="W69" s="1000"/>
      <c r="X69" s="1000"/>
      <c r="Y69" s="1000"/>
      <c r="Z69" s="1000"/>
      <c r="AA69" s="1000">
        <v>18</v>
      </c>
      <c r="AB69" s="1000"/>
      <c r="AC69" s="1000"/>
      <c r="AD69" s="1000"/>
      <c r="AE69" s="1000"/>
      <c r="AF69" s="1000">
        <v>18</v>
      </c>
      <c r="AG69" s="1000"/>
      <c r="AH69" s="1000"/>
      <c r="AI69" s="1000"/>
      <c r="AJ69" s="1000"/>
      <c r="AK69" s="1000" t="s">
        <v>539</v>
      </c>
      <c r="AL69" s="1000"/>
      <c r="AM69" s="1000"/>
      <c r="AN69" s="1000"/>
      <c r="AO69" s="1000"/>
      <c r="AP69" s="1000">
        <v>1264</v>
      </c>
      <c r="AQ69" s="1000"/>
      <c r="AR69" s="1000"/>
      <c r="AS69" s="1000"/>
      <c r="AT69" s="1000"/>
      <c r="AU69" s="1000">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539</v>
      </c>
      <c r="AL72" s="1000"/>
      <c r="AM72" s="1000"/>
      <c r="AN72" s="1000"/>
      <c r="AO72" s="1000"/>
      <c r="AP72" s="1000">
        <v>136632</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539</v>
      </c>
      <c r="AL73" s="1000"/>
      <c r="AM73" s="1000"/>
      <c r="AN73" s="1000"/>
      <c r="AO73" s="1000"/>
      <c r="AP73" s="1000">
        <v>17196</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69981</v>
      </c>
      <c r="AG88" s="988"/>
      <c r="AH88" s="988"/>
      <c r="AI88" s="988"/>
      <c r="AJ88" s="988"/>
      <c r="AK88" s="992"/>
      <c r="AL88" s="992"/>
      <c r="AM88" s="992"/>
      <c r="AN88" s="992"/>
      <c r="AO88" s="992"/>
      <c r="AP88" s="988">
        <v>156402</v>
      </c>
      <c r="AQ88" s="988"/>
      <c r="AR88" s="988"/>
      <c r="AS88" s="988"/>
      <c r="AT88" s="988"/>
      <c r="AU88" s="988">
        <v>1081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31</v>
      </c>
      <c r="CS102" s="980"/>
      <c r="CT102" s="980"/>
      <c r="CU102" s="980"/>
      <c r="CV102" s="981"/>
      <c r="CW102" s="979">
        <v>220</v>
      </c>
      <c r="CX102" s="980"/>
      <c r="CY102" s="980"/>
      <c r="CZ102" s="980"/>
      <c r="DA102" s="981"/>
      <c r="DB102" s="979" t="s">
        <v>548</v>
      </c>
      <c r="DC102" s="980"/>
      <c r="DD102" s="980"/>
      <c r="DE102" s="980"/>
      <c r="DF102" s="981"/>
      <c r="DG102" s="979" t="s">
        <v>548</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4703162</v>
      </c>
      <c r="AB110" s="916"/>
      <c r="AC110" s="916"/>
      <c r="AD110" s="916"/>
      <c r="AE110" s="917"/>
      <c r="AF110" s="918">
        <v>4526657</v>
      </c>
      <c r="AG110" s="916"/>
      <c r="AH110" s="916"/>
      <c r="AI110" s="916"/>
      <c r="AJ110" s="917"/>
      <c r="AK110" s="918">
        <v>4380826</v>
      </c>
      <c r="AL110" s="916"/>
      <c r="AM110" s="916"/>
      <c r="AN110" s="916"/>
      <c r="AO110" s="917"/>
      <c r="AP110" s="919">
        <v>21.8</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42690407</v>
      </c>
      <c r="BR110" s="863"/>
      <c r="BS110" s="863"/>
      <c r="BT110" s="863"/>
      <c r="BU110" s="863"/>
      <c r="BV110" s="863">
        <v>41886533</v>
      </c>
      <c r="BW110" s="863"/>
      <c r="BX110" s="863"/>
      <c r="BY110" s="863"/>
      <c r="BZ110" s="863"/>
      <c r="CA110" s="863">
        <v>40015892</v>
      </c>
      <c r="CB110" s="863"/>
      <c r="CC110" s="863"/>
      <c r="CD110" s="863"/>
      <c r="CE110" s="863"/>
      <c r="CF110" s="887">
        <v>199.4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21473225</v>
      </c>
      <c r="BR112" s="835"/>
      <c r="BS112" s="835"/>
      <c r="BT112" s="835"/>
      <c r="BU112" s="835"/>
      <c r="BV112" s="835">
        <v>21118304</v>
      </c>
      <c r="BW112" s="835"/>
      <c r="BX112" s="835"/>
      <c r="BY112" s="835"/>
      <c r="BZ112" s="835"/>
      <c r="CA112" s="835">
        <v>20620829</v>
      </c>
      <c r="CB112" s="835"/>
      <c r="CC112" s="835"/>
      <c r="CD112" s="835"/>
      <c r="CE112" s="835"/>
      <c r="CF112" s="896">
        <v>102.7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1190251</v>
      </c>
      <c r="AB113" s="944"/>
      <c r="AC113" s="944"/>
      <c r="AD113" s="944"/>
      <c r="AE113" s="945"/>
      <c r="AF113" s="946">
        <v>1190133</v>
      </c>
      <c r="AG113" s="944"/>
      <c r="AH113" s="944"/>
      <c r="AI113" s="944"/>
      <c r="AJ113" s="945"/>
      <c r="AK113" s="946">
        <v>1223456</v>
      </c>
      <c r="AL113" s="944"/>
      <c r="AM113" s="944"/>
      <c r="AN113" s="944"/>
      <c r="AO113" s="945"/>
      <c r="AP113" s="947">
        <v>6.1</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1637361</v>
      </c>
      <c r="BR113" s="835"/>
      <c r="BS113" s="835"/>
      <c r="BT113" s="835"/>
      <c r="BU113" s="835"/>
      <c r="BV113" s="835">
        <v>1371348</v>
      </c>
      <c r="BW113" s="835"/>
      <c r="BX113" s="835"/>
      <c r="BY113" s="835"/>
      <c r="BZ113" s="835"/>
      <c r="CA113" s="835">
        <v>1080977</v>
      </c>
      <c r="CB113" s="835"/>
      <c r="CC113" s="835"/>
      <c r="CD113" s="835"/>
      <c r="CE113" s="835"/>
      <c r="CF113" s="896">
        <v>5.4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377811</v>
      </c>
      <c r="AB114" s="798"/>
      <c r="AC114" s="798"/>
      <c r="AD114" s="798"/>
      <c r="AE114" s="799"/>
      <c r="AF114" s="800">
        <v>390498</v>
      </c>
      <c r="AG114" s="798"/>
      <c r="AH114" s="798"/>
      <c r="AI114" s="798"/>
      <c r="AJ114" s="799"/>
      <c r="AK114" s="800">
        <v>374772</v>
      </c>
      <c r="AL114" s="798"/>
      <c r="AM114" s="798"/>
      <c r="AN114" s="798"/>
      <c r="AO114" s="799"/>
      <c r="AP114" s="845">
        <v>1.9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4447334</v>
      </c>
      <c r="BR114" s="835"/>
      <c r="BS114" s="835"/>
      <c r="BT114" s="835"/>
      <c r="BU114" s="835"/>
      <c r="BV114" s="835">
        <v>4280225</v>
      </c>
      <c r="BW114" s="835"/>
      <c r="BX114" s="835"/>
      <c r="BY114" s="835"/>
      <c r="BZ114" s="835"/>
      <c r="CA114" s="835">
        <v>4454956</v>
      </c>
      <c r="CB114" s="835"/>
      <c r="CC114" s="835"/>
      <c r="CD114" s="835"/>
      <c r="CE114" s="835"/>
      <c r="CF114" s="896">
        <v>22.2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223</v>
      </c>
      <c r="AB115" s="944"/>
      <c r="AC115" s="944"/>
      <c r="AD115" s="944"/>
      <c r="AE115" s="945"/>
      <c r="AF115" s="946" t="s">
        <v>223</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92</v>
      </c>
      <c r="BR115" s="835"/>
      <c r="BS115" s="835"/>
      <c r="BT115" s="835"/>
      <c r="BU115" s="835"/>
      <c r="BV115" s="835">
        <v>156</v>
      </c>
      <c r="BW115" s="835"/>
      <c r="BX115" s="835"/>
      <c r="BY115" s="835"/>
      <c r="BZ115" s="835"/>
      <c r="CA115" s="835">
        <v>154</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6271224</v>
      </c>
      <c r="AB117" s="930"/>
      <c r="AC117" s="930"/>
      <c r="AD117" s="930"/>
      <c r="AE117" s="931"/>
      <c r="AF117" s="932">
        <v>6107288</v>
      </c>
      <c r="AG117" s="930"/>
      <c r="AH117" s="930"/>
      <c r="AI117" s="930"/>
      <c r="AJ117" s="931"/>
      <c r="AK117" s="932">
        <v>5979054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434</v>
      </c>
      <c r="BR118" s="866"/>
      <c r="BS118" s="866"/>
      <c r="BT118" s="866"/>
      <c r="BU118" s="866"/>
      <c r="BV118" s="866" t="s">
        <v>434</v>
      </c>
      <c r="BW118" s="866"/>
      <c r="BX118" s="866"/>
      <c r="BY118" s="866"/>
      <c r="BZ118" s="866"/>
      <c r="CA118" s="866" t="s">
        <v>434</v>
      </c>
      <c r="CB118" s="866"/>
      <c r="CC118" s="866"/>
      <c r="CD118" s="866"/>
      <c r="CE118" s="866"/>
      <c r="CF118" s="896" t="s">
        <v>434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434</v>
      </c>
      <c r="DH118" s="798"/>
      <c r="DI118" s="798"/>
      <c r="DJ118" s="798"/>
      <c r="DK118" s="799"/>
      <c r="DL118" s="800" t="s">
        <v>434</v>
      </c>
      <c r="DM118" s="798"/>
      <c r="DN118" s="798"/>
      <c r="DO118" s="798"/>
      <c r="DP118" s="799"/>
      <c r="DQ118" s="800" t="s">
        <v>434</v>
      </c>
      <c r="DR118" s="798"/>
      <c r="DS118" s="798"/>
      <c r="DT118" s="798"/>
      <c r="DU118" s="799"/>
      <c r="DV118" s="845" t="s">
        <v>434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434</v>
      </c>
      <c r="AB119" s="916"/>
      <c r="AC119" s="916"/>
      <c r="AD119" s="916"/>
      <c r="AE119" s="917"/>
      <c r="AF119" s="918" t="s">
        <v>434</v>
      </c>
      <c r="AG119" s="916"/>
      <c r="AH119" s="916"/>
      <c r="AI119" s="916"/>
      <c r="AJ119" s="917"/>
      <c r="AK119" s="918" t="s">
        <v>434</v>
      </c>
      <c r="AL119" s="916"/>
      <c r="AM119" s="916"/>
      <c r="AN119" s="916"/>
      <c r="AO119" s="917"/>
      <c r="AP119" s="919" t="s">
        <v>434</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70248419</v>
      </c>
      <c r="BR119" s="866"/>
      <c r="BS119" s="866"/>
      <c r="BT119" s="866"/>
      <c r="BU119" s="866"/>
      <c r="BV119" s="866">
        <v>68656566</v>
      </c>
      <c r="BW119" s="866"/>
      <c r="BX119" s="866"/>
      <c r="BY119" s="866"/>
      <c r="BZ119" s="866"/>
      <c r="CA119" s="866">
        <v>66172808</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5739996</v>
      </c>
      <c r="BR120" s="863"/>
      <c r="BS120" s="863"/>
      <c r="BT120" s="863"/>
      <c r="BU120" s="863"/>
      <c r="BV120" s="863">
        <v>6134783</v>
      </c>
      <c r="BW120" s="863"/>
      <c r="BX120" s="863"/>
      <c r="BY120" s="863"/>
      <c r="BZ120" s="863"/>
      <c r="CA120" s="863">
        <v>6956233</v>
      </c>
      <c r="CB120" s="863"/>
      <c r="CC120" s="863"/>
      <c r="CD120" s="863"/>
      <c r="CE120" s="863"/>
      <c r="CF120" s="887">
        <v>34.700000000000003</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21473225</v>
      </c>
      <c r="DH120" s="863"/>
      <c r="DI120" s="863"/>
      <c r="DJ120" s="863"/>
      <c r="DK120" s="863"/>
      <c r="DL120" s="863">
        <v>21118304</v>
      </c>
      <c r="DM120" s="863"/>
      <c r="DN120" s="863"/>
      <c r="DO120" s="863"/>
      <c r="DP120" s="863"/>
      <c r="DQ120" s="863">
        <v>20620829</v>
      </c>
      <c r="DR120" s="863"/>
      <c r="DS120" s="863"/>
      <c r="DT120" s="863"/>
      <c r="DU120" s="863"/>
      <c r="DV120" s="864">
        <v>102.7</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13101716</v>
      </c>
      <c r="BR121" s="835"/>
      <c r="BS121" s="835"/>
      <c r="BT121" s="835"/>
      <c r="BU121" s="835"/>
      <c r="BV121" s="835">
        <v>12731644</v>
      </c>
      <c r="BW121" s="835"/>
      <c r="BX121" s="835"/>
      <c r="BY121" s="835"/>
      <c r="BZ121" s="835"/>
      <c r="CA121" s="835">
        <v>12383186</v>
      </c>
      <c r="CB121" s="835"/>
      <c r="CC121" s="835"/>
      <c r="CD121" s="835"/>
      <c r="CE121" s="835"/>
      <c r="CF121" s="896">
        <v>61.7</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t="s">
        <v>223</v>
      </c>
      <c r="DH121" s="835"/>
      <c r="DI121" s="835"/>
      <c r="DJ121" s="835"/>
      <c r="DK121" s="835"/>
      <c r="DL121" s="835" t="s">
        <v>223</v>
      </c>
      <c r="DM121" s="835"/>
      <c r="DN121" s="835"/>
      <c r="DO121" s="835"/>
      <c r="DP121" s="835"/>
      <c r="DQ121" s="835" t="s">
        <v>223</v>
      </c>
      <c r="DR121" s="835"/>
      <c r="DS121" s="835"/>
      <c r="DT121" s="835"/>
      <c r="DU121" s="835"/>
      <c r="DV121" s="812" t="s">
        <v>223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41662850</v>
      </c>
      <c r="BR122" s="866"/>
      <c r="BS122" s="866"/>
      <c r="BT122" s="866"/>
      <c r="BU122" s="866"/>
      <c r="BV122" s="866">
        <v>42011698</v>
      </c>
      <c r="BW122" s="866"/>
      <c r="BX122" s="866"/>
      <c r="BY122" s="866"/>
      <c r="BZ122" s="866"/>
      <c r="CA122" s="866">
        <v>41265391</v>
      </c>
      <c r="CB122" s="866"/>
      <c r="CC122" s="866"/>
      <c r="CD122" s="866"/>
      <c r="CE122" s="866"/>
      <c r="CF122" s="867">
        <v>205.6</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t="s">
        <v>445</v>
      </c>
      <c r="DH122" s="835"/>
      <c r="DI122" s="835"/>
      <c r="DJ122" s="835"/>
      <c r="DK122" s="835"/>
      <c r="DL122" s="835" t="s">
        <v>445</v>
      </c>
      <c r="DM122" s="835"/>
      <c r="DN122" s="835"/>
      <c r="DO122" s="835"/>
      <c r="DP122" s="835"/>
      <c r="DQ122" s="835" t="s">
        <v>445</v>
      </c>
      <c r="DR122" s="835"/>
      <c r="DS122" s="835"/>
      <c r="DT122" s="835"/>
      <c r="DU122" s="835"/>
      <c r="DV122" s="812" t="s">
        <v>445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445</v>
      </c>
      <c r="AB123" s="798"/>
      <c r="AC123" s="798"/>
      <c r="AD123" s="798"/>
      <c r="AE123" s="799"/>
      <c r="AF123" s="800" t="s">
        <v>445</v>
      </c>
      <c r="AG123" s="798"/>
      <c r="AH123" s="798"/>
      <c r="AI123" s="798"/>
      <c r="AJ123" s="799"/>
      <c r="AK123" s="800" t="s">
        <v>445</v>
      </c>
      <c r="AL123" s="798"/>
      <c r="AM123" s="798"/>
      <c r="AN123" s="798"/>
      <c r="AO123" s="799"/>
      <c r="AP123" s="845" t="s">
        <v>445</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60504562</v>
      </c>
      <c r="BR123" s="854"/>
      <c r="BS123" s="854"/>
      <c r="BT123" s="854"/>
      <c r="BU123" s="854"/>
      <c r="BV123" s="854">
        <v>60878125</v>
      </c>
      <c r="BW123" s="854"/>
      <c r="BX123" s="854"/>
      <c r="BY123" s="854"/>
      <c r="BZ123" s="854"/>
      <c r="CA123" s="854">
        <v>60604810</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49.8</v>
      </c>
      <c r="BR124" s="852"/>
      <c r="BS124" s="852"/>
      <c r="BT124" s="852"/>
      <c r="BU124" s="852"/>
      <c r="BV124" s="852">
        <v>38.299999999999997</v>
      </c>
      <c r="BW124" s="852"/>
      <c r="BX124" s="852"/>
      <c r="BY124" s="852"/>
      <c r="BZ124" s="852"/>
      <c r="CA124" s="852">
        <v>27.7</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966920</v>
      </c>
      <c r="AB128" s="819"/>
      <c r="AC128" s="819"/>
      <c r="AD128" s="819"/>
      <c r="AE128" s="820"/>
      <c r="AF128" s="821">
        <v>928718</v>
      </c>
      <c r="AG128" s="819"/>
      <c r="AH128" s="819"/>
      <c r="AI128" s="819"/>
      <c r="AJ128" s="820"/>
      <c r="AK128" s="821">
        <v>917642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223</v>
      </c>
      <c r="BG128" s="805"/>
      <c r="BH128" s="805"/>
      <c r="BI128" s="805"/>
      <c r="BJ128" s="805"/>
      <c r="BK128" s="805"/>
      <c r="BL128" s="828"/>
      <c r="BM128" s="804">
        <v>12.21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92</v>
      </c>
      <c r="DH128" s="809"/>
      <c r="DI128" s="809"/>
      <c r="DJ128" s="809"/>
      <c r="DK128" s="809"/>
      <c r="DL128" s="809">
        <v>156</v>
      </c>
      <c r="DM128" s="809"/>
      <c r="DN128" s="809"/>
      <c r="DO128" s="809"/>
      <c r="DP128" s="809"/>
      <c r="DQ128" s="809">
        <v>154</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23082428</v>
      </c>
      <c r="AB129" s="798"/>
      <c r="AC129" s="798"/>
      <c r="AD129" s="798"/>
      <c r="AE129" s="799"/>
      <c r="AF129" s="800">
        <v>23638104</v>
      </c>
      <c r="AG129" s="798"/>
      <c r="AH129" s="798"/>
      <c r="AI129" s="798"/>
      <c r="AJ129" s="799"/>
      <c r="AK129" s="800">
        <v>23235317</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223</v>
      </c>
      <c r="BG129" s="788"/>
      <c r="BH129" s="788"/>
      <c r="BI129" s="788"/>
      <c r="BJ129" s="788"/>
      <c r="BK129" s="788"/>
      <c r="BL129" s="789"/>
      <c r="BM129" s="787">
        <v>17.21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3542850</v>
      </c>
      <c r="AB130" s="798"/>
      <c r="AC130" s="798"/>
      <c r="AD130" s="798"/>
      <c r="AE130" s="799"/>
      <c r="AF130" s="800">
        <v>3359927</v>
      </c>
      <c r="AG130" s="798"/>
      <c r="AH130" s="798"/>
      <c r="AI130" s="798"/>
      <c r="AJ130" s="799"/>
      <c r="AK130" s="800">
        <v>3162324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19539578</v>
      </c>
      <c r="AB131" s="781"/>
      <c r="AC131" s="781"/>
      <c r="AD131" s="781"/>
      <c r="AE131" s="782"/>
      <c r="AF131" s="783">
        <v>20278177</v>
      </c>
      <c r="AG131" s="781"/>
      <c r="AH131" s="781"/>
      <c r="AI131" s="781"/>
      <c r="AJ131" s="782"/>
      <c r="AK131" s="783">
        <v>20072993</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27.7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9.0148006269999996</v>
      </c>
      <c r="AB132" s="761"/>
      <c r="AC132" s="761"/>
      <c r="AD132" s="761"/>
      <c r="AE132" s="762"/>
      <c r="AF132" s="763">
        <v>8.9684738429999999</v>
      </c>
      <c r="AG132" s="761"/>
      <c r="AH132" s="761"/>
      <c r="AI132" s="761"/>
      <c r="AJ132" s="762"/>
      <c r="AK132" s="763">
        <v>9.460910986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9.9</v>
      </c>
      <c r="AB133" s="740"/>
      <c r="AC133" s="740"/>
      <c r="AD133" s="740"/>
      <c r="AE133" s="741"/>
      <c r="AF133" s="739">
        <v>9.3000000000000007</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4705503</v>
      </c>
      <c r="L9" s="266">
        <v>41520</v>
      </c>
      <c r="M9" s="267">
        <v>56511</v>
      </c>
      <c r="N9" s="268">
        <v>-26.5</v>
      </c>
    </row>
    <row r="10" spans="1:16" x14ac:dyDescent="0.15">
      <c r="A10" s="250"/>
      <c r="B10" s="246"/>
      <c r="C10" s="246"/>
      <c r="D10" s="246"/>
      <c r="E10" s="246"/>
      <c r="F10" s="246"/>
      <c r="G10" s="1166" t="s">
        <v>480</v>
      </c>
      <c r="H10" s="1167"/>
      <c r="I10" s="1167"/>
      <c r="J10" s="1168"/>
      <c r="K10" s="269">
        <v>736526</v>
      </c>
      <c r="L10" s="270">
        <v>6499</v>
      </c>
      <c r="M10" s="271">
        <v>3634</v>
      </c>
      <c r="N10" s="272">
        <v>78.8</v>
      </c>
    </row>
    <row r="11" spans="1:16" ht="13.5" customHeight="1" x14ac:dyDescent="0.15">
      <c r="A11" s="250"/>
      <c r="B11" s="246"/>
      <c r="C11" s="246"/>
      <c r="D11" s="246"/>
      <c r="E11" s="246"/>
      <c r="F11" s="246"/>
      <c r="G11" s="1166" t="s">
        <v>481</v>
      </c>
      <c r="H11" s="1167"/>
      <c r="I11" s="1167"/>
      <c r="J11" s="1168"/>
      <c r="K11" s="269">
        <v>1208340</v>
      </c>
      <c r="L11" s="270">
        <v>10662</v>
      </c>
      <c r="M11" s="271">
        <v>3413</v>
      </c>
      <c r="N11" s="272">
        <v>212.4</v>
      </c>
    </row>
    <row r="12" spans="1:16" ht="13.5" customHeight="1" x14ac:dyDescent="0.15">
      <c r="A12" s="250"/>
      <c r="B12" s="246"/>
      <c r="C12" s="246"/>
      <c r="D12" s="246"/>
      <c r="E12" s="246"/>
      <c r="F12" s="246"/>
      <c r="G12" s="1166" t="s">
        <v>482</v>
      </c>
      <c r="H12" s="1167"/>
      <c r="I12" s="1167"/>
      <c r="J12" s="1168"/>
      <c r="K12" s="269" t="s">
        <v>483</v>
      </c>
      <c r="L12" s="270" t="s">
        <v>483</v>
      </c>
      <c r="M12" s="271">
        <v>498</v>
      </c>
      <c r="N12" s="272" t="s">
        <v>483</v>
      </c>
    </row>
    <row r="13" spans="1:16" ht="13.5" customHeight="1" x14ac:dyDescent="0.15">
      <c r="A13" s="250"/>
      <c r="B13" s="246"/>
      <c r="C13" s="246"/>
      <c r="D13" s="246"/>
      <c r="E13" s="246"/>
      <c r="F13" s="246"/>
      <c r="G13" s="1166" t="s">
        <v>484</v>
      </c>
      <c r="H13" s="1167"/>
      <c r="I13" s="1167"/>
      <c r="J13" s="1168"/>
      <c r="K13" s="269" t="s">
        <v>483</v>
      </c>
      <c r="L13" s="270" t="s">
        <v>483</v>
      </c>
      <c r="M13" s="271">
        <v>0</v>
      </c>
      <c r="N13" s="272" t="s">
        <v>483</v>
      </c>
    </row>
    <row r="14" spans="1:16" ht="13.5" customHeight="1" x14ac:dyDescent="0.15">
      <c r="A14" s="250"/>
      <c r="B14" s="246"/>
      <c r="C14" s="246"/>
      <c r="D14" s="246"/>
      <c r="E14" s="246"/>
      <c r="F14" s="246"/>
      <c r="G14" s="1166" t="s">
        <v>485</v>
      </c>
      <c r="H14" s="1167"/>
      <c r="I14" s="1167"/>
      <c r="J14" s="1168"/>
      <c r="K14" s="269">
        <v>476949</v>
      </c>
      <c r="L14" s="270">
        <v>4208</v>
      </c>
      <c r="M14" s="271">
        <v>2520</v>
      </c>
      <c r="N14" s="272">
        <v>67</v>
      </c>
    </row>
    <row r="15" spans="1:16" ht="13.5" customHeight="1" x14ac:dyDescent="0.15">
      <c r="A15" s="250"/>
      <c r="B15" s="246"/>
      <c r="C15" s="246"/>
      <c r="D15" s="246"/>
      <c r="E15" s="246"/>
      <c r="F15" s="246"/>
      <c r="G15" s="1166" t="s">
        <v>486</v>
      </c>
      <c r="H15" s="1167"/>
      <c r="I15" s="1167"/>
      <c r="J15" s="1168"/>
      <c r="K15" s="269">
        <v>69643</v>
      </c>
      <c r="L15" s="270">
        <v>615</v>
      </c>
      <c r="M15" s="271">
        <v>1086</v>
      </c>
      <c r="N15" s="272">
        <v>-43.4</v>
      </c>
    </row>
    <row r="16" spans="1:16" x14ac:dyDescent="0.15">
      <c r="A16" s="250"/>
      <c r="B16" s="246"/>
      <c r="C16" s="246"/>
      <c r="D16" s="246"/>
      <c r="E16" s="246"/>
      <c r="F16" s="246"/>
      <c r="G16" s="1169" t="s">
        <v>487</v>
      </c>
      <c r="H16" s="1170"/>
      <c r="I16" s="1170"/>
      <c r="J16" s="1171"/>
      <c r="K16" s="270">
        <v>-155742</v>
      </c>
      <c r="L16" s="270">
        <v>-1374</v>
      </c>
      <c r="M16" s="271">
        <v>-4875</v>
      </c>
      <c r="N16" s="272">
        <v>-71.8</v>
      </c>
    </row>
    <row r="17" spans="1:16" x14ac:dyDescent="0.15">
      <c r="A17" s="250"/>
      <c r="B17" s="246"/>
      <c r="C17" s="246"/>
      <c r="D17" s="246"/>
      <c r="E17" s="246"/>
      <c r="F17" s="246"/>
      <c r="G17" s="1169" t="s">
        <v>171</v>
      </c>
      <c r="H17" s="1170"/>
      <c r="I17" s="1170"/>
      <c r="J17" s="1171"/>
      <c r="K17" s="270">
        <v>7041219</v>
      </c>
      <c r="L17" s="270">
        <v>62129</v>
      </c>
      <c r="M17" s="271">
        <v>62786</v>
      </c>
      <c r="N17" s="272">
        <v>-1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5.1100000000000003</v>
      </c>
      <c r="L21" s="283">
        <v>5.97</v>
      </c>
      <c r="M21" s="284">
        <v>-0.86</v>
      </c>
      <c r="N21" s="251"/>
      <c r="O21" s="285"/>
      <c r="P21" s="281"/>
    </row>
    <row r="22" spans="1:16" s="286" customFormat="1" x14ac:dyDescent="0.15">
      <c r="A22" s="281"/>
      <c r="B22" s="251"/>
      <c r="C22" s="251"/>
      <c r="D22" s="251"/>
      <c r="E22" s="251"/>
      <c r="F22" s="251"/>
      <c r="G22" s="1163" t="s">
        <v>493</v>
      </c>
      <c r="H22" s="1164"/>
      <c r="I22" s="1164"/>
      <c r="J22" s="1165"/>
      <c r="K22" s="287">
        <v>100</v>
      </c>
      <c r="L22" s="288">
        <v>99.8</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4380826</v>
      </c>
      <c r="L32" s="296">
        <v>38655</v>
      </c>
      <c r="M32" s="297">
        <v>33036</v>
      </c>
      <c r="N32" s="298">
        <v>17</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44</v>
      </c>
      <c r="N34" s="298" t="s">
        <v>483</v>
      </c>
    </row>
    <row r="35" spans="1:16" ht="27" customHeight="1" x14ac:dyDescent="0.15">
      <c r="A35" s="250"/>
      <c r="B35" s="246"/>
      <c r="C35" s="246"/>
      <c r="D35" s="246"/>
      <c r="E35" s="246"/>
      <c r="F35" s="246"/>
      <c r="G35" s="1154" t="s">
        <v>500</v>
      </c>
      <c r="H35" s="1155"/>
      <c r="I35" s="1155"/>
      <c r="J35" s="1156"/>
      <c r="K35" s="296">
        <v>1223456</v>
      </c>
      <c r="L35" s="296">
        <v>10795</v>
      </c>
      <c r="M35" s="297">
        <v>7207</v>
      </c>
      <c r="N35" s="298">
        <v>49.8</v>
      </c>
    </row>
    <row r="36" spans="1:16" ht="27" customHeight="1" x14ac:dyDescent="0.15">
      <c r="A36" s="250"/>
      <c r="B36" s="246"/>
      <c r="C36" s="246"/>
      <c r="D36" s="246"/>
      <c r="E36" s="246"/>
      <c r="F36" s="246"/>
      <c r="G36" s="1154" t="s">
        <v>501</v>
      </c>
      <c r="H36" s="1155"/>
      <c r="I36" s="1155"/>
      <c r="J36" s="1156"/>
      <c r="K36" s="296">
        <v>374772</v>
      </c>
      <c r="L36" s="296">
        <v>3307</v>
      </c>
      <c r="M36" s="297">
        <v>1383</v>
      </c>
      <c r="N36" s="298">
        <v>139.1</v>
      </c>
    </row>
    <row r="37" spans="1:16" ht="13.5" customHeight="1" x14ac:dyDescent="0.15">
      <c r="A37" s="250"/>
      <c r="B37" s="246"/>
      <c r="C37" s="246"/>
      <c r="D37" s="246"/>
      <c r="E37" s="246"/>
      <c r="F37" s="246"/>
      <c r="G37" s="1154" t="s">
        <v>502</v>
      </c>
      <c r="H37" s="1155"/>
      <c r="I37" s="1155"/>
      <c r="J37" s="1156"/>
      <c r="K37" s="296" t="s">
        <v>483</v>
      </c>
      <c r="L37" s="296" t="s">
        <v>483</v>
      </c>
      <c r="M37" s="297">
        <v>788</v>
      </c>
      <c r="N37" s="298" t="s">
        <v>483</v>
      </c>
    </row>
    <row r="38" spans="1:16" ht="27" customHeight="1" x14ac:dyDescent="0.15">
      <c r="A38" s="250"/>
      <c r="B38" s="246"/>
      <c r="C38" s="246"/>
      <c r="D38" s="246"/>
      <c r="E38" s="246"/>
      <c r="F38" s="246"/>
      <c r="G38" s="1157" t="s">
        <v>503</v>
      </c>
      <c r="H38" s="1158"/>
      <c r="I38" s="1158"/>
      <c r="J38" s="1159"/>
      <c r="K38" s="299" t="s">
        <v>483</v>
      </c>
      <c r="L38" s="299" t="s">
        <v>483</v>
      </c>
      <c r="M38" s="300">
        <v>1</v>
      </c>
      <c r="N38" s="301" t="s">
        <v>483</v>
      </c>
      <c r="O38" s="295"/>
    </row>
    <row r="39" spans="1:16" x14ac:dyDescent="0.15">
      <c r="A39" s="250"/>
      <c r="B39" s="246"/>
      <c r="C39" s="246"/>
      <c r="D39" s="246"/>
      <c r="E39" s="246"/>
      <c r="F39" s="246"/>
      <c r="G39" s="1157" t="s">
        <v>504</v>
      </c>
      <c r="H39" s="1158"/>
      <c r="I39" s="1158"/>
      <c r="J39" s="1159"/>
      <c r="K39" s="302">
        <v>-917642</v>
      </c>
      <c r="L39" s="302">
        <v>-8097</v>
      </c>
      <c r="M39" s="303">
        <v>-7012</v>
      </c>
      <c r="N39" s="304">
        <v>15.5</v>
      </c>
      <c r="O39" s="295"/>
    </row>
    <row r="40" spans="1:16" ht="27" customHeight="1" x14ac:dyDescent="0.15">
      <c r="A40" s="250"/>
      <c r="B40" s="246"/>
      <c r="C40" s="246"/>
      <c r="D40" s="246"/>
      <c r="E40" s="246"/>
      <c r="F40" s="246"/>
      <c r="G40" s="1154" t="s">
        <v>505</v>
      </c>
      <c r="H40" s="1155"/>
      <c r="I40" s="1155"/>
      <c r="J40" s="1156"/>
      <c r="K40" s="302">
        <v>-3162324</v>
      </c>
      <c r="L40" s="302">
        <v>-27903</v>
      </c>
      <c r="M40" s="303">
        <v>-26691</v>
      </c>
      <c r="N40" s="304">
        <v>4.5</v>
      </c>
      <c r="O40" s="295"/>
    </row>
    <row r="41" spans="1:16" x14ac:dyDescent="0.15">
      <c r="A41" s="250"/>
      <c r="B41" s="246"/>
      <c r="C41" s="246"/>
      <c r="D41" s="246"/>
      <c r="E41" s="246"/>
      <c r="F41" s="246"/>
      <c r="G41" s="1160" t="s">
        <v>283</v>
      </c>
      <c r="H41" s="1161"/>
      <c r="I41" s="1161"/>
      <c r="J41" s="1162"/>
      <c r="K41" s="296">
        <v>1899088</v>
      </c>
      <c r="L41" s="302">
        <v>16757</v>
      </c>
      <c r="M41" s="303">
        <v>8756</v>
      </c>
      <c r="N41" s="304">
        <v>91.4</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3473943</v>
      </c>
      <c r="J51" s="322">
        <v>29804</v>
      </c>
      <c r="K51" s="323">
        <v>98.3</v>
      </c>
      <c r="L51" s="324">
        <v>43493</v>
      </c>
      <c r="M51" s="325">
        <v>5</v>
      </c>
      <c r="N51" s="326">
        <v>93.3</v>
      </c>
    </row>
    <row r="52" spans="1:14" x14ac:dyDescent="0.15">
      <c r="A52" s="250"/>
      <c r="B52" s="246"/>
      <c r="C52" s="246"/>
      <c r="D52" s="246"/>
      <c r="E52" s="246"/>
      <c r="F52" s="246"/>
      <c r="G52" s="327"/>
      <c r="H52" s="328" t="s">
        <v>516</v>
      </c>
      <c r="I52" s="329">
        <v>2497854</v>
      </c>
      <c r="J52" s="330">
        <v>21430</v>
      </c>
      <c r="K52" s="331">
        <v>119.8</v>
      </c>
      <c r="L52" s="332">
        <v>23254</v>
      </c>
      <c r="M52" s="333">
        <v>4</v>
      </c>
      <c r="N52" s="334">
        <v>115.8</v>
      </c>
    </row>
    <row r="53" spans="1:14" x14ac:dyDescent="0.15">
      <c r="A53" s="250"/>
      <c r="B53" s="246"/>
      <c r="C53" s="246"/>
      <c r="D53" s="246"/>
      <c r="E53" s="246"/>
      <c r="F53" s="246"/>
      <c r="G53" s="312" t="s">
        <v>517</v>
      </c>
      <c r="H53" s="313"/>
      <c r="I53" s="321">
        <v>1520945</v>
      </c>
      <c r="J53" s="322">
        <v>13122</v>
      </c>
      <c r="K53" s="323">
        <v>-56</v>
      </c>
      <c r="L53" s="324">
        <v>50840</v>
      </c>
      <c r="M53" s="325">
        <v>16.899999999999999</v>
      </c>
      <c r="N53" s="326">
        <v>-72.900000000000006</v>
      </c>
    </row>
    <row r="54" spans="1:14" x14ac:dyDescent="0.15">
      <c r="A54" s="250"/>
      <c r="B54" s="246"/>
      <c r="C54" s="246"/>
      <c r="D54" s="246"/>
      <c r="E54" s="246"/>
      <c r="F54" s="246"/>
      <c r="G54" s="327"/>
      <c r="H54" s="328" t="s">
        <v>516</v>
      </c>
      <c r="I54" s="329">
        <v>632997</v>
      </c>
      <c r="J54" s="330">
        <v>5461</v>
      </c>
      <c r="K54" s="331">
        <v>-74.5</v>
      </c>
      <c r="L54" s="332">
        <v>25367</v>
      </c>
      <c r="M54" s="333">
        <v>9.1</v>
      </c>
      <c r="N54" s="334">
        <v>-83.6</v>
      </c>
    </row>
    <row r="55" spans="1:14" x14ac:dyDescent="0.15">
      <c r="A55" s="250"/>
      <c r="B55" s="246"/>
      <c r="C55" s="246"/>
      <c r="D55" s="246"/>
      <c r="E55" s="246"/>
      <c r="F55" s="246"/>
      <c r="G55" s="312" t="s">
        <v>518</v>
      </c>
      <c r="H55" s="313"/>
      <c r="I55" s="321">
        <v>2312376</v>
      </c>
      <c r="J55" s="322">
        <v>20085</v>
      </c>
      <c r="K55" s="323">
        <v>53.1</v>
      </c>
      <c r="L55" s="324">
        <v>53605</v>
      </c>
      <c r="M55" s="325">
        <v>5.4</v>
      </c>
      <c r="N55" s="326">
        <v>47.7</v>
      </c>
    </row>
    <row r="56" spans="1:14" x14ac:dyDescent="0.15">
      <c r="A56" s="250"/>
      <c r="B56" s="246"/>
      <c r="C56" s="246"/>
      <c r="D56" s="246"/>
      <c r="E56" s="246"/>
      <c r="F56" s="246"/>
      <c r="G56" s="327"/>
      <c r="H56" s="328" t="s">
        <v>516</v>
      </c>
      <c r="I56" s="329">
        <v>1377012</v>
      </c>
      <c r="J56" s="330">
        <v>11961</v>
      </c>
      <c r="K56" s="331">
        <v>119</v>
      </c>
      <c r="L56" s="332">
        <v>28343</v>
      </c>
      <c r="M56" s="333">
        <v>11.7</v>
      </c>
      <c r="N56" s="334">
        <v>107.3</v>
      </c>
    </row>
    <row r="57" spans="1:14" x14ac:dyDescent="0.15">
      <c r="A57" s="250"/>
      <c r="B57" s="246"/>
      <c r="C57" s="246"/>
      <c r="D57" s="246"/>
      <c r="E57" s="246"/>
      <c r="F57" s="246"/>
      <c r="G57" s="312" t="s">
        <v>519</v>
      </c>
      <c r="H57" s="313"/>
      <c r="I57" s="321">
        <v>2428214</v>
      </c>
      <c r="J57" s="322">
        <v>21273</v>
      </c>
      <c r="K57" s="323">
        <v>5.9</v>
      </c>
      <c r="L57" s="324">
        <v>44267</v>
      </c>
      <c r="M57" s="325">
        <v>-17.399999999999999</v>
      </c>
      <c r="N57" s="326">
        <v>23.3</v>
      </c>
    </row>
    <row r="58" spans="1:14" x14ac:dyDescent="0.15">
      <c r="A58" s="250"/>
      <c r="B58" s="246"/>
      <c r="C58" s="246"/>
      <c r="D58" s="246"/>
      <c r="E58" s="246"/>
      <c r="F58" s="246"/>
      <c r="G58" s="327"/>
      <c r="H58" s="328" t="s">
        <v>516</v>
      </c>
      <c r="I58" s="329">
        <v>1188115</v>
      </c>
      <c r="J58" s="330">
        <v>10409</v>
      </c>
      <c r="K58" s="331">
        <v>-13</v>
      </c>
      <c r="L58" s="332">
        <v>26161</v>
      </c>
      <c r="M58" s="333">
        <v>-7.7</v>
      </c>
      <c r="N58" s="334">
        <v>-5.3</v>
      </c>
    </row>
    <row r="59" spans="1:14" x14ac:dyDescent="0.15">
      <c r="A59" s="250"/>
      <c r="B59" s="246"/>
      <c r="C59" s="246"/>
      <c r="D59" s="246"/>
      <c r="E59" s="246"/>
      <c r="F59" s="246"/>
      <c r="G59" s="312" t="s">
        <v>520</v>
      </c>
      <c r="H59" s="313"/>
      <c r="I59" s="321">
        <v>1150844</v>
      </c>
      <c r="J59" s="322">
        <v>10155</v>
      </c>
      <c r="K59" s="323">
        <v>-52.3</v>
      </c>
      <c r="L59" s="324">
        <v>40879</v>
      </c>
      <c r="M59" s="325">
        <v>-7.7</v>
      </c>
      <c r="N59" s="326">
        <v>-44.6</v>
      </c>
    </row>
    <row r="60" spans="1:14" x14ac:dyDescent="0.15">
      <c r="A60" s="250"/>
      <c r="B60" s="246"/>
      <c r="C60" s="246"/>
      <c r="D60" s="246"/>
      <c r="E60" s="246"/>
      <c r="F60" s="246"/>
      <c r="G60" s="327"/>
      <c r="H60" s="328" t="s">
        <v>516</v>
      </c>
      <c r="I60" s="335">
        <v>860032</v>
      </c>
      <c r="J60" s="330">
        <v>7589</v>
      </c>
      <c r="K60" s="331">
        <v>-27.1</v>
      </c>
      <c r="L60" s="332">
        <v>24087</v>
      </c>
      <c r="M60" s="333">
        <v>-7.9</v>
      </c>
      <c r="N60" s="334">
        <v>-19.2</v>
      </c>
    </row>
    <row r="61" spans="1:14" x14ac:dyDescent="0.15">
      <c r="A61" s="250"/>
      <c r="B61" s="246"/>
      <c r="C61" s="246"/>
      <c r="D61" s="246"/>
      <c r="E61" s="246"/>
      <c r="F61" s="246"/>
      <c r="G61" s="312" t="s">
        <v>521</v>
      </c>
      <c r="H61" s="336"/>
      <c r="I61" s="337">
        <v>2177264</v>
      </c>
      <c r="J61" s="338">
        <v>18888</v>
      </c>
      <c r="K61" s="339">
        <v>9.8000000000000007</v>
      </c>
      <c r="L61" s="340">
        <v>46617</v>
      </c>
      <c r="M61" s="341">
        <v>0.4</v>
      </c>
      <c r="N61" s="326">
        <v>9.4</v>
      </c>
    </row>
    <row r="62" spans="1:14" x14ac:dyDescent="0.15">
      <c r="A62" s="250"/>
      <c r="B62" s="246"/>
      <c r="C62" s="246"/>
      <c r="D62" s="246"/>
      <c r="E62" s="246"/>
      <c r="F62" s="246"/>
      <c r="G62" s="327"/>
      <c r="H62" s="328" t="s">
        <v>516</v>
      </c>
      <c r="I62" s="329">
        <v>1311202</v>
      </c>
      <c r="J62" s="330">
        <v>11370</v>
      </c>
      <c r="K62" s="331">
        <v>24.8</v>
      </c>
      <c r="L62" s="332">
        <v>25442</v>
      </c>
      <c r="M62" s="333">
        <v>1.8</v>
      </c>
      <c r="N62" s="334">
        <v>23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12.06</v>
      </c>
      <c r="G47" s="12">
        <v>12.03</v>
      </c>
      <c r="H47" s="12">
        <v>14.49</v>
      </c>
      <c r="I47" s="12">
        <v>14.81</v>
      </c>
      <c r="J47" s="13">
        <v>16.38</v>
      </c>
    </row>
    <row r="48" spans="2:10" ht="57.75" customHeight="1" x14ac:dyDescent="0.15">
      <c r="B48" s="14"/>
      <c r="C48" s="1174" t="s">
        <v>4</v>
      </c>
      <c r="D48" s="1174"/>
      <c r="E48" s="1175"/>
      <c r="F48" s="15">
        <v>0.35</v>
      </c>
      <c r="G48" s="16">
        <v>4.8600000000000003</v>
      </c>
      <c r="H48" s="16">
        <v>1.23</v>
      </c>
      <c r="I48" s="16">
        <v>2.5299999999999998</v>
      </c>
      <c r="J48" s="17">
        <v>2.35</v>
      </c>
    </row>
    <row r="49" spans="2:10" ht="57.75" customHeight="1" thickBot="1" x14ac:dyDescent="0.2">
      <c r="B49" s="18"/>
      <c r="C49" s="1176" t="s">
        <v>5</v>
      </c>
      <c r="D49" s="1176"/>
      <c r="E49" s="1177"/>
      <c r="F49" s="19">
        <v>1.31</v>
      </c>
      <c r="G49" s="20">
        <v>5.58</v>
      </c>
      <c r="H49" s="20" t="s">
        <v>528</v>
      </c>
      <c r="I49" s="20">
        <v>2.83</v>
      </c>
      <c r="J49" s="21">
        <v>1.0900000000000001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2018-03-07T07:21:08Z</cp:lastPrinted>
  <dcterms:created xsi:type="dcterms:W3CDTF">2018-01-24T05:32:10Z</dcterms:created>
  <dcterms:modified xsi:type="dcterms:W3CDTF">2018-11-27T01:00:12Z</dcterms:modified>
  <cp:category/>
</cp:coreProperties>
</file>