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CW102" i="11" l="1"/>
  <c r="DB102" i="11"/>
  <c r="CR102" i="11"/>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AM38" i="9"/>
  <c r="U38" i="9"/>
  <c r="C38" i="9"/>
  <c r="BE37" i="9"/>
  <c r="U37" i="9"/>
  <c r="C37"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l="1"/>
  <c r="AM34" i="9"/>
  <c r="AM35" i="9" s="1"/>
  <c r="AM36" i="9" s="1"/>
  <c r="AM37" i="9" s="1"/>
  <c r="BW34" i="9" l="1"/>
  <c r="BW35" i="9" s="1"/>
  <c r="BW36" i="9" s="1"/>
  <c r="CO34" i="9" l="1"/>
  <c r="CO35" i="9" s="1"/>
  <c r="CO36" i="9" s="1"/>
  <c r="CO37" i="9" s="1"/>
  <c r="CO38" i="9" s="1"/>
  <c r="CO39" i="9" s="1"/>
  <c r="CO40" i="9" s="1"/>
  <c r="BW37" i="9"/>
</calcChain>
</file>

<file path=xl/sharedStrings.xml><?xml version="1.0" encoding="utf-8"?>
<sst xmlns="http://schemas.openxmlformats.org/spreadsheetml/2006/main" count="1087" uniqueCount="581">
  <si>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</si>
  <si>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</si>
  <si>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</si>
  <si>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</si>
  <si>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</si>
  <si>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</si>
  <si>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</si>
  <si>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</si>
  <si>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</si>
  <si>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</si>
  <si>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</si>
  <si>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</si>
  <si>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</si>
  <si>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</si>
  <si>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</si>
  <si>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</si>
  <si>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</si>
  <si>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</si>
  <si>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</si>
  <si>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</si>
  <si>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</si>
  <si>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</si>
  <si>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</si>
  <si>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</si>
  <si>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</si>
  <si>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</si>
  <si>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</si>
  <si>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</si>
  <si>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</si>
  <si>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</si>
  <si>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</si>
  <si>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</si>
  <si>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</si>
  <si>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</si>
  <si>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</si>
  <si>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</si>
  <si>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</si>
  <si>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</si>
  <si>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</si>
  <si>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</si>
  <si>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</si>
  <si>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</si>
  <si>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</si>
  <si>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</si>
  <si>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</si>
  <si>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</si>
  <si>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</si>
  <si>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</si>
  <si>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</si>
  <si>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</si>
  <si>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</si>
  <si>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</si>
  <si>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</si>
  <si>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</si>
  <si>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</si>
  <si>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</si>
  <si>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</si>
  <si>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</si>
  <si>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</si>
  <si>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</si>
  <si>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</si>
  <si>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</si>
  <si>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</si>
  <si>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</si>
  <si>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</si>
  <si>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</si>
  <si>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</si>
  <si>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</si>
  <si>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</si>
  <si>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</si>
  <si>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</si>
  <si>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</si>
  <si>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</si>
  <si>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</si>
  <si>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</si>
  <si>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</si>
  <si>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</si>
  <si>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</si>
  <si>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</si>
  <si>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</si>
  <si>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</si>
  <si>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</si>
  <si>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箕面市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</si>
  <si>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</si>
  <si>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</si>
  <si>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</si>
  <si>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</si>
  <si>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</si>
  <si>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</si>
  <si>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</si>
  <si>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</si>
  <si>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</si>
  <si>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</si>
  <si>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</si>
  <si>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</si>
  <si>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</si>
  <si>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</si>
  <si>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</si>
  <si>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</si>
  <si>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</si>
  <si>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</si>
  <si>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</si>
  <si>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</si>
  <si>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</si>
  <si>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</si>
  <si>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</si>
  <si>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</si>
  <si>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</si>
  <si>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</si>
  <si>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</si>
  <si>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</si>
  <si>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</si>
  <si>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</si>
  <si>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</si>
  <si>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</si>
  <si>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</si>
  <si>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</si>
  <si>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</si>
  <si>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</si>
  <si>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</si>
  <si>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</si>
  <si>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</si>
  <si>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</si>
  <si>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</si>
  <si>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</si>
  <si>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</si>
  <si>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</si>
  <si>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</si>
  <si>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</si>
  <si>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</si>
  <si>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</si>
  <si>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</si>
  <si>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</si>
  <si>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</si>
  <si>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</si>
  <si>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</si>
  <si>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</si>
  <si>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</si>
  <si>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</si>
  <si>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</si>
  <si>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</si>
  <si>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</si>
  <si>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</si>
  <si>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</si>
  <si>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</si>
  <si>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</si>
  <si>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</si>
  <si>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</si>
  <si>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</si>
  <si>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</si>
  <si>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</si>
  <si>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</si>
  <si>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</si>
  <si>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</si>
  <si>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</si>
  <si>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</si>
  <si>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</si>
  <si>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</si>
  <si>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</si>
  <si>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</si>
  <si>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</si>
  <si>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</si>
  <si>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</si>
  <si>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</si>
  <si>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</si>
  <si>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</si>
  <si>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</si>
  <si>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</si>
  <si>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</si>
  <si>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</si>
  <si>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</si>
  <si>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</si>
  <si>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</si>
  <si>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</si>
  <si>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</si>
  <si>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</si>
  <si>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</si>
  <si>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</si>
  <si>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</si>
  <si>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</si>
  <si>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</si>
  <si>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</si>
  <si>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</si>
  <si>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</si>
  <si>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</si>
  <si>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</si>
  <si>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</si>
  <si>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</si>
  <si>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</si>
  <si>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</si>
  <si>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</si>
  <si>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</si>
  <si>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</si>
  <si>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</si>
  <si>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</si>
  <si>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大阪府箕面市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</si>
  <si>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</si>
  <si>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</si>
  <si>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</si>
  <si>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</si>
  <si>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</si>
  <si>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</si>
  <si>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</si>
  <si>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</si>
  <si>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</si>
  <si>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</si>
  <si>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</si>
  <si>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</si>
  <si>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</si>
  <si>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</si>
  <si>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</si>
  <si>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</si>
  <si>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</si>
  <si>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</si>
  <si>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</si>
  <si>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</si>
  <si>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</si>
  <si>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</si>
  <si>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</si>
  <si>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</si>
  <si>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</si>
  <si>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</si>
  <si>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</si>
  <si>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</si>
  <si>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</si>
  <si>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</si>
  <si>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</si>
  <si>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</si>
  <si>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</si>
  <si>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</si>
  <si>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</si>
  <si>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</si>
  <si>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</si>
  <si>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</si>
  <si>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</si>
  <si>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</si>
  <si>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</si>
  <si>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</si>
  <si>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</si>
  <si>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</si>
  <si>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</si>
  <si>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</si>
  <si>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</si>
  <si>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</si>
  <si>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</si>
  <si>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</si>
  <si>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</si>
  <si>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</si>
  <si>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</si>
  <si>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</si>
  <si>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</si>
  <si>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</si>
  <si>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</si>
  <si>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</si>
  <si>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</si>
  <si>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</si>
  <si>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</si>
  <si>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</si>
  <si>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</si>
  <si>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</si>
  <si>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</si>
  <si>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</si>
  <si>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</si>
  <si>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</si>
  <si>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</si>
  <si>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</si>
  <si>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</si>
  <si>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</si>
  <si>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</si>
  <si>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</si>
  <si>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</si>
  <si>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</si>
  <si>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</si>
  <si>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</si>
  <si>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</si>
  <si>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</si>
  <si>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</si>
  <si>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</si>
  <si>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</si>
  <si>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</si>
  <si>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</si>
  <si>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</si>
  <si>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</si>
  <si>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</si>
  <si>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</si>
  <si>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</si>
  <si>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</si>
  <si>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</si>
  <si>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</si>
  <si>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</si>
  <si>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</si>
  <si>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</si>
  <si>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</si>
  <si>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</si>
  <si>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</si>
  <si>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</si>
  <si>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</si>
  <si>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</si>
  <si>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</si>
  <si>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</si>
  <si>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</si>
  <si>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</si>
  <si>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</si>
  <si>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</si>
  <si>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</si>
  <si>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</si>
  <si>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</si>
  <si>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</si>
  <si>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</si>
  <si>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</si>
  <si>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</si>
  <si>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</si>
  <si>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</si>
  <si>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</si>
  <si>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</si>
  <si>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</si>
  <si>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</si>
  <si>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</si>
  <si>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</si>
  <si>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</si>
  <si>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</si>
  <si>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</si>
  <si>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</si>
  <si>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</si>
  <si>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</si>
  <si>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</si>
  <si>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</si>
  <si>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</si>
  <si>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</si>
  <si>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</si>
  <si>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</si>
  <si>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</si>
  <si>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</si>
  <si>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</si>
  <si>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</si>
  <si>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</si>
  <si>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</si>
  <si>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</si>
  <si>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</si>
  <si>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</si>
  <si>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</si>
  <si>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</si>
  <si>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</si>
  <si>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</si>
  <si>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大阪府箕面市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</si>
  <si>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</si>
  <si>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</si>
  <si>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</si>
  <si>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</si>
  <si>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</si>
  <si>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</si>
  <si>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</si>
  <si>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</si>
  <si>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</si>
  <si>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</si>
  <si>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</si>
  <si>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</si>
  <si>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</si>
  <si>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</si>
  <si>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</si>
  <si>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</si>
  <si>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</si>
  <si>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</si>
  <si>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</si>
  <si>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</si>
  <si>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</si>
  <si>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</si>
  <si>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</si>
  <si>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</si>
  <si>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</si>
  <si>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</si>
  <si>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</si>
  <si>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</si>
  <si>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</si>
  <si>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</si>
  <si>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</si>
  <si>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</si>
  <si>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</si>
  <si>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</si>
  <si>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特別会計国民健康保険事業費</t>
    <phoneticPr fontId="5"/>
  </si>
  <si>
    <t>特別会計介護保険事業費</t>
    <phoneticPr fontId="5"/>
  </si>
  <si>
    <t>特別会計後期高齢者医療事業費</t>
    <phoneticPr fontId="5"/>
  </si>
  <si>
    <t>水道事業会計</t>
    <phoneticPr fontId="5"/>
  </si>
  <si>
    <t>法適用企業</t>
    <phoneticPr fontId="5"/>
  </si>
  <si>
    <t>公共下水道事業会計</t>
    <phoneticPr fontId="5"/>
  </si>
  <si>
    <t>病院事業会計</t>
    <phoneticPr fontId="5"/>
  </si>
  <si>
    <t>競艇事業会計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</si>
  <si>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</si>
  <si>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</si>
  <si>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</si>
  <si>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</si>
  <si>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</si>
  <si>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</si>
  <si>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</si>
  <si>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</si>
  <si>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</si>
  <si>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</si>
  <si>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</si>
  <si>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</si>
  <si>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</si>
  <si>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</si>
  <si>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</si>
  <si>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</si>
  <si>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</si>
  <si>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</si>
  <si>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</si>
  <si>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</si>
  <si>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</si>
  <si>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</si>
  <si>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</si>
  <si>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</si>
  <si>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</si>
  <si>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</si>
  <si>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</si>
  <si>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</si>
  <si>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</si>
  <si>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</si>
  <si>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</si>
  <si>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</si>
  <si>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</si>
  <si>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</si>
  <si>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</si>
  <si>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</si>
  <si>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</si>
  <si>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</si>
  <si>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</si>
  <si>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</si>
  <si>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</si>
  <si>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</si>
  <si>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</si>
  <si>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</si>
  <si>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</si>
  <si>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</si>
  <si>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</si>
  <si>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</si>
  <si>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</si>
  <si>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</si>
  <si>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</si>
  <si>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</si>
  <si>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</si>
  <si>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</si>
  <si>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</si>
  <si>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</si>
  <si>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</si>
  <si>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</si>
  <si>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</si>
  <si>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</si>
  <si>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</si>
  <si>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</si>
  <si>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</si>
  <si>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</si>
  <si>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</si>
  <si>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</si>
  <si>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</si>
  <si>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</si>
  <si>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</si>
  <si>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</si>
  <si>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</si>
  <si>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</si>
  <si>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</si>
  <si>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</si>
  <si>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</si>
  <si>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</si>
  <si>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</si>
  <si>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</si>
  <si>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</si>
  <si>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</si>
  <si>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</si>
  <si>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</si>
  <si>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</si>
  <si>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</si>
  <si>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</si>
  <si>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</si>
  <si>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</si>
  <si>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</si>
  <si>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</si>
  <si>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</si>
  <si>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</si>
  <si>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</si>
  <si>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</si>
  <si>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</si>
  <si>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</si>
  <si>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</si>
  <si>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</si>
  <si>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</si>
  <si>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</si>
  <si>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</si>
  <si>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</si>
  <si>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</si>
  <si>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</si>
  <si>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</si>
  <si>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</si>
  <si>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</si>
  <si>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</si>
  <si>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</si>
  <si>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</si>
  <si>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</si>
  <si>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</si>
  <si>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</si>
  <si>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</si>
  <si>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</si>
  <si>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</si>
  <si>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</si>
  <si>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</si>
  <si>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</si>
  <si>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</si>
  <si>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</si>
  <si>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</si>
  <si>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</si>
  <si>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</si>
  <si>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</si>
  <si>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</si>
  <si>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</si>
  <si>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</si>
  <si>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</si>
  <si>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</si>
  <si>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</si>
  <si>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</si>
  <si>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</si>
  <si>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</si>
  <si>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</si>
  <si>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</si>
  <si>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1.71</t>
  </si>
  <si>
    <t>▲ 14.03</t>
  </si>
  <si>
    <t>特別会計国民健康保険事業費</t>
  </si>
  <si>
    <t>▲ 8.86</t>
  </si>
  <si>
    <t>▲ 7.90</t>
  </si>
  <si>
    <t>▲ 7.42</t>
  </si>
  <si>
    <t>▲ 6.44</t>
  </si>
  <si>
    <t>▲ 5.07</t>
  </si>
  <si>
    <t>競艇事業会計</t>
  </si>
  <si>
    <t>公共下水道事業会計</t>
  </si>
  <si>
    <t>水道事業会計</t>
  </si>
  <si>
    <t>一般会計</t>
  </si>
  <si>
    <t>病院事業会計</t>
  </si>
  <si>
    <t>特別会計介護保険事業費</t>
  </si>
  <si>
    <t>特別会計後期高齢者医療事業費</t>
  </si>
  <si>
    <t>その他会計（赤字）</t>
  </si>
  <si>
    <t>その他会計（黒字）</t>
  </si>
  <si>
    <t>-</t>
    <phoneticPr fontId="2"/>
  </si>
  <si>
    <t>-</t>
    <phoneticPr fontId="2"/>
  </si>
  <si>
    <t>-</t>
    <phoneticPr fontId="2"/>
  </si>
  <si>
    <t>-</t>
    <phoneticPr fontId="2"/>
  </si>
  <si>
    <t>-</t>
    <phoneticPr fontId="2"/>
  </si>
  <si>
    <t>-</t>
    <phoneticPr fontId="2"/>
  </si>
  <si>
    <t>箕面市医療保健センター</t>
    <rPh sb="0" eb="3">
      <t>ミノオシ</t>
    </rPh>
    <rPh sb="3" eb="5">
      <t>イリョウ</t>
    </rPh>
    <rPh sb="5" eb="7">
      <t>ホケン</t>
    </rPh>
    <phoneticPr fontId="2"/>
  </si>
  <si>
    <t>箕面市障害者事業団</t>
    <rPh sb="0" eb="3">
      <t>ミノオシ</t>
    </rPh>
    <rPh sb="3" eb="6">
      <t>ショウガイシャ</t>
    </rPh>
    <rPh sb="6" eb="9">
      <t>ジギョウダン</t>
    </rPh>
    <phoneticPr fontId="2"/>
  </si>
  <si>
    <t>箕面市メイプル文化財団</t>
    <rPh sb="0" eb="3">
      <t>ミノオシ</t>
    </rPh>
    <rPh sb="7" eb="9">
      <t>ブンカ</t>
    </rPh>
    <rPh sb="9" eb="11">
      <t>ザイダン</t>
    </rPh>
    <phoneticPr fontId="2"/>
  </si>
  <si>
    <t>箕面市国際交流協会</t>
    <rPh sb="0" eb="3">
      <t>ミノオシ</t>
    </rPh>
    <rPh sb="3" eb="5">
      <t>コクサイ</t>
    </rPh>
    <rPh sb="5" eb="7">
      <t>コウリュウ</t>
    </rPh>
    <rPh sb="7" eb="9">
      <t>キョウカイ</t>
    </rPh>
    <phoneticPr fontId="2"/>
  </si>
  <si>
    <t>箕面都市開発</t>
    <rPh sb="0" eb="2">
      <t>ミノオ</t>
    </rPh>
    <rPh sb="2" eb="4">
      <t>トシ</t>
    </rPh>
    <rPh sb="4" eb="6">
      <t>カイハツ</t>
    </rPh>
    <phoneticPr fontId="2"/>
  </si>
  <si>
    <t>箕面ＦＭまちそだて</t>
    <rPh sb="0" eb="2">
      <t>ミノオ</t>
    </rPh>
    <phoneticPr fontId="2"/>
  </si>
  <si>
    <t>箕面市土地開発公社</t>
    <rPh sb="0" eb="3">
      <t>ミノオシ</t>
    </rPh>
    <rPh sb="3" eb="5">
      <t>トチ</t>
    </rPh>
    <rPh sb="5" eb="7">
      <t>カイハツ</t>
    </rPh>
    <rPh sb="7" eb="9">
      <t>コウシャ</t>
    </rPh>
    <phoneticPr fontId="2"/>
  </si>
  <si>
    <t>-</t>
    <phoneticPr fontId="2"/>
  </si>
  <si>
    <t>-</t>
    <phoneticPr fontId="2"/>
  </si>
  <si>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</si>
  <si>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</si>
  <si>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</si>
  <si>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</si>
  <si>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</si>
  <si>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</si>
  <si>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</si>
  <si>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</si>
  <si>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</si>
  <si>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</si>
  <si>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</si>
  <si>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</si>
  <si>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</si>
  <si>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</si>
  <si>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</si>
  <si>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</si>
  <si>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</si>
  <si>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</si>
  <si>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</si>
  <si>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</si>
  <si>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</si>
  <si>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</si>
  <si>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</si>
  <si>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</si>
  <si>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と比較して良好な状態にある。しかしながら、鉄道整備や周辺まちづくり事業、学校増築事業等の大型プロジェクトが進行中であり、今後、財源として起債を予定していることから、将来的には両指標の多少の悪化が見込まれる。将来にわたり財政規律を高いレベルで堅持するため、財政運営基本条例の趣旨に則り、世代間の負担の均衡を図りつつ、過度に市債に依存することのない財政運営に努める必要がある。</t>
    <rPh sb="21" eb="22">
      <t>ナイ</t>
    </rPh>
    <rPh sb="22" eb="25">
      <t>ヘイキンチ</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</si>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</sst>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4BA9-41D4-98AC-40A2B3B3FE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29493</c:v>
                </c:pt>
                <c:pt idx="1">
                  <c:v>55436</c:v>
                </c:pt>
                <c:pt idx="2">
                  <c:v>37137</c:v>
                </c:pt>
                <c:pt idx="3">
                  <c:v>22675</c:v>
                </c:pt>
                <c:pt idx="4">
                  <c:v>56989</c:v>
                </c:pt>
              </c:numCache>
            </c:numRef>
          </c:val>
          <c:smooth val="0"/>
          <c:extLst>
            <c:ext xmlns:c16="http://schemas.microsoft.com/office/drawing/2014/chart" uri="{C3380CC4-5D6E-409C-BE32-E72D297353CC}">
              <c16:uniqueId val="{00000001-4BA9-41D4-98AC-40A2B3B3FEA0}"/>
            </c:ext>
          </c:extLst>
        </c:ser>
        <c:dLbls>
          <c:showLegendKey val="0"/>
          <c:showVal val="0"/>
          <c:showCatName val="0"/>
          <c:showSerName val="0"/>
          <c:showPercent val="0"/>
          <c:showBubbleSize val="0"/>
        </c:dLbls>
        <c:marker val="1"/>
        <c:smooth val="0"/>
        <c:axId val="170242816"/>
        <c:axId val="170267776"/>
      </c:lineChart>
      <c:catAx>
        <c:axId val="17024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67776"/>
        <c:crosses val="autoZero"/>
        <c:auto val="1"/>
        <c:lblAlgn val="ctr"/>
        <c:lblOffset val="100"/>
        <c:tickLblSkip val="1"/>
        <c:tickMarkSkip val="1"/>
        <c:noMultiLvlLbl val="0"/>
      </c:catAx>
      <c:valAx>
        <c:axId val="170267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3.37</c:v>
                </c:pt>
                <c:pt idx="1">
                  <c:v>6.07</c:v>
                </c:pt>
                <c:pt idx="2">
                  <c:v>7.06</c:v>
                </c:pt>
                <c:pt idx="3">
                  <c:v>8.26</c:v>
                </c:pt>
                <c:pt idx="4">
                  <c:v>8.57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28.04</c:v>
                </c:pt>
                <c:pt idx="1">
                  <c:v>27.34</c:v>
                </c:pt>
                <c:pt idx="2">
                  <c:v>28.43</c:v>
                </c:pt>
                <c:pt idx="3">
                  <c:v>31.83</c:v>
                </c:pt>
                <c:pt idx="4">
                  <c:v>22.39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3674624"/>
        <c:axId val="25367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c:v>
                </c:pt>
                <c:pt idx="1">
                  <c:v>3.91</c:v>
                </c:pt>
                <c:pt idx="2">
                  <c:v>-1.71</c:v>
                </c:pt>
                <c:pt idx="3">
                  <c:v>1.4</c:v>
                </c:pt>
                <c:pt idx="4">
                  <c:v>-14.03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3674624"/>
        <c:axId val="253676544"/>
      </c:lineChart>
      <c:catAx>
        <c:axId val="2536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676544"/>
        <c:crosses val="autoZero"/>
        <c:auto val="1"/>
        <c:lblAlgn val="ctr"/>
        <c:lblOffset val="100"/>
        <c:tickLblSkip val="1"/>
        <c:tickMarkSkip val="1"/>
        <c:noMultiLvlLbl val="0"/>
      </c:catAx>
      <c:valAx>
        <c:axId val="25367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6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7.16</c:v>
                </c:pt>
                <c:pt idx="2">
                  <c:v>#N/A</c:v>
                </c:pt>
                <c:pt idx="3">
                  <c:v>10.64</c:v>
                </c:pt>
                <c:pt idx="4">
                  <c:v>#N/A</c:v>
                </c:pt>
                <c:pt idx="5">
                  <c:v>0</c:v>
                </c:pt>
                <c:pt idx="6">
                  <c:v>0</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特別会計後期高齢者医療事業費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0.25</c:v>
                </c:pt>
                <c:pt idx="2">
                  <c:v>#N/A</c:v>
                </c:pt>
                <c:pt idx="3">
                  <c:v>0.25</c:v>
                </c:pt>
                <c:pt idx="4">
                  <c:v>#N/A</c:v>
                </c:pt>
                <c:pt idx="5">
                  <c:v>0.28999999999999998</c:v>
                </c:pt>
                <c:pt idx="6">
                  <c:v>#N/A</c:v>
                </c:pt>
                <c:pt idx="7">
                  <c:v>0.32</c:v>
                </c:pt>
                <c:pt idx="8">
                  <c:v>#N/A</c:v>
                </c:pt>
                <c:pt idx="9">
                  <c:v>0.32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特別会計介護保険事業費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0.66</c:v>
                </c:pt>
                <c:pt idx="4">
                  <c:v>#N/A</c:v>
                </c:pt>
                <c:pt idx="5">
                  <c:v>0.8</c:v>
                </c:pt>
                <c:pt idx="6">
                  <c:v>#N/A</c:v>
                </c:pt>
                <c:pt idx="7">
                  <c:v>0.46</c:v>
                </c:pt>
                <c:pt idx="8">
                  <c:v>#N/A</c:v>
                </c:pt>
                <c:pt idx="9">
                  <c:v>1.36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11.25</c:v>
                </c:pt>
                <c:pt idx="2">
                  <c:v>#N/A</c:v>
                </c:pt>
                <c:pt idx="3">
                  <c:v>12.3</c:v>
                </c:pt>
                <c:pt idx="4">
                  <c:v>#N/A</c:v>
                </c:pt>
                <c:pt idx="5">
                  <c:v>11.81</c:v>
                </c:pt>
                <c:pt idx="6">
                  <c:v>#N/A</c:v>
                </c:pt>
                <c:pt idx="7">
                  <c:v>7.78</c:v>
                </c:pt>
                <c:pt idx="8">
                  <c:v>#N/A</c:v>
                </c:pt>
                <c:pt idx="9">
                  <c:v>5.0599999999999996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3.35</c:v>
                </c:pt>
                <c:pt idx="2">
                  <c:v>#N/A</c:v>
                </c:pt>
                <c:pt idx="3">
                  <c:v>6.07</c:v>
                </c:pt>
                <c:pt idx="4">
                  <c:v>#N/A</c:v>
                </c:pt>
                <c:pt idx="5">
                  <c:v>7.06</c:v>
                </c:pt>
                <c:pt idx="6">
                  <c:v>#N/A</c:v>
                </c:pt>
                <c:pt idx="7">
                  <c:v>8.26</c:v>
                </c:pt>
                <c:pt idx="8">
                  <c:v>#N/A</c:v>
                </c:pt>
                <c:pt idx="9">
                  <c:v>8.56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8.39</c:v>
                </c:pt>
                <c:pt idx="2">
                  <c:v>#N/A</c:v>
                </c:pt>
                <c:pt idx="3">
                  <c:v>8.94</c:v>
                </c:pt>
                <c:pt idx="4">
                  <c:v>#N/A</c:v>
                </c:pt>
                <c:pt idx="5">
                  <c:v>9.2899999999999991</c:v>
                </c:pt>
                <c:pt idx="6">
                  <c:v>#N/A</c:v>
                </c:pt>
                <c:pt idx="7">
                  <c:v>9.74</c:v>
                </c:pt>
                <c:pt idx="8">
                  <c:v>#N/A</c:v>
                </c:pt>
                <c:pt idx="9">
                  <c:v>9.59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8.9600000000000009</c:v>
                </c:pt>
                <c:pt idx="2">
                  <c:v>#N/A</c:v>
                </c:pt>
                <c:pt idx="3">
                  <c:v>10.62</c:v>
                </c:pt>
                <c:pt idx="4">
                  <c:v>#N/A</c:v>
                </c:pt>
                <c:pt idx="5">
                  <c:v>12.63</c:v>
                </c:pt>
                <c:pt idx="6">
                  <c:v>#N/A</c:v>
                </c:pt>
                <c:pt idx="7">
                  <c:v>13.79</c:v>
                </c:pt>
                <c:pt idx="8">
                  <c:v>#N/A</c:v>
                </c:pt>
                <c:pt idx="9">
                  <c:v>14.54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競艇事業会計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9.02</c:v>
                </c:pt>
                <c:pt idx="6">
                  <c:v>#N/A</c:v>
                </c:pt>
                <c:pt idx="7">
                  <c:v>11.49</c:v>
                </c:pt>
                <c:pt idx="8">
                  <c:v>#N/A</c:v>
                </c:pt>
                <c:pt idx="9">
                  <c:v>15.93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特別会計国民健康保険事業費</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8.86</c:v>
                </c:pt>
                <c:pt idx="1">
                  <c:v>#N/A</c:v>
                </c:pt>
                <c:pt idx="2">
                  <c:v>7.9</c:v>
                </c:pt>
                <c:pt idx="3">
                  <c:v>#N/A</c:v>
                </c:pt>
                <c:pt idx="4">
                  <c:v>7.42</c:v>
                </c:pt>
                <c:pt idx="5">
                  <c:v>#N/A</c:v>
                </c:pt>
                <c:pt idx="6">
                  <c:v>6.44</c:v>
                </c:pt>
                <c:pt idx="7">
                  <c:v>#N/A</c:v>
                </c:pt>
                <c:pt idx="8">
                  <c:v>5.07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3836288"/>
        <c:axId val="253838080"/>
      </c:barChart>
      <c:catAx>
        <c:axId val="2538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838080"/>
        <c:crosses val="autoZero"/>
        <c:auto val="1"/>
        <c:lblAlgn val="ctr"/>
        <c:lblOffset val="100"/>
        <c:tickLblSkip val="1"/>
        <c:tickMarkSkip val="1"/>
        <c:noMultiLvlLbl val="0"/>
      </c:catAx>
      <c:valAx>
        <c:axId val="2538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83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3281</c:v>
                </c:pt>
                <c:pt idx="5">
                  <c:v>3094</c:v>
                </c:pt>
                <c:pt idx="8">
                  <c:v>2917</c:v>
                </c:pt>
                <c:pt idx="11">
                  <c:v>2563</c:v>
                </c:pt>
                <c:pt idx="14">
                  <c:v>2621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4</c:v>
                </c:pt>
                <c:pt idx="6">
                  <c:v>17</c:v>
                </c:pt>
                <c:pt idx="9">
                  <c:v>58</c:v>
                </c:pt>
                <c:pt idx="12">
                  <c:v>19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443</c:v>
                </c:pt>
                <c:pt idx="3">
                  <c:v>448</c:v>
                </c:pt>
                <c:pt idx="6">
                  <c:v>431</c:v>
                </c:pt>
                <c:pt idx="9">
                  <c:v>207</c:v>
                </c:pt>
                <c:pt idx="12">
                  <c:v>196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3597</c:v>
                </c:pt>
                <c:pt idx="3">
                  <c:v>3090</c:v>
                </c:pt>
                <c:pt idx="6">
                  <c:v>2808</c:v>
                </c:pt>
                <c:pt idx="9">
                  <c:v>2366</c:v>
                </c:pt>
                <c:pt idx="12">
                  <c:v>2363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5092992"/>
        <c:axId val="2551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785</c:v>
                </c:pt>
                <c:pt idx="2">
                  <c:v>#N/A</c:v>
                </c:pt>
                <c:pt idx="3">
                  <c:v>#N/A</c:v>
                </c:pt>
                <c:pt idx="4">
                  <c:v>448</c:v>
                </c:pt>
                <c:pt idx="5">
                  <c:v>#N/A</c:v>
                </c:pt>
                <c:pt idx="6">
                  <c:v>#N/A</c:v>
                </c:pt>
                <c:pt idx="7">
                  <c:v>339</c:v>
                </c:pt>
                <c:pt idx="8">
                  <c:v>#N/A</c:v>
                </c:pt>
                <c:pt idx="9">
                  <c:v>#N/A</c:v>
                </c:pt>
                <c:pt idx="10">
                  <c:v>68</c:v>
                </c:pt>
                <c:pt idx="11">
                  <c:v>#N/A</c:v>
                </c:pt>
                <c:pt idx="12">
                  <c:v>#N/A</c:v>
                </c:pt>
                <c:pt idx="13">
                  <c:v>-43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5092992"/>
        <c:axId val="255103360"/>
      </c:lineChart>
      <c:catAx>
        <c:axId val="2550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103360"/>
        <c:crosses val="autoZero"/>
        <c:auto val="1"/>
        <c:lblAlgn val="ctr"/>
        <c:lblOffset val="100"/>
        <c:tickLblSkip val="1"/>
        <c:tickMarkSkip val="1"/>
        <c:noMultiLvlLbl val="0"/>
      </c:catAx>
      <c:valAx>
        <c:axId val="2551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0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25480</c:v>
                </c:pt>
                <c:pt idx="5">
                  <c:v>25281</c:v>
                </c:pt>
                <c:pt idx="8">
                  <c:v>25190</c:v>
                </c:pt>
                <c:pt idx="11">
                  <c:v>25013</c:v>
                </c:pt>
                <c:pt idx="14">
                  <c:v>28033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6913</c:v>
                </c:pt>
                <c:pt idx="5">
                  <c:v>6633</c:v>
                </c:pt>
                <c:pt idx="8">
                  <c:v>6563</c:v>
                </c:pt>
                <c:pt idx="11">
                  <c:v>6037</c:v>
                </c:pt>
                <c:pt idx="14">
                  <c:v>7105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24926</c:v>
                </c:pt>
                <c:pt idx="5">
                  <c:v>26084</c:v>
                </c:pt>
                <c:pt idx="8">
                  <c:v>25742</c:v>
                </c:pt>
                <c:pt idx="11">
                  <c:v>28025</c:v>
                </c:pt>
                <c:pt idx="14">
                  <c:v>29069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8622</c:v>
                </c:pt>
                <c:pt idx="3">
                  <c:v>9413</c:v>
                </c:pt>
                <c:pt idx="6">
                  <c:v>8537</c:v>
                </c:pt>
                <c:pt idx="9">
                  <c:v>8033</c:v>
                </c:pt>
                <c:pt idx="12">
                  <c:v>7772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2892</c:v>
                </c:pt>
                <c:pt idx="3">
                  <c:v>2571</c:v>
                </c:pt>
                <c:pt idx="6">
                  <c:v>2332</c:v>
                </c:pt>
                <c:pt idx="9">
                  <c:v>2047</c:v>
                </c:pt>
                <c:pt idx="12">
                  <c:v>1876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3861</c:v>
                </c:pt>
                <c:pt idx="3">
                  <c:v>2599</c:v>
                </c:pt>
                <c:pt idx="6">
                  <c:v>2513</c:v>
                </c:pt>
                <c:pt idx="9">
                  <c:v>6024</c:v>
                </c:pt>
                <c:pt idx="12">
                  <c:v>15561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28695</c:v>
                </c:pt>
                <c:pt idx="3">
                  <c:v>29394</c:v>
                </c:pt>
                <c:pt idx="6">
                  <c:v>29344</c:v>
                </c:pt>
                <c:pt idx="9">
                  <c:v>29932</c:v>
                </c:pt>
                <c:pt idx="12">
                  <c:v>31404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5227008"/>
        <c:axId val="25522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5227008"/>
        <c:axId val="255228928"/>
      </c:lineChart>
      <c:catAx>
        <c:axId val="2552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228928"/>
        <c:crosses val="autoZero"/>
        <c:auto val="1"/>
        <c:lblAlgn val="ctr"/>
        <c:lblOffset val="100"/>
        <c:tickLblSkip val="1"/>
        <c:tickMarkSkip val="1"/>
        <c:noMultiLvlLbl val="0"/>
      </c:catAx>
      <c:valAx>
        <c:axId val="25522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{602F970C-F8E7-4A58-A540-1B9FC378052C}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53E-4E9B-93AA-47EE072C026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{C3340EB0-0607-46C3-917E-9591D09053AD}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53E-4E9B-93AA-47EE072C026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{CE406E77-E006-489D-BAF5-08253C882FBC}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53E-4E9B-93AA-47EE072C026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{5944A22B-B3EE-4EB9-AC7B-E1F5D016FBE5}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53E-4E9B-93AA-47EE072C026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{FBC3CD26-B448-4156-9A07-2DD101F3FFF1}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53E-4E9B-93AA-47EE072C02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53E-4E9B-93AA-47EE072C026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{2266FB23-3C28-4D30-8908-71243C4A006C}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53E-4E9B-93AA-47EE072C026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{F87CF956-7FBD-49C9-BCDC-2FBF34F45766}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53E-4E9B-93AA-47EE072C026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{FB7F89A4-56CE-43E1-B9FC-E72C1ADAD3A5}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53E-4E9B-93AA-47EE072C026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{91176424-5B74-40D8-ADAF-CEF26585AE54}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53E-4E9B-93AA-47EE072C026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{B1E95D65-4DFE-4986-8731-1878F4DCC1E7}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53E-4E9B-93AA-47EE072C02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53E-4E9B-93AA-47EE072C0267}"/>
            </c:ext>
          </c:extLst>
        </c:ser>
        <c:dLbls>
          <c:showLegendKey val="0"/>
          <c:showVal val="0"/>
          <c:showCatName val="0"/>
          <c:showSerName val="0"/>
          <c:showPercent val="0"/>
          <c:showBubbleSize val="0"/>
        </c:dLbls>
        <c:axId val="54821632"/>
        <c:axId val="94498176"/>
      </c:scatterChart>
      <c:valAx>
        <c:axId val="54821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498176"/>
        <c:crosses val="autoZero"/>
        <c:crossBetween val="midCat"/>
      </c:valAx>
      <c:valAx>
        <c:axId val="94498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2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{2CAC346F-C6B4-495E-B0CC-C91882176EF3}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899-47CC-83FF-ECA94AB9436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{D99B370E-E7F0-452A-8DE6-866E7ECFCCC4}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899-47CC-83FF-ECA94AB9436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{4A5975A2-921A-4C52-8A87-89B3A067453F}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899-47CC-83FF-ECA94AB9436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{1A85DA1A-737A-470F-AAE2-AA14F38AA27C}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899-47CC-83FF-ECA94AB9436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{FA2B09A3-C892-47A9-99BA-AB7EEC72C020}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899-47CC-83FF-ECA94AB94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3.1</c:v>
                </c:pt>
                <c:pt idx="2">
                  <c:v>2.2000000000000002</c:v>
                </c:pt>
                <c:pt idx="3">
                  <c:v>1.2</c:v>
                </c:pt>
                <c:pt idx="4">
                  <c:v>0.5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899-47CC-83FF-ECA94AB9436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{DBA8C6F7-09CF-4734-A409-BBDDB16C2A17}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899-47CC-83FF-ECA94AB9436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{AC43B4BF-1BCF-4EBF-B834-8A81EC951136}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899-47CC-83FF-ECA94AB9436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{1863AFAC-8F64-4450-AAB3-9DC80177305B}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899-47CC-83FF-ECA94AB9436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{AD565ACA-5198-4AFC-BF6D-5FA06F3490C0}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899-47CC-83FF-ECA94AB9436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{20E13FBA-0140-4858-9A8C-34203C09EEFF}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899-47CC-83FF-ECA94AB943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8899-47CC-83FF-ECA94AB94367}"/>
            </c:ext>
          </c:extLst>
        </c:ser>
        <c:dLbls>
          <c:showLegendKey val="0"/>
          <c:showVal val="0"/>
          <c:showCatName val="0"/>
          <c:showSerName val="0"/>
          <c:showPercent val="0"/>
          <c:showBubbleSize val="0"/>
        </c:dLbls>
        <c:axId val="101269888"/>
        <c:axId val="101271808"/>
      </c:scatterChart>
      <c:valAx>
        <c:axId val="101269888"/>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271808"/>
        <c:crosses val="autoZero"/>
        <c:crossBetween val="midCat"/>
      </c:valAx>
      <c:valAx>
        <c:axId val="101271808"/>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269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臨時財政対策債に係る元利償還金は年々増加しているものの、施設整備等の財源として発行した地方債の償還はピークを過ぎており、元利償還金総額は引き続き減少傾向にある。</a:t>
          </a:r>
        </a:p>
        <a:p>
          <a:r>
            <a:rPr kumimoji="1" lang="ja-JP" altLang="en-US" sz="1300">
              <a:latin typeface="ＭＳ ゴシック" pitchFamily="49" charset="-128"/>
              <a:ea typeface="ＭＳ ゴシック" pitchFamily="49" charset="-128"/>
            </a:rPr>
            <a:t>　算入公債費等については、臨時財政対策債や国の緊急経済対策を活用した市債の発行などにより増加する見込みであるものの、特定財源のうち都市計画税については、今後の都市計画事業の進捗等により大きく年度間で変動する可能性がある。　　　</a:t>
          </a:r>
        </a:p>
        <a:p>
          <a:r>
            <a:rPr kumimoji="1" lang="ja-JP" altLang="en-US" sz="1300">
              <a:latin typeface="ＭＳ ゴシック" pitchFamily="49" charset="-128"/>
              <a:ea typeface="ＭＳ ゴシック" pitchFamily="49" charset="-128"/>
            </a:rPr>
            <a:t>　今後は、鉄道整備や新駅周辺整備、学校増築事業の財源として起債を予定しており、将来的には元利償還金の増加が見込まれるため、過度に市債に依存しない財政運営に取り組む必要がある。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施設整備等の財源として市債を発行したため、一般会計等における地方債残高が前年度から増加したことに加え、新駅周辺施設整備に係る債務負担行為に基づく契約の履行などにより将来負担額は増加した。</a:t>
          </a:r>
        </a:p>
        <a:p>
          <a:r>
            <a:rPr kumimoji="1" lang="ja-JP" altLang="en-US" sz="1400">
              <a:latin typeface="ＭＳ ゴシック" pitchFamily="49" charset="-128"/>
              <a:ea typeface="ＭＳ ゴシック" pitchFamily="49" charset="-128"/>
            </a:rPr>
            <a:t>　また、充当可能財源において、将来需要に備えた基金積立を実施した結果、将来負担率の分子は増加したものの、依然低負担を維持している状態である。</a:t>
          </a:r>
        </a:p>
        <a:p>
          <a:r>
            <a:rPr kumimoji="1" lang="ja-JP" altLang="en-US" sz="1400">
              <a:latin typeface="ＭＳ ゴシック" pitchFamily="49" charset="-128"/>
              <a:ea typeface="ＭＳ ゴシック" pitchFamily="49" charset="-128"/>
            </a:rPr>
            <a:t>　今後も、箕面市財政運営基本条例の趣旨に則り、引き続き財政規律を高いレベルで堅持し、将来世代に負担を先送りすることのない財政運営に努める。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高い市民税担税力により、類似他団体を上回る税収があるため、財政力指数は0.9</a:t>
          </a:r>
          <a:r>
            <a:rPr lang="en-US" altLang="ja-JP" sz="1300">
              <a:solidFill>
                <a:schemeClr val="dk1"/>
              </a:solidFill>
              <a:effectLst/>
              <a:latin typeface="+mn-lt"/>
              <a:ea typeface="+mn-ea"/>
              <a:cs typeface="+mn-cs"/>
            </a:rPr>
            <a:t>6</a:t>
          </a:r>
          <a:r>
            <a:rPr lang="ja-JP" altLang="ja-JP" sz="1300">
              <a:solidFill>
                <a:schemeClr val="dk1"/>
              </a:solidFill>
              <a:effectLst/>
              <a:latin typeface="+mn-lt"/>
              <a:ea typeface="+mn-ea"/>
              <a:cs typeface="+mn-cs"/>
            </a:rPr>
            <a:t>となった。</a:t>
          </a:r>
          <a:r>
            <a:rPr lang="ja-JP" altLang="en-US" sz="1300">
              <a:solidFill>
                <a:schemeClr val="dk1"/>
              </a:solidFill>
              <a:effectLst/>
              <a:latin typeface="+mn-lt"/>
              <a:ea typeface="+mn-ea"/>
              <a:cs typeface="+mn-cs"/>
            </a:rPr>
            <a:t>国の経済施策等により景気はゆるやかに回復しているものの、</a:t>
          </a:r>
          <a:r>
            <a:rPr lang="ja-JP" altLang="ja-JP" sz="1300">
              <a:solidFill>
                <a:schemeClr val="dk1"/>
              </a:solidFill>
              <a:effectLst/>
              <a:latin typeface="+mn-lt"/>
              <a:ea typeface="+mn-ea"/>
              <a:cs typeface="+mn-cs"/>
            </a:rPr>
            <a:t>単年度の財政力指数は</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年連続で</a:t>
          </a:r>
          <a:r>
            <a:rPr lang="en-US" altLang="ja-JP" sz="1300">
              <a:solidFill>
                <a:schemeClr val="dk1"/>
              </a:solidFill>
              <a:effectLst/>
              <a:latin typeface="+mn-lt"/>
              <a:ea typeface="+mn-ea"/>
              <a:cs typeface="+mn-cs"/>
            </a:rPr>
            <a:t>1.00</a:t>
          </a:r>
          <a:r>
            <a:rPr lang="ja-JP" altLang="ja-JP" sz="1300">
              <a:solidFill>
                <a:schemeClr val="dk1"/>
              </a:solidFill>
              <a:effectLst/>
              <a:latin typeface="+mn-lt"/>
              <a:ea typeface="+mn-ea"/>
              <a:cs typeface="+mn-cs"/>
            </a:rPr>
            <a:t>を下回り、横ばいとなっている。</a:t>
          </a:r>
          <a:r>
            <a:rPr lang="ja-JP" altLang="en-US" sz="1300">
              <a:solidFill>
                <a:schemeClr val="dk1"/>
              </a:solidFill>
              <a:effectLst/>
              <a:latin typeface="+mn-lt"/>
              <a:ea typeface="+mn-ea"/>
              <a:cs typeface="+mn-cs"/>
            </a:rPr>
            <a:t>全国的な課題である高齢化の進展に伴う医療・介護関連をはじめとした社会保障関係費は今後も増加傾向が続くものと見込まれるため、財政規律を高いレベルで堅持する必要がある。アウトソーシングの拡大等による業務の不断の見直しや、自主財源の確保に向けて積極的に取り組むことで、財政基盤の強化に努める。</a:t>
          </a:r>
          <a:endParaRPr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59972</xdr:rowOff>
    </xdr:to>
    <xdr:cxnSp macro="">
      <xdr:nvCxnSpPr>
        <xdr:cNvPr id="68" name="直線コネクタ 67"/>
        <xdr:cNvCxnSpPr/>
      </xdr:nvCxnSpPr>
      <xdr:spPr>
        <a:xfrm flipV="1">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59972</xdr:rowOff>
    </xdr:from>
    <xdr:to>
      <xdr:col>6</xdr:col>
      <xdr:colOff>0</xdr:colOff>
      <xdr:row>40</xdr:row>
      <xdr:rowOff>73378</xdr:rowOff>
    </xdr:to>
    <xdr:cxnSp macro="">
      <xdr:nvCxnSpPr>
        <xdr:cNvPr id="71" name="直線コネクタ 70"/>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73378</xdr:rowOff>
    </xdr:to>
    <xdr:cxnSp macro="">
      <xdr:nvCxnSpPr>
        <xdr:cNvPr id="74" name="直線コネクタ 73"/>
        <xdr:cNvCxnSpPr/>
      </xdr:nvCxnSpPr>
      <xdr:spPr>
        <a:xfrm>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59972</xdr:rowOff>
    </xdr:to>
    <xdr:cxnSp macro="">
      <xdr:nvCxnSpPr>
        <xdr:cNvPr id="77" name="直線コネクタ 76"/>
        <xdr:cNvCxnSpPr/>
      </xdr:nvCxnSpPr>
      <xdr:spPr>
        <a:xfrm>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9172</xdr:rowOff>
    </xdr:from>
    <xdr:to>
      <xdr:col>6</xdr:col>
      <xdr:colOff>50800</xdr:colOff>
      <xdr:row>40</xdr:row>
      <xdr:rowOff>110772</xdr:rowOff>
    </xdr:to>
    <xdr:sp macro="" textlink="">
      <xdr:nvSpPr>
        <xdr:cNvPr id="89" name="円/楕円 88"/>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120949</xdr:rowOff>
    </xdr:from>
    <xdr:ext cx="736600" cy="259045"/>
    <xdr:sp macro="" textlink="">
      <xdr:nvSpPr>
        <xdr:cNvPr id="90" name="テキスト ボックス 89"/>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22578</xdr:rowOff>
    </xdr:from>
    <xdr:to>
      <xdr:col>4</xdr:col>
      <xdr:colOff>533400</xdr:colOff>
      <xdr:row>40</xdr:row>
      <xdr:rowOff>124178</xdr:rowOff>
    </xdr:to>
    <xdr:sp macro="" textlink="">
      <xdr:nvSpPr>
        <xdr:cNvPr id="91" name="円/楕円 90"/>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134355</xdr:rowOff>
    </xdr:from>
    <xdr:ext cx="762000" cy="259045"/>
    <xdr:sp macro="" textlink="">
      <xdr:nvSpPr>
        <xdr:cNvPr id="92" name="テキスト ボックス 91"/>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3" name="円/楕円 92"/>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4" name="テキスト ボックス 93"/>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扶助費や補助費等の増などにより、経常経費充当一般財源は微増となった。また、地方消費税交付金や株式等譲渡所得割交付金など各種交付金や臨時財政対策債が大幅に減少したことから経常一般財源が減少し、昨年度から</a:t>
          </a:r>
          <a:r>
            <a:rPr lang="en-US" altLang="ja-JP" sz="1300" b="0" i="0" u="none" strike="noStrike" baseline="0" smtClean="0">
              <a:solidFill>
                <a:schemeClr val="dk1"/>
              </a:solidFill>
              <a:latin typeface="+mn-lt"/>
              <a:ea typeface="+mn-ea"/>
              <a:cs typeface="+mn-cs"/>
            </a:rPr>
            <a:t>3.2</a:t>
          </a:r>
          <a:r>
            <a:rPr lang="ja-JP" altLang="en-US" sz="1300" b="0" i="0" u="none" strike="noStrike" baseline="0" smtClean="0">
              <a:solidFill>
                <a:schemeClr val="dk1"/>
              </a:solidFill>
              <a:latin typeface="+mn-lt"/>
              <a:ea typeface="+mn-ea"/>
              <a:cs typeface="+mn-cs"/>
            </a:rPr>
            <a:t>ポイント増加し</a:t>
          </a:r>
          <a:r>
            <a:rPr lang="en-US" altLang="ja-JP" sz="1300" b="0" i="0" u="none" strike="noStrike" baseline="0" smtClean="0">
              <a:solidFill>
                <a:schemeClr val="dk1"/>
              </a:solidFill>
              <a:latin typeface="+mn-lt"/>
              <a:ea typeface="+mn-ea"/>
              <a:cs typeface="+mn-cs"/>
            </a:rPr>
            <a:t>91.4</a:t>
          </a:r>
          <a:r>
            <a:rPr lang="ja-JP" altLang="en-US" sz="1300" b="0" i="0" u="none" strike="noStrike" baseline="0" smtClean="0">
              <a:solidFill>
                <a:schemeClr val="dk1"/>
              </a:solidFill>
              <a:latin typeface="+mn-lt"/>
              <a:ea typeface="+mn-ea"/>
              <a:cs typeface="+mn-cs"/>
            </a:rPr>
            <a:t>％となった。今後、鉄道延伸事業等による公債費の増加等が見込まれることから、引き続き業務の見直しによる徹底的な歳出削減と、収納対策強化等による歳入確保に取り組み、財政構造の更なる弾力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162814</xdr:rowOff>
    </xdr:to>
    <xdr:cxnSp macro="">
      <xdr:nvCxnSpPr>
        <xdr:cNvPr id="129" name="直線コネクタ 128"/>
        <xdr:cNvCxnSpPr/>
      </xdr:nvCxnSpPr>
      <xdr:spPr>
        <a:xfrm>
          <a:off x="4114800" y="1046683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62</xdr:row>
      <xdr:rowOff>5842</xdr:rowOff>
    </xdr:to>
    <xdr:cxnSp macro="">
      <xdr:nvCxnSpPr>
        <xdr:cNvPr id="132" name="直線コネクタ 131"/>
        <xdr:cNvCxnSpPr/>
      </xdr:nvCxnSpPr>
      <xdr:spPr>
        <a:xfrm flipV="1">
          <a:off x="3225800" y="1046683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5842</xdr:rowOff>
    </xdr:from>
    <xdr:to>
      <xdr:col>4</xdr:col>
      <xdr:colOff>482600</xdr:colOff>
      <xdr:row>62</xdr:row>
      <xdr:rowOff>63754</xdr:rowOff>
    </xdr:to>
    <xdr:cxnSp macro="">
      <xdr:nvCxnSpPr>
        <xdr:cNvPr id="135" name="直線コネクタ 134"/>
        <xdr:cNvCxnSpPr/>
      </xdr:nvCxnSpPr>
      <xdr:spPr>
        <a:xfrm flipV="1">
          <a:off x="2336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107188</xdr:rowOff>
    </xdr:to>
    <xdr:cxnSp macro="">
      <xdr:nvCxnSpPr>
        <xdr:cNvPr id="138" name="直線コネクタ 137"/>
        <xdr:cNvCxnSpPr/>
      </xdr:nvCxnSpPr>
      <xdr:spPr>
        <a:xfrm flipV="1">
          <a:off x="1447800" y="1069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112014</xdr:rowOff>
    </xdr:from>
    <xdr:to>
      <xdr:col>7</xdr:col>
      <xdr:colOff>203200</xdr:colOff>
      <xdr:row>62</xdr:row>
      <xdr:rowOff>42164</xdr:rowOff>
    </xdr:to>
    <xdr:sp macro="" textlink="">
      <xdr:nvSpPr>
        <xdr:cNvPr id="148" name="円/楕円 147"/>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128541</xdr:rowOff>
    </xdr:from>
    <xdr:ext cx="762000" cy="259045"/>
    <xdr:sp macro="" textlink="">
      <xdr:nvSpPr>
        <xdr:cNvPr id="149"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50" name="円/楕円 149"/>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51" name="テキスト ボックス 150"/>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2" name="円/楕円 151"/>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41419</xdr:rowOff>
    </xdr:from>
    <xdr:ext cx="762000" cy="259045"/>
    <xdr:sp macro="" textlink="">
      <xdr:nvSpPr>
        <xdr:cNvPr id="153" name="テキスト ボックス 152"/>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5" name="テキスト ボックス 154"/>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57" name="テキスト ボックス 156"/>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図書館等の公共施設を多く設置し、充実した公共サービスを提供しているため、人件費や維持管理コストが嵩み、類似団体平均を上回っている。</a:t>
          </a:r>
          <a:r>
            <a:rPr lang="ja-JP" altLang="en-US" sz="1300">
              <a:solidFill>
                <a:schemeClr val="dk1"/>
              </a:solidFill>
              <a:effectLst/>
              <a:latin typeface="+mn-lt"/>
              <a:ea typeface="+mn-ea"/>
              <a:cs typeface="+mn-cs"/>
            </a:rPr>
            <a:t>分母となる人口は増加しているものの、臨時職員賃金や英語指導助手の報酬の増加などにより、人</a:t>
          </a:r>
          <a:r>
            <a:rPr lang="ja-JP" altLang="ja-JP" sz="1300">
              <a:solidFill>
                <a:schemeClr val="dk1"/>
              </a:solidFill>
              <a:effectLst/>
              <a:latin typeface="+mn-lt"/>
              <a:ea typeface="+mn-ea"/>
              <a:cs typeface="+mn-cs"/>
            </a:rPr>
            <a:t>口１人当たりの人件費・物件費等の決算額は前年度を</a:t>
          </a:r>
          <a:r>
            <a:rPr lang="ja-JP" altLang="en-US" sz="1300">
              <a:solidFill>
                <a:schemeClr val="dk1"/>
              </a:solidFill>
              <a:effectLst/>
              <a:latin typeface="+mn-lt"/>
              <a:ea typeface="+mn-ea"/>
              <a:cs typeface="+mn-cs"/>
            </a:rPr>
            <a:t>上</a:t>
          </a:r>
          <a:r>
            <a:rPr lang="ja-JP" altLang="ja-JP" sz="1300">
              <a:solidFill>
                <a:schemeClr val="dk1"/>
              </a:solidFill>
              <a:effectLst/>
              <a:latin typeface="+mn-lt"/>
              <a:ea typeface="+mn-ea"/>
              <a:cs typeface="+mn-cs"/>
            </a:rPr>
            <a:t>回った。幼稚園や保育所の民営化をはじめとしたアウトソーシングの拡大や業務の広域連携の推進など、既存事業についても不断の見直しを行っていくことで、今後もコスト削減に努める。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2814</xdr:rowOff>
    </xdr:from>
    <xdr:to>
      <xdr:col>7</xdr:col>
      <xdr:colOff>152400</xdr:colOff>
      <xdr:row>85</xdr:row>
      <xdr:rowOff>71022</xdr:rowOff>
    </xdr:to>
    <xdr:cxnSp macro="">
      <xdr:nvCxnSpPr>
        <xdr:cNvPr id="192" name="直線コネクタ 191"/>
        <xdr:cNvCxnSpPr/>
      </xdr:nvCxnSpPr>
      <xdr:spPr>
        <a:xfrm>
          <a:off x="4114800" y="14576064"/>
          <a:ext cx="838200" cy="6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2814</xdr:rowOff>
    </xdr:from>
    <xdr:to>
      <xdr:col>6</xdr:col>
      <xdr:colOff>0</xdr:colOff>
      <xdr:row>85</xdr:row>
      <xdr:rowOff>4262</xdr:rowOff>
    </xdr:to>
    <xdr:cxnSp macro="">
      <xdr:nvCxnSpPr>
        <xdr:cNvPr id="195" name="直線コネクタ 194"/>
        <xdr:cNvCxnSpPr/>
      </xdr:nvCxnSpPr>
      <xdr:spPr>
        <a:xfrm flipV="1">
          <a:off x="3225800" y="1457606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4262</xdr:rowOff>
    </xdr:from>
    <xdr:to>
      <xdr:col>4</xdr:col>
      <xdr:colOff>482600</xdr:colOff>
      <xdr:row>85</xdr:row>
      <xdr:rowOff>10978</xdr:rowOff>
    </xdr:to>
    <xdr:cxnSp macro="">
      <xdr:nvCxnSpPr>
        <xdr:cNvPr id="198" name="直線コネクタ 197"/>
        <xdr:cNvCxnSpPr/>
      </xdr:nvCxnSpPr>
      <xdr:spPr>
        <a:xfrm flipV="1">
          <a:off x="2336800" y="14577512"/>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10978</xdr:rowOff>
    </xdr:from>
    <xdr:to>
      <xdr:col>3</xdr:col>
      <xdr:colOff>279400</xdr:colOff>
      <xdr:row>85</xdr:row>
      <xdr:rowOff>33599</xdr:rowOff>
    </xdr:to>
    <xdr:cxnSp macro="">
      <xdr:nvCxnSpPr>
        <xdr:cNvPr id="201" name="直線コネクタ 200"/>
        <xdr:cNvCxnSpPr/>
      </xdr:nvCxnSpPr>
      <xdr:spPr>
        <a:xfrm flipV="1">
          <a:off x="1447800" y="14584228"/>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20222</xdr:rowOff>
    </xdr:from>
    <xdr:to>
      <xdr:col>7</xdr:col>
      <xdr:colOff>203200</xdr:colOff>
      <xdr:row>85</xdr:row>
      <xdr:rowOff>121822</xdr:rowOff>
    </xdr:to>
    <xdr:sp macro="" textlink="">
      <xdr:nvSpPr>
        <xdr:cNvPr id="211" name="円/楕円 210"/>
        <xdr:cNvSpPr/>
      </xdr:nvSpPr>
      <xdr:spPr>
        <a:xfrm>
          <a:off x="4902200" y="145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163749</xdr:rowOff>
    </xdr:from>
    <xdr:ext cx="762000" cy="259045"/>
    <xdr:sp macro="" textlink="">
      <xdr:nvSpPr>
        <xdr:cNvPr id="212" name="人件費・物件費等の状況該当値テキスト"/>
        <xdr:cNvSpPr txBox="1"/>
      </xdr:nvSpPr>
      <xdr:spPr>
        <a:xfrm>
          <a:off x="5041900" y="145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123464</xdr:rowOff>
    </xdr:from>
    <xdr:to>
      <xdr:col>6</xdr:col>
      <xdr:colOff>50800</xdr:colOff>
      <xdr:row>85</xdr:row>
      <xdr:rowOff>53614</xdr:rowOff>
    </xdr:to>
    <xdr:sp macro="" textlink="">
      <xdr:nvSpPr>
        <xdr:cNvPr id="213" name="円/楕円 212"/>
        <xdr:cNvSpPr/>
      </xdr:nvSpPr>
      <xdr:spPr>
        <a:xfrm>
          <a:off x="4064000" y="145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38391</xdr:rowOff>
    </xdr:from>
    <xdr:ext cx="736600" cy="259045"/>
    <xdr:sp macro="" textlink="">
      <xdr:nvSpPr>
        <xdr:cNvPr id="214" name="テキスト ボックス 213"/>
        <xdr:cNvSpPr txBox="1"/>
      </xdr:nvSpPr>
      <xdr:spPr>
        <a:xfrm>
          <a:off x="3733800" y="1461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118,561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124912</xdr:rowOff>
    </xdr:from>
    <xdr:to>
      <xdr:col>4</xdr:col>
      <xdr:colOff>533400</xdr:colOff>
      <xdr:row>85</xdr:row>
      <xdr:rowOff>55062</xdr:rowOff>
    </xdr:to>
    <xdr:sp macro="" textlink="">
      <xdr:nvSpPr>
        <xdr:cNvPr id="215" name="円/楕円 214"/>
        <xdr:cNvSpPr/>
      </xdr:nvSpPr>
      <xdr:spPr>
        <a:xfrm>
          <a:off x="3175000" y="14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39839</xdr:rowOff>
    </xdr:from>
    <xdr:ext cx="762000" cy="259045"/>
    <xdr:sp macro="" textlink="">
      <xdr:nvSpPr>
        <xdr:cNvPr id="216" name="テキスト ボックス 215"/>
        <xdr:cNvSpPr txBox="1"/>
      </xdr:nvSpPr>
      <xdr:spPr>
        <a:xfrm>
          <a:off x="2844800" y="1461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131628</xdr:rowOff>
    </xdr:from>
    <xdr:to>
      <xdr:col>3</xdr:col>
      <xdr:colOff>330200</xdr:colOff>
      <xdr:row>85</xdr:row>
      <xdr:rowOff>61778</xdr:rowOff>
    </xdr:to>
    <xdr:sp macro="" textlink="">
      <xdr:nvSpPr>
        <xdr:cNvPr id="217" name="円/楕円 216"/>
        <xdr:cNvSpPr/>
      </xdr:nvSpPr>
      <xdr:spPr>
        <a:xfrm>
          <a:off x="2286000" y="14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46555</xdr:rowOff>
    </xdr:from>
    <xdr:ext cx="762000" cy="259045"/>
    <xdr:sp macro="" textlink="">
      <xdr:nvSpPr>
        <xdr:cNvPr id="218" name="テキスト ボックス 217"/>
        <xdr:cNvSpPr txBox="1"/>
      </xdr:nvSpPr>
      <xdr:spPr>
        <a:xfrm>
          <a:off x="1955800" y="146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154249</xdr:rowOff>
    </xdr:from>
    <xdr:to>
      <xdr:col>2</xdr:col>
      <xdr:colOff>127000</xdr:colOff>
      <xdr:row>85</xdr:row>
      <xdr:rowOff>84399</xdr:rowOff>
    </xdr:to>
    <xdr:sp macro="" textlink="">
      <xdr:nvSpPr>
        <xdr:cNvPr id="219" name="円/楕円 218"/>
        <xdr:cNvSpPr/>
      </xdr:nvSpPr>
      <xdr:spPr>
        <a:xfrm>
          <a:off x="1397000" y="145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69176</xdr:rowOff>
    </xdr:from>
    <xdr:ext cx="762000" cy="259045"/>
    <xdr:sp macro="" textlink="">
      <xdr:nvSpPr>
        <xdr:cNvPr id="220" name="テキスト ボックス 219"/>
        <xdr:cNvSpPr txBox="1"/>
      </xdr:nvSpPr>
      <xdr:spPr>
        <a:xfrm>
          <a:off x="1066800" y="1464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12</a:t>
          </a:r>
          <a:r>
            <a:rPr kumimoji="1" lang="ja-JP" altLang="en-US" sz="1300">
              <a:latin typeface="ＭＳ Ｐゴシック"/>
            </a:rPr>
            <a:t>年度から、給与カット、人事院勧告に基づくマイナス改定などによる給与適正策を実施、平成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月まで全職員の給料月額</a:t>
          </a:r>
          <a:r>
            <a:rPr kumimoji="1" lang="en-US" altLang="ja-JP" sz="1300">
              <a:latin typeface="ＭＳ Ｐゴシック"/>
            </a:rPr>
            <a:t>3</a:t>
          </a:r>
          <a:r>
            <a:rPr kumimoji="1" lang="ja-JP" altLang="en-US" sz="1300">
              <a:latin typeface="ＭＳ Ｐゴシック"/>
            </a:rPr>
            <a:t>％カットを実施、平成</a:t>
          </a:r>
          <a:r>
            <a:rPr kumimoji="1" lang="en-US" altLang="ja-JP" sz="1300">
              <a:latin typeface="ＭＳ Ｐゴシック"/>
            </a:rPr>
            <a:t>19</a:t>
          </a:r>
          <a:r>
            <a:rPr kumimoji="1" lang="ja-JP" altLang="en-US" sz="1300">
              <a:latin typeface="ＭＳ Ｐゴシック"/>
            </a:rPr>
            <a:t>年度に給与構造改革として国を上回る平均</a:t>
          </a:r>
          <a:r>
            <a:rPr kumimoji="1" lang="en-US" altLang="ja-JP" sz="1300">
              <a:latin typeface="ＭＳ Ｐゴシック"/>
            </a:rPr>
            <a:t>6.9%</a:t>
          </a:r>
          <a:r>
            <a:rPr kumimoji="1" lang="ja-JP" altLang="en-US" sz="1300">
              <a:latin typeface="ＭＳ Ｐゴシック"/>
            </a:rPr>
            <a:t>の給与水準の引き下げを実施、平成</a:t>
          </a:r>
          <a:r>
            <a:rPr kumimoji="1" lang="en-US" altLang="ja-JP" sz="1300">
              <a:latin typeface="ＭＳ Ｐゴシック"/>
            </a:rPr>
            <a:t>21</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月まで参事級以上の職員の給料月額を</a:t>
          </a:r>
          <a:r>
            <a:rPr kumimoji="1" lang="en-US" altLang="ja-JP" sz="1300">
              <a:latin typeface="ＭＳ Ｐゴシック"/>
            </a:rPr>
            <a:t>3.5</a:t>
          </a:r>
          <a:r>
            <a:rPr kumimoji="1" lang="ja-JP" altLang="en-US" sz="1300">
              <a:latin typeface="ＭＳ Ｐゴシック"/>
            </a:rPr>
            <a:t>％、主幹級以下の職員を</a:t>
          </a:r>
          <a:r>
            <a:rPr kumimoji="1" lang="en-US" altLang="ja-JP" sz="1300">
              <a:latin typeface="ＭＳ Ｐゴシック"/>
            </a:rPr>
            <a:t>3</a:t>
          </a:r>
          <a:r>
            <a:rPr kumimoji="1" lang="ja-JP" altLang="en-US" sz="1300">
              <a:latin typeface="ＭＳ Ｐゴシック"/>
            </a:rPr>
            <a:t>％カットを実施、平成</a:t>
          </a:r>
          <a:r>
            <a:rPr kumimoji="1" lang="en-US" altLang="ja-JP" sz="1300">
              <a:latin typeface="ＭＳ Ｐゴシック"/>
            </a:rPr>
            <a:t>27</a:t>
          </a:r>
          <a:r>
            <a:rPr kumimoji="1" lang="ja-JP" altLang="en-US" sz="1300">
              <a:latin typeface="ＭＳ Ｐゴシック"/>
            </a:rPr>
            <a:t>年度に給与構造改革を実施するなどの施策を継続しているため、類似団体平均及び国水準を下回った。今後も引き続き、総人件費の抑制と併せて給与水準の適正化に努める。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114723</xdr:rowOff>
    </xdr:to>
    <xdr:cxnSp macro="">
      <xdr:nvCxnSpPr>
        <xdr:cNvPr id="254" name="直線コネクタ 253"/>
        <xdr:cNvCxnSpPr/>
      </xdr:nvCxnSpPr>
      <xdr:spPr>
        <a:xfrm>
          <a:off x="16179800" y="1443608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42334</xdr:rowOff>
    </xdr:to>
    <xdr:cxnSp macro="">
      <xdr:nvCxnSpPr>
        <xdr:cNvPr id="257" name="直線コネクタ 256"/>
        <xdr:cNvCxnSpPr/>
      </xdr:nvCxnSpPr>
      <xdr:spPr>
        <a:xfrm flipV="1">
          <a:off x="15290800" y="144360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42334</xdr:rowOff>
    </xdr:to>
    <xdr:cxnSp macro="">
      <xdr:nvCxnSpPr>
        <xdr:cNvPr id="260" name="直線コネクタ 259"/>
        <xdr:cNvCxnSpPr/>
      </xdr:nvCxnSpPr>
      <xdr:spPr>
        <a:xfrm>
          <a:off x="14401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87</xdr:row>
      <xdr:rowOff>147320</xdr:rowOff>
    </xdr:to>
    <xdr:cxnSp macro="">
      <xdr:nvCxnSpPr>
        <xdr:cNvPr id="263" name="直線コネクタ 262"/>
        <xdr:cNvCxnSpPr/>
      </xdr:nvCxnSpPr>
      <xdr:spPr>
        <a:xfrm flipV="1">
          <a:off x="13512800" y="144280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5" name="円/楕円 274"/>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6" name="テキスト ボックス 275"/>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7" name="円/楕円 276"/>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8" name="テキスト ボックス 277"/>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79" name="円/楕円 278"/>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87223</xdr:rowOff>
    </xdr:from>
    <xdr:ext cx="762000" cy="259045"/>
    <xdr:sp macro="" textlink="">
      <xdr:nvSpPr>
        <xdr:cNvPr id="280" name="テキスト ボックス 279"/>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1" name="円/楕円 280"/>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2" name="テキスト ボックス 28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今後の退職者数の推移を見て、計画的な採用を行っているが、近年の医療体制充実に伴う市立病院職員の増や、豊能町の消防事務受託による消防吏員の増などにより、職員数は平成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a:t>
          </a:r>
          <a:r>
            <a:rPr kumimoji="1" lang="en-US" altLang="ja-JP" sz="1300">
              <a:latin typeface="ＭＳ Ｐゴシック"/>
            </a:rPr>
            <a:t>1,405</a:t>
          </a:r>
          <a:r>
            <a:rPr kumimoji="1" lang="ja-JP" altLang="en-US" sz="1300">
              <a:latin typeface="ＭＳ Ｐゴシック"/>
            </a:rPr>
            <a:t>人から、平成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a:t>
          </a:r>
          <a:r>
            <a:rPr kumimoji="1" lang="en-US" altLang="ja-JP" sz="1300">
              <a:latin typeface="ＭＳ Ｐゴシック"/>
            </a:rPr>
            <a:t>1,450</a:t>
          </a:r>
          <a:r>
            <a:rPr kumimoji="1" lang="ja-JP" altLang="en-US" sz="1300">
              <a:latin typeface="ＭＳ Ｐゴシック"/>
            </a:rPr>
            <a:t>人（＋</a:t>
          </a:r>
          <a:r>
            <a:rPr kumimoji="1" lang="en-US" altLang="ja-JP" sz="1300">
              <a:latin typeface="ＭＳ Ｐゴシック"/>
            </a:rPr>
            <a:t>45</a:t>
          </a:r>
          <a:r>
            <a:rPr kumimoji="1" lang="ja-JP" altLang="en-US" sz="1300">
              <a:latin typeface="ＭＳ Ｐゴシック"/>
            </a:rPr>
            <a:t>人、＋</a:t>
          </a:r>
          <a:r>
            <a:rPr kumimoji="1" lang="en-US" altLang="ja-JP" sz="1300">
              <a:latin typeface="ＭＳ Ｐゴシック"/>
            </a:rPr>
            <a:t>3.2</a:t>
          </a:r>
          <a:r>
            <a:rPr kumimoji="1" lang="ja-JP" altLang="en-US" sz="1300">
              <a:latin typeface="ＭＳ Ｐゴシック"/>
            </a:rPr>
            <a:t>％）と増加している。（市立病院職員及び旧豊能町消防吏員を除くと、平成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a:t>
          </a:r>
          <a:r>
            <a:rPr kumimoji="1" lang="en-US" altLang="ja-JP" sz="1300">
              <a:latin typeface="ＭＳ Ｐゴシック"/>
            </a:rPr>
            <a:t>964</a:t>
          </a:r>
          <a:r>
            <a:rPr kumimoji="1" lang="ja-JP" altLang="en-US" sz="1300">
              <a:latin typeface="ＭＳ Ｐゴシック"/>
            </a:rPr>
            <a:t>人から平成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a:t>
          </a:r>
          <a:r>
            <a:rPr kumimoji="1" lang="en-US" altLang="ja-JP" sz="1300">
              <a:latin typeface="ＭＳ Ｐゴシック"/>
            </a:rPr>
            <a:t>894</a:t>
          </a:r>
          <a:r>
            <a:rPr kumimoji="1" lang="ja-JP" altLang="en-US" sz="1300">
              <a:latin typeface="ＭＳ Ｐゴシック"/>
            </a:rPr>
            <a:t>人（△</a:t>
          </a:r>
          <a:r>
            <a:rPr kumimoji="1" lang="en-US" altLang="ja-JP" sz="1300">
              <a:latin typeface="ＭＳ Ｐゴシック"/>
            </a:rPr>
            <a:t>70</a:t>
          </a:r>
          <a:r>
            <a:rPr kumimoji="1" lang="ja-JP" altLang="en-US" sz="1300">
              <a:latin typeface="ＭＳ Ｐゴシック"/>
            </a:rPr>
            <a:t>人、△</a:t>
          </a:r>
          <a:r>
            <a:rPr kumimoji="1" lang="en-US" altLang="ja-JP" sz="1300">
              <a:latin typeface="ＭＳ Ｐゴシック"/>
            </a:rPr>
            <a:t>7.3</a:t>
          </a:r>
          <a:r>
            <a:rPr kumimoji="1" lang="ja-JP" altLang="en-US" sz="1300">
              <a:latin typeface="ＭＳ Ｐゴシック"/>
            </a:rPr>
            <a:t>％）と減少している）。引き続き、アウトソーシングの推進など業務の不断の見直しを行い、職員数の適正化に取り組む。</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146473</xdr:rowOff>
    </xdr:from>
    <xdr:to>
      <xdr:col>24</xdr:col>
      <xdr:colOff>558800</xdr:colOff>
      <xdr:row>63</xdr:row>
      <xdr:rowOff>156528</xdr:rowOff>
    </xdr:to>
    <xdr:cxnSp macro="">
      <xdr:nvCxnSpPr>
        <xdr:cNvPr id="317" name="直線コネクタ 316"/>
        <xdr:cNvCxnSpPr/>
      </xdr:nvCxnSpPr>
      <xdr:spPr>
        <a:xfrm>
          <a:off x="16179800" y="1094782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106256</xdr:rowOff>
    </xdr:from>
    <xdr:to>
      <xdr:col>23</xdr:col>
      <xdr:colOff>406400</xdr:colOff>
      <xdr:row>63</xdr:row>
      <xdr:rowOff>146473</xdr:rowOff>
    </xdr:to>
    <xdr:cxnSp macro="">
      <xdr:nvCxnSpPr>
        <xdr:cNvPr id="320" name="直線コネクタ 319"/>
        <xdr:cNvCxnSpPr/>
      </xdr:nvCxnSpPr>
      <xdr:spPr>
        <a:xfrm>
          <a:off x="15290800" y="1090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106256</xdr:rowOff>
    </xdr:from>
    <xdr:to>
      <xdr:col>22</xdr:col>
      <xdr:colOff>203200</xdr:colOff>
      <xdr:row>63</xdr:row>
      <xdr:rowOff>124354</xdr:rowOff>
    </xdr:to>
    <xdr:cxnSp macro="">
      <xdr:nvCxnSpPr>
        <xdr:cNvPr id="323" name="直線コネクタ 322"/>
        <xdr:cNvCxnSpPr/>
      </xdr:nvCxnSpPr>
      <xdr:spPr>
        <a:xfrm flipV="1">
          <a:off x="14401800" y="109076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74083</xdr:rowOff>
    </xdr:from>
    <xdr:to>
      <xdr:col>21</xdr:col>
      <xdr:colOff>0</xdr:colOff>
      <xdr:row>63</xdr:row>
      <xdr:rowOff>124354</xdr:rowOff>
    </xdr:to>
    <xdr:cxnSp macro="">
      <xdr:nvCxnSpPr>
        <xdr:cNvPr id="326" name="直線コネクタ 325"/>
        <xdr:cNvCxnSpPr/>
      </xdr:nvCxnSpPr>
      <xdr:spPr>
        <a:xfrm>
          <a:off x="13512800" y="1087543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105728</xdr:rowOff>
    </xdr:from>
    <xdr:to>
      <xdr:col>24</xdr:col>
      <xdr:colOff>609600</xdr:colOff>
      <xdr:row>64</xdr:row>
      <xdr:rowOff>35878</xdr:rowOff>
    </xdr:to>
    <xdr:sp macro="" textlink="">
      <xdr:nvSpPr>
        <xdr:cNvPr id="336" name="円/楕円 335"/>
        <xdr:cNvSpPr/>
      </xdr:nvSpPr>
      <xdr:spPr>
        <a:xfrm>
          <a:off x="16967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77805</xdr:rowOff>
    </xdr:from>
    <xdr:ext cx="762000" cy="259045"/>
    <xdr:sp macro="" textlink="">
      <xdr:nvSpPr>
        <xdr:cNvPr id="337" name="定員管理の状況該当値テキスト"/>
        <xdr:cNvSpPr txBox="1"/>
      </xdr:nvSpPr>
      <xdr:spPr>
        <a:xfrm>
          <a:off x="17106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95673</xdr:rowOff>
    </xdr:from>
    <xdr:to>
      <xdr:col>23</xdr:col>
      <xdr:colOff>457200</xdr:colOff>
      <xdr:row>64</xdr:row>
      <xdr:rowOff>25823</xdr:rowOff>
    </xdr:to>
    <xdr:sp macro="" textlink="">
      <xdr:nvSpPr>
        <xdr:cNvPr id="338" name="円/楕円 337"/>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10600</xdr:rowOff>
    </xdr:from>
    <xdr:ext cx="736600" cy="259045"/>
    <xdr:sp macro="" textlink="">
      <xdr:nvSpPr>
        <xdr:cNvPr id="339" name="テキスト ボックス 338"/>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55456</xdr:rowOff>
    </xdr:from>
    <xdr:to>
      <xdr:col>22</xdr:col>
      <xdr:colOff>254000</xdr:colOff>
      <xdr:row>63</xdr:row>
      <xdr:rowOff>157056</xdr:rowOff>
    </xdr:to>
    <xdr:sp macro="" textlink="">
      <xdr:nvSpPr>
        <xdr:cNvPr id="340" name="円/楕円 339"/>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141833</xdr:rowOff>
    </xdr:from>
    <xdr:ext cx="762000" cy="259045"/>
    <xdr:sp macro="" textlink="">
      <xdr:nvSpPr>
        <xdr:cNvPr id="341" name="テキスト ボックス 340"/>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73554</xdr:rowOff>
    </xdr:from>
    <xdr:to>
      <xdr:col>21</xdr:col>
      <xdr:colOff>50800</xdr:colOff>
      <xdr:row>64</xdr:row>
      <xdr:rowOff>3704</xdr:rowOff>
    </xdr:to>
    <xdr:sp macro="" textlink="">
      <xdr:nvSpPr>
        <xdr:cNvPr id="342" name="円/楕円 341"/>
        <xdr:cNvSpPr/>
      </xdr:nvSpPr>
      <xdr:spPr>
        <a:xfrm>
          <a:off x="14351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159931</xdr:rowOff>
    </xdr:from>
    <xdr:ext cx="762000" cy="259045"/>
    <xdr:sp macro="" textlink="">
      <xdr:nvSpPr>
        <xdr:cNvPr id="343" name="テキスト ボックス 342"/>
        <xdr:cNvSpPr txBox="1"/>
      </xdr:nvSpPr>
      <xdr:spPr>
        <a:xfrm>
          <a:off x="14020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23283</xdr:rowOff>
    </xdr:from>
    <xdr:to>
      <xdr:col>19</xdr:col>
      <xdr:colOff>533400</xdr:colOff>
      <xdr:row>63</xdr:row>
      <xdr:rowOff>124883</xdr:rowOff>
    </xdr:to>
    <xdr:sp macro="" textlink="">
      <xdr:nvSpPr>
        <xdr:cNvPr id="344" name="円/楕円 343"/>
        <xdr:cNvSpPr/>
      </xdr:nvSpPr>
      <xdr:spPr>
        <a:xfrm>
          <a:off x="13462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135060</xdr:rowOff>
    </xdr:from>
    <xdr:ext cx="762000" cy="259045"/>
    <xdr:sp macro="" textlink="">
      <xdr:nvSpPr>
        <xdr:cNvPr id="345" name="テキスト ボックス 34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整備等の財源として発行した地方債の償還はピークを過ぎており、元利償還金総額としては引き続き減少傾向にあることに加え、臨時財政対策債や国の緊急経済対策を活用し、財政措置の有利な市債を選択していることから、実質公債費率は前年度から</a:t>
          </a:r>
          <a:r>
            <a:rPr kumimoji="1" lang="en-US" altLang="ja-JP" sz="1300">
              <a:latin typeface="ＭＳ Ｐゴシック"/>
            </a:rPr>
            <a:t>0.7</a:t>
          </a:r>
          <a:r>
            <a:rPr kumimoji="1" lang="ja-JP" altLang="en-US" sz="1300">
              <a:latin typeface="ＭＳ Ｐゴシック"/>
            </a:rPr>
            <a:t>ポイント改善した。今後も、世代間の負担の均衡を図りつつ、過度に市債の発行に依存しない財政運営に努める。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110490</xdr:rowOff>
    </xdr:to>
    <xdr:cxnSp macro="">
      <xdr:nvCxnSpPr>
        <xdr:cNvPr id="375" name="直線コネクタ 374"/>
        <xdr:cNvCxnSpPr/>
      </xdr:nvCxnSpPr>
      <xdr:spPr>
        <a:xfrm flipV="1">
          <a:off x="16179800" y="641191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170815</xdr:rowOff>
    </xdr:to>
    <xdr:cxnSp macro="">
      <xdr:nvCxnSpPr>
        <xdr:cNvPr id="378" name="直線コネクタ 377"/>
        <xdr:cNvCxnSpPr/>
      </xdr:nvCxnSpPr>
      <xdr:spPr>
        <a:xfrm flipV="1">
          <a:off x="15290800" y="64541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170815</xdr:rowOff>
    </xdr:from>
    <xdr:to>
      <xdr:col>22</xdr:col>
      <xdr:colOff>203200</xdr:colOff>
      <xdr:row>38</xdr:row>
      <xdr:rowOff>53657</xdr:rowOff>
    </xdr:to>
    <xdr:cxnSp macro="">
      <xdr:nvCxnSpPr>
        <xdr:cNvPr id="381" name="直線コネクタ 380"/>
        <xdr:cNvCxnSpPr/>
      </xdr:nvCxnSpPr>
      <xdr:spPr>
        <a:xfrm flipV="1">
          <a:off x="14401800" y="65144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53657</xdr:rowOff>
    </xdr:from>
    <xdr:to>
      <xdr:col>21</xdr:col>
      <xdr:colOff>0</xdr:colOff>
      <xdr:row>38</xdr:row>
      <xdr:rowOff>138113</xdr:rowOff>
    </xdr:to>
    <xdr:cxnSp macro="">
      <xdr:nvCxnSpPr>
        <xdr:cNvPr id="384" name="直線コネクタ 383"/>
        <xdr:cNvCxnSpPr/>
      </xdr:nvCxnSpPr>
      <xdr:spPr>
        <a:xfrm flipV="1">
          <a:off x="13512800" y="65687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394" name="円/楕円 393"/>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110190</xdr:rowOff>
    </xdr:from>
    <xdr:ext cx="762000" cy="259045"/>
    <xdr:sp macro="" textlink="">
      <xdr:nvSpPr>
        <xdr:cNvPr id="395" name="公債費負担の状況該当値テキスト"/>
        <xdr:cNvSpPr txBox="1"/>
      </xdr:nvSpPr>
      <xdr:spPr>
        <a:xfrm>
          <a:off x="17106900" y="62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396" name="円/楕円 395"/>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397" name="テキスト ボックス 396"/>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120015</xdr:rowOff>
    </xdr:from>
    <xdr:to>
      <xdr:col>22</xdr:col>
      <xdr:colOff>254000</xdr:colOff>
      <xdr:row>38</xdr:row>
      <xdr:rowOff>50165</xdr:rowOff>
    </xdr:to>
    <xdr:sp macro="" textlink="">
      <xdr:nvSpPr>
        <xdr:cNvPr id="398" name="円/楕円 397"/>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60342</xdr:rowOff>
    </xdr:from>
    <xdr:ext cx="762000" cy="259045"/>
    <xdr:sp macro="" textlink="">
      <xdr:nvSpPr>
        <xdr:cNvPr id="399" name="テキスト ボックス 398"/>
        <xdr:cNvSpPr txBox="1"/>
      </xdr:nvSpPr>
      <xdr:spPr>
        <a:xfrm>
          <a:off x="14909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2857</xdr:rowOff>
    </xdr:from>
    <xdr:to>
      <xdr:col>21</xdr:col>
      <xdr:colOff>50800</xdr:colOff>
      <xdr:row>38</xdr:row>
      <xdr:rowOff>104457</xdr:rowOff>
    </xdr:to>
    <xdr:sp macro="" textlink="">
      <xdr:nvSpPr>
        <xdr:cNvPr id="400" name="円/楕円 399"/>
        <xdr:cNvSpPr/>
      </xdr:nvSpPr>
      <xdr:spPr>
        <a:xfrm>
          <a:off x="14351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114635</xdr:rowOff>
    </xdr:from>
    <xdr:ext cx="762000" cy="259045"/>
    <xdr:sp macro="" textlink="">
      <xdr:nvSpPr>
        <xdr:cNvPr id="401" name="テキスト ボックス 400"/>
        <xdr:cNvSpPr txBox="1"/>
      </xdr:nvSpPr>
      <xdr:spPr>
        <a:xfrm>
          <a:off x="14020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87313</xdr:rowOff>
    </xdr:from>
    <xdr:to>
      <xdr:col>19</xdr:col>
      <xdr:colOff>533400</xdr:colOff>
      <xdr:row>39</xdr:row>
      <xdr:rowOff>17463</xdr:rowOff>
    </xdr:to>
    <xdr:sp macro="" textlink="">
      <xdr:nvSpPr>
        <xdr:cNvPr id="402" name="円/楕円 401"/>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27640</xdr:rowOff>
    </xdr:from>
    <xdr:ext cx="762000" cy="259045"/>
    <xdr:sp macro="" textlink="">
      <xdr:nvSpPr>
        <xdr:cNvPr id="403" name="テキスト ボックス 402"/>
        <xdr:cNvSpPr txBox="1"/>
      </xdr:nvSpPr>
      <xdr:spPr>
        <a:xfrm>
          <a:off x="13131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base"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用地取得や</a:t>
          </a:r>
          <a:r>
            <a:rPr kumimoji="1" lang="ja-JP" altLang="ja-JP" sz="1300" baseline="0">
              <a:solidFill>
                <a:schemeClr val="dk1"/>
              </a:solidFill>
              <a:effectLst/>
              <a:latin typeface="+mn-lt"/>
              <a:ea typeface="+mn-ea"/>
              <a:cs typeface="+mn-cs"/>
            </a:rPr>
            <a:t>施設整備等の財源として市債を発行したため、一般会計等における地方債残高</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前年度</a:t>
          </a:r>
          <a:r>
            <a:rPr kumimoji="1" lang="ja-JP" altLang="en-US" sz="1300" baseline="0">
              <a:solidFill>
                <a:schemeClr val="dk1"/>
              </a:solidFill>
              <a:effectLst/>
              <a:latin typeface="+mn-lt"/>
              <a:ea typeface="+mn-ea"/>
              <a:cs typeface="+mn-cs"/>
            </a:rPr>
            <a:t>より増加したほか、</a:t>
          </a:r>
          <a:r>
            <a:rPr kumimoji="1" lang="ja-JP" altLang="ja-JP" sz="1300" baseline="0">
              <a:solidFill>
                <a:schemeClr val="dk1"/>
              </a:solidFill>
              <a:effectLst/>
              <a:latin typeface="+mn-lt"/>
              <a:ea typeface="+mn-ea"/>
              <a:cs typeface="+mn-cs"/>
            </a:rPr>
            <a:t>新駅周辺施設整備に係る債務負担行為に基づく契約の履行</a:t>
          </a:r>
          <a:r>
            <a:rPr kumimoji="1" lang="ja-JP" altLang="en-US" sz="1300" baseline="0">
              <a:solidFill>
                <a:schemeClr val="dk1"/>
              </a:solidFill>
              <a:effectLst/>
              <a:latin typeface="+mn-lt"/>
              <a:ea typeface="+mn-ea"/>
              <a:cs typeface="+mn-cs"/>
            </a:rPr>
            <a:t>など</a:t>
          </a:r>
          <a:r>
            <a:rPr kumimoji="1" lang="ja-JP" altLang="ja-JP" sz="1300" baseline="0">
              <a:solidFill>
                <a:schemeClr val="dk1"/>
              </a:solidFill>
              <a:effectLst/>
              <a:latin typeface="+mn-lt"/>
              <a:ea typeface="+mn-ea"/>
              <a:cs typeface="+mn-cs"/>
            </a:rPr>
            <a:t>により将来負担額</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増加している。積極的に基金積立を行った</a:t>
          </a:r>
          <a:r>
            <a:rPr kumimoji="1" lang="ja-JP" altLang="en-US" sz="1300" baseline="0">
              <a:solidFill>
                <a:schemeClr val="dk1"/>
              </a:solidFill>
              <a:effectLst/>
              <a:latin typeface="+mn-lt"/>
              <a:ea typeface="+mn-ea"/>
              <a:cs typeface="+mn-cs"/>
            </a:rPr>
            <a:t>ものの</a:t>
          </a:r>
          <a:r>
            <a:rPr kumimoji="1" lang="ja-JP" altLang="ja-JP" sz="1300" baseline="0">
              <a:solidFill>
                <a:schemeClr val="dk1"/>
              </a:solidFill>
              <a:effectLst/>
              <a:latin typeface="+mn-lt"/>
              <a:ea typeface="+mn-ea"/>
              <a:cs typeface="+mn-cs"/>
            </a:rPr>
            <a:t>、将来負担比率は前年度から悪化した</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、依然低負担を維持している。今後も、資産と負債のバランスを図りつつ、引き続き高いレベルで財政規律を堅持する。</a:t>
          </a:r>
          <a:endParaRPr lang="ja-JP" altLang="ja-JP" sz="1300">
            <a:effectLst/>
          </a:endParaRPr>
        </a:p>
        <a:p>
          <a:pPr fontAlgn="base"/>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給料月額の参事級以上3.5%、主幹級以下3%カット（平成21年1月～平成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月）や、平成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年度の給与構造改革の実施など、総人件費の抑制に取り組んだ結果、平成2</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年度から</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ポイント改善した。しかし、類似団体に比べて構成する一部事務組合等が少なく、直営で事業を実施していることや、図書館等の公共施設を多く設置し、職員数が多いことが主な要因となり、人件費は類似団体平均と比べて依然高い水準にある。引き続き、職員数の適正化及び人件費の縮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73660</xdr:rowOff>
    </xdr:from>
    <xdr:to>
      <xdr:col>7</xdr:col>
      <xdr:colOff>15875</xdr:colOff>
      <xdr:row>40</xdr:row>
      <xdr:rowOff>104140</xdr:rowOff>
    </xdr:to>
    <xdr:cxnSp macro="">
      <xdr:nvCxnSpPr>
        <xdr:cNvPr id="66" name="直線コネクタ 65"/>
        <xdr:cNvCxnSpPr/>
      </xdr:nvCxnSpPr>
      <xdr:spPr>
        <a:xfrm>
          <a:off x="3987800" y="693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73660</xdr:rowOff>
    </xdr:from>
    <xdr:to>
      <xdr:col>5</xdr:col>
      <xdr:colOff>549275</xdr:colOff>
      <xdr:row>41</xdr:row>
      <xdr:rowOff>8890</xdr:rowOff>
    </xdr:to>
    <xdr:cxnSp macro="">
      <xdr:nvCxnSpPr>
        <xdr:cNvPr id="69" name="直線コネクタ 68"/>
        <xdr:cNvCxnSpPr/>
      </xdr:nvCxnSpPr>
      <xdr:spPr>
        <a:xfrm flipV="1">
          <a:off x="3098800" y="6931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8890</xdr:rowOff>
    </xdr:from>
    <xdr:to>
      <xdr:col>4</xdr:col>
      <xdr:colOff>346075</xdr:colOff>
      <xdr:row>41</xdr:row>
      <xdr:rowOff>8890</xdr:rowOff>
    </xdr:to>
    <xdr:cxnSp macro="">
      <xdr:nvCxnSpPr>
        <xdr:cNvPr id="72" name="直線コネクタ 71"/>
        <xdr:cNvCxnSpPr/>
      </xdr:nvCxnSpPr>
      <xdr:spPr>
        <a:xfrm>
          <a:off x="2209800" y="703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8890</xdr:rowOff>
    </xdr:from>
    <xdr:to>
      <xdr:col>3</xdr:col>
      <xdr:colOff>142875</xdr:colOff>
      <xdr:row>41</xdr:row>
      <xdr:rowOff>77470</xdr:rowOff>
    </xdr:to>
    <xdr:cxnSp macro="">
      <xdr:nvCxnSpPr>
        <xdr:cNvPr id="75" name="直線コネクタ 74"/>
        <xdr:cNvCxnSpPr/>
      </xdr:nvCxnSpPr>
      <xdr:spPr>
        <a:xfrm flipV="1">
          <a:off x="1320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53340</xdr:rowOff>
    </xdr:from>
    <xdr:to>
      <xdr:col>7</xdr:col>
      <xdr:colOff>66675</xdr:colOff>
      <xdr:row>40</xdr:row>
      <xdr:rowOff>154940</xdr:rowOff>
    </xdr:to>
    <xdr:sp macro="" textlink="">
      <xdr:nvSpPr>
        <xdr:cNvPr id="85" name="円/楕円 84"/>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133367</xdr:rowOff>
    </xdr:from>
    <xdr:ext cx="762000" cy="259045"/>
    <xdr:sp macro="" textlink="">
      <xdr:nvSpPr>
        <xdr:cNvPr id="86" name="人件費該当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22860</xdr:rowOff>
    </xdr:from>
    <xdr:to>
      <xdr:col>5</xdr:col>
      <xdr:colOff>600075</xdr:colOff>
      <xdr:row>40</xdr:row>
      <xdr:rowOff>124460</xdr:rowOff>
    </xdr:to>
    <xdr:sp macro="" textlink="">
      <xdr:nvSpPr>
        <xdr:cNvPr id="87" name="円/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129540</xdr:rowOff>
    </xdr:from>
    <xdr:to>
      <xdr:col>4</xdr:col>
      <xdr:colOff>396875</xdr:colOff>
      <xdr:row>41</xdr:row>
      <xdr:rowOff>59690</xdr:rowOff>
    </xdr:to>
    <xdr:sp macro="" textlink="">
      <xdr:nvSpPr>
        <xdr:cNvPr id="89" name="円/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129540</xdr:rowOff>
    </xdr:from>
    <xdr:to>
      <xdr:col>3</xdr:col>
      <xdr:colOff>193675</xdr:colOff>
      <xdr:row>41</xdr:row>
      <xdr:rowOff>59690</xdr:rowOff>
    </xdr:to>
    <xdr:sp macro="" textlink="">
      <xdr:nvSpPr>
        <xdr:cNvPr id="91" name="円/楕円 90"/>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44467</xdr:rowOff>
    </xdr:from>
    <xdr:ext cx="762000" cy="259045"/>
    <xdr:sp macro="" textlink="">
      <xdr:nvSpPr>
        <xdr:cNvPr id="92" name="テキスト ボックス 91"/>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26670</xdr:rowOff>
    </xdr:from>
    <xdr:to>
      <xdr:col>1</xdr:col>
      <xdr:colOff>676275</xdr:colOff>
      <xdr:row>41</xdr:row>
      <xdr:rowOff>128270</xdr:rowOff>
    </xdr:to>
    <xdr:sp macro="" textlink="">
      <xdr:nvSpPr>
        <xdr:cNvPr id="93" name="円/楕円 92"/>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113047</xdr:rowOff>
    </xdr:from>
    <xdr:ext cx="762000" cy="259045"/>
    <xdr:sp macro="" textlink="">
      <xdr:nvSpPr>
        <xdr:cNvPr id="94" name="テキスト ボックス 93"/>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図書館等の公共施設を多く設置するなど、充実した公共サービスを提供していることにより、施設の維持管理にかかる経費が嵩むことや、学校給食や生涯学習センターの貸館、講座業務の委託拡大などにより物件費に係る経常収支比率が高止まりしている。今後も引き続き指定管理者制度を積極的に導入していくなど業務の再構築や、平成</a:t>
          </a:r>
          <a:r>
            <a:rPr kumimoji="1" lang="en-US" altLang="ja-JP" sz="1200">
              <a:latin typeface="ＭＳ Ｐゴシック"/>
            </a:rPr>
            <a:t>27</a:t>
          </a:r>
          <a:r>
            <a:rPr kumimoji="1" lang="ja-JP" altLang="en-US" sz="1200">
              <a:latin typeface="ＭＳ Ｐゴシック"/>
            </a:rPr>
            <a:t>年度から実施している消防業務の広域化など近隣他団体との業務連携により、徹底的なコスト削減に努める。 </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81280</xdr:rowOff>
    </xdr:to>
    <xdr:cxnSp macro="">
      <xdr:nvCxnSpPr>
        <xdr:cNvPr id="125" name="直線コネクタ 124"/>
        <xdr:cNvCxnSpPr/>
      </xdr:nvCxnSpPr>
      <xdr:spPr>
        <a:xfrm>
          <a:off x="15671800" y="31125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26416</xdr:rowOff>
    </xdr:from>
    <xdr:to>
      <xdr:col>22</xdr:col>
      <xdr:colOff>565150</xdr:colOff>
      <xdr:row>18</xdr:row>
      <xdr:rowOff>72136</xdr:rowOff>
    </xdr:to>
    <xdr:cxnSp macro="">
      <xdr:nvCxnSpPr>
        <xdr:cNvPr id="128" name="直線コネクタ 127"/>
        <xdr:cNvCxnSpPr/>
      </xdr:nvCxnSpPr>
      <xdr:spPr>
        <a:xfrm flipV="1">
          <a:off x="14782800" y="3112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53848</xdr:rowOff>
    </xdr:from>
    <xdr:to>
      <xdr:col>21</xdr:col>
      <xdr:colOff>361950</xdr:colOff>
      <xdr:row>18</xdr:row>
      <xdr:rowOff>72136</xdr:rowOff>
    </xdr:to>
    <xdr:cxnSp macro="">
      <xdr:nvCxnSpPr>
        <xdr:cNvPr id="131" name="直線コネクタ 130"/>
        <xdr:cNvCxnSpPr/>
      </xdr:nvCxnSpPr>
      <xdr:spPr>
        <a:xfrm>
          <a:off x="13893800" y="3139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53848</xdr:rowOff>
    </xdr:to>
    <xdr:cxnSp macro="">
      <xdr:nvCxnSpPr>
        <xdr:cNvPr id="134" name="直線コネクタ 133"/>
        <xdr:cNvCxnSpPr/>
      </xdr:nvCxnSpPr>
      <xdr:spPr>
        <a:xfrm>
          <a:off x="13004800" y="3030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6" name="円/楕円 145"/>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7" name="テキスト ボックス 146"/>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21336</xdr:rowOff>
    </xdr:from>
    <xdr:to>
      <xdr:col>21</xdr:col>
      <xdr:colOff>412750</xdr:colOff>
      <xdr:row>18</xdr:row>
      <xdr:rowOff>122936</xdr:rowOff>
    </xdr:to>
    <xdr:sp macro="" textlink="">
      <xdr:nvSpPr>
        <xdr:cNvPr id="148" name="円/楕円 147"/>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107713</xdr:rowOff>
    </xdr:from>
    <xdr:ext cx="762000" cy="259045"/>
    <xdr:sp macro="" textlink="">
      <xdr:nvSpPr>
        <xdr:cNvPr id="149" name="テキスト ボックス 148"/>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xdr:rowOff>
    </xdr:from>
    <xdr:to>
      <xdr:col>20</xdr:col>
      <xdr:colOff>209550</xdr:colOff>
      <xdr:row>18</xdr:row>
      <xdr:rowOff>104648</xdr:rowOff>
    </xdr:to>
    <xdr:sp macro="" textlink="">
      <xdr:nvSpPr>
        <xdr:cNvPr id="150" name="円/楕円 149"/>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89425</xdr:rowOff>
    </xdr:from>
    <xdr:ext cx="762000" cy="259045"/>
    <xdr:sp macro="" textlink="">
      <xdr:nvSpPr>
        <xdr:cNvPr id="151" name="テキスト ボックス 150"/>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類似団体平均を下回ってはいるものの、障害児通所給付や待機児童対策として進めている教育・保育給付が増加傾向にあることなどにより、前年度に比べ</a:t>
          </a:r>
          <a:r>
            <a:rPr kumimoji="1" lang="en-US" altLang="ja-JP" sz="1300">
              <a:latin typeface="ＭＳ Ｐゴシック"/>
            </a:rPr>
            <a:t>0.5</a:t>
          </a:r>
          <a:r>
            <a:rPr kumimoji="1" lang="ja-JP" altLang="en-US" sz="1300">
              <a:latin typeface="ＭＳ Ｐゴシック"/>
            </a:rPr>
            <a:t>ポイント悪化した。 </a:t>
          </a:r>
        </a:p>
        <a:p>
          <a:r>
            <a:rPr kumimoji="1" lang="ja-JP" altLang="en-US" sz="1300">
              <a:latin typeface="ＭＳ Ｐゴシック"/>
            </a:rPr>
            <a:t>　高齢化の進展により医療・介護給付費などの社会保障関係費は今後も伸びが見込まれるが、社会構造としての全国的な問題であり、本市単独での対応は困難である。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158750</xdr:rowOff>
    </xdr:to>
    <xdr:cxnSp macro="">
      <xdr:nvCxnSpPr>
        <xdr:cNvPr id="186" name="直線コネクタ 185"/>
        <xdr:cNvCxnSpPr/>
      </xdr:nvCxnSpPr>
      <xdr:spPr>
        <a:xfrm>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55</xdr:row>
      <xdr:rowOff>95250</xdr:rowOff>
    </xdr:to>
    <xdr:cxnSp macro="">
      <xdr:nvCxnSpPr>
        <xdr:cNvPr id="189" name="直線コネクタ 188"/>
        <xdr:cNvCxnSpPr/>
      </xdr:nvCxnSpPr>
      <xdr:spPr>
        <a:xfrm>
          <a:off x="3098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76200</xdr:rowOff>
    </xdr:to>
    <xdr:cxnSp macro="">
      <xdr:nvCxnSpPr>
        <xdr:cNvPr id="192" name="直線コネクタ 191"/>
        <xdr:cNvCxnSpPr/>
      </xdr:nvCxnSpPr>
      <xdr:spPr>
        <a:xfrm>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6350</xdr:rowOff>
    </xdr:from>
    <xdr:to>
      <xdr:col>3</xdr:col>
      <xdr:colOff>142875</xdr:colOff>
      <xdr:row>54</xdr:row>
      <xdr:rowOff>25400</xdr:rowOff>
    </xdr:to>
    <xdr:cxnSp macro="">
      <xdr:nvCxnSpPr>
        <xdr:cNvPr id="195" name="直線コネクタ 194"/>
        <xdr:cNvCxnSpPr/>
      </xdr:nvCxnSpPr>
      <xdr:spPr>
        <a:xfrm>
          <a:off x="1320800" y="909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6"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09" name="円/楕円 208"/>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0" name="テキスト ボックス 209"/>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3" name="円/楕円 212"/>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4" name="テキスト ボックス 213"/>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民健康保険などの特別会計への繰出金が類似団体に比べ少ないことなどから、その他に係る経常収支比率が類似団体平均を下回った。しかしながら、高齢化の進展に伴い、医療・介護給付費が増加傾向にあることや、環境クリーンセンターやコミュニティセンターの維持補修費の増などにより、比率は前年度に比べ</a:t>
          </a:r>
          <a:r>
            <a:rPr kumimoji="1" lang="en-US" altLang="ja-JP" sz="1200">
              <a:latin typeface="ＭＳ Ｐゴシック"/>
            </a:rPr>
            <a:t>0.5</a:t>
          </a:r>
          <a:r>
            <a:rPr kumimoji="1" lang="ja-JP" altLang="en-US" sz="1200">
              <a:latin typeface="ＭＳ Ｐゴシック"/>
            </a:rPr>
            <a:t>ポイント悪化した。健康長寿の取組推進などにより、医療・介護給付の普通会計負担の縮減に努めるとともに、公共施設等の計画的な更新・長寿命化により維持補修費の削減と財政負担の平準化に努める。 </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55</xdr:row>
      <xdr:rowOff>44450</xdr:rowOff>
    </xdr:to>
    <xdr:cxnSp macro="">
      <xdr:nvCxnSpPr>
        <xdr:cNvPr id="247" name="直線コネクタ 246"/>
        <xdr:cNvCxnSpPr/>
      </xdr:nvCxnSpPr>
      <xdr:spPr>
        <a:xfrm>
          <a:off x="15671800" y="941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152400</xdr:rowOff>
    </xdr:to>
    <xdr:cxnSp macro="">
      <xdr:nvCxnSpPr>
        <xdr:cNvPr id="250" name="直線コネクタ 249"/>
        <xdr:cNvCxnSpPr/>
      </xdr:nvCxnSpPr>
      <xdr:spPr>
        <a:xfrm>
          <a:off x="14782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31750</xdr:rowOff>
    </xdr:to>
    <xdr:cxnSp macro="">
      <xdr:nvCxnSpPr>
        <xdr:cNvPr id="253" name="直線コネクタ 252"/>
        <xdr:cNvCxnSpPr/>
      </xdr:nvCxnSpPr>
      <xdr:spPr>
        <a:xfrm flipV="1">
          <a:off x="13893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31750</xdr:rowOff>
    </xdr:to>
    <xdr:cxnSp macro="">
      <xdr:nvCxnSpPr>
        <xdr:cNvPr id="256" name="直線コネクタ 255"/>
        <xdr:cNvCxnSpPr/>
      </xdr:nvCxnSpPr>
      <xdr:spPr>
        <a:xfrm>
          <a:off x="13004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66" name="円/楕円 265"/>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67"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68" name="円/楕円 267"/>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69" name="テキスト ボックス 268"/>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0" name="円/楕円 26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1" name="テキスト ボックス 27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4" name="円/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教育・保育給付施設数の増加に伴う運営費補助の増や保育士確保対策補助金の増に加え、病院事業会計への繰出金の増などにより、補助費等に係る経常収支比率は前年度に比べ</a:t>
          </a:r>
          <a:r>
            <a:rPr kumimoji="1" lang="en-US" altLang="ja-JP" sz="1300">
              <a:latin typeface="ＭＳ Ｐゴシック"/>
            </a:rPr>
            <a:t>0.9</a:t>
          </a:r>
          <a:r>
            <a:rPr kumimoji="1" lang="ja-JP" altLang="en-US" sz="1300">
              <a:latin typeface="ＭＳ Ｐゴシック"/>
            </a:rPr>
            <a:t>ポイント悪化した。引き続き補助金等については不断の見直しを行い、さらなる削減に努める。 </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76200</xdr:rowOff>
    </xdr:from>
    <xdr:to>
      <xdr:col>24</xdr:col>
      <xdr:colOff>31750</xdr:colOff>
      <xdr:row>35</xdr:row>
      <xdr:rowOff>19050</xdr:rowOff>
    </xdr:to>
    <xdr:cxnSp macro="">
      <xdr:nvCxnSpPr>
        <xdr:cNvPr id="308" name="直線コネクタ 307"/>
        <xdr:cNvCxnSpPr/>
      </xdr:nvCxnSpPr>
      <xdr:spPr>
        <a:xfrm>
          <a:off x="15671800" y="5905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76200</xdr:rowOff>
    </xdr:from>
    <xdr:to>
      <xdr:col>22</xdr:col>
      <xdr:colOff>565150</xdr:colOff>
      <xdr:row>35</xdr:row>
      <xdr:rowOff>69850</xdr:rowOff>
    </xdr:to>
    <xdr:cxnSp macro="">
      <xdr:nvCxnSpPr>
        <xdr:cNvPr id="311" name="直線コネクタ 310"/>
        <xdr:cNvCxnSpPr/>
      </xdr:nvCxnSpPr>
      <xdr:spPr>
        <a:xfrm flipV="1">
          <a:off x="14782800" y="5905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44450</xdr:rowOff>
    </xdr:from>
    <xdr:to>
      <xdr:col>21</xdr:col>
      <xdr:colOff>361950</xdr:colOff>
      <xdr:row>35</xdr:row>
      <xdr:rowOff>69850</xdr:rowOff>
    </xdr:to>
    <xdr:cxnSp macro="">
      <xdr:nvCxnSpPr>
        <xdr:cNvPr id="314" name="直線コネクタ 313"/>
        <xdr:cNvCxnSpPr/>
      </xdr:nvCxnSpPr>
      <xdr:spPr>
        <a:xfrm>
          <a:off x="138938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44450</xdr:rowOff>
    </xdr:from>
    <xdr:to>
      <xdr:col>20</xdr:col>
      <xdr:colOff>158750</xdr:colOff>
      <xdr:row>35</xdr:row>
      <xdr:rowOff>120650</xdr:rowOff>
    </xdr:to>
    <xdr:cxnSp macro="">
      <xdr:nvCxnSpPr>
        <xdr:cNvPr id="317" name="直線コネクタ 316"/>
        <xdr:cNvCxnSpPr/>
      </xdr:nvCxnSpPr>
      <xdr:spPr>
        <a:xfrm flipV="1">
          <a:off x="13004800" y="604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139700</xdr:rowOff>
    </xdr:from>
    <xdr:to>
      <xdr:col>24</xdr:col>
      <xdr:colOff>82550</xdr:colOff>
      <xdr:row>35</xdr:row>
      <xdr:rowOff>69850</xdr:rowOff>
    </xdr:to>
    <xdr:sp macro="" textlink="">
      <xdr:nvSpPr>
        <xdr:cNvPr id="327" name="円/楕円 326"/>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28"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25400</xdr:rowOff>
    </xdr:from>
    <xdr:to>
      <xdr:col>22</xdr:col>
      <xdr:colOff>615950</xdr:colOff>
      <xdr:row>34</xdr:row>
      <xdr:rowOff>127000</xdr:rowOff>
    </xdr:to>
    <xdr:sp macro="" textlink="">
      <xdr:nvSpPr>
        <xdr:cNvPr id="329" name="円/楕円 328"/>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137177</xdr:rowOff>
    </xdr:from>
    <xdr:ext cx="736600" cy="259045"/>
    <xdr:sp macro="" textlink="">
      <xdr:nvSpPr>
        <xdr:cNvPr id="330" name="テキスト ボックス 329"/>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1" name="円/楕円 330"/>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2" name="テキスト ボックス 331"/>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165100</xdr:rowOff>
    </xdr:from>
    <xdr:to>
      <xdr:col>20</xdr:col>
      <xdr:colOff>209550</xdr:colOff>
      <xdr:row>35</xdr:row>
      <xdr:rowOff>95250</xdr:rowOff>
    </xdr:to>
    <xdr:sp macro="" textlink="">
      <xdr:nvSpPr>
        <xdr:cNvPr id="333" name="円/楕円 332"/>
        <xdr:cNvSpPr/>
      </xdr:nvSpPr>
      <xdr:spPr>
        <a:xfrm>
          <a:off x="13843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105427</xdr:rowOff>
    </xdr:from>
    <xdr:ext cx="762000" cy="259045"/>
    <xdr:sp macro="" textlink="">
      <xdr:nvSpPr>
        <xdr:cNvPr id="334" name="テキスト ボックス 333"/>
        <xdr:cNvSpPr txBox="1"/>
      </xdr:nvSpPr>
      <xdr:spPr>
        <a:xfrm>
          <a:off x="13512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69850</xdr:rowOff>
    </xdr:from>
    <xdr:to>
      <xdr:col>19</xdr:col>
      <xdr:colOff>6350</xdr:colOff>
      <xdr:row>36</xdr:row>
      <xdr:rowOff>0</xdr:rowOff>
    </xdr:to>
    <xdr:sp macro="" textlink="">
      <xdr:nvSpPr>
        <xdr:cNvPr id="335" name="円/楕円 334"/>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10177</xdr:rowOff>
    </xdr:from>
    <xdr:ext cx="762000" cy="259045"/>
    <xdr:sp macro="" textlink="">
      <xdr:nvSpPr>
        <xdr:cNvPr id="336" name="テキスト ボックス 335"/>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施設整備等の財源として発行した市債の償還がピークを過ぎ、減少傾向にあるものの、経常一般財源が減少したことから公債費に係る経常収支比率は</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ポイント悪化した。今後も引き続き過度に市債に依存しない財政運営に努めるとともに、より低利な条件での借り入れや、据え置き期間の短縮などにより、公債費負担の縮減に取り組む。 </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75</xdr:row>
      <xdr:rowOff>124714</xdr:rowOff>
    </xdr:to>
    <xdr:cxnSp macro="">
      <xdr:nvCxnSpPr>
        <xdr:cNvPr id="366" name="直線コネクタ 365"/>
        <xdr:cNvCxnSpPr/>
      </xdr:nvCxnSpPr>
      <xdr:spPr>
        <a:xfrm>
          <a:off x="3987800" y="12969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110998</xdr:rowOff>
    </xdr:from>
    <xdr:to>
      <xdr:col>5</xdr:col>
      <xdr:colOff>549275</xdr:colOff>
      <xdr:row>76</xdr:row>
      <xdr:rowOff>30987</xdr:rowOff>
    </xdr:to>
    <xdr:cxnSp macro="">
      <xdr:nvCxnSpPr>
        <xdr:cNvPr id="369" name="直線コネクタ 368"/>
        <xdr:cNvCxnSpPr/>
      </xdr:nvCxnSpPr>
      <xdr:spPr>
        <a:xfrm flipV="1">
          <a:off x="3098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94996</xdr:rowOff>
    </xdr:to>
    <xdr:cxnSp macro="">
      <xdr:nvCxnSpPr>
        <xdr:cNvPr id="372" name="直線コネクタ 371"/>
        <xdr:cNvCxnSpPr/>
      </xdr:nvCxnSpPr>
      <xdr:spPr>
        <a:xfrm flipV="1">
          <a:off x="2209800" y="130611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77</xdr:row>
      <xdr:rowOff>19558</xdr:rowOff>
    </xdr:to>
    <xdr:cxnSp macro="">
      <xdr:nvCxnSpPr>
        <xdr:cNvPr id="375" name="直線コネクタ 374"/>
        <xdr:cNvCxnSpPr/>
      </xdr:nvCxnSpPr>
      <xdr:spPr>
        <a:xfrm flipV="1">
          <a:off x="1320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85" name="円/楕円 384"/>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90441</xdr:rowOff>
    </xdr:from>
    <xdr:ext cx="762000" cy="259045"/>
    <xdr:sp macro="" textlink="">
      <xdr:nvSpPr>
        <xdr:cNvPr id="386"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60198</xdr:rowOff>
    </xdr:from>
    <xdr:to>
      <xdr:col>5</xdr:col>
      <xdr:colOff>600075</xdr:colOff>
      <xdr:row>75</xdr:row>
      <xdr:rowOff>161798</xdr:rowOff>
    </xdr:to>
    <xdr:sp macro="" textlink="">
      <xdr:nvSpPr>
        <xdr:cNvPr id="387" name="円/楕円 386"/>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525</xdr:rowOff>
    </xdr:from>
    <xdr:ext cx="736600" cy="259045"/>
    <xdr:sp macro="" textlink="">
      <xdr:nvSpPr>
        <xdr:cNvPr id="388" name="テキスト ボックス 387"/>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9" name="円/楕円 388"/>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90" name="テキスト ボックス 389"/>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91" name="円/楕円 390"/>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2" name="テキスト ボックス 391"/>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3" name="円/楕円 392"/>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4" name="テキスト ボックス 393"/>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補助費等及びその他については類似団体平均を下回ったものの、図書館等の公共施設を多く設置するなど、充実した公共サービスを提供していることで施設の維持管理経費や人件費が嵩むことなどにより、公債費以外に係る経常収支比率が類似団体平均を上回っている。アウトソーシングの更なる拡大や広域連携により業務再構築を進め、徹底的な歳出コストの削減に努める。 </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79</xdr:row>
      <xdr:rowOff>78994</xdr:rowOff>
    </xdr:to>
    <xdr:cxnSp macro="">
      <xdr:nvCxnSpPr>
        <xdr:cNvPr id="425" name="直線コネクタ 424"/>
        <xdr:cNvCxnSpPr/>
      </xdr:nvCxnSpPr>
      <xdr:spPr>
        <a:xfrm>
          <a:off x="15671800" y="134909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79</xdr:row>
      <xdr:rowOff>14987</xdr:rowOff>
    </xdr:to>
    <xdr:cxnSp macro="">
      <xdr:nvCxnSpPr>
        <xdr:cNvPr id="428" name="直線コネクタ 427"/>
        <xdr:cNvCxnSpPr/>
      </xdr:nvCxnSpPr>
      <xdr:spPr>
        <a:xfrm flipV="1">
          <a:off x="14782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5842</xdr:rowOff>
    </xdr:from>
    <xdr:to>
      <xdr:col>21</xdr:col>
      <xdr:colOff>361950</xdr:colOff>
      <xdr:row>79</xdr:row>
      <xdr:rowOff>14987</xdr:rowOff>
    </xdr:to>
    <xdr:cxnSp macro="">
      <xdr:nvCxnSpPr>
        <xdr:cNvPr id="431" name="直線コネクタ 430"/>
        <xdr:cNvCxnSpPr/>
      </xdr:nvCxnSpPr>
      <xdr:spPr>
        <a:xfrm>
          <a:off x="13893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122428</xdr:rowOff>
    </xdr:from>
    <xdr:to>
      <xdr:col>20</xdr:col>
      <xdr:colOff>158750</xdr:colOff>
      <xdr:row>79</xdr:row>
      <xdr:rowOff>5842</xdr:rowOff>
    </xdr:to>
    <xdr:cxnSp macro="">
      <xdr:nvCxnSpPr>
        <xdr:cNvPr id="434" name="直線コネクタ 433"/>
        <xdr:cNvCxnSpPr/>
      </xdr:nvCxnSpPr>
      <xdr:spPr>
        <a:xfrm>
          <a:off x="13004800" y="13495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28194</xdr:rowOff>
    </xdr:from>
    <xdr:to>
      <xdr:col>24</xdr:col>
      <xdr:colOff>82550</xdr:colOff>
      <xdr:row>79</xdr:row>
      <xdr:rowOff>129794</xdr:rowOff>
    </xdr:to>
    <xdr:sp macro="" textlink="">
      <xdr:nvSpPr>
        <xdr:cNvPr id="444" name="円/楕円 443"/>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271</xdr:rowOff>
    </xdr:from>
    <xdr:ext cx="762000" cy="259045"/>
    <xdr:sp macro="" textlink="">
      <xdr:nvSpPr>
        <xdr:cNvPr id="445"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6" name="円/楕円 445"/>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47" name="テキスト ボックス 446"/>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48" name="円/楕円 447"/>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49" name="テキスト ボックス 448"/>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0" name="円/楕円 449"/>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1" name="テキスト ボックス 450"/>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71628</xdr:rowOff>
    </xdr:from>
    <xdr:to>
      <xdr:col>19</xdr:col>
      <xdr:colOff>6350</xdr:colOff>
      <xdr:row>79</xdr:row>
      <xdr:rowOff>1778</xdr:rowOff>
    </xdr:to>
    <xdr:sp macro="" textlink="">
      <xdr:nvSpPr>
        <xdr:cNvPr id="452" name="円/楕円 451"/>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158005</xdr:rowOff>
    </xdr:from>
    <xdr:ext cx="762000" cy="259045"/>
    <xdr:sp macro="" textlink="">
      <xdr:nvSpPr>
        <xdr:cNvPr id="453" name="テキスト ボックス 452"/>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大阪府箕面市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56961</xdr:rowOff>
    </xdr:from>
    <xdr:to>
      <xdr:col>4</xdr:col>
      <xdr:colOff>1117600</xdr:colOff>
      <xdr:row>15</xdr:row>
      <xdr:rowOff>114046</xdr:rowOff>
    </xdr:to>
    <xdr:cxnSp macro="">
      <xdr:nvCxnSpPr>
        <xdr:cNvPr id="52" name="直線コネクタ 51"/>
        <xdr:cNvCxnSpPr/>
      </xdr:nvCxnSpPr>
      <xdr:spPr bwMode="auto">
        <a:xfrm flipV="1">
          <a:off x="5003800" y="2676336"/>
          <a:ext cx="647700" cy="5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105033</xdr:rowOff>
    </xdr:from>
    <xdr:to>
      <xdr:col>4</xdr:col>
      <xdr:colOff>469900</xdr:colOff>
      <xdr:row>15</xdr:row>
      <xdr:rowOff>114046</xdr:rowOff>
    </xdr:to>
    <xdr:cxnSp macro="">
      <xdr:nvCxnSpPr>
        <xdr:cNvPr id="55" name="直線コネクタ 54"/>
        <xdr:cNvCxnSpPr/>
      </xdr:nvCxnSpPr>
      <xdr:spPr bwMode="auto">
        <a:xfrm>
          <a:off x="4305300" y="2724408"/>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105033</xdr:rowOff>
    </xdr:from>
    <xdr:to>
      <xdr:col>3</xdr:col>
      <xdr:colOff>904875</xdr:colOff>
      <xdr:row>15</xdr:row>
      <xdr:rowOff>110519</xdr:rowOff>
    </xdr:to>
    <xdr:cxnSp macro="">
      <xdr:nvCxnSpPr>
        <xdr:cNvPr id="58" name="直線コネクタ 57"/>
        <xdr:cNvCxnSpPr/>
      </xdr:nvCxnSpPr>
      <xdr:spPr bwMode="auto">
        <a:xfrm flipV="1">
          <a:off x="3606800" y="272440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44911</xdr:rowOff>
    </xdr:from>
    <xdr:to>
      <xdr:col>3</xdr:col>
      <xdr:colOff>206375</xdr:colOff>
      <xdr:row>15</xdr:row>
      <xdr:rowOff>110519</xdr:rowOff>
    </xdr:to>
    <xdr:cxnSp macro="">
      <xdr:nvCxnSpPr>
        <xdr:cNvPr id="61" name="直線コネクタ 60"/>
        <xdr:cNvCxnSpPr/>
      </xdr:nvCxnSpPr>
      <xdr:spPr bwMode="auto">
        <a:xfrm>
          <a:off x="2908300" y="2664286"/>
          <a:ext cx="6985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6161</xdr:rowOff>
    </xdr:from>
    <xdr:to>
      <xdr:col>5</xdr:col>
      <xdr:colOff>34925</xdr:colOff>
      <xdr:row>15</xdr:row>
      <xdr:rowOff>107761</xdr:rowOff>
    </xdr:to>
    <xdr:sp macro="" textlink="">
      <xdr:nvSpPr>
        <xdr:cNvPr id="71" name="円/楕円 70"/>
        <xdr:cNvSpPr/>
      </xdr:nvSpPr>
      <xdr:spPr bwMode="auto">
        <a:xfrm>
          <a:off x="5600700" y="262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22688</xdr:rowOff>
    </xdr:from>
    <xdr:ext cx="762000" cy="259045"/>
    <xdr:sp macro="" textlink="">
      <xdr:nvSpPr>
        <xdr:cNvPr id="72" name="人口1人当たり決算額の推移該当値テキスト130"/>
        <xdr:cNvSpPr txBox="1"/>
      </xdr:nvSpPr>
      <xdr:spPr>
        <a:xfrm>
          <a:off x="5740400" y="247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68,603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63246</xdr:rowOff>
    </xdr:from>
    <xdr:to>
      <xdr:col>4</xdr:col>
      <xdr:colOff>520700</xdr:colOff>
      <xdr:row>15</xdr:row>
      <xdr:rowOff>164846</xdr:rowOff>
    </xdr:to>
    <xdr:sp macro="" textlink="">
      <xdr:nvSpPr>
        <xdr:cNvPr id="73" name="円/楕円 72"/>
        <xdr:cNvSpPr/>
      </xdr:nvSpPr>
      <xdr:spPr bwMode="auto">
        <a:xfrm>
          <a:off x="4953000" y="268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3573</xdr:rowOff>
    </xdr:from>
    <xdr:ext cx="736600" cy="259045"/>
    <xdr:sp macro="" textlink="">
      <xdr:nvSpPr>
        <xdr:cNvPr id="74" name="テキスト ボックス 73"/>
        <xdr:cNvSpPr txBox="1"/>
      </xdr:nvSpPr>
      <xdr:spPr>
        <a:xfrm>
          <a:off x="4622800" y="245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54233</xdr:rowOff>
    </xdr:from>
    <xdr:to>
      <xdr:col>3</xdr:col>
      <xdr:colOff>955675</xdr:colOff>
      <xdr:row>15</xdr:row>
      <xdr:rowOff>155833</xdr:rowOff>
    </xdr:to>
    <xdr:sp macro="" textlink="">
      <xdr:nvSpPr>
        <xdr:cNvPr id="75" name="円/楕円 74"/>
        <xdr:cNvSpPr/>
      </xdr:nvSpPr>
      <xdr:spPr bwMode="auto">
        <a:xfrm>
          <a:off x="4254500" y="267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166010</xdr:rowOff>
    </xdr:from>
    <xdr:ext cx="762000" cy="259045"/>
    <xdr:sp macro="" textlink="">
      <xdr:nvSpPr>
        <xdr:cNvPr id="76" name="テキスト ボックス 75"/>
        <xdr:cNvSpPr txBox="1"/>
      </xdr:nvSpPr>
      <xdr:spPr>
        <a:xfrm>
          <a:off x="3924300" y="24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59719</xdr:rowOff>
    </xdr:from>
    <xdr:to>
      <xdr:col>3</xdr:col>
      <xdr:colOff>257175</xdr:colOff>
      <xdr:row>15</xdr:row>
      <xdr:rowOff>161319</xdr:rowOff>
    </xdr:to>
    <xdr:sp macro="" textlink="">
      <xdr:nvSpPr>
        <xdr:cNvPr id="77" name="円/楕円 76"/>
        <xdr:cNvSpPr/>
      </xdr:nvSpPr>
      <xdr:spPr bwMode="auto">
        <a:xfrm>
          <a:off x="35560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xdr:rowOff>
    </xdr:from>
    <xdr:ext cx="762000" cy="259045"/>
    <xdr:sp macro="" textlink="">
      <xdr:nvSpPr>
        <xdr:cNvPr id="78" name="テキスト ボックス 77"/>
        <xdr:cNvSpPr txBox="1"/>
      </xdr:nvSpPr>
      <xdr:spPr>
        <a:xfrm>
          <a:off x="32258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165561</xdr:rowOff>
    </xdr:from>
    <xdr:to>
      <xdr:col>2</xdr:col>
      <xdr:colOff>692150</xdr:colOff>
      <xdr:row>15</xdr:row>
      <xdr:rowOff>95711</xdr:rowOff>
    </xdr:to>
    <xdr:sp macro="" textlink="">
      <xdr:nvSpPr>
        <xdr:cNvPr id="79" name="円/楕円 78"/>
        <xdr:cNvSpPr/>
      </xdr:nvSpPr>
      <xdr:spPr bwMode="auto">
        <a:xfrm>
          <a:off x="2857500" y="261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105888</xdr:rowOff>
    </xdr:from>
    <xdr:ext cx="762000" cy="259045"/>
    <xdr:sp macro="" textlink="">
      <xdr:nvSpPr>
        <xdr:cNvPr id="80" name="テキスト ボックス 79"/>
        <xdr:cNvSpPr txBox="1"/>
      </xdr:nvSpPr>
      <xdr:spPr>
        <a:xfrm>
          <a:off x="2527300" y="23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143100</xdr:rowOff>
    </xdr:from>
    <xdr:to>
      <xdr:col>4</xdr:col>
      <xdr:colOff>1117600</xdr:colOff>
      <xdr:row>37</xdr:row>
      <xdr:rowOff>169552</xdr:rowOff>
    </xdr:to>
    <xdr:cxnSp macro="">
      <xdr:nvCxnSpPr>
        <xdr:cNvPr id="115" name="直線コネクタ 114"/>
        <xdr:cNvCxnSpPr/>
      </xdr:nvCxnSpPr>
      <xdr:spPr bwMode="auto">
        <a:xfrm>
          <a:off x="5003800" y="7267800"/>
          <a:ext cx="6477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77753</xdr:rowOff>
    </xdr:from>
    <xdr:to>
      <xdr:col>4</xdr:col>
      <xdr:colOff>469900</xdr:colOff>
      <xdr:row>37</xdr:row>
      <xdr:rowOff>143100</xdr:rowOff>
    </xdr:to>
    <xdr:cxnSp macro="">
      <xdr:nvCxnSpPr>
        <xdr:cNvPr id="118" name="直線コネクタ 117"/>
        <xdr:cNvCxnSpPr/>
      </xdr:nvCxnSpPr>
      <xdr:spPr bwMode="auto">
        <a:xfrm>
          <a:off x="4305300" y="7202453"/>
          <a:ext cx="698500" cy="6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50550</xdr:rowOff>
    </xdr:from>
    <xdr:to>
      <xdr:col>3</xdr:col>
      <xdr:colOff>904875</xdr:colOff>
      <xdr:row>37</xdr:row>
      <xdr:rowOff>77753</xdr:rowOff>
    </xdr:to>
    <xdr:cxnSp macro="">
      <xdr:nvCxnSpPr>
        <xdr:cNvPr id="121" name="直線コネクタ 120"/>
        <xdr:cNvCxnSpPr/>
      </xdr:nvCxnSpPr>
      <xdr:spPr bwMode="auto">
        <a:xfrm>
          <a:off x="3606800" y="7175250"/>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138397</xdr:rowOff>
    </xdr:from>
    <xdr:to>
      <xdr:col>3</xdr:col>
      <xdr:colOff>206375</xdr:colOff>
      <xdr:row>37</xdr:row>
      <xdr:rowOff>50550</xdr:rowOff>
    </xdr:to>
    <xdr:cxnSp macro="">
      <xdr:nvCxnSpPr>
        <xdr:cNvPr id="124" name="直線コネクタ 123"/>
        <xdr:cNvCxnSpPr/>
      </xdr:nvCxnSpPr>
      <xdr:spPr bwMode="auto">
        <a:xfrm>
          <a:off x="2908300" y="7091647"/>
          <a:ext cx="698500" cy="83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118752</xdr:rowOff>
    </xdr:from>
    <xdr:to>
      <xdr:col>5</xdr:col>
      <xdr:colOff>34925</xdr:colOff>
      <xdr:row>37</xdr:row>
      <xdr:rowOff>220352</xdr:rowOff>
    </xdr:to>
    <xdr:sp macro="" textlink="">
      <xdr:nvSpPr>
        <xdr:cNvPr id="134" name="円/楕円 133"/>
        <xdr:cNvSpPr/>
      </xdr:nvSpPr>
      <xdr:spPr bwMode="auto">
        <a:xfrm>
          <a:off x="5600700" y="724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27329</xdr:rowOff>
    </xdr:from>
    <xdr:ext cx="762000" cy="259045"/>
    <xdr:sp macro="" textlink="">
      <xdr:nvSpPr>
        <xdr:cNvPr id="135" name="人口1人当たり決算額の推移該当値テキスト445"/>
        <xdr:cNvSpPr txBox="1"/>
      </xdr:nvSpPr>
      <xdr:spPr>
        <a:xfrm>
          <a:off x="5740400" y="715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92300</xdr:rowOff>
    </xdr:from>
    <xdr:to>
      <xdr:col>4</xdr:col>
      <xdr:colOff>520700</xdr:colOff>
      <xdr:row>37</xdr:row>
      <xdr:rowOff>193900</xdr:rowOff>
    </xdr:to>
    <xdr:sp macro="" textlink="">
      <xdr:nvSpPr>
        <xdr:cNvPr id="136" name="円/楕円 135"/>
        <xdr:cNvSpPr/>
      </xdr:nvSpPr>
      <xdr:spPr bwMode="auto">
        <a:xfrm>
          <a:off x="4953000" y="721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178677</xdr:rowOff>
    </xdr:from>
    <xdr:ext cx="736600" cy="259045"/>
    <xdr:sp macro="" textlink="">
      <xdr:nvSpPr>
        <xdr:cNvPr id="137" name="テキスト ボックス 136"/>
        <xdr:cNvSpPr txBox="1"/>
      </xdr:nvSpPr>
      <xdr:spPr>
        <a:xfrm>
          <a:off x="4622800" y="73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26953</xdr:rowOff>
    </xdr:from>
    <xdr:to>
      <xdr:col>3</xdr:col>
      <xdr:colOff>955675</xdr:colOff>
      <xdr:row>37</xdr:row>
      <xdr:rowOff>128553</xdr:rowOff>
    </xdr:to>
    <xdr:sp macro="" textlink="">
      <xdr:nvSpPr>
        <xdr:cNvPr id="138" name="円/楕円 137"/>
        <xdr:cNvSpPr/>
      </xdr:nvSpPr>
      <xdr:spPr bwMode="auto">
        <a:xfrm>
          <a:off x="4254500" y="715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113330</xdr:rowOff>
    </xdr:from>
    <xdr:ext cx="762000" cy="259045"/>
    <xdr:sp macro="" textlink="">
      <xdr:nvSpPr>
        <xdr:cNvPr id="139" name="テキスト ボックス 138"/>
        <xdr:cNvSpPr txBox="1"/>
      </xdr:nvSpPr>
      <xdr:spPr>
        <a:xfrm>
          <a:off x="3924300" y="723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171200</xdr:rowOff>
    </xdr:from>
    <xdr:to>
      <xdr:col>3</xdr:col>
      <xdr:colOff>257175</xdr:colOff>
      <xdr:row>37</xdr:row>
      <xdr:rowOff>101350</xdr:rowOff>
    </xdr:to>
    <xdr:sp macro="" textlink="">
      <xdr:nvSpPr>
        <xdr:cNvPr id="140" name="円/楕円 139"/>
        <xdr:cNvSpPr/>
      </xdr:nvSpPr>
      <xdr:spPr bwMode="auto">
        <a:xfrm>
          <a:off x="3556000" y="712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86127</xdr:rowOff>
    </xdr:from>
    <xdr:ext cx="762000" cy="259045"/>
    <xdr:sp macro="" textlink="">
      <xdr:nvSpPr>
        <xdr:cNvPr id="141" name="テキスト ボックス 140"/>
        <xdr:cNvSpPr txBox="1"/>
      </xdr:nvSpPr>
      <xdr:spPr>
        <a:xfrm>
          <a:off x="3225800" y="721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87597</xdr:rowOff>
    </xdr:from>
    <xdr:to>
      <xdr:col>2</xdr:col>
      <xdr:colOff>692150</xdr:colOff>
      <xdr:row>37</xdr:row>
      <xdr:rowOff>17747</xdr:rowOff>
    </xdr:to>
    <xdr:sp macro="" textlink="">
      <xdr:nvSpPr>
        <xdr:cNvPr id="142" name="円/楕円 141"/>
        <xdr:cNvSpPr/>
      </xdr:nvSpPr>
      <xdr:spPr bwMode="auto">
        <a:xfrm>
          <a:off x="2857500" y="704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2524</xdr:rowOff>
    </xdr:from>
    <xdr:ext cx="762000" cy="259045"/>
    <xdr:sp macro="" textlink="">
      <xdr:nvSpPr>
        <xdr:cNvPr id="143" name="テキスト ボックス 142"/>
        <xdr:cNvSpPr txBox="1"/>
      </xdr:nvSpPr>
      <xdr:spPr>
        <a:xfrm>
          <a:off x="2527300" y="712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36046</xdr:rowOff>
    </xdr:from>
    <xdr:to>
      <xdr:col>6</xdr:col>
      <xdr:colOff>511175</xdr:colOff>
      <xdr:row>32</xdr:row>
      <xdr:rowOff>81897</xdr:rowOff>
    </xdr:to>
    <xdr:cxnSp macro="">
      <xdr:nvCxnSpPr>
        <xdr:cNvPr id="63" name="直線コネクタ 62"/>
        <xdr:cNvCxnSpPr/>
      </xdr:nvCxnSpPr>
      <xdr:spPr>
        <a:xfrm>
          <a:off x="3797300" y="5522446"/>
          <a:ext cx="8382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7994</xdr:rowOff>
    </xdr:from>
    <xdr:to>
      <xdr:col>5</xdr:col>
      <xdr:colOff>358775</xdr:colOff>
      <xdr:row>32</xdr:row>
      <xdr:rowOff>36046</xdr:rowOff>
    </xdr:to>
    <xdr:cxnSp macro="">
      <xdr:nvCxnSpPr>
        <xdr:cNvPr id="66" name="直線コネクタ 65"/>
        <xdr:cNvCxnSpPr/>
      </xdr:nvCxnSpPr>
      <xdr:spPr>
        <a:xfrm>
          <a:off x="2908300" y="5494394"/>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7994</xdr:rowOff>
    </xdr:from>
    <xdr:to>
      <xdr:col>4</xdr:col>
      <xdr:colOff>155575</xdr:colOff>
      <xdr:row>32</xdr:row>
      <xdr:rowOff>102144</xdr:rowOff>
    </xdr:to>
    <xdr:cxnSp macro="">
      <xdr:nvCxnSpPr>
        <xdr:cNvPr id="69" name="直線コネクタ 68"/>
        <xdr:cNvCxnSpPr/>
      </xdr:nvCxnSpPr>
      <xdr:spPr>
        <a:xfrm flipV="1">
          <a:off x="2019300" y="5494394"/>
          <a:ext cx="889000" cy="9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127845</xdr:rowOff>
    </xdr:from>
    <xdr:to>
      <xdr:col>2</xdr:col>
      <xdr:colOff>638175</xdr:colOff>
      <xdr:row>32</xdr:row>
      <xdr:rowOff>102144</xdr:rowOff>
    </xdr:to>
    <xdr:cxnSp macro="">
      <xdr:nvCxnSpPr>
        <xdr:cNvPr id="72" name="直線コネクタ 71"/>
        <xdr:cNvCxnSpPr/>
      </xdr:nvCxnSpPr>
      <xdr:spPr>
        <a:xfrm>
          <a:off x="1130300" y="5442795"/>
          <a:ext cx="889000" cy="1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31097</xdr:rowOff>
    </xdr:from>
    <xdr:to>
      <xdr:col>6</xdr:col>
      <xdr:colOff>561975</xdr:colOff>
      <xdr:row>32</xdr:row>
      <xdr:rowOff>132697</xdr:rowOff>
    </xdr:to>
    <xdr:sp macro="" textlink="">
      <xdr:nvSpPr>
        <xdr:cNvPr id="82" name="円/楕円 81"/>
        <xdr:cNvSpPr/>
      </xdr:nvSpPr>
      <xdr:spPr>
        <a:xfrm>
          <a:off x="4584700" y="5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53974</xdr:rowOff>
    </xdr:from>
    <xdr:ext cx="534377" cy="259045"/>
    <xdr:sp macro="" textlink="">
      <xdr:nvSpPr>
        <xdr:cNvPr id="83" name="人件費該当値テキスト"/>
        <xdr:cNvSpPr txBox="1"/>
      </xdr:nvSpPr>
      <xdr:spPr>
        <a:xfrm>
          <a:off x="4686300" y="53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67,270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156696</xdr:rowOff>
    </xdr:from>
    <xdr:to>
      <xdr:col>5</xdr:col>
      <xdr:colOff>409575</xdr:colOff>
      <xdr:row>32</xdr:row>
      <xdr:rowOff>86846</xdr:rowOff>
    </xdr:to>
    <xdr:sp macro="" textlink="">
      <xdr:nvSpPr>
        <xdr:cNvPr id="84" name="円/楕円 83"/>
        <xdr:cNvSpPr/>
      </xdr:nvSpPr>
      <xdr:spPr>
        <a:xfrm>
          <a:off x="3746500" y="5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103373</xdr:rowOff>
    </xdr:from>
    <xdr:ext cx="534377" cy="259045"/>
    <xdr:sp macro="" textlink="">
      <xdr:nvSpPr>
        <xdr:cNvPr id="85" name="テキスト ボックス 84"/>
        <xdr:cNvSpPr txBox="1"/>
      </xdr:nvSpPr>
      <xdr:spPr>
        <a:xfrm>
          <a:off x="3530111" y="52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128644</xdr:rowOff>
    </xdr:from>
    <xdr:to>
      <xdr:col>4</xdr:col>
      <xdr:colOff>206375</xdr:colOff>
      <xdr:row>32</xdr:row>
      <xdr:rowOff>58794</xdr:rowOff>
    </xdr:to>
    <xdr:sp macro="" textlink="">
      <xdr:nvSpPr>
        <xdr:cNvPr id="86" name="円/楕円 85"/>
        <xdr:cNvSpPr/>
      </xdr:nvSpPr>
      <xdr:spPr>
        <a:xfrm>
          <a:off x="2857500" y="54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75321</xdr:rowOff>
    </xdr:from>
    <xdr:ext cx="534377" cy="259045"/>
    <xdr:sp macro="" textlink="">
      <xdr:nvSpPr>
        <xdr:cNvPr id="87" name="テキスト ボックス 86"/>
        <xdr:cNvSpPr txBox="1"/>
      </xdr:nvSpPr>
      <xdr:spPr>
        <a:xfrm>
          <a:off x="2641111" y="52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51344</xdr:rowOff>
    </xdr:from>
    <xdr:to>
      <xdr:col>3</xdr:col>
      <xdr:colOff>3175</xdr:colOff>
      <xdr:row>32</xdr:row>
      <xdr:rowOff>152944</xdr:rowOff>
    </xdr:to>
    <xdr:sp macro="" textlink="">
      <xdr:nvSpPr>
        <xdr:cNvPr id="88" name="円/楕円 87"/>
        <xdr:cNvSpPr/>
      </xdr:nvSpPr>
      <xdr:spPr>
        <a:xfrm>
          <a:off x="1968500" y="5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169471</xdr:rowOff>
    </xdr:from>
    <xdr:ext cx="534377" cy="259045"/>
    <xdr:sp macro="" textlink="">
      <xdr:nvSpPr>
        <xdr:cNvPr id="89" name="テキスト ボックス 88"/>
        <xdr:cNvSpPr txBox="1"/>
      </xdr:nvSpPr>
      <xdr:spPr>
        <a:xfrm>
          <a:off x="1752111" y="53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77045</xdr:rowOff>
    </xdr:from>
    <xdr:to>
      <xdr:col>1</xdr:col>
      <xdr:colOff>485775</xdr:colOff>
      <xdr:row>32</xdr:row>
      <xdr:rowOff>7195</xdr:rowOff>
    </xdr:to>
    <xdr:sp macro="" textlink="">
      <xdr:nvSpPr>
        <xdr:cNvPr id="90" name="円/楕円 89"/>
        <xdr:cNvSpPr/>
      </xdr:nvSpPr>
      <xdr:spPr>
        <a:xfrm>
          <a:off x="1079500" y="53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23722</xdr:rowOff>
    </xdr:from>
    <xdr:ext cx="534377" cy="259045"/>
    <xdr:sp macro="" textlink="">
      <xdr:nvSpPr>
        <xdr:cNvPr id="91" name="テキスト ボックス 90"/>
        <xdr:cNvSpPr txBox="1"/>
      </xdr:nvSpPr>
      <xdr:spPr>
        <a:xfrm>
          <a:off x="863111" y="51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116086</xdr:rowOff>
    </xdr:from>
    <xdr:to>
      <xdr:col>6</xdr:col>
      <xdr:colOff>511175</xdr:colOff>
      <xdr:row>56</xdr:row>
      <xdr:rowOff>160114</xdr:rowOff>
    </xdr:to>
    <xdr:cxnSp macro="">
      <xdr:nvCxnSpPr>
        <xdr:cNvPr id="119" name="直線コネクタ 118"/>
        <xdr:cNvCxnSpPr/>
      </xdr:nvCxnSpPr>
      <xdr:spPr>
        <a:xfrm flipV="1">
          <a:off x="3797300" y="9717286"/>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160114</xdr:rowOff>
    </xdr:from>
    <xdr:to>
      <xdr:col>5</xdr:col>
      <xdr:colOff>358775</xdr:colOff>
      <xdr:row>56</xdr:row>
      <xdr:rowOff>163817</xdr:rowOff>
    </xdr:to>
    <xdr:cxnSp macro="">
      <xdr:nvCxnSpPr>
        <xdr:cNvPr id="122" name="直線コネクタ 121"/>
        <xdr:cNvCxnSpPr/>
      </xdr:nvCxnSpPr>
      <xdr:spPr>
        <a:xfrm flipV="1">
          <a:off x="2908300" y="976131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163817</xdr:rowOff>
    </xdr:from>
    <xdr:to>
      <xdr:col>4</xdr:col>
      <xdr:colOff>155575</xdr:colOff>
      <xdr:row>57</xdr:row>
      <xdr:rowOff>4940</xdr:rowOff>
    </xdr:to>
    <xdr:cxnSp macro="">
      <xdr:nvCxnSpPr>
        <xdr:cNvPr id="125" name="直線コネクタ 124"/>
        <xdr:cNvCxnSpPr/>
      </xdr:nvCxnSpPr>
      <xdr:spPr>
        <a:xfrm flipV="1">
          <a:off x="2019300" y="976501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4940</xdr:rowOff>
    </xdr:from>
    <xdr:to>
      <xdr:col>2</xdr:col>
      <xdr:colOff>638175</xdr:colOff>
      <xdr:row>57</xdr:row>
      <xdr:rowOff>35847</xdr:rowOff>
    </xdr:to>
    <xdr:cxnSp macro="">
      <xdr:nvCxnSpPr>
        <xdr:cNvPr id="128" name="直線コネクタ 127"/>
        <xdr:cNvCxnSpPr/>
      </xdr:nvCxnSpPr>
      <xdr:spPr>
        <a:xfrm flipV="1">
          <a:off x="1130300" y="9777590"/>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65286</xdr:rowOff>
    </xdr:from>
    <xdr:to>
      <xdr:col>6</xdr:col>
      <xdr:colOff>561975</xdr:colOff>
      <xdr:row>56</xdr:row>
      <xdr:rowOff>166886</xdr:rowOff>
    </xdr:to>
    <xdr:sp macro="" textlink="">
      <xdr:nvSpPr>
        <xdr:cNvPr id="138" name="円/楕円 137"/>
        <xdr:cNvSpPr/>
      </xdr:nvSpPr>
      <xdr:spPr>
        <a:xfrm>
          <a:off x="4584700" y="9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88163</xdr:rowOff>
    </xdr:from>
    <xdr:ext cx="534377" cy="259045"/>
    <xdr:sp macro="" textlink="">
      <xdr:nvSpPr>
        <xdr:cNvPr id="139" name="物件費該当値テキスト"/>
        <xdr:cNvSpPr txBox="1"/>
      </xdr:nvSpPr>
      <xdr:spPr>
        <a:xfrm>
          <a:off x="4686300" y="95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109314</xdr:rowOff>
    </xdr:from>
    <xdr:to>
      <xdr:col>5</xdr:col>
      <xdr:colOff>409575</xdr:colOff>
      <xdr:row>57</xdr:row>
      <xdr:rowOff>39464</xdr:rowOff>
    </xdr:to>
    <xdr:sp macro="" textlink="">
      <xdr:nvSpPr>
        <xdr:cNvPr id="140" name="円/楕円 139"/>
        <xdr:cNvSpPr/>
      </xdr:nvSpPr>
      <xdr:spPr>
        <a:xfrm>
          <a:off x="3746500" y="97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55991</xdr:rowOff>
    </xdr:from>
    <xdr:ext cx="534377" cy="259045"/>
    <xdr:sp macro="" textlink="">
      <xdr:nvSpPr>
        <xdr:cNvPr id="141" name="テキスト ボックス 140"/>
        <xdr:cNvSpPr txBox="1"/>
      </xdr:nvSpPr>
      <xdr:spPr>
        <a:xfrm>
          <a:off x="3530111" y="94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113017</xdr:rowOff>
    </xdr:from>
    <xdr:to>
      <xdr:col>4</xdr:col>
      <xdr:colOff>206375</xdr:colOff>
      <xdr:row>57</xdr:row>
      <xdr:rowOff>43167</xdr:rowOff>
    </xdr:to>
    <xdr:sp macro="" textlink="">
      <xdr:nvSpPr>
        <xdr:cNvPr id="142" name="円/楕円 141"/>
        <xdr:cNvSpPr/>
      </xdr:nvSpPr>
      <xdr:spPr>
        <a:xfrm>
          <a:off x="2857500" y="97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59694</xdr:rowOff>
    </xdr:from>
    <xdr:ext cx="534377" cy="259045"/>
    <xdr:sp macro="" textlink="">
      <xdr:nvSpPr>
        <xdr:cNvPr id="143" name="テキスト ボックス 142"/>
        <xdr:cNvSpPr txBox="1"/>
      </xdr:nvSpPr>
      <xdr:spPr>
        <a:xfrm>
          <a:off x="2641111" y="94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125590</xdr:rowOff>
    </xdr:from>
    <xdr:to>
      <xdr:col>3</xdr:col>
      <xdr:colOff>3175</xdr:colOff>
      <xdr:row>57</xdr:row>
      <xdr:rowOff>55740</xdr:rowOff>
    </xdr:to>
    <xdr:sp macro="" textlink="">
      <xdr:nvSpPr>
        <xdr:cNvPr id="144" name="円/楕円 143"/>
        <xdr:cNvSpPr/>
      </xdr:nvSpPr>
      <xdr:spPr>
        <a:xfrm>
          <a:off x="1968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72267</xdr:rowOff>
    </xdr:from>
    <xdr:ext cx="534377" cy="259045"/>
    <xdr:sp macro="" textlink="">
      <xdr:nvSpPr>
        <xdr:cNvPr id="145" name="テキスト ボックス 144"/>
        <xdr:cNvSpPr txBox="1"/>
      </xdr:nvSpPr>
      <xdr:spPr>
        <a:xfrm>
          <a:off x="1752111" y="95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156497</xdr:rowOff>
    </xdr:from>
    <xdr:to>
      <xdr:col>1</xdr:col>
      <xdr:colOff>485775</xdr:colOff>
      <xdr:row>57</xdr:row>
      <xdr:rowOff>86647</xdr:rowOff>
    </xdr:to>
    <xdr:sp macro="" textlink="">
      <xdr:nvSpPr>
        <xdr:cNvPr id="146" name="円/楕円 145"/>
        <xdr:cNvSpPr/>
      </xdr:nvSpPr>
      <xdr:spPr>
        <a:xfrm>
          <a:off x="1079500" y="97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103174</xdr:rowOff>
    </xdr:from>
    <xdr:ext cx="534377" cy="259045"/>
    <xdr:sp macro="" textlink="">
      <xdr:nvSpPr>
        <xdr:cNvPr id="147" name="テキスト ボックス 146"/>
        <xdr:cNvSpPr txBox="1"/>
      </xdr:nvSpPr>
      <xdr:spPr>
        <a:xfrm>
          <a:off x="863111" y="95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62864</xdr:rowOff>
    </xdr:from>
    <xdr:to>
      <xdr:col>6</xdr:col>
      <xdr:colOff>511175</xdr:colOff>
      <xdr:row>77</xdr:row>
      <xdr:rowOff>96901</xdr:rowOff>
    </xdr:to>
    <xdr:cxnSp macro="">
      <xdr:nvCxnSpPr>
        <xdr:cNvPr id="176" name="直線コネクタ 175"/>
        <xdr:cNvCxnSpPr/>
      </xdr:nvCxnSpPr>
      <xdr:spPr>
        <a:xfrm flipV="1">
          <a:off x="3797300" y="13264514"/>
          <a:ext cx="8382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96901</xdr:rowOff>
    </xdr:from>
    <xdr:to>
      <xdr:col>5</xdr:col>
      <xdr:colOff>358775</xdr:colOff>
      <xdr:row>77</xdr:row>
      <xdr:rowOff>116839</xdr:rowOff>
    </xdr:to>
    <xdr:cxnSp macro="">
      <xdr:nvCxnSpPr>
        <xdr:cNvPr id="179" name="直線コネクタ 178"/>
        <xdr:cNvCxnSpPr/>
      </xdr:nvCxnSpPr>
      <xdr:spPr>
        <a:xfrm flipV="1">
          <a:off x="2908300" y="13298551"/>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95631</xdr:rowOff>
    </xdr:from>
    <xdr:to>
      <xdr:col>4</xdr:col>
      <xdr:colOff>155575</xdr:colOff>
      <xdr:row>77</xdr:row>
      <xdr:rowOff>116839</xdr:rowOff>
    </xdr:to>
    <xdr:cxnSp macro="">
      <xdr:nvCxnSpPr>
        <xdr:cNvPr id="182" name="直線コネクタ 181"/>
        <xdr:cNvCxnSpPr/>
      </xdr:nvCxnSpPr>
      <xdr:spPr>
        <a:xfrm>
          <a:off x="2019300" y="13125831"/>
          <a:ext cx="889000" cy="1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16256</xdr:rowOff>
    </xdr:from>
    <xdr:to>
      <xdr:col>2</xdr:col>
      <xdr:colOff>638175</xdr:colOff>
      <xdr:row>76</xdr:row>
      <xdr:rowOff>95631</xdr:rowOff>
    </xdr:to>
    <xdr:cxnSp macro="">
      <xdr:nvCxnSpPr>
        <xdr:cNvPr id="185" name="直線コネクタ 184"/>
        <xdr:cNvCxnSpPr/>
      </xdr:nvCxnSpPr>
      <xdr:spPr>
        <a:xfrm>
          <a:off x="1130300" y="13046456"/>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12064</xdr:rowOff>
    </xdr:from>
    <xdr:to>
      <xdr:col>6</xdr:col>
      <xdr:colOff>561975</xdr:colOff>
      <xdr:row>77</xdr:row>
      <xdr:rowOff>113664</xdr:rowOff>
    </xdr:to>
    <xdr:sp macro="" textlink="">
      <xdr:nvSpPr>
        <xdr:cNvPr id="195" name="円/楕円 194"/>
        <xdr:cNvSpPr/>
      </xdr:nvSpPr>
      <xdr:spPr>
        <a:xfrm>
          <a:off x="4584700" y="132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161941</xdr:rowOff>
    </xdr:from>
    <xdr:ext cx="469744" cy="259045"/>
    <xdr:sp macro="" textlink="">
      <xdr:nvSpPr>
        <xdr:cNvPr id="196" name="維持補修費該当値テキスト"/>
        <xdr:cNvSpPr txBox="1"/>
      </xdr:nvSpPr>
      <xdr:spPr>
        <a:xfrm>
          <a:off x="46863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46101</xdr:rowOff>
    </xdr:from>
    <xdr:to>
      <xdr:col>5</xdr:col>
      <xdr:colOff>409575</xdr:colOff>
      <xdr:row>77</xdr:row>
      <xdr:rowOff>147701</xdr:rowOff>
    </xdr:to>
    <xdr:sp macro="" textlink="">
      <xdr:nvSpPr>
        <xdr:cNvPr id="197" name="円/楕円 196"/>
        <xdr:cNvSpPr/>
      </xdr:nvSpPr>
      <xdr:spPr>
        <a:xfrm>
          <a:off x="3746500" y="132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138828</xdr:rowOff>
    </xdr:from>
    <xdr:ext cx="469744" cy="259045"/>
    <xdr:sp macro="" textlink="">
      <xdr:nvSpPr>
        <xdr:cNvPr id="198" name="テキスト ボックス 197"/>
        <xdr:cNvSpPr txBox="1"/>
      </xdr:nvSpPr>
      <xdr:spPr>
        <a:xfrm>
          <a:off x="3562427" y="133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66039</xdr:rowOff>
    </xdr:from>
    <xdr:to>
      <xdr:col>4</xdr:col>
      <xdr:colOff>206375</xdr:colOff>
      <xdr:row>77</xdr:row>
      <xdr:rowOff>167639</xdr:rowOff>
    </xdr:to>
    <xdr:sp macro="" textlink="">
      <xdr:nvSpPr>
        <xdr:cNvPr id="199" name="円/楕円 198"/>
        <xdr:cNvSpPr/>
      </xdr:nvSpPr>
      <xdr:spPr>
        <a:xfrm>
          <a:off x="2857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158766</xdr:rowOff>
    </xdr:from>
    <xdr:ext cx="469744" cy="259045"/>
    <xdr:sp macro="" textlink="">
      <xdr:nvSpPr>
        <xdr:cNvPr id="200" name="テキスト ボックス 199"/>
        <xdr:cNvSpPr txBox="1"/>
      </xdr:nvSpPr>
      <xdr:spPr>
        <a:xfrm>
          <a:off x="2673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44831</xdr:rowOff>
    </xdr:from>
    <xdr:to>
      <xdr:col>3</xdr:col>
      <xdr:colOff>3175</xdr:colOff>
      <xdr:row>76</xdr:row>
      <xdr:rowOff>146431</xdr:rowOff>
    </xdr:to>
    <xdr:sp macro="" textlink="">
      <xdr:nvSpPr>
        <xdr:cNvPr id="201" name="円/楕円 200"/>
        <xdr:cNvSpPr/>
      </xdr:nvSpPr>
      <xdr:spPr>
        <a:xfrm>
          <a:off x="1968500" y="130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137558</xdr:rowOff>
    </xdr:from>
    <xdr:ext cx="469744" cy="259045"/>
    <xdr:sp macro="" textlink="">
      <xdr:nvSpPr>
        <xdr:cNvPr id="202" name="テキスト ボックス 201"/>
        <xdr:cNvSpPr txBox="1"/>
      </xdr:nvSpPr>
      <xdr:spPr>
        <a:xfrm>
          <a:off x="1784427" y="131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136906</xdr:rowOff>
    </xdr:from>
    <xdr:to>
      <xdr:col>1</xdr:col>
      <xdr:colOff>485775</xdr:colOff>
      <xdr:row>76</xdr:row>
      <xdr:rowOff>67056</xdr:rowOff>
    </xdr:to>
    <xdr:sp macro="" textlink="">
      <xdr:nvSpPr>
        <xdr:cNvPr id="203" name="円/楕円 202"/>
        <xdr:cNvSpPr/>
      </xdr:nvSpPr>
      <xdr:spPr>
        <a:xfrm>
          <a:off x="1079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83583</xdr:rowOff>
    </xdr:from>
    <xdr:ext cx="469744" cy="259045"/>
    <xdr:sp macro="" textlink="">
      <xdr:nvSpPr>
        <xdr:cNvPr id="204" name="テキスト ボックス 203"/>
        <xdr:cNvSpPr txBox="1"/>
      </xdr:nvSpPr>
      <xdr:spPr>
        <a:xfrm>
          <a:off x="895427" y="1277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84240</xdr:rowOff>
    </xdr:from>
    <xdr:to>
      <xdr:col>6</xdr:col>
      <xdr:colOff>511175</xdr:colOff>
      <xdr:row>97</xdr:row>
      <xdr:rowOff>135649</xdr:rowOff>
    </xdr:to>
    <xdr:cxnSp macro="">
      <xdr:nvCxnSpPr>
        <xdr:cNvPr id="234" name="直線コネクタ 233"/>
        <xdr:cNvCxnSpPr/>
      </xdr:nvCxnSpPr>
      <xdr:spPr>
        <a:xfrm flipV="1">
          <a:off x="3797300" y="16714890"/>
          <a:ext cx="8382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135649</xdr:rowOff>
    </xdr:from>
    <xdr:to>
      <xdr:col>5</xdr:col>
      <xdr:colOff>358775</xdr:colOff>
      <xdr:row>98</xdr:row>
      <xdr:rowOff>51563</xdr:rowOff>
    </xdr:to>
    <xdr:cxnSp macro="">
      <xdr:nvCxnSpPr>
        <xdr:cNvPr id="237" name="直線コネクタ 236"/>
        <xdr:cNvCxnSpPr/>
      </xdr:nvCxnSpPr>
      <xdr:spPr>
        <a:xfrm flipV="1">
          <a:off x="2908300" y="16766299"/>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51563</xdr:rowOff>
    </xdr:from>
    <xdr:to>
      <xdr:col>4</xdr:col>
      <xdr:colOff>155575</xdr:colOff>
      <xdr:row>98</xdr:row>
      <xdr:rowOff>132741</xdr:rowOff>
    </xdr:to>
    <xdr:cxnSp macro="">
      <xdr:nvCxnSpPr>
        <xdr:cNvPr id="240" name="直線コネクタ 239"/>
        <xdr:cNvCxnSpPr/>
      </xdr:nvCxnSpPr>
      <xdr:spPr>
        <a:xfrm flipV="1">
          <a:off x="2019300" y="16853663"/>
          <a:ext cx="889000" cy="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132741</xdr:rowOff>
    </xdr:from>
    <xdr:to>
      <xdr:col>2</xdr:col>
      <xdr:colOff>638175</xdr:colOff>
      <xdr:row>99</xdr:row>
      <xdr:rowOff>15939</xdr:rowOff>
    </xdr:to>
    <xdr:cxnSp macro="">
      <xdr:nvCxnSpPr>
        <xdr:cNvPr id="243" name="直線コネクタ 242"/>
        <xdr:cNvCxnSpPr/>
      </xdr:nvCxnSpPr>
      <xdr:spPr>
        <a:xfrm flipV="1">
          <a:off x="1130300" y="16934841"/>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33440</xdr:rowOff>
    </xdr:from>
    <xdr:to>
      <xdr:col>6</xdr:col>
      <xdr:colOff>561975</xdr:colOff>
      <xdr:row>97</xdr:row>
      <xdr:rowOff>135040</xdr:rowOff>
    </xdr:to>
    <xdr:sp macro="" textlink="">
      <xdr:nvSpPr>
        <xdr:cNvPr id="253" name="円/楕円 252"/>
        <xdr:cNvSpPr/>
      </xdr:nvSpPr>
      <xdr:spPr>
        <a:xfrm>
          <a:off x="4584700" y="166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11867</xdr:rowOff>
    </xdr:from>
    <xdr:ext cx="534377" cy="259045"/>
    <xdr:sp macro="" textlink="">
      <xdr:nvSpPr>
        <xdr:cNvPr id="254" name="扶助費該当値テキスト"/>
        <xdr:cNvSpPr txBox="1"/>
      </xdr:nvSpPr>
      <xdr:spPr>
        <a:xfrm>
          <a:off x="4686300" y="166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84849</xdr:rowOff>
    </xdr:from>
    <xdr:to>
      <xdr:col>5</xdr:col>
      <xdr:colOff>409575</xdr:colOff>
      <xdr:row>98</xdr:row>
      <xdr:rowOff>14999</xdr:rowOff>
    </xdr:to>
    <xdr:sp macro="" textlink="">
      <xdr:nvSpPr>
        <xdr:cNvPr id="255" name="円/楕円 254"/>
        <xdr:cNvSpPr/>
      </xdr:nvSpPr>
      <xdr:spPr>
        <a:xfrm>
          <a:off x="3746500" y="167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6126</xdr:rowOff>
    </xdr:from>
    <xdr:ext cx="534377" cy="259045"/>
    <xdr:sp macro="" textlink="">
      <xdr:nvSpPr>
        <xdr:cNvPr id="256" name="テキスト ボックス 255"/>
        <xdr:cNvSpPr txBox="1"/>
      </xdr:nvSpPr>
      <xdr:spPr>
        <a:xfrm>
          <a:off x="3530111" y="168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763</xdr:rowOff>
    </xdr:from>
    <xdr:to>
      <xdr:col>4</xdr:col>
      <xdr:colOff>206375</xdr:colOff>
      <xdr:row>98</xdr:row>
      <xdr:rowOff>102363</xdr:rowOff>
    </xdr:to>
    <xdr:sp macro="" textlink="">
      <xdr:nvSpPr>
        <xdr:cNvPr id="257" name="円/楕円 256"/>
        <xdr:cNvSpPr/>
      </xdr:nvSpPr>
      <xdr:spPr>
        <a:xfrm>
          <a:off x="28575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93490</xdr:rowOff>
    </xdr:from>
    <xdr:ext cx="534377" cy="259045"/>
    <xdr:sp macro="" textlink="">
      <xdr:nvSpPr>
        <xdr:cNvPr id="258" name="テキスト ボックス 257"/>
        <xdr:cNvSpPr txBox="1"/>
      </xdr:nvSpPr>
      <xdr:spPr>
        <a:xfrm>
          <a:off x="2641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81941</xdr:rowOff>
    </xdr:from>
    <xdr:to>
      <xdr:col>3</xdr:col>
      <xdr:colOff>3175</xdr:colOff>
      <xdr:row>99</xdr:row>
      <xdr:rowOff>12091</xdr:rowOff>
    </xdr:to>
    <xdr:sp macro="" textlink="">
      <xdr:nvSpPr>
        <xdr:cNvPr id="259" name="円/楕円 258"/>
        <xdr:cNvSpPr/>
      </xdr:nvSpPr>
      <xdr:spPr>
        <a:xfrm>
          <a:off x="1968500" y="168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3218</xdr:rowOff>
    </xdr:from>
    <xdr:ext cx="534377" cy="259045"/>
    <xdr:sp macro="" textlink="">
      <xdr:nvSpPr>
        <xdr:cNvPr id="260" name="テキスト ボックス 259"/>
        <xdr:cNvSpPr txBox="1"/>
      </xdr:nvSpPr>
      <xdr:spPr>
        <a:xfrm>
          <a:off x="1752111" y="169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136589</xdr:rowOff>
    </xdr:from>
    <xdr:to>
      <xdr:col>1</xdr:col>
      <xdr:colOff>485775</xdr:colOff>
      <xdr:row>99</xdr:row>
      <xdr:rowOff>66739</xdr:rowOff>
    </xdr:to>
    <xdr:sp macro="" textlink="">
      <xdr:nvSpPr>
        <xdr:cNvPr id="261" name="円/楕円 260"/>
        <xdr:cNvSpPr/>
      </xdr:nvSpPr>
      <xdr:spPr>
        <a:xfrm>
          <a:off x="1079500" y="169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57866</xdr:rowOff>
    </xdr:from>
    <xdr:ext cx="534377" cy="259045"/>
    <xdr:sp macro="" textlink="">
      <xdr:nvSpPr>
        <xdr:cNvPr id="262" name="テキスト ボックス 261"/>
        <xdr:cNvSpPr txBox="1"/>
      </xdr:nvSpPr>
      <xdr:spPr>
        <a:xfrm>
          <a:off x="863111" y="1703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89088</xdr:rowOff>
    </xdr:from>
    <xdr:to>
      <xdr:col>15</xdr:col>
      <xdr:colOff>180975</xdr:colOff>
      <xdr:row>36</xdr:row>
      <xdr:rowOff>89637</xdr:rowOff>
    </xdr:to>
    <xdr:cxnSp macro="">
      <xdr:nvCxnSpPr>
        <xdr:cNvPr id="289" name="直線コネクタ 288"/>
        <xdr:cNvCxnSpPr/>
      </xdr:nvCxnSpPr>
      <xdr:spPr>
        <a:xfrm>
          <a:off x="9639300" y="626128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33538</xdr:rowOff>
    </xdr:from>
    <xdr:to>
      <xdr:col>14</xdr:col>
      <xdr:colOff>28575</xdr:colOff>
      <xdr:row>36</xdr:row>
      <xdr:rowOff>89088</xdr:rowOff>
    </xdr:to>
    <xdr:cxnSp macro="">
      <xdr:nvCxnSpPr>
        <xdr:cNvPr id="292" name="直線コネクタ 291"/>
        <xdr:cNvCxnSpPr/>
      </xdr:nvCxnSpPr>
      <xdr:spPr>
        <a:xfrm>
          <a:off x="8750300" y="620573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33538</xdr:rowOff>
    </xdr:from>
    <xdr:to>
      <xdr:col>12</xdr:col>
      <xdr:colOff>511175</xdr:colOff>
      <xdr:row>36</xdr:row>
      <xdr:rowOff>65291</xdr:rowOff>
    </xdr:to>
    <xdr:cxnSp macro="">
      <xdr:nvCxnSpPr>
        <xdr:cNvPr id="295" name="直線コネクタ 294"/>
        <xdr:cNvCxnSpPr/>
      </xdr:nvCxnSpPr>
      <xdr:spPr>
        <a:xfrm flipV="1">
          <a:off x="7861300" y="6205738"/>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47231</xdr:rowOff>
    </xdr:from>
    <xdr:to>
      <xdr:col>11</xdr:col>
      <xdr:colOff>307975</xdr:colOff>
      <xdr:row>36</xdr:row>
      <xdr:rowOff>65291</xdr:rowOff>
    </xdr:to>
    <xdr:cxnSp macro="">
      <xdr:nvCxnSpPr>
        <xdr:cNvPr id="298" name="直線コネクタ 297"/>
        <xdr:cNvCxnSpPr/>
      </xdr:nvCxnSpPr>
      <xdr:spPr>
        <a:xfrm>
          <a:off x="6972300" y="6219431"/>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38837</xdr:rowOff>
    </xdr:from>
    <xdr:to>
      <xdr:col>15</xdr:col>
      <xdr:colOff>231775</xdr:colOff>
      <xdr:row>36</xdr:row>
      <xdr:rowOff>140437</xdr:rowOff>
    </xdr:to>
    <xdr:sp macro="" textlink="">
      <xdr:nvSpPr>
        <xdr:cNvPr id="308" name="円/楕円 307"/>
        <xdr:cNvSpPr/>
      </xdr:nvSpPr>
      <xdr:spPr>
        <a:xfrm>
          <a:off x="104267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125214</xdr:rowOff>
    </xdr:from>
    <xdr:ext cx="534377" cy="259045"/>
    <xdr:sp macro="" textlink="">
      <xdr:nvSpPr>
        <xdr:cNvPr id="309" name="補助費等該当値テキスト"/>
        <xdr:cNvSpPr txBox="1"/>
      </xdr:nvSpPr>
      <xdr:spPr>
        <a:xfrm>
          <a:off x="10528300" y="61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38288</xdr:rowOff>
    </xdr:from>
    <xdr:to>
      <xdr:col>14</xdr:col>
      <xdr:colOff>79375</xdr:colOff>
      <xdr:row>36</xdr:row>
      <xdr:rowOff>139888</xdr:rowOff>
    </xdr:to>
    <xdr:sp macro="" textlink="">
      <xdr:nvSpPr>
        <xdr:cNvPr id="310" name="円/楕円 309"/>
        <xdr:cNvSpPr/>
      </xdr:nvSpPr>
      <xdr:spPr>
        <a:xfrm>
          <a:off x="9588500" y="62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131015</xdr:rowOff>
    </xdr:from>
    <xdr:ext cx="534377" cy="259045"/>
    <xdr:sp macro="" textlink="">
      <xdr:nvSpPr>
        <xdr:cNvPr id="311" name="テキスト ボックス 310"/>
        <xdr:cNvSpPr txBox="1"/>
      </xdr:nvSpPr>
      <xdr:spPr>
        <a:xfrm>
          <a:off x="9372111" y="630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154188</xdr:rowOff>
    </xdr:from>
    <xdr:to>
      <xdr:col>12</xdr:col>
      <xdr:colOff>561975</xdr:colOff>
      <xdr:row>36</xdr:row>
      <xdr:rowOff>84338</xdr:rowOff>
    </xdr:to>
    <xdr:sp macro="" textlink="">
      <xdr:nvSpPr>
        <xdr:cNvPr id="312" name="円/楕円 311"/>
        <xdr:cNvSpPr/>
      </xdr:nvSpPr>
      <xdr:spPr>
        <a:xfrm>
          <a:off x="8699500" y="61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75465</xdr:rowOff>
    </xdr:from>
    <xdr:ext cx="534377" cy="259045"/>
    <xdr:sp macro="" textlink="">
      <xdr:nvSpPr>
        <xdr:cNvPr id="313" name="テキスト ボックス 312"/>
        <xdr:cNvSpPr txBox="1"/>
      </xdr:nvSpPr>
      <xdr:spPr>
        <a:xfrm>
          <a:off x="8483111" y="62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14491</xdr:rowOff>
    </xdr:from>
    <xdr:to>
      <xdr:col>11</xdr:col>
      <xdr:colOff>358775</xdr:colOff>
      <xdr:row>36</xdr:row>
      <xdr:rowOff>116091</xdr:rowOff>
    </xdr:to>
    <xdr:sp macro="" textlink="">
      <xdr:nvSpPr>
        <xdr:cNvPr id="314" name="円/楕円 313"/>
        <xdr:cNvSpPr/>
      </xdr:nvSpPr>
      <xdr:spPr>
        <a:xfrm>
          <a:off x="7810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107218</xdr:rowOff>
    </xdr:from>
    <xdr:ext cx="534377" cy="259045"/>
    <xdr:sp macro="" textlink="">
      <xdr:nvSpPr>
        <xdr:cNvPr id="315" name="テキスト ボックス 314"/>
        <xdr:cNvSpPr txBox="1"/>
      </xdr:nvSpPr>
      <xdr:spPr>
        <a:xfrm>
          <a:off x="7594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167881</xdr:rowOff>
    </xdr:from>
    <xdr:to>
      <xdr:col>10</xdr:col>
      <xdr:colOff>155575</xdr:colOff>
      <xdr:row>36</xdr:row>
      <xdr:rowOff>98031</xdr:rowOff>
    </xdr:to>
    <xdr:sp macro="" textlink="">
      <xdr:nvSpPr>
        <xdr:cNvPr id="316" name="円/楕円 315"/>
        <xdr:cNvSpPr/>
      </xdr:nvSpPr>
      <xdr:spPr>
        <a:xfrm>
          <a:off x="6921500" y="61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89158</xdr:rowOff>
    </xdr:from>
    <xdr:ext cx="534377" cy="259045"/>
    <xdr:sp macro="" textlink="">
      <xdr:nvSpPr>
        <xdr:cNvPr id="317" name="テキスト ボックス 316"/>
        <xdr:cNvSpPr txBox="1"/>
      </xdr:nvSpPr>
      <xdr:spPr>
        <a:xfrm>
          <a:off x="6705111" y="62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164312</xdr:rowOff>
    </xdr:from>
    <xdr:to>
      <xdr:col>15</xdr:col>
      <xdr:colOff>180975</xdr:colOff>
      <xdr:row>58</xdr:row>
      <xdr:rowOff>23495</xdr:rowOff>
    </xdr:to>
    <xdr:cxnSp macro="">
      <xdr:nvCxnSpPr>
        <xdr:cNvPr id="348" name="直線コネクタ 347"/>
        <xdr:cNvCxnSpPr/>
      </xdr:nvCxnSpPr>
      <xdr:spPr>
        <a:xfrm flipV="1">
          <a:off x="9639300" y="9594062"/>
          <a:ext cx="838200" cy="3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37516</xdr:rowOff>
    </xdr:from>
    <xdr:to>
      <xdr:col>14</xdr:col>
      <xdr:colOff>28575</xdr:colOff>
      <xdr:row>58</xdr:row>
      <xdr:rowOff>23495</xdr:rowOff>
    </xdr:to>
    <xdr:cxnSp macro="">
      <xdr:nvCxnSpPr>
        <xdr:cNvPr id="351" name="直線コネクタ 350"/>
        <xdr:cNvCxnSpPr/>
      </xdr:nvCxnSpPr>
      <xdr:spPr>
        <a:xfrm>
          <a:off x="8750300" y="9810166"/>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9768</xdr:rowOff>
    </xdr:from>
    <xdr:to>
      <xdr:col>12</xdr:col>
      <xdr:colOff>511175</xdr:colOff>
      <xdr:row>57</xdr:row>
      <xdr:rowOff>37516</xdr:rowOff>
    </xdr:to>
    <xdr:cxnSp macro="">
      <xdr:nvCxnSpPr>
        <xdr:cNvPr id="354" name="直線コネクタ 353"/>
        <xdr:cNvCxnSpPr/>
      </xdr:nvCxnSpPr>
      <xdr:spPr>
        <a:xfrm>
          <a:off x="7861300" y="9610968"/>
          <a:ext cx="889000" cy="19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9768</xdr:rowOff>
    </xdr:from>
    <xdr:to>
      <xdr:col>11</xdr:col>
      <xdr:colOff>307975</xdr:colOff>
      <xdr:row>57</xdr:row>
      <xdr:rowOff>120726</xdr:rowOff>
    </xdr:to>
    <xdr:cxnSp macro="">
      <xdr:nvCxnSpPr>
        <xdr:cNvPr id="357" name="直線コネクタ 356"/>
        <xdr:cNvCxnSpPr/>
      </xdr:nvCxnSpPr>
      <xdr:spPr>
        <a:xfrm flipV="1">
          <a:off x="6972300" y="9610968"/>
          <a:ext cx="889000" cy="28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113512</xdr:rowOff>
    </xdr:from>
    <xdr:to>
      <xdr:col>15</xdr:col>
      <xdr:colOff>231775</xdr:colOff>
      <xdr:row>56</xdr:row>
      <xdr:rowOff>43662</xdr:rowOff>
    </xdr:to>
    <xdr:sp macro="" textlink="">
      <xdr:nvSpPr>
        <xdr:cNvPr id="367" name="円/楕円 366"/>
        <xdr:cNvSpPr/>
      </xdr:nvSpPr>
      <xdr:spPr>
        <a:xfrm>
          <a:off x="10426700" y="9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136389</xdr:rowOff>
    </xdr:from>
    <xdr:ext cx="534377" cy="259045"/>
    <xdr:sp macro="" textlink="">
      <xdr:nvSpPr>
        <xdr:cNvPr id="368" name="普通建設事業費該当値テキスト"/>
        <xdr:cNvSpPr txBox="1"/>
      </xdr:nvSpPr>
      <xdr:spPr>
        <a:xfrm>
          <a:off x="10528300" y="9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144145</xdr:rowOff>
    </xdr:from>
    <xdr:to>
      <xdr:col>14</xdr:col>
      <xdr:colOff>79375</xdr:colOff>
      <xdr:row>58</xdr:row>
      <xdr:rowOff>74295</xdr:rowOff>
    </xdr:to>
    <xdr:sp macro="" textlink="">
      <xdr:nvSpPr>
        <xdr:cNvPr id="369" name="円/楕円 368"/>
        <xdr:cNvSpPr/>
      </xdr:nvSpPr>
      <xdr:spPr>
        <a:xfrm>
          <a:off x="9588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65422</xdr:rowOff>
    </xdr:from>
    <xdr:ext cx="534377" cy="259045"/>
    <xdr:sp macro="" textlink="">
      <xdr:nvSpPr>
        <xdr:cNvPr id="370" name="テキスト ボックス 369"/>
        <xdr:cNvSpPr txBox="1"/>
      </xdr:nvSpPr>
      <xdr:spPr>
        <a:xfrm>
          <a:off x="9372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158166</xdr:rowOff>
    </xdr:from>
    <xdr:to>
      <xdr:col>12</xdr:col>
      <xdr:colOff>561975</xdr:colOff>
      <xdr:row>57</xdr:row>
      <xdr:rowOff>88316</xdr:rowOff>
    </xdr:to>
    <xdr:sp macro="" textlink="">
      <xdr:nvSpPr>
        <xdr:cNvPr id="371" name="円/楕円 370"/>
        <xdr:cNvSpPr/>
      </xdr:nvSpPr>
      <xdr:spPr>
        <a:xfrm>
          <a:off x="8699500" y="97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79443</xdr:rowOff>
    </xdr:from>
    <xdr:ext cx="534377" cy="259045"/>
    <xdr:sp macro="" textlink="">
      <xdr:nvSpPr>
        <xdr:cNvPr id="372" name="テキスト ボックス 371"/>
        <xdr:cNvSpPr txBox="1"/>
      </xdr:nvSpPr>
      <xdr:spPr>
        <a:xfrm>
          <a:off x="8483111" y="98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130418</xdr:rowOff>
    </xdr:from>
    <xdr:to>
      <xdr:col>11</xdr:col>
      <xdr:colOff>358775</xdr:colOff>
      <xdr:row>56</xdr:row>
      <xdr:rowOff>60568</xdr:rowOff>
    </xdr:to>
    <xdr:sp macro="" textlink="">
      <xdr:nvSpPr>
        <xdr:cNvPr id="373" name="円/楕円 372"/>
        <xdr:cNvSpPr/>
      </xdr:nvSpPr>
      <xdr:spPr>
        <a:xfrm>
          <a:off x="7810500" y="9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77095</xdr:rowOff>
    </xdr:from>
    <xdr:ext cx="534377" cy="259045"/>
    <xdr:sp macro="" textlink="">
      <xdr:nvSpPr>
        <xdr:cNvPr id="374" name="テキスト ボックス 373"/>
        <xdr:cNvSpPr txBox="1"/>
      </xdr:nvSpPr>
      <xdr:spPr>
        <a:xfrm>
          <a:off x="7594111" y="93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69926</xdr:rowOff>
    </xdr:from>
    <xdr:to>
      <xdr:col>10</xdr:col>
      <xdr:colOff>155575</xdr:colOff>
      <xdr:row>58</xdr:row>
      <xdr:rowOff>76</xdr:rowOff>
    </xdr:to>
    <xdr:sp macro="" textlink="">
      <xdr:nvSpPr>
        <xdr:cNvPr id="375" name="円/楕円 374"/>
        <xdr:cNvSpPr/>
      </xdr:nvSpPr>
      <xdr:spPr>
        <a:xfrm>
          <a:off x="6921500" y="98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162653</xdr:rowOff>
    </xdr:from>
    <xdr:ext cx="534377" cy="259045"/>
    <xdr:sp macro="" textlink="">
      <xdr:nvSpPr>
        <xdr:cNvPr id="376" name="テキスト ボックス 375"/>
        <xdr:cNvSpPr txBox="1"/>
      </xdr:nvSpPr>
      <xdr:spPr>
        <a:xfrm>
          <a:off x="6705111" y="99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71920</xdr:rowOff>
    </xdr:from>
    <xdr:to>
      <xdr:col>15</xdr:col>
      <xdr:colOff>180975</xdr:colOff>
      <xdr:row>76</xdr:row>
      <xdr:rowOff>89788</xdr:rowOff>
    </xdr:to>
    <xdr:cxnSp macro="">
      <xdr:nvCxnSpPr>
        <xdr:cNvPr id="405" name="直線コネクタ 404"/>
        <xdr:cNvCxnSpPr/>
      </xdr:nvCxnSpPr>
      <xdr:spPr>
        <a:xfrm>
          <a:off x="9639300" y="13102120"/>
          <a:ext cx="8382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7113</xdr:rowOff>
    </xdr:from>
    <xdr:to>
      <xdr:col>14</xdr:col>
      <xdr:colOff>28575</xdr:colOff>
      <xdr:row>76</xdr:row>
      <xdr:rowOff>71920</xdr:rowOff>
    </xdr:to>
    <xdr:cxnSp macro="">
      <xdr:nvCxnSpPr>
        <xdr:cNvPr id="408" name="直線コネクタ 407"/>
        <xdr:cNvCxnSpPr/>
      </xdr:nvCxnSpPr>
      <xdr:spPr>
        <a:xfrm>
          <a:off x="8750300" y="13037313"/>
          <a:ext cx="8890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38988</xdr:rowOff>
    </xdr:from>
    <xdr:to>
      <xdr:col>15</xdr:col>
      <xdr:colOff>231775</xdr:colOff>
      <xdr:row>76</xdr:row>
      <xdr:rowOff>140588</xdr:rowOff>
    </xdr:to>
    <xdr:sp macro="" textlink="">
      <xdr:nvSpPr>
        <xdr:cNvPr id="418" name="円/楕円 417"/>
        <xdr:cNvSpPr/>
      </xdr:nvSpPr>
      <xdr:spPr>
        <a:xfrm>
          <a:off x="10426700" y="13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61866</xdr:rowOff>
    </xdr:from>
    <xdr:ext cx="534377" cy="259045"/>
    <xdr:sp macro="" textlink="">
      <xdr:nvSpPr>
        <xdr:cNvPr id="419" name="普通建設事業費 （ うち新規整備　）該当値テキスト"/>
        <xdr:cNvSpPr txBox="1"/>
      </xdr:nvSpPr>
      <xdr:spPr>
        <a:xfrm>
          <a:off x="10528300" y="129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21120</xdr:rowOff>
    </xdr:from>
    <xdr:to>
      <xdr:col>14</xdr:col>
      <xdr:colOff>79375</xdr:colOff>
      <xdr:row>76</xdr:row>
      <xdr:rowOff>122720</xdr:rowOff>
    </xdr:to>
    <xdr:sp macro="" textlink="">
      <xdr:nvSpPr>
        <xdr:cNvPr id="420" name="円/楕円 419"/>
        <xdr:cNvSpPr/>
      </xdr:nvSpPr>
      <xdr:spPr>
        <a:xfrm>
          <a:off x="9588500" y="130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113847</xdr:rowOff>
    </xdr:from>
    <xdr:ext cx="534377" cy="259045"/>
    <xdr:sp macro="" textlink="">
      <xdr:nvSpPr>
        <xdr:cNvPr id="421" name="テキスト ボックス 420"/>
        <xdr:cNvSpPr txBox="1"/>
      </xdr:nvSpPr>
      <xdr:spPr>
        <a:xfrm>
          <a:off x="9372111" y="131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127762</xdr:rowOff>
    </xdr:from>
    <xdr:to>
      <xdr:col>12</xdr:col>
      <xdr:colOff>561975</xdr:colOff>
      <xdr:row>76</xdr:row>
      <xdr:rowOff>57913</xdr:rowOff>
    </xdr:to>
    <xdr:sp macro="" textlink="">
      <xdr:nvSpPr>
        <xdr:cNvPr id="422" name="円/楕円 421"/>
        <xdr:cNvSpPr/>
      </xdr:nvSpPr>
      <xdr:spPr>
        <a:xfrm>
          <a:off x="8699500" y="1298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49040</xdr:rowOff>
    </xdr:from>
    <xdr:ext cx="534377" cy="259045"/>
    <xdr:sp macro="" textlink="">
      <xdr:nvSpPr>
        <xdr:cNvPr id="423" name="テキスト ボックス 422"/>
        <xdr:cNvSpPr txBox="1"/>
      </xdr:nvSpPr>
      <xdr:spPr>
        <a:xfrm>
          <a:off x="8483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138303</xdr:rowOff>
    </xdr:from>
    <xdr:to>
      <xdr:col>15</xdr:col>
      <xdr:colOff>180975</xdr:colOff>
      <xdr:row>98</xdr:row>
      <xdr:rowOff>144424</xdr:rowOff>
    </xdr:to>
    <xdr:cxnSp macro="">
      <xdr:nvCxnSpPr>
        <xdr:cNvPr id="452" name="直線コネクタ 451"/>
        <xdr:cNvCxnSpPr/>
      </xdr:nvCxnSpPr>
      <xdr:spPr>
        <a:xfrm flipV="1">
          <a:off x="9639300" y="16940403"/>
          <a:ext cx="8382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43053</xdr:rowOff>
    </xdr:from>
    <xdr:to>
      <xdr:col>14</xdr:col>
      <xdr:colOff>28575</xdr:colOff>
      <xdr:row>98</xdr:row>
      <xdr:rowOff>144424</xdr:rowOff>
    </xdr:to>
    <xdr:cxnSp macro="">
      <xdr:nvCxnSpPr>
        <xdr:cNvPr id="455" name="直線コネクタ 454"/>
        <xdr:cNvCxnSpPr/>
      </xdr:nvCxnSpPr>
      <xdr:spPr>
        <a:xfrm>
          <a:off x="8750300" y="16845153"/>
          <a:ext cx="889000" cy="1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87503</xdr:rowOff>
    </xdr:from>
    <xdr:to>
      <xdr:col>15</xdr:col>
      <xdr:colOff>231775</xdr:colOff>
      <xdr:row>99</xdr:row>
      <xdr:rowOff>17653</xdr:rowOff>
    </xdr:to>
    <xdr:sp macro="" textlink="">
      <xdr:nvSpPr>
        <xdr:cNvPr id="465" name="円/楕円 464"/>
        <xdr:cNvSpPr/>
      </xdr:nvSpPr>
      <xdr:spPr>
        <a:xfrm>
          <a:off x="10426700" y="16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2430</xdr:rowOff>
    </xdr:from>
    <xdr:ext cx="469744" cy="259045"/>
    <xdr:sp macro="" textlink="">
      <xdr:nvSpPr>
        <xdr:cNvPr id="466" name="普通建設事業費 （ うち更新整備　）該当値テキスト"/>
        <xdr:cNvSpPr txBox="1"/>
      </xdr:nvSpPr>
      <xdr:spPr>
        <a:xfrm>
          <a:off x="10528300" y="1680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93624</xdr:rowOff>
    </xdr:from>
    <xdr:to>
      <xdr:col>14</xdr:col>
      <xdr:colOff>79375</xdr:colOff>
      <xdr:row>99</xdr:row>
      <xdr:rowOff>23774</xdr:rowOff>
    </xdr:to>
    <xdr:sp macro="" textlink="">
      <xdr:nvSpPr>
        <xdr:cNvPr id="467" name="円/楕円 466"/>
        <xdr:cNvSpPr/>
      </xdr:nvSpPr>
      <xdr:spPr>
        <a:xfrm>
          <a:off x="9588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14901</xdr:rowOff>
    </xdr:from>
    <xdr:ext cx="469744" cy="259045"/>
    <xdr:sp macro="" textlink="">
      <xdr:nvSpPr>
        <xdr:cNvPr id="468" name="テキスト ボックス 467"/>
        <xdr:cNvSpPr txBox="1"/>
      </xdr:nvSpPr>
      <xdr:spPr>
        <a:xfrm>
          <a:off x="9404427" y="169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163703</xdr:rowOff>
    </xdr:from>
    <xdr:to>
      <xdr:col>12</xdr:col>
      <xdr:colOff>561975</xdr:colOff>
      <xdr:row>98</xdr:row>
      <xdr:rowOff>93853</xdr:rowOff>
    </xdr:to>
    <xdr:sp macro="" textlink="">
      <xdr:nvSpPr>
        <xdr:cNvPr id="469" name="円/楕円 468"/>
        <xdr:cNvSpPr/>
      </xdr:nvSpPr>
      <xdr:spPr>
        <a:xfrm>
          <a:off x="8699500" y="167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84980</xdr:rowOff>
    </xdr:from>
    <xdr:ext cx="534377" cy="259045"/>
    <xdr:sp macro="" textlink="">
      <xdr:nvSpPr>
        <xdr:cNvPr id="470" name="テキスト ボックス 469"/>
        <xdr:cNvSpPr txBox="1"/>
      </xdr:nvSpPr>
      <xdr:spPr>
        <a:xfrm>
          <a:off x="8483111" y="168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57077</xdr:rowOff>
    </xdr:from>
    <xdr:to>
      <xdr:col>23</xdr:col>
      <xdr:colOff>517525</xdr:colOff>
      <xdr:row>39</xdr:row>
      <xdr:rowOff>74059</xdr:rowOff>
    </xdr:to>
    <xdr:cxnSp macro="">
      <xdr:nvCxnSpPr>
        <xdr:cNvPr id="501" name="直線コネクタ 500"/>
        <xdr:cNvCxnSpPr/>
      </xdr:nvCxnSpPr>
      <xdr:spPr>
        <a:xfrm>
          <a:off x="15481300" y="6743627"/>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123535</xdr:rowOff>
    </xdr:from>
    <xdr:to>
      <xdr:col>22</xdr:col>
      <xdr:colOff>365125</xdr:colOff>
      <xdr:row>39</xdr:row>
      <xdr:rowOff>57077</xdr:rowOff>
    </xdr:to>
    <xdr:cxnSp macro="">
      <xdr:nvCxnSpPr>
        <xdr:cNvPr id="504" name="直線コネクタ 503"/>
        <xdr:cNvCxnSpPr/>
      </xdr:nvCxnSpPr>
      <xdr:spPr>
        <a:xfrm>
          <a:off x="14592300" y="6638635"/>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123535</xdr:rowOff>
    </xdr:from>
    <xdr:to>
      <xdr:col>21</xdr:col>
      <xdr:colOff>161925</xdr:colOff>
      <xdr:row>39</xdr:row>
      <xdr:rowOff>83856</xdr:rowOff>
    </xdr:to>
    <xdr:cxnSp macro="">
      <xdr:nvCxnSpPr>
        <xdr:cNvPr id="507" name="直線コネクタ 506"/>
        <xdr:cNvCxnSpPr/>
      </xdr:nvCxnSpPr>
      <xdr:spPr>
        <a:xfrm flipV="1">
          <a:off x="13703300" y="6638635"/>
          <a:ext cx="889000" cy="1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83856</xdr:rowOff>
    </xdr:from>
    <xdr:to>
      <xdr:col>19</xdr:col>
      <xdr:colOff>644525</xdr:colOff>
      <xdr:row>39</xdr:row>
      <xdr:rowOff>88428</xdr:rowOff>
    </xdr:to>
    <xdr:cxnSp macro="">
      <xdr:nvCxnSpPr>
        <xdr:cNvPr id="510" name="直線コネクタ 509"/>
        <xdr:cNvCxnSpPr/>
      </xdr:nvCxnSpPr>
      <xdr:spPr>
        <a:xfrm flipV="1">
          <a:off x="12814300" y="67704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23259</xdr:rowOff>
    </xdr:from>
    <xdr:to>
      <xdr:col>23</xdr:col>
      <xdr:colOff>568325</xdr:colOff>
      <xdr:row>39</xdr:row>
      <xdr:rowOff>124859</xdr:rowOff>
    </xdr:to>
    <xdr:sp macro="" textlink="">
      <xdr:nvSpPr>
        <xdr:cNvPr id="520" name="円/楕円 519"/>
        <xdr:cNvSpPr/>
      </xdr:nvSpPr>
      <xdr:spPr>
        <a:xfrm>
          <a:off x="162687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109636</xdr:rowOff>
    </xdr:from>
    <xdr:ext cx="378565" cy="259045"/>
    <xdr:sp macro="" textlink="">
      <xdr:nvSpPr>
        <xdr:cNvPr id="521" name="災害復旧事業費該当値テキスト"/>
        <xdr:cNvSpPr txBox="1"/>
      </xdr:nvSpPr>
      <xdr:spPr>
        <a:xfrm>
          <a:off x="16370300" y="6624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6277</xdr:rowOff>
    </xdr:from>
    <xdr:to>
      <xdr:col>22</xdr:col>
      <xdr:colOff>415925</xdr:colOff>
      <xdr:row>39</xdr:row>
      <xdr:rowOff>107877</xdr:rowOff>
    </xdr:to>
    <xdr:sp macro="" textlink="">
      <xdr:nvSpPr>
        <xdr:cNvPr id="522" name="円/楕円 521"/>
        <xdr:cNvSpPr/>
      </xdr:nvSpPr>
      <xdr:spPr>
        <a:xfrm>
          <a:off x="15430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99004</xdr:rowOff>
    </xdr:from>
    <xdr:ext cx="378565" cy="259045"/>
    <xdr:sp macro="" textlink="">
      <xdr:nvSpPr>
        <xdr:cNvPr id="523" name="テキスト ボックス 522"/>
        <xdr:cNvSpPr txBox="1"/>
      </xdr:nvSpPr>
      <xdr:spPr>
        <a:xfrm>
          <a:off x="15292017" y="678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72735</xdr:rowOff>
    </xdr:from>
    <xdr:to>
      <xdr:col>21</xdr:col>
      <xdr:colOff>212725</xdr:colOff>
      <xdr:row>39</xdr:row>
      <xdr:rowOff>2885</xdr:rowOff>
    </xdr:to>
    <xdr:sp macro="" textlink="">
      <xdr:nvSpPr>
        <xdr:cNvPr id="524" name="円/楕円 523"/>
        <xdr:cNvSpPr/>
      </xdr:nvSpPr>
      <xdr:spPr>
        <a:xfrm>
          <a:off x="145415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19412</xdr:rowOff>
    </xdr:from>
    <xdr:ext cx="378565" cy="259045"/>
    <xdr:sp macro="" textlink="">
      <xdr:nvSpPr>
        <xdr:cNvPr id="525" name="テキスト ボックス 524"/>
        <xdr:cNvSpPr txBox="1"/>
      </xdr:nvSpPr>
      <xdr:spPr>
        <a:xfrm>
          <a:off x="14403017" y="636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33056</xdr:rowOff>
    </xdr:from>
    <xdr:to>
      <xdr:col>20</xdr:col>
      <xdr:colOff>9525</xdr:colOff>
      <xdr:row>39</xdr:row>
      <xdr:rowOff>134656</xdr:rowOff>
    </xdr:to>
    <xdr:sp macro="" textlink="">
      <xdr:nvSpPr>
        <xdr:cNvPr id="526" name="円/楕円 525"/>
        <xdr:cNvSpPr/>
      </xdr:nvSpPr>
      <xdr:spPr>
        <a:xfrm>
          <a:off x="13652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125783</xdr:rowOff>
    </xdr:from>
    <xdr:ext cx="313932" cy="259045"/>
    <xdr:sp macro="" textlink="">
      <xdr:nvSpPr>
        <xdr:cNvPr id="527" name="テキスト ボックス 526"/>
        <xdr:cNvSpPr txBox="1"/>
      </xdr:nvSpPr>
      <xdr:spPr>
        <a:xfrm>
          <a:off x="13546333" y="681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37628</xdr:rowOff>
    </xdr:from>
    <xdr:to>
      <xdr:col>18</xdr:col>
      <xdr:colOff>492125</xdr:colOff>
      <xdr:row>39</xdr:row>
      <xdr:rowOff>139228</xdr:rowOff>
    </xdr:to>
    <xdr:sp macro="" textlink="">
      <xdr:nvSpPr>
        <xdr:cNvPr id="528" name="円/楕円 527"/>
        <xdr:cNvSpPr/>
      </xdr:nvSpPr>
      <xdr:spPr>
        <a:xfrm>
          <a:off x="12763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130355</xdr:rowOff>
    </xdr:from>
    <xdr:ext cx="313932" cy="259045"/>
    <xdr:sp macro="" textlink="">
      <xdr:nvSpPr>
        <xdr:cNvPr id="529" name="テキスト ボックス 528"/>
        <xdr:cNvSpPr txBox="1"/>
      </xdr:nvSpPr>
      <xdr:spPr>
        <a:xfrm>
          <a:off x="12657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87906</xdr:rowOff>
    </xdr:from>
    <xdr:to>
      <xdr:col>23</xdr:col>
      <xdr:colOff>517525</xdr:colOff>
      <xdr:row>78</xdr:row>
      <xdr:rowOff>89150</xdr:rowOff>
    </xdr:to>
    <xdr:cxnSp macro="">
      <xdr:nvCxnSpPr>
        <xdr:cNvPr id="607" name="直線コネクタ 606"/>
        <xdr:cNvCxnSpPr/>
      </xdr:nvCxnSpPr>
      <xdr:spPr>
        <a:xfrm>
          <a:off x="15481300" y="13461006"/>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62685</xdr:rowOff>
    </xdr:from>
    <xdr:to>
      <xdr:col>22</xdr:col>
      <xdr:colOff>365125</xdr:colOff>
      <xdr:row>78</xdr:row>
      <xdr:rowOff>87906</xdr:rowOff>
    </xdr:to>
    <xdr:cxnSp macro="">
      <xdr:nvCxnSpPr>
        <xdr:cNvPr id="610" name="直線コネクタ 609"/>
        <xdr:cNvCxnSpPr/>
      </xdr:nvCxnSpPr>
      <xdr:spPr>
        <a:xfrm>
          <a:off x="14592300" y="13435785"/>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30939</xdr:rowOff>
    </xdr:from>
    <xdr:to>
      <xdr:col>21</xdr:col>
      <xdr:colOff>161925</xdr:colOff>
      <xdr:row>78</xdr:row>
      <xdr:rowOff>62685</xdr:rowOff>
    </xdr:to>
    <xdr:cxnSp macro="">
      <xdr:nvCxnSpPr>
        <xdr:cNvPr id="613" name="直線コネクタ 612"/>
        <xdr:cNvCxnSpPr/>
      </xdr:nvCxnSpPr>
      <xdr:spPr>
        <a:xfrm>
          <a:off x="13703300" y="13404039"/>
          <a:ext cx="889000" cy="3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xdr:rowOff>
    </xdr:from>
    <xdr:to>
      <xdr:col>19</xdr:col>
      <xdr:colOff>644525</xdr:colOff>
      <xdr:row>78</xdr:row>
      <xdr:rowOff>30939</xdr:rowOff>
    </xdr:to>
    <xdr:cxnSp macro="">
      <xdr:nvCxnSpPr>
        <xdr:cNvPr id="616" name="直線コネクタ 615"/>
        <xdr:cNvCxnSpPr/>
      </xdr:nvCxnSpPr>
      <xdr:spPr>
        <a:xfrm>
          <a:off x="12814300" y="13373354"/>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38350</xdr:rowOff>
    </xdr:from>
    <xdr:to>
      <xdr:col>23</xdr:col>
      <xdr:colOff>568325</xdr:colOff>
      <xdr:row>78</xdr:row>
      <xdr:rowOff>139950</xdr:rowOff>
    </xdr:to>
    <xdr:sp macro="" textlink="">
      <xdr:nvSpPr>
        <xdr:cNvPr id="626" name="円/楕円 625"/>
        <xdr:cNvSpPr/>
      </xdr:nvSpPr>
      <xdr:spPr>
        <a:xfrm>
          <a:off x="16268700" y="134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124727</xdr:rowOff>
    </xdr:from>
    <xdr:ext cx="534377" cy="259045"/>
    <xdr:sp macro="" textlink="">
      <xdr:nvSpPr>
        <xdr:cNvPr id="627" name="公債費該当値テキスト"/>
        <xdr:cNvSpPr txBox="1"/>
      </xdr:nvSpPr>
      <xdr:spPr>
        <a:xfrm>
          <a:off x="16370300" y="133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37106</xdr:rowOff>
    </xdr:from>
    <xdr:to>
      <xdr:col>22</xdr:col>
      <xdr:colOff>415925</xdr:colOff>
      <xdr:row>78</xdr:row>
      <xdr:rowOff>138706</xdr:rowOff>
    </xdr:to>
    <xdr:sp macro="" textlink="">
      <xdr:nvSpPr>
        <xdr:cNvPr id="628" name="円/楕円 627"/>
        <xdr:cNvSpPr/>
      </xdr:nvSpPr>
      <xdr:spPr>
        <a:xfrm>
          <a:off x="15430500" y="134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129833</xdr:rowOff>
    </xdr:from>
    <xdr:ext cx="534377" cy="259045"/>
    <xdr:sp macro="" textlink="">
      <xdr:nvSpPr>
        <xdr:cNvPr id="629" name="テキスト ボックス 628"/>
        <xdr:cNvSpPr txBox="1"/>
      </xdr:nvSpPr>
      <xdr:spPr>
        <a:xfrm>
          <a:off x="15214111" y="135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11885</xdr:rowOff>
    </xdr:from>
    <xdr:to>
      <xdr:col>21</xdr:col>
      <xdr:colOff>212725</xdr:colOff>
      <xdr:row>78</xdr:row>
      <xdr:rowOff>113485</xdr:rowOff>
    </xdr:to>
    <xdr:sp macro="" textlink="">
      <xdr:nvSpPr>
        <xdr:cNvPr id="630" name="円/楕円 629"/>
        <xdr:cNvSpPr/>
      </xdr:nvSpPr>
      <xdr:spPr>
        <a:xfrm>
          <a:off x="14541500" y="133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104612</xdr:rowOff>
    </xdr:from>
    <xdr:ext cx="534377" cy="259045"/>
    <xdr:sp macro="" textlink="">
      <xdr:nvSpPr>
        <xdr:cNvPr id="631" name="テキスト ボックス 630"/>
        <xdr:cNvSpPr txBox="1"/>
      </xdr:nvSpPr>
      <xdr:spPr>
        <a:xfrm>
          <a:off x="14325111" y="1347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151589</xdr:rowOff>
    </xdr:from>
    <xdr:to>
      <xdr:col>20</xdr:col>
      <xdr:colOff>9525</xdr:colOff>
      <xdr:row>78</xdr:row>
      <xdr:rowOff>81739</xdr:rowOff>
    </xdr:to>
    <xdr:sp macro="" textlink="">
      <xdr:nvSpPr>
        <xdr:cNvPr id="632" name="円/楕円 631"/>
        <xdr:cNvSpPr/>
      </xdr:nvSpPr>
      <xdr:spPr>
        <a:xfrm>
          <a:off x="13652500" y="133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72866</xdr:rowOff>
    </xdr:from>
    <xdr:ext cx="534377" cy="259045"/>
    <xdr:sp macro="" textlink="">
      <xdr:nvSpPr>
        <xdr:cNvPr id="633" name="テキスト ボックス 632"/>
        <xdr:cNvSpPr txBox="1"/>
      </xdr:nvSpPr>
      <xdr:spPr>
        <a:xfrm>
          <a:off x="13436111" y="134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120904</xdr:rowOff>
    </xdr:from>
    <xdr:to>
      <xdr:col>18</xdr:col>
      <xdr:colOff>492125</xdr:colOff>
      <xdr:row>78</xdr:row>
      <xdr:rowOff>51054</xdr:rowOff>
    </xdr:to>
    <xdr:sp macro="" textlink="">
      <xdr:nvSpPr>
        <xdr:cNvPr id="634" name="円/楕円 633"/>
        <xdr:cNvSpPr/>
      </xdr:nvSpPr>
      <xdr:spPr>
        <a:xfrm>
          <a:off x="12763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42181</xdr:rowOff>
    </xdr:from>
    <xdr:ext cx="534377" cy="259045"/>
    <xdr:sp macro="" textlink="">
      <xdr:nvSpPr>
        <xdr:cNvPr id="635" name="テキスト ボックス 634"/>
        <xdr:cNvSpPr txBox="1"/>
      </xdr:nvSpPr>
      <xdr:spPr>
        <a:xfrm>
          <a:off x="12547111" y="134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29721</xdr:rowOff>
    </xdr:from>
    <xdr:to>
      <xdr:col>23</xdr:col>
      <xdr:colOff>516889</xdr:colOff>
      <xdr:row>98</xdr:row>
      <xdr:rowOff>133437</xdr:rowOff>
    </xdr:to>
    <xdr:cxnSp macro="">
      <xdr:nvCxnSpPr>
        <xdr:cNvPr id="657" name="直線コネクタ 656"/>
        <xdr:cNvCxnSpPr/>
      </xdr:nvCxnSpPr>
      <xdr:spPr>
        <a:xfrm flipV="1">
          <a:off x="16317595" y="15974571"/>
          <a:ext cx="1269" cy="960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137264</xdr:rowOff>
    </xdr:from>
    <xdr:ext cx="378565" cy="259045"/>
    <xdr:sp macro="" textlink="">
      <xdr:nvSpPr>
        <xdr:cNvPr id="658" name="積立金最小値テキスト"/>
        <xdr:cNvSpPr txBox="1"/>
      </xdr:nvSpPr>
      <xdr:spPr>
        <a:xfrm>
          <a:off x="16370300" y="1693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98</xdr:row>
      <xdr:rowOff>133437</xdr:rowOff>
    </xdr:from>
    <xdr:to>
      <xdr:col>23</xdr:col>
      <xdr:colOff>606425</xdr:colOff>
      <xdr:row>98</xdr:row>
      <xdr:rowOff>133437</xdr:rowOff>
    </xdr:to>
    <xdr:cxnSp macro="">
      <xdr:nvCxnSpPr>
        <xdr:cNvPr id="659" name="直線コネクタ 658"/>
        <xdr:cNvCxnSpPr/>
      </xdr:nvCxnSpPr>
      <xdr:spPr>
        <a:xfrm>
          <a:off x="16230600" y="1693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147848</xdr:rowOff>
    </xdr:from>
    <xdr:ext cx="534377" cy="259045"/>
    <xdr:sp macro="" textlink="">
      <xdr:nvSpPr>
        <xdr:cNvPr id="660" name="積立金最大値テキスト"/>
        <xdr:cNvSpPr txBox="1"/>
      </xdr:nvSpPr>
      <xdr:spPr>
        <a:xfrm>
          <a:off x="16370300" y="157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93</xdr:row>
      <xdr:rowOff>29721</xdr:rowOff>
    </xdr:from>
    <xdr:to>
      <xdr:col>23</xdr:col>
      <xdr:colOff>606425</xdr:colOff>
      <xdr:row>93</xdr:row>
      <xdr:rowOff>29721</xdr:rowOff>
    </xdr:to>
    <xdr:cxnSp macro="">
      <xdr:nvCxnSpPr>
        <xdr:cNvPr id="661" name="直線コネクタ 660"/>
        <xdr:cNvCxnSpPr/>
      </xdr:nvCxnSpPr>
      <xdr:spPr>
        <a:xfrm>
          <a:off x="16230600" y="1597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94872</xdr:rowOff>
    </xdr:from>
    <xdr:to>
      <xdr:col>23</xdr:col>
      <xdr:colOff>517525</xdr:colOff>
      <xdr:row>96</xdr:row>
      <xdr:rowOff>168184</xdr:rowOff>
    </xdr:to>
    <xdr:cxnSp macro="">
      <xdr:nvCxnSpPr>
        <xdr:cNvPr id="662" name="直線コネクタ 661"/>
        <xdr:cNvCxnSpPr/>
      </xdr:nvCxnSpPr>
      <xdr:spPr>
        <a:xfrm flipV="1">
          <a:off x="15481300" y="16211172"/>
          <a:ext cx="838200" cy="4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14978</xdr:rowOff>
    </xdr:from>
    <xdr:ext cx="469744" cy="259045"/>
    <xdr:sp macro="" textlink="">
      <xdr:nvSpPr>
        <xdr:cNvPr id="663" name="積立金平均値テキスト"/>
        <xdr:cNvSpPr txBox="1"/>
      </xdr:nvSpPr>
      <xdr:spPr>
        <a:xfrm>
          <a:off x="16370300" y="166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36551</xdr:rowOff>
    </xdr:from>
    <xdr:to>
      <xdr:col>23</xdr:col>
      <xdr:colOff>568325</xdr:colOff>
      <xdr:row>97</xdr:row>
      <xdr:rowOff>138151</xdr:rowOff>
    </xdr:to>
    <xdr:sp macro="" textlink="">
      <xdr:nvSpPr>
        <xdr:cNvPr id="664" name="フローチャート : 判断 663"/>
        <xdr:cNvSpPr/>
      </xdr:nvSpPr>
      <xdr:spPr>
        <a:xfrm>
          <a:off x="162687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168184</xdr:rowOff>
    </xdr:from>
    <xdr:to>
      <xdr:col>22</xdr:col>
      <xdr:colOff>365125</xdr:colOff>
      <xdr:row>97</xdr:row>
      <xdr:rowOff>27755</xdr:rowOff>
    </xdr:to>
    <xdr:cxnSp macro="">
      <xdr:nvCxnSpPr>
        <xdr:cNvPr id="665" name="直線コネクタ 664"/>
        <xdr:cNvCxnSpPr/>
      </xdr:nvCxnSpPr>
      <xdr:spPr>
        <a:xfrm flipV="1">
          <a:off x="14592300" y="16627384"/>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163743</xdr:rowOff>
    </xdr:from>
    <xdr:to>
      <xdr:col>22</xdr:col>
      <xdr:colOff>415925</xdr:colOff>
      <xdr:row>97</xdr:row>
      <xdr:rowOff>93893</xdr:rowOff>
    </xdr:to>
    <xdr:sp macro="" textlink="">
      <xdr:nvSpPr>
        <xdr:cNvPr id="666" name="フローチャート : 判断 665"/>
        <xdr:cNvSpPr/>
      </xdr:nvSpPr>
      <xdr:spPr>
        <a:xfrm>
          <a:off x="15430500" y="1662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85020</xdr:rowOff>
    </xdr:from>
    <xdr:ext cx="534377" cy="259045"/>
    <xdr:sp macro="" textlink="">
      <xdr:nvSpPr>
        <xdr:cNvPr id="667" name="テキスト ボックス 666"/>
        <xdr:cNvSpPr txBox="1"/>
      </xdr:nvSpPr>
      <xdr:spPr>
        <a:xfrm>
          <a:off x="15214111" y="167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92289</xdr:rowOff>
    </xdr:from>
    <xdr:to>
      <xdr:col>21</xdr:col>
      <xdr:colOff>161925</xdr:colOff>
      <xdr:row>97</xdr:row>
      <xdr:rowOff>27755</xdr:rowOff>
    </xdr:to>
    <xdr:cxnSp macro="">
      <xdr:nvCxnSpPr>
        <xdr:cNvPr id="668" name="直線コネクタ 667"/>
        <xdr:cNvCxnSpPr/>
      </xdr:nvCxnSpPr>
      <xdr:spPr>
        <a:xfrm>
          <a:off x="13703300" y="15694239"/>
          <a:ext cx="889000" cy="96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28229</xdr:rowOff>
    </xdr:from>
    <xdr:to>
      <xdr:col>21</xdr:col>
      <xdr:colOff>212725</xdr:colOff>
      <xdr:row>97</xdr:row>
      <xdr:rowOff>129829</xdr:rowOff>
    </xdr:to>
    <xdr:sp macro="" textlink="">
      <xdr:nvSpPr>
        <xdr:cNvPr id="669" name="フローチャート : 判断 668"/>
        <xdr:cNvSpPr/>
      </xdr:nvSpPr>
      <xdr:spPr>
        <a:xfrm>
          <a:off x="14541500" y="1665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120956</xdr:rowOff>
    </xdr:from>
    <xdr:ext cx="534377" cy="259045"/>
    <xdr:sp macro="" textlink="">
      <xdr:nvSpPr>
        <xdr:cNvPr id="670" name="テキスト ボックス 669"/>
        <xdr:cNvSpPr txBox="1"/>
      </xdr:nvSpPr>
      <xdr:spPr>
        <a:xfrm>
          <a:off x="14325111" y="167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92289</xdr:rowOff>
    </xdr:from>
    <xdr:to>
      <xdr:col>19</xdr:col>
      <xdr:colOff>644525</xdr:colOff>
      <xdr:row>98</xdr:row>
      <xdr:rowOff>83510</xdr:rowOff>
    </xdr:to>
    <xdr:cxnSp macro="">
      <xdr:nvCxnSpPr>
        <xdr:cNvPr id="671" name="直線コネクタ 670"/>
        <xdr:cNvCxnSpPr/>
      </xdr:nvCxnSpPr>
      <xdr:spPr>
        <a:xfrm flipV="1">
          <a:off x="12814300" y="15694239"/>
          <a:ext cx="889000" cy="11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147673</xdr:rowOff>
    </xdr:from>
    <xdr:to>
      <xdr:col>20</xdr:col>
      <xdr:colOff>9525</xdr:colOff>
      <xdr:row>97</xdr:row>
      <xdr:rowOff>77823</xdr:rowOff>
    </xdr:to>
    <xdr:sp macro="" textlink="">
      <xdr:nvSpPr>
        <xdr:cNvPr id="672" name="フローチャート : 判断 671"/>
        <xdr:cNvSpPr/>
      </xdr:nvSpPr>
      <xdr:spPr>
        <a:xfrm>
          <a:off x="13652500" y="166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68950</xdr:rowOff>
    </xdr:from>
    <xdr:ext cx="534377" cy="259045"/>
    <xdr:sp macro="" textlink="">
      <xdr:nvSpPr>
        <xdr:cNvPr id="673" name="テキスト ボックス 672"/>
        <xdr:cNvSpPr txBox="1"/>
      </xdr:nvSpPr>
      <xdr:spPr>
        <a:xfrm>
          <a:off x="13436111" y="166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47478</xdr:rowOff>
    </xdr:from>
    <xdr:to>
      <xdr:col>18</xdr:col>
      <xdr:colOff>492125</xdr:colOff>
      <xdr:row>97</xdr:row>
      <xdr:rowOff>149078</xdr:rowOff>
    </xdr:to>
    <xdr:sp macro="" textlink="">
      <xdr:nvSpPr>
        <xdr:cNvPr id="674" name="フローチャート : 判断 673"/>
        <xdr:cNvSpPr/>
      </xdr:nvSpPr>
      <xdr:spPr>
        <a:xfrm>
          <a:off x="12763500" y="1667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165605</xdr:rowOff>
    </xdr:from>
    <xdr:ext cx="469744" cy="259045"/>
    <xdr:sp macro="" textlink="">
      <xdr:nvSpPr>
        <xdr:cNvPr id="675" name="テキスト ボックス 674"/>
        <xdr:cNvSpPr txBox="1"/>
      </xdr:nvSpPr>
      <xdr:spPr>
        <a:xfrm>
          <a:off x="12579427" y="1645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44072</xdr:rowOff>
    </xdr:from>
    <xdr:to>
      <xdr:col>23</xdr:col>
      <xdr:colOff>568325</xdr:colOff>
      <xdr:row>94</xdr:row>
      <xdr:rowOff>145672</xdr:rowOff>
    </xdr:to>
    <xdr:sp macro="" textlink="">
      <xdr:nvSpPr>
        <xdr:cNvPr id="681" name="円/楕円 680"/>
        <xdr:cNvSpPr/>
      </xdr:nvSpPr>
      <xdr:spPr>
        <a:xfrm>
          <a:off x="16268700" y="161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66949</xdr:rowOff>
    </xdr:from>
    <xdr:ext cx="534377" cy="259045"/>
    <xdr:sp macro="" textlink="">
      <xdr:nvSpPr>
        <xdr:cNvPr id="682" name="積立金該当値テキスト"/>
        <xdr:cNvSpPr txBox="1"/>
      </xdr:nvSpPr>
      <xdr:spPr>
        <a:xfrm>
          <a:off x="16370300" y="160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117384</xdr:rowOff>
    </xdr:from>
    <xdr:to>
      <xdr:col>22</xdr:col>
      <xdr:colOff>415925</xdr:colOff>
      <xdr:row>97</xdr:row>
      <xdr:rowOff>47534</xdr:rowOff>
    </xdr:to>
    <xdr:sp macro="" textlink="">
      <xdr:nvSpPr>
        <xdr:cNvPr id="683" name="円/楕円 682"/>
        <xdr:cNvSpPr/>
      </xdr:nvSpPr>
      <xdr:spPr>
        <a:xfrm>
          <a:off x="15430500" y="165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64061</xdr:rowOff>
    </xdr:from>
    <xdr:ext cx="534377" cy="259045"/>
    <xdr:sp macro="" textlink="">
      <xdr:nvSpPr>
        <xdr:cNvPr id="684" name="テキスト ボックス 683"/>
        <xdr:cNvSpPr txBox="1"/>
      </xdr:nvSpPr>
      <xdr:spPr>
        <a:xfrm>
          <a:off x="15214111" y="16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148405</xdr:rowOff>
    </xdr:from>
    <xdr:to>
      <xdr:col>21</xdr:col>
      <xdr:colOff>212725</xdr:colOff>
      <xdr:row>97</xdr:row>
      <xdr:rowOff>78555</xdr:rowOff>
    </xdr:to>
    <xdr:sp macro="" textlink="">
      <xdr:nvSpPr>
        <xdr:cNvPr id="685" name="円/楕円 684"/>
        <xdr:cNvSpPr/>
      </xdr:nvSpPr>
      <xdr:spPr>
        <a:xfrm>
          <a:off x="14541500" y="166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95082</xdr:rowOff>
    </xdr:from>
    <xdr:ext cx="534377" cy="259045"/>
    <xdr:sp macro="" textlink="">
      <xdr:nvSpPr>
        <xdr:cNvPr id="686" name="テキスト ボックス 685"/>
        <xdr:cNvSpPr txBox="1"/>
      </xdr:nvSpPr>
      <xdr:spPr>
        <a:xfrm>
          <a:off x="14325111" y="16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41489</xdr:rowOff>
    </xdr:from>
    <xdr:to>
      <xdr:col>20</xdr:col>
      <xdr:colOff>9525</xdr:colOff>
      <xdr:row>91</xdr:row>
      <xdr:rowOff>143089</xdr:rowOff>
    </xdr:to>
    <xdr:sp macro="" textlink="">
      <xdr:nvSpPr>
        <xdr:cNvPr id="687" name="円/楕円 686"/>
        <xdr:cNvSpPr/>
      </xdr:nvSpPr>
      <xdr:spPr>
        <a:xfrm>
          <a:off x="13652500" y="156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159616</xdr:rowOff>
    </xdr:from>
    <xdr:ext cx="534377" cy="259045"/>
    <xdr:sp macro="" textlink="">
      <xdr:nvSpPr>
        <xdr:cNvPr id="688" name="テキスト ボックス 687"/>
        <xdr:cNvSpPr txBox="1"/>
      </xdr:nvSpPr>
      <xdr:spPr>
        <a:xfrm>
          <a:off x="13436111" y="154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32710</xdr:rowOff>
    </xdr:from>
    <xdr:to>
      <xdr:col>18</xdr:col>
      <xdr:colOff>492125</xdr:colOff>
      <xdr:row>98</xdr:row>
      <xdr:rowOff>134310</xdr:rowOff>
    </xdr:to>
    <xdr:sp macro="" textlink="">
      <xdr:nvSpPr>
        <xdr:cNvPr id="689" name="円/楕円 688"/>
        <xdr:cNvSpPr/>
      </xdr:nvSpPr>
      <xdr:spPr>
        <a:xfrm>
          <a:off x="12763500" y="168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125437</xdr:rowOff>
    </xdr:from>
    <xdr:ext cx="469744" cy="259045"/>
    <xdr:sp macro="" textlink="">
      <xdr:nvSpPr>
        <xdr:cNvPr id="690" name="テキスト ボックス 689"/>
        <xdr:cNvSpPr txBox="1"/>
      </xdr:nvSpPr>
      <xdr:spPr>
        <a:xfrm>
          <a:off x="12579427" y="169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2" name="直線コネクタ 711"/>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5"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6" name="直線コネクタ 715"/>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40031</xdr:rowOff>
    </xdr:from>
    <xdr:to>
      <xdr:col>32</xdr:col>
      <xdr:colOff>187325</xdr:colOff>
      <xdr:row>38</xdr:row>
      <xdr:rowOff>120955</xdr:rowOff>
    </xdr:to>
    <xdr:cxnSp macro="">
      <xdr:nvCxnSpPr>
        <xdr:cNvPr id="717" name="直線コネクタ 716"/>
        <xdr:cNvCxnSpPr/>
      </xdr:nvCxnSpPr>
      <xdr:spPr>
        <a:xfrm>
          <a:off x="21323300" y="6212231"/>
          <a:ext cx="838200" cy="4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18"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19" name="フローチャート : 判断 718"/>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116611</xdr:rowOff>
    </xdr:from>
    <xdr:to>
      <xdr:col>31</xdr:col>
      <xdr:colOff>34925</xdr:colOff>
      <xdr:row>36</xdr:row>
      <xdr:rowOff>40031</xdr:rowOff>
    </xdr:to>
    <xdr:cxnSp macro="">
      <xdr:nvCxnSpPr>
        <xdr:cNvPr id="720" name="直線コネクタ 719"/>
        <xdr:cNvCxnSpPr/>
      </xdr:nvCxnSpPr>
      <xdr:spPr>
        <a:xfrm>
          <a:off x="20434300" y="5945911"/>
          <a:ext cx="889000" cy="26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1" name="フローチャート : 判断 720"/>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7205</xdr:rowOff>
    </xdr:from>
    <xdr:ext cx="378565" cy="259045"/>
    <xdr:sp macro="" textlink="">
      <xdr:nvSpPr>
        <xdr:cNvPr id="722" name="テキスト ボックス 721"/>
        <xdr:cNvSpPr txBox="1"/>
      </xdr:nvSpPr>
      <xdr:spPr>
        <a:xfrm>
          <a:off x="21134017" y="652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116611</xdr:rowOff>
    </xdr:from>
    <xdr:to>
      <xdr:col>29</xdr:col>
      <xdr:colOff>517525</xdr:colOff>
      <xdr:row>34</xdr:row>
      <xdr:rowOff>122098</xdr:rowOff>
    </xdr:to>
    <xdr:cxnSp macro="">
      <xdr:nvCxnSpPr>
        <xdr:cNvPr id="723" name="直線コネクタ 722"/>
        <xdr:cNvCxnSpPr/>
      </xdr:nvCxnSpPr>
      <xdr:spPr>
        <a:xfrm flipV="1">
          <a:off x="19545300" y="594591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4" name="フローチャート : 判断 723"/>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115790</xdr:rowOff>
    </xdr:from>
    <xdr:ext cx="469744" cy="259045"/>
    <xdr:sp macro="" textlink="">
      <xdr:nvSpPr>
        <xdr:cNvPr id="725" name="テキスト ボックス 724"/>
        <xdr:cNvSpPr txBox="1"/>
      </xdr:nvSpPr>
      <xdr:spPr>
        <a:xfrm>
          <a:off x="20199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122098</xdr:rowOff>
    </xdr:from>
    <xdr:to>
      <xdr:col>28</xdr:col>
      <xdr:colOff>314325</xdr:colOff>
      <xdr:row>34</xdr:row>
      <xdr:rowOff>139929</xdr:rowOff>
    </xdr:to>
    <xdr:cxnSp macro="">
      <xdr:nvCxnSpPr>
        <xdr:cNvPr id="726" name="直線コネクタ 725"/>
        <xdr:cNvCxnSpPr/>
      </xdr:nvCxnSpPr>
      <xdr:spPr>
        <a:xfrm flipV="1">
          <a:off x="18656300" y="595139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7" name="フローチャート : 判断 726"/>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11091</xdr:rowOff>
    </xdr:from>
    <xdr:ext cx="469744" cy="259045"/>
    <xdr:sp macro="" textlink="">
      <xdr:nvSpPr>
        <xdr:cNvPr id="728" name="テキスト ボックス 727"/>
        <xdr:cNvSpPr txBox="1"/>
      </xdr:nvSpPr>
      <xdr:spPr>
        <a:xfrm>
          <a:off x="19310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29" name="フローチャート : 判断 728"/>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69156</xdr:rowOff>
    </xdr:from>
    <xdr:ext cx="469744" cy="259045"/>
    <xdr:sp macro="" textlink="">
      <xdr:nvSpPr>
        <xdr:cNvPr id="730" name="テキスト ボックス 729"/>
        <xdr:cNvSpPr txBox="1"/>
      </xdr:nvSpPr>
      <xdr:spPr>
        <a:xfrm>
          <a:off x="18421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70155</xdr:rowOff>
    </xdr:from>
    <xdr:to>
      <xdr:col>32</xdr:col>
      <xdr:colOff>238125</xdr:colOff>
      <xdr:row>39</xdr:row>
      <xdr:rowOff>305</xdr:rowOff>
    </xdr:to>
    <xdr:sp macro="" textlink="">
      <xdr:nvSpPr>
        <xdr:cNvPr id="736" name="円/楕円 735"/>
        <xdr:cNvSpPr/>
      </xdr:nvSpPr>
      <xdr:spPr>
        <a:xfrm>
          <a:off x="22110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156532</xdr:rowOff>
    </xdr:from>
    <xdr:ext cx="313932" cy="259045"/>
    <xdr:sp macro="" textlink="">
      <xdr:nvSpPr>
        <xdr:cNvPr id="737" name="投資及び出資金該当値テキスト"/>
        <xdr:cNvSpPr txBox="1"/>
      </xdr:nvSpPr>
      <xdr:spPr>
        <a:xfrm>
          <a:off x="22212300" y="650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160681</xdr:rowOff>
    </xdr:from>
    <xdr:to>
      <xdr:col>31</xdr:col>
      <xdr:colOff>85725</xdr:colOff>
      <xdr:row>36</xdr:row>
      <xdr:rowOff>90831</xdr:rowOff>
    </xdr:to>
    <xdr:sp macro="" textlink="">
      <xdr:nvSpPr>
        <xdr:cNvPr id="738" name="円/楕円 737"/>
        <xdr:cNvSpPr/>
      </xdr:nvSpPr>
      <xdr:spPr>
        <a:xfrm>
          <a:off x="21272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107358</xdr:rowOff>
    </xdr:from>
    <xdr:ext cx="469744" cy="259045"/>
    <xdr:sp macro="" textlink="">
      <xdr:nvSpPr>
        <xdr:cNvPr id="739" name="テキスト ボックス 738"/>
        <xdr:cNvSpPr txBox="1"/>
      </xdr:nvSpPr>
      <xdr:spPr>
        <a:xfrm>
          <a:off x="21088427" y="59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65811</xdr:rowOff>
    </xdr:from>
    <xdr:to>
      <xdr:col>29</xdr:col>
      <xdr:colOff>568325</xdr:colOff>
      <xdr:row>34</xdr:row>
      <xdr:rowOff>167411</xdr:rowOff>
    </xdr:to>
    <xdr:sp macro="" textlink="">
      <xdr:nvSpPr>
        <xdr:cNvPr id="740" name="円/楕円 739"/>
        <xdr:cNvSpPr/>
      </xdr:nvSpPr>
      <xdr:spPr>
        <a:xfrm>
          <a:off x="20383500" y="58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12488</xdr:rowOff>
    </xdr:from>
    <xdr:ext cx="469744" cy="259045"/>
    <xdr:sp macro="" textlink="">
      <xdr:nvSpPr>
        <xdr:cNvPr id="741" name="テキスト ボックス 740"/>
        <xdr:cNvSpPr txBox="1"/>
      </xdr:nvSpPr>
      <xdr:spPr>
        <a:xfrm>
          <a:off x="20199427" y="56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71298</xdr:rowOff>
    </xdr:from>
    <xdr:to>
      <xdr:col>28</xdr:col>
      <xdr:colOff>365125</xdr:colOff>
      <xdr:row>35</xdr:row>
      <xdr:rowOff>1448</xdr:rowOff>
    </xdr:to>
    <xdr:sp macro="" textlink="">
      <xdr:nvSpPr>
        <xdr:cNvPr id="742" name="円/楕円 741"/>
        <xdr:cNvSpPr/>
      </xdr:nvSpPr>
      <xdr:spPr>
        <a:xfrm>
          <a:off x="19494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17975</xdr:rowOff>
    </xdr:from>
    <xdr:ext cx="469744" cy="259045"/>
    <xdr:sp macro="" textlink="">
      <xdr:nvSpPr>
        <xdr:cNvPr id="743" name="テキスト ボックス 742"/>
        <xdr:cNvSpPr txBox="1"/>
      </xdr:nvSpPr>
      <xdr:spPr>
        <a:xfrm>
          <a:off x="19310427" y="56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89129</xdr:rowOff>
    </xdr:from>
    <xdr:to>
      <xdr:col>27</xdr:col>
      <xdr:colOff>161925</xdr:colOff>
      <xdr:row>35</xdr:row>
      <xdr:rowOff>19279</xdr:rowOff>
    </xdr:to>
    <xdr:sp macro="" textlink="">
      <xdr:nvSpPr>
        <xdr:cNvPr id="744" name="円/楕円 743"/>
        <xdr:cNvSpPr/>
      </xdr:nvSpPr>
      <xdr:spPr>
        <a:xfrm>
          <a:off x="18605500" y="59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35806</xdr:rowOff>
    </xdr:from>
    <xdr:ext cx="469744" cy="259045"/>
    <xdr:sp macro="" textlink="">
      <xdr:nvSpPr>
        <xdr:cNvPr id="745" name="テキスト ボックス 744"/>
        <xdr:cNvSpPr txBox="1"/>
      </xdr:nvSpPr>
      <xdr:spPr>
        <a:xfrm>
          <a:off x="18421427" y="56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1" name="直線コネクタ 770"/>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3" name="直線コネクタ 77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4"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5" name="直線コネクタ 774"/>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5741</xdr:rowOff>
    </xdr:from>
    <xdr:to>
      <xdr:col>32</xdr:col>
      <xdr:colOff>187325</xdr:colOff>
      <xdr:row>59</xdr:row>
      <xdr:rowOff>98878</xdr:rowOff>
    </xdr:to>
    <xdr:cxnSp macro="">
      <xdr:nvCxnSpPr>
        <xdr:cNvPr id="776" name="直線コネクタ 775"/>
        <xdr:cNvCxnSpPr/>
      </xdr:nvCxnSpPr>
      <xdr:spPr>
        <a:xfrm flipV="1">
          <a:off x="21323300" y="10121291"/>
          <a:ext cx="838200" cy="9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7"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78" name="フローチャート : 判断 777"/>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95254</xdr:rowOff>
    </xdr:from>
    <xdr:to>
      <xdr:col>31</xdr:col>
      <xdr:colOff>34925</xdr:colOff>
      <xdr:row>59</xdr:row>
      <xdr:rowOff>98878</xdr:rowOff>
    </xdr:to>
    <xdr:cxnSp macro="">
      <xdr:nvCxnSpPr>
        <xdr:cNvPr id="779" name="直線コネクタ 778"/>
        <xdr:cNvCxnSpPr/>
      </xdr:nvCxnSpPr>
      <xdr:spPr>
        <a:xfrm>
          <a:off x="20434300" y="10210804"/>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0" name="フローチャート : 判断 779"/>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1" name="テキスト ボックス 780"/>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95254</xdr:rowOff>
    </xdr:from>
    <xdr:to>
      <xdr:col>29</xdr:col>
      <xdr:colOff>517525</xdr:colOff>
      <xdr:row>59</xdr:row>
      <xdr:rowOff>98846</xdr:rowOff>
    </xdr:to>
    <xdr:cxnSp macro="">
      <xdr:nvCxnSpPr>
        <xdr:cNvPr id="782" name="直線コネクタ 781"/>
        <xdr:cNvCxnSpPr/>
      </xdr:nvCxnSpPr>
      <xdr:spPr>
        <a:xfrm flipV="1">
          <a:off x="19545300" y="1021080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3" name="フローチャート : 判断 782"/>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4" name="テキスト ボックス 783"/>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98846</xdr:rowOff>
    </xdr:from>
    <xdr:to>
      <xdr:col>28</xdr:col>
      <xdr:colOff>314325</xdr:colOff>
      <xdr:row>59</xdr:row>
      <xdr:rowOff>98878</xdr:rowOff>
    </xdr:to>
    <xdr:cxnSp macro="">
      <xdr:nvCxnSpPr>
        <xdr:cNvPr id="785" name="直線コネクタ 784"/>
        <xdr:cNvCxnSpPr/>
      </xdr:nvCxnSpPr>
      <xdr:spPr>
        <a:xfrm flipV="1">
          <a:off x="18656300" y="10214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6" name="フローチャート : 判断 785"/>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7" name="テキスト ボックス 786"/>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88" name="フローチャート : 判断 787"/>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89" name="テキスト ボックス 788"/>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126391</xdr:rowOff>
    </xdr:from>
    <xdr:to>
      <xdr:col>32</xdr:col>
      <xdr:colOff>238125</xdr:colOff>
      <xdr:row>59</xdr:row>
      <xdr:rowOff>56541</xdr:rowOff>
    </xdr:to>
    <xdr:sp macro="" textlink="">
      <xdr:nvSpPr>
        <xdr:cNvPr id="795" name="円/楕円 794"/>
        <xdr:cNvSpPr/>
      </xdr:nvSpPr>
      <xdr:spPr>
        <a:xfrm>
          <a:off x="221107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70528</xdr:rowOff>
    </xdr:from>
    <xdr:ext cx="469744" cy="259045"/>
    <xdr:sp macro="" textlink="">
      <xdr:nvSpPr>
        <xdr:cNvPr id="796" name="貸付金該当値テキスト"/>
        <xdr:cNvSpPr txBox="1"/>
      </xdr:nvSpPr>
      <xdr:spPr>
        <a:xfrm>
          <a:off x="22212300" y="1001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7" name="円/楕円 79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8" name="テキスト ボックス 79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44454</xdr:rowOff>
    </xdr:from>
    <xdr:to>
      <xdr:col>29</xdr:col>
      <xdr:colOff>568325</xdr:colOff>
      <xdr:row>59</xdr:row>
      <xdr:rowOff>146054</xdr:rowOff>
    </xdr:to>
    <xdr:sp macro="" textlink="">
      <xdr:nvSpPr>
        <xdr:cNvPr id="799" name="円/楕円 798"/>
        <xdr:cNvSpPr/>
      </xdr:nvSpPr>
      <xdr:spPr>
        <a:xfrm>
          <a:off x="20383500" y="101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137181</xdr:rowOff>
    </xdr:from>
    <xdr:ext cx="378565" cy="259045"/>
    <xdr:sp macro="" textlink="">
      <xdr:nvSpPr>
        <xdr:cNvPr id="800" name="テキスト ボックス 799"/>
        <xdr:cNvSpPr txBox="1"/>
      </xdr:nvSpPr>
      <xdr:spPr>
        <a:xfrm>
          <a:off x="20245017" y="10252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48046</xdr:rowOff>
    </xdr:from>
    <xdr:to>
      <xdr:col>28</xdr:col>
      <xdr:colOff>365125</xdr:colOff>
      <xdr:row>59</xdr:row>
      <xdr:rowOff>149646</xdr:rowOff>
    </xdr:to>
    <xdr:sp macro="" textlink="">
      <xdr:nvSpPr>
        <xdr:cNvPr id="801" name="円/楕円 800"/>
        <xdr:cNvSpPr/>
      </xdr:nvSpPr>
      <xdr:spPr>
        <a:xfrm>
          <a:off x="19494500" y="101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140773</xdr:rowOff>
    </xdr:from>
    <xdr:ext cx="249299" cy="259045"/>
    <xdr:sp macro="" textlink="">
      <xdr:nvSpPr>
        <xdr:cNvPr id="802" name="テキスト ボックス 801"/>
        <xdr:cNvSpPr txBox="1"/>
      </xdr:nvSpPr>
      <xdr:spPr>
        <a:xfrm>
          <a:off x="19420649" y="10256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3" name="円/楕円 80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4" name="テキスト ボックス 80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1" name="直線コネクタ 830"/>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2"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3" name="直線コネクタ 832"/>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4"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5" name="直線コネクタ 834"/>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34218</xdr:rowOff>
    </xdr:from>
    <xdr:to>
      <xdr:col>32</xdr:col>
      <xdr:colOff>187325</xdr:colOff>
      <xdr:row>77</xdr:row>
      <xdr:rowOff>74092</xdr:rowOff>
    </xdr:to>
    <xdr:cxnSp macro="">
      <xdr:nvCxnSpPr>
        <xdr:cNvPr id="836" name="直線コネクタ 835"/>
        <xdr:cNvCxnSpPr/>
      </xdr:nvCxnSpPr>
      <xdr:spPr>
        <a:xfrm>
          <a:off x="21323300" y="13235868"/>
          <a:ext cx="8382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7"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38" name="フローチャート : 判断 837"/>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34218</xdr:rowOff>
    </xdr:from>
    <xdr:to>
      <xdr:col>31</xdr:col>
      <xdr:colOff>34925</xdr:colOff>
      <xdr:row>77</xdr:row>
      <xdr:rowOff>95155</xdr:rowOff>
    </xdr:to>
    <xdr:cxnSp macro="">
      <xdr:nvCxnSpPr>
        <xdr:cNvPr id="839" name="直線コネクタ 838"/>
        <xdr:cNvCxnSpPr/>
      </xdr:nvCxnSpPr>
      <xdr:spPr>
        <a:xfrm flipV="1">
          <a:off x="20434300" y="13235868"/>
          <a:ext cx="8890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0" name="フローチャート : 判断 839"/>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1" name="テキスト ボックス 840"/>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95155</xdr:rowOff>
    </xdr:from>
    <xdr:to>
      <xdr:col>29</xdr:col>
      <xdr:colOff>517525</xdr:colOff>
      <xdr:row>77</xdr:row>
      <xdr:rowOff>170300</xdr:rowOff>
    </xdr:to>
    <xdr:cxnSp macro="">
      <xdr:nvCxnSpPr>
        <xdr:cNvPr id="842" name="直線コネクタ 841"/>
        <xdr:cNvCxnSpPr/>
      </xdr:nvCxnSpPr>
      <xdr:spPr>
        <a:xfrm flipV="1">
          <a:off x="19545300" y="13296805"/>
          <a:ext cx="889000" cy="7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4" name="テキスト ボックス 843"/>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170300</xdr:rowOff>
    </xdr:from>
    <xdr:to>
      <xdr:col>28</xdr:col>
      <xdr:colOff>314325</xdr:colOff>
      <xdr:row>78</xdr:row>
      <xdr:rowOff>20796</xdr:rowOff>
    </xdr:to>
    <xdr:cxnSp macro="">
      <xdr:nvCxnSpPr>
        <xdr:cNvPr id="845" name="直線コネクタ 844"/>
        <xdr:cNvCxnSpPr/>
      </xdr:nvCxnSpPr>
      <xdr:spPr>
        <a:xfrm flipV="1">
          <a:off x="18656300" y="1337195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7" name="テキスト ボックス 846"/>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9" name="テキスト ボックス 848"/>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23292</xdr:rowOff>
    </xdr:from>
    <xdr:to>
      <xdr:col>32</xdr:col>
      <xdr:colOff>238125</xdr:colOff>
      <xdr:row>77</xdr:row>
      <xdr:rowOff>124892</xdr:rowOff>
    </xdr:to>
    <xdr:sp macro="" textlink="">
      <xdr:nvSpPr>
        <xdr:cNvPr id="855" name="円/楕円 854"/>
        <xdr:cNvSpPr/>
      </xdr:nvSpPr>
      <xdr:spPr>
        <a:xfrm>
          <a:off x="221107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1719</xdr:rowOff>
    </xdr:from>
    <xdr:ext cx="534377" cy="259045"/>
    <xdr:sp macro="" textlink="">
      <xdr:nvSpPr>
        <xdr:cNvPr id="856" name="繰出金該当値テキスト"/>
        <xdr:cNvSpPr txBox="1"/>
      </xdr:nvSpPr>
      <xdr:spPr>
        <a:xfrm>
          <a:off x="22212300" y="132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154868</xdr:rowOff>
    </xdr:from>
    <xdr:to>
      <xdr:col>31</xdr:col>
      <xdr:colOff>85725</xdr:colOff>
      <xdr:row>77</xdr:row>
      <xdr:rowOff>85018</xdr:rowOff>
    </xdr:to>
    <xdr:sp macro="" textlink="">
      <xdr:nvSpPr>
        <xdr:cNvPr id="857" name="円/楕円 856"/>
        <xdr:cNvSpPr/>
      </xdr:nvSpPr>
      <xdr:spPr>
        <a:xfrm>
          <a:off x="21272500" y="13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76145</xdr:rowOff>
    </xdr:from>
    <xdr:ext cx="534377" cy="259045"/>
    <xdr:sp macro="" textlink="">
      <xdr:nvSpPr>
        <xdr:cNvPr id="858" name="テキスト ボックス 857"/>
        <xdr:cNvSpPr txBox="1"/>
      </xdr:nvSpPr>
      <xdr:spPr>
        <a:xfrm>
          <a:off x="21056111" y="132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44355</xdr:rowOff>
    </xdr:from>
    <xdr:to>
      <xdr:col>29</xdr:col>
      <xdr:colOff>568325</xdr:colOff>
      <xdr:row>77</xdr:row>
      <xdr:rowOff>145955</xdr:rowOff>
    </xdr:to>
    <xdr:sp macro="" textlink="">
      <xdr:nvSpPr>
        <xdr:cNvPr id="859" name="円/楕円 858"/>
        <xdr:cNvSpPr/>
      </xdr:nvSpPr>
      <xdr:spPr>
        <a:xfrm>
          <a:off x="20383500" y="13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137082</xdr:rowOff>
    </xdr:from>
    <xdr:ext cx="534377" cy="259045"/>
    <xdr:sp macro="" textlink="">
      <xdr:nvSpPr>
        <xdr:cNvPr id="860" name="テキスト ボックス 859"/>
        <xdr:cNvSpPr txBox="1"/>
      </xdr:nvSpPr>
      <xdr:spPr>
        <a:xfrm>
          <a:off x="20167111" y="133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119500</xdr:rowOff>
    </xdr:from>
    <xdr:to>
      <xdr:col>28</xdr:col>
      <xdr:colOff>365125</xdr:colOff>
      <xdr:row>78</xdr:row>
      <xdr:rowOff>49650</xdr:rowOff>
    </xdr:to>
    <xdr:sp macro="" textlink="">
      <xdr:nvSpPr>
        <xdr:cNvPr id="861" name="円/楕円 860"/>
        <xdr:cNvSpPr/>
      </xdr:nvSpPr>
      <xdr:spPr>
        <a:xfrm>
          <a:off x="19494500" y="13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40777</xdr:rowOff>
    </xdr:from>
    <xdr:ext cx="534377" cy="259045"/>
    <xdr:sp macro="" textlink="">
      <xdr:nvSpPr>
        <xdr:cNvPr id="862" name="テキスト ボックス 861"/>
        <xdr:cNvSpPr txBox="1"/>
      </xdr:nvSpPr>
      <xdr:spPr>
        <a:xfrm>
          <a:off x="19278111" y="134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141446</xdr:rowOff>
    </xdr:from>
    <xdr:to>
      <xdr:col>27</xdr:col>
      <xdr:colOff>161925</xdr:colOff>
      <xdr:row>78</xdr:row>
      <xdr:rowOff>71596</xdr:rowOff>
    </xdr:to>
    <xdr:sp macro="" textlink="">
      <xdr:nvSpPr>
        <xdr:cNvPr id="863" name="円/楕円 862"/>
        <xdr:cNvSpPr/>
      </xdr:nvSpPr>
      <xdr:spPr>
        <a:xfrm>
          <a:off x="18605500" y="133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62723</xdr:rowOff>
    </xdr:from>
    <xdr:ext cx="534377" cy="259045"/>
    <xdr:sp macro="" textlink="">
      <xdr:nvSpPr>
        <xdr:cNvPr id="864" name="テキスト ボックス 863"/>
        <xdr:cNvSpPr txBox="1"/>
      </xdr:nvSpPr>
      <xdr:spPr>
        <a:xfrm>
          <a:off x="18389111" y="134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人件費について、退職金が減少したことに加え、分母となる人口が増加したことなどから、人口１人当たりの決算額は前年度から若干減少したものの、依然類似団体平均を上回っている。普通建設事業費は、鉄道延伸や新駅周辺整備などにより大幅に増加し、類似団体平均を上回った。また、将来の支出に備えて財政調整基金から特定目的基金へ積み替えたため、積立金は前年度決算額、類似団体平均を大きく上回った。</a:t>
          </a:r>
          <a:r>
            <a:rPr kumimoji="1" lang="ja-JP" altLang="ja-JP" sz="1300">
              <a:solidFill>
                <a:schemeClr val="dk1"/>
              </a:solidFill>
              <a:effectLst/>
              <a:latin typeface="+mn-lt"/>
              <a:ea typeface="+mn-ea"/>
              <a:cs typeface="+mn-cs"/>
            </a:rPr>
            <a:t>高齢化の進展に伴い医療・介護給付費などの社会保障関係費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年々増加傾向にあ</a:t>
          </a:r>
          <a:r>
            <a:rPr kumimoji="1" lang="ja-JP" altLang="en-US" sz="1300">
              <a:solidFill>
                <a:schemeClr val="dk1"/>
              </a:solidFill>
              <a:effectLst/>
              <a:latin typeface="+mn-lt"/>
              <a:ea typeface="+mn-ea"/>
              <a:cs typeface="+mn-cs"/>
            </a:rPr>
            <a:t>ることに加え、待機児童対策として保育所を増設している</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扶助費は今</a:t>
          </a:r>
          <a:r>
            <a:rPr kumimoji="1" lang="ja-JP" altLang="ja-JP" sz="1300">
              <a:solidFill>
                <a:schemeClr val="dk1"/>
              </a:solidFill>
              <a:effectLst/>
              <a:latin typeface="+mn-lt"/>
              <a:ea typeface="+mn-ea"/>
              <a:cs typeface="+mn-cs"/>
            </a:rPr>
            <a:t>後も伸びが見込まれる。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も行政</a:t>
          </a:r>
          <a:r>
            <a:rPr kumimoji="1" lang="ja-JP" altLang="ja-JP" sz="1300">
              <a:solidFill>
                <a:schemeClr val="dk1"/>
              </a:solidFill>
              <a:effectLst/>
              <a:latin typeface="+mn-lt"/>
              <a:ea typeface="+mn-ea"/>
              <a:cs typeface="+mn-cs"/>
            </a:rPr>
            <a:t>サービスの水準を維持・向上していくためには、人事・給与制度構造改革の着実な遂行による総人件費の削減や</a:t>
          </a:r>
          <a:r>
            <a:rPr lang="ja-JP" altLang="ja-JP" sz="1300">
              <a:solidFill>
                <a:schemeClr val="dk1"/>
              </a:solidFill>
              <a:effectLst/>
              <a:latin typeface="+mn-lt"/>
              <a:ea typeface="+mn-ea"/>
              <a:cs typeface="+mn-cs"/>
            </a:rPr>
            <a:t>幼稚園や保育所の民営化をはじめとしたアウトソーシングの拡大、業務の広域連携の推進など、既存事業についても不断の見直しを行っていくことで、コスト削減に努める必要がある。</a:t>
          </a:r>
          <a:r>
            <a:rPr lang="ja-JP" altLang="en-US" sz="1300">
              <a:solidFill>
                <a:schemeClr val="dk1"/>
              </a:solidFill>
              <a:effectLst/>
              <a:latin typeface="+mn-lt"/>
              <a:ea typeface="+mn-ea"/>
              <a:cs typeface="+mn-cs"/>
            </a:rPr>
            <a:t>また、投資的経費の財源調達については、基金の活用や特定財源の確保など、将来負担の軽減に努める必要がある。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136,765
134,212
47.90
53,610,950
50,171,499
2,221,491
25,932,313
30,732,960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74168</xdr:rowOff>
    </xdr:from>
    <xdr:to>
      <xdr:col>6</xdr:col>
      <xdr:colOff>511175</xdr:colOff>
      <xdr:row>34</xdr:row>
      <xdr:rowOff>63500</xdr:rowOff>
    </xdr:to>
    <xdr:cxnSp macro="">
      <xdr:nvCxnSpPr>
        <xdr:cNvPr id="61" name="直線コネクタ 60"/>
        <xdr:cNvCxnSpPr/>
      </xdr:nvCxnSpPr>
      <xdr:spPr>
        <a:xfrm>
          <a:off x="3797300" y="5732018"/>
          <a:ext cx="8382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74168</xdr:rowOff>
    </xdr:from>
    <xdr:to>
      <xdr:col>5</xdr:col>
      <xdr:colOff>358775</xdr:colOff>
      <xdr:row>33</xdr:row>
      <xdr:rowOff>159512</xdr:rowOff>
    </xdr:to>
    <xdr:cxnSp macro="">
      <xdr:nvCxnSpPr>
        <xdr:cNvPr id="64" name="直線コネクタ 63"/>
        <xdr:cNvCxnSpPr/>
      </xdr:nvCxnSpPr>
      <xdr:spPr>
        <a:xfrm flipV="1">
          <a:off x="2908300" y="573201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159512</xdr:rowOff>
    </xdr:from>
    <xdr:to>
      <xdr:col>4</xdr:col>
      <xdr:colOff>155575</xdr:colOff>
      <xdr:row>34</xdr:row>
      <xdr:rowOff>49784</xdr:rowOff>
    </xdr:to>
    <xdr:cxnSp macro="">
      <xdr:nvCxnSpPr>
        <xdr:cNvPr id="67" name="直線コネクタ 66"/>
        <xdr:cNvCxnSpPr/>
      </xdr:nvCxnSpPr>
      <xdr:spPr>
        <a:xfrm flipV="1">
          <a:off x="2019300" y="581736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90932</xdr:rowOff>
    </xdr:from>
    <xdr:to>
      <xdr:col>2</xdr:col>
      <xdr:colOff>638175</xdr:colOff>
      <xdr:row>34</xdr:row>
      <xdr:rowOff>49784</xdr:rowOff>
    </xdr:to>
    <xdr:cxnSp macro="">
      <xdr:nvCxnSpPr>
        <xdr:cNvPr id="70" name="直線コネクタ 69"/>
        <xdr:cNvCxnSpPr/>
      </xdr:nvCxnSpPr>
      <xdr:spPr>
        <a:xfrm>
          <a:off x="1130300" y="57487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12700</xdr:rowOff>
    </xdr:from>
    <xdr:to>
      <xdr:col>6</xdr:col>
      <xdr:colOff>561975</xdr:colOff>
      <xdr:row>34</xdr:row>
      <xdr:rowOff>114300</xdr:rowOff>
    </xdr:to>
    <xdr:sp macro="" textlink="">
      <xdr:nvSpPr>
        <xdr:cNvPr id="80" name="円/楕円 79"/>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35577</xdr:rowOff>
    </xdr:from>
    <xdr:ext cx="469744" cy="259045"/>
    <xdr:sp macro="" textlink="">
      <xdr:nvSpPr>
        <xdr:cNvPr id="81" name="議会費該当値テキスト"/>
        <xdr:cNvSpPr txBox="1"/>
      </xdr:nvSpPr>
      <xdr:spPr>
        <a:xfrm>
          <a:off x="46863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23368</xdr:rowOff>
    </xdr:from>
    <xdr:to>
      <xdr:col>5</xdr:col>
      <xdr:colOff>409575</xdr:colOff>
      <xdr:row>33</xdr:row>
      <xdr:rowOff>124968</xdr:rowOff>
    </xdr:to>
    <xdr:sp macro="" textlink="">
      <xdr:nvSpPr>
        <xdr:cNvPr id="82" name="円/楕円 81"/>
        <xdr:cNvSpPr/>
      </xdr:nvSpPr>
      <xdr:spPr>
        <a:xfrm>
          <a:off x="3746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141495</xdr:rowOff>
    </xdr:from>
    <xdr:ext cx="469744" cy="259045"/>
    <xdr:sp macro="" textlink="">
      <xdr:nvSpPr>
        <xdr:cNvPr id="83" name="テキスト ボックス 82"/>
        <xdr:cNvSpPr txBox="1"/>
      </xdr:nvSpPr>
      <xdr:spPr>
        <a:xfrm>
          <a:off x="3562427"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108712</xdr:rowOff>
    </xdr:from>
    <xdr:to>
      <xdr:col>4</xdr:col>
      <xdr:colOff>206375</xdr:colOff>
      <xdr:row>34</xdr:row>
      <xdr:rowOff>38862</xdr:rowOff>
    </xdr:to>
    <xdr:sp macro="" textlink="">
      <xdr:nvSpPr>
        <xdr:cNvPr id="84" name="円/楕円 83"/>
        <xdr:cNvSpPr/>
      </xdr:nvSpPr>
      <xdr:spPr>
        <a:xfrm>
          <a:off x="2857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55389</xdr:rowOff>
    </xdr:from>
    <xdr:ext cx="469744" cy="259045"/>
    <xdr:sp macro="" textlink="">
      <xdr:nvSpPr>
        <xdr:cNvPr id="85" name="テキスト ボックス 84"/>
        <xdr:cNvSpPr txBox="1"/>
      </xdr:nvSpPr>
      <xdr:spPr>
        <a:xfrm>
          <a:off x="2673427"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170434</xdr:rowOff>
    </xdr:from>
    <xdr:to>
      <xdr:col>3</xdr:col>
      <xdr:colOff>3175</xdr:colOff>
      <xdr:row>34</xdr:row>
      <xdr:rowOff>100584</xdr:rowOff>
    </xdr:to>
    <xdr:sp macro="" textlink="">
      <xdr:nvSpPr>
        <xdr:cNvPr id="86" name="円/楕円 85"/>
        <xdr:cNvSpPr/>
      </xdr:nvSpPr>
      <xdr:spPr>
        <a:xfrm>
          <a:off x="1968500" y="58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117111</xdr:rowOff>
    </xdr:from>
    <xdr:ext cx="469744" cy="259045"/>
    <xdr:sp macro="" textlink="">
      <xdr:nvSpPr>
        <xdr:cNvPr id="87" name="テキスト ボックス 86"/>
        <xdr:cNvSpPr txBox="1"/>
      </xdr:nvSpPr>
      <xdr:spPr>
        <a:xfrm>
          <a:off x="1784427" y="560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40132</xdr:rowOff>
    </xdr:from>
    <xdr:to>
      <xdr:col>1</xdr:col>
      <xdr:colOff>485775</xdr:colOff>
      <xdr:row>33</xdr:row>
      <xdr:rowOff>141732</xdr:rowOff>
    </xdr:to>
    <xdr:sp macro="" textlink="">
      <xdr:nvSpPr>
        <xdr:cNvPr id="88" name="円/楕円 87"/>
        <xdr:cNvSpPr/>
      </xdr:nvSpPr>
      <xdr:spPr>
        <a:xfrm>
          <a:off x="1079500" y="56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158259</xdr:rowOff>
    </xdr:from>
    <xdr:ext cx="469744" cy="259045"/>
    <xdr:sp macro="" textlink="">
      <xdr:nvSpPr>
        <xdr:cNvPr id="89" name="テキスト ボックス 88"/>
        <xdr:cNvSpPr txBox="1"/>
      </xdr:nvSpPr>
      <xdr:spPr>
        <a:xfrm>
          <a:off x="895427" y="54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163131</xdr:rowOff>
    </xdr:from>
    <xdr:to>
      <xdr:col>6</xdr:col>
      <xdr:colOff>511175</xdr:colOff>
      <xdr:row>56</xdr:row>
      <xdr:rowOff>169151</xdr:rowOff>
    </xdr:to>
    <xdr:cxnSp macro="">
      <xdr:nvCxnSpPr>
        <xdr:cNvPr id="119" name="直線コネクタ 118"/>
        <xdr:cNvCxnSpPr/>
      </xdr:nvCxnSpPr>
      <xdr:spPr>
        <a:xfrm flipV="1">
          <a:off x="3797300" y="9421431"/>
          <a:ext cx="838200" cy="3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169151</xdr:rowOff>
    </xdr:from>
    <xdr:to>
      <xdr:col>5</xdr:col>
      <xdr:colOff>358775</xdr:colOff>
      <xdr:row>57</xdr:row>
      <xdr:rowOff>63900</xdr:rowOff>
    </xdr:to>
    <xdr:cxnSp macro="">
      <xdr:nvCxnSpPr>
        <xdr:cNvPr id="122" name="直線コネクタ 121"/>
        <xdr:cNvCxnSpPr/>
      </xdr:nvCxnSpPr>
      <xdr:spPr>
        <a:xfrm flipV="1">
          <a:off x="2908300" y="9770351"/>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72778</xdr:rowOff>
    </xdr:from>
    <xdr:to>
      <xdr:col>4</xdr:col>
      <xdr:colOff>155575</xdr:colOff>
      <xdr:row>57</xdr:row>
      <xdr:rowOff>63900</xdr:rowOff>
    </xdr:to>
    <xdr:cxnSp macro="">
      <xdr:nvCxnSpPr>
        <xdr:cNvPr id="125" name="直線コネクタ 124"/>
        <xdr:cNvCxnSpPr/>
      </xdr:nvCxnSpPr>
      <xdr:spPr>
        <a:xfrm>
          <a:off x="2019300" y="9502528"/>
          <a:ext cx="889000" cy="3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72778</xdr:rowOff>
    </xdr:from>
    <xdr:to>
      <xdr:col>2</xdr:col>
      <xdr:colOff>638175</xdr:colOff>
      <xdr:row>57</xdr:row>
      <xdr:rowOff>311</xdr:rowOff>
    </xdr:to>
    <xdr:cxnSp macro="">
      <xdr:nvCxnSpPr>
        <xdr:cNvPr id="128" name="直線コネクタ 127"/>
        <xdr:cNvCxnSpPr/>
      </xdr:nvCxnSpPr>
      <xdr:spPr>
        <a:xfrm flipV="1">
          <a:off x="1130300" y="9502528"/>
          <a:ext cx="889000" cy="2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112331</xdr:rowOff>
    </xdr:from>
    <xdr:to>
      <xdr:col>6</xdr:col>
      <xdr:colOff>561975</xdr:colOff>
      <xdr:row>55</xdr:row>
      <xdr:rowOff>42481</xdr:rowOff>
    </xdr:to>
    <xdr:sp macro="" textlink="">
      <xdr:nvSpPr>
        <xdr:cNvPr id="138" name="円/楕円 137"/>
        <xdr:cNvSpPr/>
      </xdr:nvSpPr>
      <xdr:spPr>
        <a:xfrm>
          <a:off x="45847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135208</xdr:rowOff>
    </xdr:from>
    <xdr:ext cx="534377" cy="259045"/>
    <xdr:sp macro="" textlink="">
      <xdr:nvSpPr>
        <xdr:cNvPr id="139" name="総務費該当値テキスト"/>
        <xdr:cNvSpPr txBox="1"/>
      </xdr:nvSpPr>
      <xdr:spPr>
        <a:xfrm>
          <a:off x="4686300" y="92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118351</xdr:rowOff>
    </xdr:from>
    <xdr:to>
      <xdr:col>5</xdr:col>
      <xdr:colOff>409575</xdr:colOff>
      <xdr:row>57</xdr:row>
      <xdr:rowOff>48501</xdr:rowOff>
    </xdr:to>
    <xdr:sp macro="" textlink="">
      <xdr:nvSpPr>
        <xdr:cNvPr id="140" name="円/楕円 139"/>
        <xdr:cNvSpPr/>
      </xdr:nvSpPr>
      <xdr:spPr>
        <a:xfrm>
          <a:off x="3746500" y="9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39628</xdr:rowOff>
    </xdr:from>
    <xdr:ext cx="534377" cy="259045"/>
    <xdr:sp macro="" textlink="">
      <xdr:nvSpPr>
        <xdr:cNvPr id="141" name="テキスト ボックス 140"/>
        <xdr:cNvSpPr txBox="1"/>
      </xdr:nvSpPr>
      <xdr:spPr>
        <a:xfrm>
          <a:off x="3530111" y="98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13100</xdr:rowOff>
    </xdr:from>
    <xdr:to>
      <xdr:col>4</xdr:col>
      <xdr:colOff>206375</xdr:colOff>
      <xdr:row>57</xdr:row>
      <xdr:rowOff>114700</xdr:rowOff>
    </xdr:to>
    <xdr:sp macro="" textlink="">
      <xdr:nvSpPr>
        <xdr:cNvPr id="142" name="円/楕円 141"/>
        <xdr:cNvSpPr/>
      </xdr:nvSpPr>
      <xdr:spPr>
        <a:xfrm>
          <a:off x="2857500" y="97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105827</xdr:rowOff>
    </xdr:from>
    <xdr:ext cx="534377" cy="259045"/>
    <xdr:sp macro="" textlink="">
      <xdr:nvSpPr>
        <xdr:cNvPr id="143" name="テキスト ボックス 142"/>
        <xdr:cNvSpPr txBox="1"/>
      </xdr:nvSpPr>
      <xdr:spPr>
        <a:xfrm>
          <a:off x="2641111" y="98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21978</xdr:rowOff>
    </xdr:from>
    <xdr:to>
      <xdr:col>3</xdr:col>
      <xdr:colOff>3175</xdr:colOff>
      <xdr:row>55</xdr:row>
      <xdr:rowOff>123578</xdr:rowOff>
    </xdr:to>
    <xdr:sp macro="" textlink="">
      <xdr:nvSpPr>
        <xdr:cNvPr id="144" name="円/楕円 143"/>
        <xdr:cNvSpPr/>
      </xdr:nvSpPr>
      <xdr:spPr>
        <a:xfrm>
          <a:off x="1968500" y="94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140105</xdr:rowOff>
    </xdr:from>
    <xdr:ext cx="534377" cy="259045"/>
    <xdr:sp macro="" textlink="">
      <xdr:nvSpPr>
        <xdr:cNvPr id="145" name="テキスト ボックス 144"/>
        <xdr:cNvSpPr txBox="1"/>
      </xdr:nvSpPr>
      <xdr:spPr>
        <a:xfrm>
          <a:off x="1752111" y="92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120961</xdr:rowOff>
    </xdr:from>
    <xdr:to>
      <xdr:col>1</xdr:col>
      <xdr:colOff>485775</xdr:colOff>
      <xdr:row>57</xdr:row>
      <xdr:rowOff>51111</xdr:rowOff>
    </xdr:to>
    <xdr:sp macro="" textlink="">
      <xdr:nvSpPr>
        <xdr:cNvPr id="146" name="円/楕円 145"/>
        <xdr:cNvSpPr/>
      </xdr:nvSpPr>
      <xdr:spPr>
        <a:xfrm>
          <a:off x="1079500" y="97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42238</xdr:rowOff>
    </xdr:from>
    <xdr:ext cx="534377" cy="259045"/>
    <xdr:sp macro="" textlink="">
      <xdr:nvSpPr>
        <xdr:cNvPr id="147" name="テキスト ボックス 146"/>
        <xdr:cNvSpPr txBox="1"/>
      </xdr:nvSpPr>
      <xdr:spPr>
        <a:xfrm>
          <a:off x="863111" y="981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75115</xdr:rowOff>
    </xdr:from>
    <xdr:to>
      <xdr:col>6</xdr:col>
      <xdr:colOff>511175</xdr:colOff>
      <xdr:row>76</xdr:row>
      <xdr:rowOff>116753</xdr:rowOff>
    </xdr:to>
    <xdr:cxnSp macro="">
      <xdr:nvCxnSpPr>
        <xdr:cNvPr id="179" name="直線コネクタ 178"/>
        <xdr:cNvCxnSpPr/>
      </xdr:nvCxnSpPr>
      <xdr:spPr>
        <a:xfrm flipV="1">
          <a:off x="3797300" y="13105315"/>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116753</xdr:rowOff>
    </xdr:from>
    <xdr:to>
      <xdr:col>5</xdr:col>
      <xdr:colOff>358775</xdr:colOff>
      <xdr:row>76</xdr:row>
      <xdr:rowOff>118920</xdr:rowOff>
    </xdr:to>
    <xdr:cxnSp macro="">
      <xdr:nvCxnSpPr>
        <xdr:cNvPr id="182" name="直線コネクタ 181"/>
        <xdr:cNvCxnSpPr/>
      </xdr:nvCxnSpPr>
      <xdr:spPr>
        <a:xfrm flipV="1">
          <a:off x="2908300" y="1314695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118920</xdr:rowOff>
    </xdr:from>
    <xdr:to>
      <xdr:col>4</xdr:col>
      <xdr:colOff>155575</xdr:colOff>
      <xdr:row>77</xdr:row>
      <xdr:rowOff>55128</xdr:rowOff>
    </xdr:to>
    <xdr:cxnSp macro="">
      <xdr:nvCxnSpPr>
        <xdr:cNvPr id="185" name="直線コネクタ 184"/>
        <xdr:cNvCxnSpPr/>
      </xdr:nvCxnSpPr>
      <xdr:spPr>
        <a:xfrm flipV="1">
          <a:off x="2019300" y="13149120"/>
          <a:ext cx="889000" cy="1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39594</xdr:rowOff>
    </xdr:from>
    <xdr:to>
      <xdr:col>2</xdr:col>
      <xdr:colOff>638175</xdr:colOff>
      <xdr:row>77</xdr:row>
      <xdr:rowOff>55128</xdr:rowOff>
    </xdr:to>
    <xdr:cxnSp macro="">
      <xdr:nvCxnSpPr>
        <xdr:cNvPr id="188" name="直線コネクタ 187"/>
        <xdr:cNvCxnSpPr/>
      </xdr:nvCxnSpPr>
      <xdr:spPr>
        <a:xfrm>
          <a:off x="1130300" y="13241244"/>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24315</xdr:rowOff>
    </xdr:from>
    <xdr:to>
      <xdr:col>6</xdr:col>
      <xdr:colOff>561975</xdr:colOff>
      <xdr:row>76</xdr:row>
      <xdr:rowOff>125915</xdr:rowOff>
    </xdr:to>
    <xdr:sp macro="" textlink="">
      <xdr:nvSpPr>
        <xdr:cNvPr id="198" name="円/楕円 197"/>
        <xdr:cNvSpPr/>
      </xdr:nvSpPr>
      <xdr:spPr>
        <a:xfrm>
          <a:off x="4584700" y="130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2742</xdr:rowOff>
    </xdr:from>
    <xdr:ext cx="599010" cy="259045"/>
    <xdr:sp macro="" textlink="">
      <xdr:nvSpPr>
        <xdr:cNvPr id="199" name="民生費該当値テキスト"/>
        <xdr:cNvSpPr txBox="1"/>
      </xdr:nvSpPr>
      <xdr:spPr>
        <a:xfrm>
          <a:off x="4686300" y="1303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65953</xdr:rowOff>
    </xdr:from>
    <xdr:to>
      <xdr:col>5</xdr:col>
      <xdr:colOff>409575</xdr:colOff>
      <xdr:row>76</xdr:row>
      <xdr:rowOff>167553</xdr:rowOff>
    </xdr:to>
    <xdr:sp macro="" textlink="">
      <xdr:nvSpPr>
        <xdr:cNvPr id="200" name="円/楕円 199"/>
        <xdr:cNvSpPr/>
      </xdr:nvSpPr>
      <xdr:spPr>
        <a:xfrm>
          <a:off x="3746500" y="130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158680</xdr:rowOff>
    </xdr:from>
    <xdr:ext cx="599010" cy="259045"/>
    <xdr:sp macro="" textlink="">
      <xdr:nvSpPr>
        <xdr:cNvPr id="201" name="テキスト ボックス 200"/>
        <xdr:cNvSpPr txBox="1"/>
      </xdr:nvSpPr>
      <xdr:spPr>
        <a:xfrm>
          <a:off x="3497794" y="131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68120</xdr:rowOff>
    </xdr:from>
    <xdr:to>
      <xdr:col>4</xdr:col>
      <xdr:colOff>206375</xdr:colOff>
      <xdr:row>76</xdr:row>
      <xdr:rowOff>169720</xdr:rowOff>
    </xdr:to>
    <xdr:sp macro="" textlink="">
      <xdr:nvSpPr>
        <xdr:cNvPr id="202" name="円/楕円 201"/>
        <xdr:cNvSpPr/>
      </xdr:nvSpPr>
      <xdr:spPr>
        <a:xfrm>
          <a:off x="28575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160847</xdr:rowOff>
    </xdr:from>
    <xdr:ext cx="599010" cy="259045"/>
    <xdr:sp macro="" textlink="">
      <xdr:nvSpPr>
        <xdr:cNvPr id="203" name="テキスト ボックス 202"/>
        <xdr:cNvSpPr txBox="1"/>
      </xdr:nvSpPr>
      <xdr:spPr>
        <a:xfrm>
          <a:off x="2608794" y="1319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4328</xdr:rowOff>
    </xdr:from>
    <xdr:to>
      <xdr:col>3</xdr:col>
      <xdr:colOff>3175</xdr:colOff>
      <xdr:row>77</xdr:row>
      <xdr:rowOff>105928</xdr:rowOff>
    </xdr:to>
    <xdr:sp macro="" textlink="">
      <xdr:nvSpPr>
        <xdr:cNvPr id="204" name="円/楕円 203"/>
        <xdr:cNvSpPr/>
      </xdr:nvSpPr>
      <xdr:spPr>
        <a:xfrm>
          <a:off x="1968500" y="132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97055</xdr:rowOff>
    </xdr:from>
    <xdr:ext cx="599010" cy="259045"/>
    <xdr:sp macro="" textlink="">
      <xdr:nvSpPr>
        <xdr:cNvPr id="205" name="テキスト ボックス 204"/>
        <xdr:cNvSpPr txBox="1"/>
      </xdr:nvSpPr>
      <xdr:spPr>
        <a:xfrm>
          <a:off x="1719794" y="132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160244</xdr:rowOff>
    </xdr:from>
    <xdr:to>
      <xdr:col>1</xdr:col>
      <xdr:colOff>485775</xdr:colOff>
      <xdr:row>77</xdr:row>
      <xdr:rowOff>90394</xdr:rowOff>
    </xdr:to>
    <xdr:sp macro="" textlink="">
      <xdr:nvSpPr>
        <xdr:cNvPr id="206" name="円/楕円 205"/>
        <xdr:cNvSpPr/>
      </xdr:nvSpPr>
      <xdr:spPr>
        <a:xfrm>
          <a:off x="1079500" y="131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81521</xdr:rowOff>
    </xdr:from>
    <xdr:ext cx="599010" cy="259045"/>
    <xdr:sp macro="" textlink="">
      <xdr:nvSpPr>
        <xdr:cNvPr id="207" name="テキスト ボックス 206"/>
        <xdr:cNvSpPr txBox="1"/>
      </xdr:nvSpPr>
      <xdr:spPr>
        <a:xfrm>
          <a:off x="830794" y="132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3660</xdr:rowOff>
    </xdr:from>
    <xdr:to>
      <xdr:col>6</xdr:col>
      <xdr:colOff>511175</xdr:colOff>
      <xdr:row>98</xdr:row>
      <xdr:rowOff>27274</xdr:rowOff>
    </xdr:to>
    <xdr:cxnSp macro="">
      <xdr:nvCxnSpPr>
        <xdr:cNvPr id="235" name="直線コネクタ 234"/>
        <xdr:cNvCxnSpPr/>
      </xdr:nvCxnSpPr>
      <xdr:spPr>
        <a:xfrm>
          <a:off x="3797300" y="16805760"/>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94391</xdr:rowOff>
    </xdr:from>
    <xdr:to>
      <xdr:col>5</xdr:col>
      <xdr:colOff>358775</xdr:colOff>
      <xdr:row>98</xdr:row>
      <xdr:rowOff>3660</xdr:rowOff>
    </xdr:to>
    <xdr:cxnSp macro="">
      <xdr:nvCxnSpPr>
        <xdr:cNvPr id="238" name="直線コネクタ 237"/>
        <xdr:cNvCxnSpPr/>
      </xdr:nvCxnSpPr>
      <xdr:spPr>
        <a:xfrm>
          <a:off x="2908300" y="16725041"/>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58570</xdr:rowOff>
    </xdr:from>
    <xdr:to>
      <xdr:col>4</xdr:col>
      <xdr:colOff>155575</xdr:colOff>
      <xdr:row>97</xdr:row>
      <xdr:rowOff>94391</xdr:rowOff>
    </xdr:to>
    <xdr:cxnSp macro="">
      <xdr:nvCxnSpPr>
        <xdr:cNvPr id="241" name="直線コネクタ 240"/>
        <xdr:cNvCxnSpPr/>
      </xdr:nvCxnSpPr>
      <xdr:spPr>
        <a:xfrm>
          <a:off x="2019300" y="16689220"/>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58570</xdr:rowOff>
    </xdr:from>
    <xdr:to>
      <xdr:col>2</xdr:col>
      <xdr:colOff>638175</xdr:colOff>
      <xdr:row>97</xdr:row>
      <xdr:rowOff>112199</xdr:rowOff>
    </xdr:to>
    <xdr:cxnSp macro="">
      <xdr:nvCxnSpPr>
        <xdr:cNvPr id="244" name="直線コネクタ 243"/>
        <xdr:cNvCxnSpPr/>
      </xdr:nvCxnSpPr>
      <xdr:spPr>
        <a:xfrm flipV="1">
          <a:off x="1130300" y="16689220"/>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147924</xdr:rowOff>
    </xdr:from>
    <xdr:to>
      <xdr:col>6</xdr:col>
      <xdr:colOff>561975</xdr:colOff>
      <xdr:row>98</xdr:row>
      <xdr:rowOff>78074</xdr:rowOff>
    </xdr:to>
    <xdr:sp macro="" textlink="">
      <xdr:nvSpPr>
        <xdr:cNvPr id="254" name="円/楕円 253"/>
        <xdr:cNvSpPr/>
      </xdr:nvSpPr>
      <xdr:spPr>
        <a:xfrm>
          <a:off x="4584700" y="167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126351</xdr:rowOff>
    </xdr:from>
    <xdr:ext cx="534377" cy="259045"/>
    <xdr:sp macro="" textlink="">
      <xdr:nvSpPr>
        <xdr:cNvPr id="255" name="衛生費該当値テキスト"/>
        <xdr:cNvSpPr txBox="1"/>
      </xdr:nvSpPr>
      <xdr:spPr>
        <a:xfrm>
          <a:off x="4686300" y="167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124310</xdr:rowOff>
    </xdr:from>
    <xdr:to>
      <xdr:col>5</xdr:col>
      <xdr:colOff>409575</xdr:colOff>
      <xdr:row>98</xdr:row>
      <xdr:rowOff>54460</xdr:rowOff>
    </xdr:to>
    <xdr:sp macro="" textlink="">
      <xdr:nvSpPr>
        <xdr:cNvPr id="256" name="円/楕円 255"/>
        <xdr:cNvSpPr/>
      </xdr:nvSpPr>
      <xdr:spPr>
        <a:xfrm>
          <a:off x="3746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45587</xdr:rowOff>
    </xdr:from>
    <xdr:ext cx="534377" cy="259045"/>
    <xdr:sp macro="" textlink="">
      <xdr:nvSpPr>
        <xdr:cNvPr id="257" name="テキスト ボックス 256"/>
        <xdr:cNvSpPr txBox="1"/>
      </xdr:nvSpPr>
      <xdr:spPr>
        <a:xfrm>
          <a:off x="3530111" y="168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43591</xdr:rowOff>
    </xdr:from>
    <xdr:to>
      <xdr:col>4</xdr:col>
      <xdr:colOff>206375</xdr:colOff>
      <xdr:row>97</xdr:row>
      <xdr:rowOff>145191</xdr:rowOff>
    </xdr:to>
    <xdr:sp macro="" textlink="">
      <xdr:nvSpPr>
        <xdr:cNvPr id="258" name="円/楕円 257"/>
        <xdr:cNvSpPr/>
      </xdr:nvSpPr>
      <xdr:spPr>
        <a:xfrm>
          <a:off x="2857500" y="16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136318</xdr:rowOff>
    </xdr:from>
    <xdr:ext cx="534377" cy="259045"/>
    <xdr:sp macro="" textlink="">
      <xdr:nvSpPr>
        <xdr:cNvPr id="259" name="テキスト ボックス 258"/>
        <xdr:cNvSpPr txBox="1"/>
      </xdr:nvSpPr>
      <xdr:spPr>
        <a:xfrm>
          <a:off x="2641111" y="167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7770</xdr:rowOff>
    </xdr:from>
    <xdr:to>
      <xdr:col>3</xdr:col>
      <xdr:colOff>3175</xdr:colOff>
      <xdr:row>97</xdr:row>
      <xdr:rowOff>109370</xdr:rowOff>
    </xdr:to>
    <xdr:sp macro="" textlink="">
      <xdr:nvSpPr>
        <xdr:cNvPr id="260" name="円/楕円 259"/>
        <xdr:cNvSpPr/>
      </xdr:nvSpPr>
      <xdr:spPr>
        <a:xfrm>
          <a:off x="1968500" y="1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100497</xdr:rowOff>
    </xdr:from>
    <xdr:ext cx="534377" cy="259045"/>
    <xdr:sp macro="" textlink="">
      <xdr:nvSpPr>
        <xdr:cNvPr id="261" name="テキスト ボックス 260"/>
        <xdr:cNvSpPr txBox="1"/>
      </xdr:nvSpPr>
      <xdr:spPr>
        <a:xfrm>
          <a:off x="1752111" y="167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61399</xdr:rowOff>
    </xdr:from>
    <xdr:to>
      <xdr:col>1</xdr:col>
      <xdr:colOff>485775</xdr:colOff>
      <xdr:row>97</xdr:row>
      <xdr:rowOff>162999</xdr:rowOff>
    </xdr:to>
    <xdr:sp macro="" textlink="">
      <xdr:nvSpPr>
        <xdr:cNvPr id="262" name="円/楕円 261"/>
        <xdr:cNvSpPr/>
      </xdr:nvSpPr>
      <xdr:spPr>
        <a:xfrm>
          <a:off x="1079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154126</xdr:rowOff>
    </xdr:from>
    <xdr:ext cx="534377" cy="259045"/>
    <xdr:sp macro="" textlink="">
      <xdr:nvSpPr>
        <xdr:cNvPr id="263" name="テキスト ボックス 262"/>
        <xdr:cNvSpPr txBox="1"/>
      </xdr:nvSpPr>
      <xdr:spPr>
        <a:xfrm>
          <a:off x="863111" y="167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33401</xdr:rowOff>
    </xdr:from>
    <xdr:to>
      <xdr:col>15</xdr:col>
      <xdr:colOff>180975</xdr:colOff>
      <xdr:row>38</xdr:row>
      <xdr:rowOff>42164</xdr:rowOff>
    </xdr:to>
    <xdr:cxnSp macro="">
      <xdr:nvCxnSpPr>
        <xdr:cNvPr id="292" name="直線コネクタ 291"/>
        <xdr:cNvCxnSpPr/>
      </xdr:nvCxnSpPr>
      <xdr:spPr>
        <a:xfrm>
          <a:off x="9639300" y="654850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103886</xdr:rowOff>
    </xdr:from>
    <xdr:to>
      <xdr:col>14</xdr:col>
      <xdr:colOff>28575</xdr:colOff>
      <xdr:row>38</xdr:row>
      <xdr:rowOff>33401</xdr:rowOff>
    </xdr:to>
    <xdr:cxnSp macro="">
      <xdr:nvCxnSpPr>
        <xdr:cNvPr id="295" name="直線コネクタ 294"/>
        <xdr:cNvCxnSpPr/>
      </xdr:nvCxnSpPr>
      <xdr:spPr>
        <a:xfrm>
          <a:off x="8750300" y="6276086"/>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37592</xdr:rowOff>
    </xdr:from>
    <xdr:to>
      <xdr:col>12</xdr:col>
      <xdr:colOff>511175</xdr:colOff>
      <xdr:row>36</xdr:row>
      <xdr:rowOff>103886</xdr:rowOff>
    </xdr:to>
    <xdr:cxnSp macro="">
      <xdr:nvCxnSpPr>
        <xdr:cNvPr id="298" name="直線コネクタ 297"/>
        <xdr:cNvCxnSpPr/>
      </xdr:nvCxnSpPr>
      <xdr:spPr>
        <a:xfrm>
          <a:off x="7861300" y="620979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73025</xdr:rowOff>
    </xdr:from>
    <xdr:to>
      <xdr:col>11</xdr:col>
      <xdr:colOff>307975</xdr:colOff>
      <xdr:row>36</xdr:row>
      <xdr:rowOff>37592</xdr:rowOff>
    </xdr:to>
    <xdr:cxnSp macro="">
      <xdr:nvCxnSpPr>
        <xdr:cNvPr id="301" name="直線コネクタ 300"/>
        <xdr:cNvCxnSpPr/>
      </xdr:nvCxnSpPr>
      <xdr:spPr>
        <a:xfrm>
          <a:off x="6972300" y="5387975"/>
          <a:ext cx="889000" cy="8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110761</xdr:rowOff>
    </xdr:from>
    <xdr:ext cx="469744" cy="259045"/>
    <xdr:sp macro="" textlink="">
      <xdr:nvSpPr>
        <xdr:cNvPr id="305" name="テキスト ボックス 304"/>
        <xdr:cNvSpPr txBox="1"/>
      </xdr:nvSpPr>
      <xdr:spPr>
        <a:xfrm>
          <a:off x="6737427"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311" name="円/楕円 310"/>
        <xdr:cNvSpPr/>
      </xdr:nvSpPr>
      <xdr:spPr>
        <a:xfrm>
          <a:off x="104267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141241</xdr:rowOff>
    </xdr:from>
    <xdr:ext cx="378565" cy="259045"/>
    <xdr:sp macro="" textlink="">
      <xdr:nvSpPr>
        <xdr:cNvPr id="312" name="労働費該当値テキスト"/>
        <xdr:cNvSpPr txBox="1"/>
      </xdr:nvSpPr>
      <xdr:spPr>
        <a:xfrm>
          <a:off x="10528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154051</xdr:rowOff>
    </xdr:from>
    <xdr:to>
      <xdr:col>14</xdr:col>
      <xdr:colOff>79375</xdr:colOff>
      <xdr:row>38</xdr:row>
      <xdr:rowOff>84201</xdr:rowOff>
    </xdr:to>
    <xdr:sp macro="" textlink="">
      <xdr:nvSpPr>
        <xdr:cNvPr id="313" name="円/楕円 312"/>
        <xdr:cNvSpPr/>
      </xdr:nvSpPr>
      <xdr:spPr>
        <a:xfrm>
          <a:off x="9588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75328</xdr:rowOff>
    </xdr:from>
    <xdr:ext cx="378565" cy="259045"/>
    <xdr:sp macro="" textlink="">
      <xdr:nvSpPr>
        <xdr:cNvPr id="314" name="テキスト ボックス 31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53086</xdr:rowOff>
    </xdr:from>
    <xdr:to>
      <xdr:col>12</xdr:col>
      <xdr:colOff>561975</xdr:colOff>
      <xdr:row>36</xdr:row>
      <xdr:rowOff>154686</xdr:rowOff>
    </xdr:to>
    <xdr:sp macro="" textlink="">
      <xdr:nvSpPr>
        <xdr:cNvPr id="315" name="円/楕円 314"/>
        <xdr:cNvSpPr/>
      </xdr:nvSpPr>
      <xdr:spPr>
        <a:xfrm>
          <a:off x="8699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145813</xdr:rowOff>
    </xdr:from>
    <xdr:ext cx="469744" cy="259045"/>
    <xdr:sp macro="" textlink="">
      <xdr:nvSpPr>
        <xdr:cNvPr id="316" name="テキスト ボックス 315"/>
        <xdr:cNvSpPr txBox="1"/>
      </xdr:nvSpPr>
      <xdr:spPr>
        <a:xfrm>
          <a:off x="8515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158242</xdr:rowOff>
    </xdr:from>
    <xdr:to>
      <xdr:col>11</xdr:col>
      <xdr:colOff>358775</xdr:colOff>
      <xdr:row>36</xdr:row>
      <xdr:rowOff>88392</xdr:rowOff>
    </xdr:to>
    <xdr:sp macro="" textlink="">
      <xdr:nvSpPr>
        <xdr:cNvPr id="317" name="円/楕円 316"/>
        <xdr:cNvSpPr/>
      </xdr:nvSpPr>
      <xdr:spPr>
        <a:xfrm>
          <a:off x="7810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79519</xdr:rowOff>
    </xdr:from>
    <xdr:ext cx="469744" cy="259045"/>
    <xdr:sp macro="" textlink="">
      <xdr:nvSpPr>
        <xdr:cNvPr id="318" name="テキスト ボックス 317"/>
        <xdr:cNvSpPr txBox="1"/>
      </xdr:nvSpPr>
      <xdr:spPr>
        <a:xfrm>
          <a:off x="7626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22225</xdr:rowOff>
    </xdr:from>
    <xdr:to>
      <xdr:col>10</xdr:col>
      <xdr:colOff>155575</xdr:colOff>
      <xdr:row>31</xdr:row>
      <xdr:rowOff>123825</xdr:rowOff>
    </xdr:to>
    <xdr:sp macro="" textlink="">
      <xdr:nvSpPr>
        <xdr:cNvPr id="319" name="円/楕円 318"/>
        <xdr:cNvSpPr/>
      </xdr:nvSpPr>
      <xdr:spPr>
        <a:xfrm>
          <a:off x="69215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140352</xdr:rowOff>
    </xdr:from>
    <xdr:ext cx="469744" cy="259045"/>
    <xdr:sp macro="" textlink="">
      <xdr:nvSpPr>
        <xdr:cNvPr id="320" name="テキスト ボックス 319"/>
        <xdr:cNvSpPr txBox="1"/>
      </xdr:nvSpPr>
      <xdr:spPr>
        <a:xfrm>
          <a:off x="6737427" y="51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142672</xdr:rowOff>
    </xdr:from>
    <xdr:to>
      <xdr:col>15</xdr:col>
      <xdr:colOff>180975</xdr:colOff>
      <xdr:row>57</xdr:row>
      <xdr:rowOff>151244</xdr:rowOff>
    </xdr:to>
    <xdr:cxnSp macro="">
      <xdr:nvCxnSpPr>
        <xdr:cNvPr id="345" name="直線コネクタ 344"/>
        <xdr:cNvCxnSpPr/>
      </xdr:nvCxnSpPr>
      <xdr:spPr>
        <a:xfrm>
          <a:off x="9639300" y="991532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138271</xdr:rowOff>
    </xdr:from>
    <xdr:to>
      <xdr:col>14</xdr:col>
      <xdr:colOff>28575</xdr:colOff>
      <xdr:row>57</xdr:row>
      <xdr:rowOff>142672</xdr:rowOff>
    </xdr:to>
    <xdr:cxnSp macro="">
      <xdr:nvCxnSpPr>
        <xdr:cNvPr id="348" name="直線コネクタ 347"/>
        <xdr:cNvCxnSpPr/>
      </xdr:nvCxnSpPr>
      <xdr:spPr>
        <a:xfrm>
          <a:off x="8750300" y="991092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138271</xdr:rowOff>
    </xdr:from>
    <xdr:to>
      <xdr:col>12</xdr:col>
      <xdr:colOff>511175</xdr:colOff>
      <xdr:row>57</xdr:row>
      <xdr:rowOff>146844</xdr:rowOff>
    </xdr:to>
    <xdr:cxnSp macro="">
      <xdr:nvCxnSpPr>
        <xdr:cNvPr id="351" name="直線コネクタ 350"/>
        <xdr:cNvCxnSpPr/>
      </xdr:nvCxnSpPr>
      <xdr:spPr>
        <a:xfrm flipV="1">
          <a:off x="7861300" y="991092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146844</xdr:rowOff>
    </xdr:from>
    <xdr:to>
      <xdr:col>11</xdr:col>
      <xdr:colOff>307975</xdr:colOff>
      <xdr:row>57</xdr:row>
      <xdr:rowOff>157645</xdr:rowOff>
    </xdr:to>
    <xdr:cxnSp macro="">
      <xdr:nvCxnSpPr>
        <xdr:cNvPr id="354" name="直線コネクタ 353"/>
        <xdr:cNvCxnSpPr/>
      </xdr:nvCxnSpPr>
      <xdr:spPr>
        <a:xfrm flipV="1">
          <a:off x="6972300" y="9919494"/>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100444</xdr:rowOff>
    </xdr:from>
    <xdr:to>
      <xdr:col>15</xdr:col>
      <xdr:colOff>231775</xdr:colOff>
      <xdr:row>58</xdr:row>
      <xdr:rowOff>30594</xdr:rowOff>
    </xdr:to>
    <xdr:sp macro="" textlink="">
      <xdr:nvSpPr>
        <xdr:cNvPr id="364" name="円/楕円 363"/>
        <xdr:cNvSpPr/>
      </xdr:nvSpPr>
      <xdr:spPr>
        <a:xfrm>
          <a:off x="10426700" y="98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15371</xdr:rowOff>
    </xdr:from>
    <xdr:ext cx="378565" cy="259045"/>
    <xdr:sp macro="" textlink="">
      <xdr:nvSpPr>
        <xdr:cNvPr id="365" name="農林水産業費該当値テキスト"/>
        <xdr:cNvSpPr txBox="1"/>
      </xdr:nvSpPr>
      <xdr:spPr>
        <a:xfrm>
          <a:off x="10528300" y="97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91872</xdr:rowOff>
    </xdr:from>
    <xdr:to>
      <xdr:col>14</xdr:col>
      <xdr:colOff>79375</xdr:colOff>
      <xdr:row>58</xdr:row>
      <xdr:rowOff>22022</xdr:rowOff>
    </xdr:to>
    <xdr:sp macro="" textlink="">
      <xdr:nvSpPr>
        <xdr:cNvPr id="366" name="円/楕円 365"/>
        <xdr:cNvSpPr/>
      </xdr:nvSpPr>
      <xdr:spPr>
        <a:xfrm>
          <a:off x="9588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13149</xdr:rowOff>
    </xdr:from>
    <xdr:ext cx="378565" cy="259045"/>
    <xdr:sp macro="" textlink="">
      <xdr:nvSpPr>
        <xdr:cNvPr id="367" name="テキスト ボックス 366"/>
        <xdr:cNvSpPr txBox="1"/>
      </xdr:nvSpPr>
      <xdr:spPr>
        <a:xfrm>
          <a:off x="9450017" y="995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87471</xdr:rowOff>
    </xdr:from>
    <xdr:to>
      <xdr:col>12</xdr:col>
      <xdr:colOff>561975</xdr:colOff>
      <xdr:row>58</xdr:row>
      <xdr:rowOff>17621</xdr:rowOff>
    </xdr:to>
    <xdr:sp macro="" textlink="">
      <xdr:nvSpPr>
        <xdr:cNvPr id="368" name="円/楕円 367"/>
        <xdr:cNvSpPr/>
      </xdr:nvSpPr>
      <xdr:spPr>
        <a:xfrm>
          <a:off x="8699500" y="98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8748</xdr:rowOff>
    </xdr:from>
    <xdr:ext cx="469744" cy="259045"/>
    <xdr:sp macro="" textlink="">
      <xdr:nvSpPr>
        <xdr:cNvPr id="369" name="テキスト ボックス 368"/>
        <xdr:cNvSpPr txBox="1"/>
      </xdr:nvSpPr>
      <xdr:spPr>
        <a:xfrm>
          <a:off x="8515427" y="99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96044</xdr:rowOff>
    </xdr:from>
    <xdr:to>
      <xdr:col>11</xdr:col>
      <xdr:colOff>358775</xdr:colOff>
      <xdr:row>58</xdr:row>
      <xdr:rowOff>26194</xdr:rowOff>
    </xdr:to>
    <xdr:sp macro="" textlink="">
      <xdr:nvSpPr>
        <xdr:cNvPr id="370" name="円/楕円 369"/>
        <xdr:cNvSpPr/>
      </xdr:nvSpPr>
      <xdr:spPr>
        <a:xfrm>
          <a:off x="78105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17321</xdr:rowOff>
    </xdr:from>
    <xdr:ext cx="378565" cy="259045"/>
    <xdr:sp macro="" textlink="">
      <xdr:nvSpPr>
        <xdr:cNvPr id="371" name="テキスト ボックス 370"/>
        <xdr:cNvSpPr txBox="1"/>
      </xdr:nvSpPr>
      <xdr:spPr>
        <a:xfrm>
          <a:off x="7672017" y="99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106845</xdr:rowOff>
    </xdr:from>
    <xdr:to>
      <xdr:col>10</xdr:col>
      <xdr:colOff>155575</xdr:colOff>
      <xdr:row>58</xdr:row>
      <xdr:rowOff>36995</xdr:rowOff>
    </xdr:to>
    <xdr:sp macro="" textlink="">
      <xdr:nvSpPr>
        <xdr:cNvPr id="372" name="円/楕円 371"/>
        <xdr:cNvSpPr/>
      </xdr:nvSpPr>
      <xdr:spPr>
        <a:xfrm>
          <a:off x="6921500" y="98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28122</xdr:rowOff>
    </xdr:from>
    <xdr:ext cx="378565" cy="259045"/>
    <xdr:sp macro="" textlink="">
      <xdr:nvSpPr>
        <xdr:cNvPr id="373" name="テキスト ボックス 372"/>
        <xdr:cNvSpPr txBox="1"/>
      </xdr:nvSpPr>
      <xdr:spPr>
        <a:xfrm>
          <a:off x="6783017" y="997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93134</xdr:rowOff>
    </xdr:from>
    <xdr:to>
      <xdr:col>15</xdr:col>
      <xdr:colOff>180975</xdr:colOff>
      <xdr:row>78</xdr:row>
      <xdr:rowOff>96403</xdr:rowOff>
    </xdr:to>
    <xdr:cxnSp macro="">
      <xdr:nvCxnSpPr>
        <xdr:cNvPr id="400" name="直線コネクタ 399"/>
        <xdr:cNvCxnSpPr/>
      </xdr:nvCxnSpPr>
      <xdr:spPr>
        <a:xfrm>
          <a:off x="9639300" y="13466234"/>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93134</xdr:rowOff>
    </xdr:from>
    <xdr:to>
      <xdr:col>14</xdr:col>
      <xdr:colOff>28575</xdr:colOff>
      <xdr:row>78</xdr:row>
      <xdr:rowOff>105341</xdr:rowOff>
    </xdr:to>
    <xdr:cxnSp macro="">
      <xdr:nvCxnSpPr>
        <xdr:cNvPr id="403" name="直線コネクタ 402"/>
        <xdr:cNvCxnSpPr/>
      </xdr:nvCxnSpPr>
      <xdr:spPr>
        <a:xfrm flipV="1">
          <a:off x="8750300" y="1346623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105341</xdr:rowOff>
    </xdr:from>
    <xdr:to>
      <xdr:col>12</xdr:col>
      <xdr:colOff>511175</xdr:colOff>
      <xdr:row>78</xdr:row>
      <xdr:rowOff>106187</xdr:rowOff>
    </xdr:to>
    <xdr:cxnSp macro="">
      <xdr:nvCxnSpPr>
        <xdr:cNvPr id="406" name="直線コネクタ 405"/>
        <xdr:cNvCxnSpPr/>
      </xdr:nvCxnSpPr>
      <xdr:spPr>
        <a:xfrm flipV="1">
          <a:off x="7861300" y="13478441"/>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92906</xdr:rowOff>
    </xdr:from>
    <xdr:to>
      <xdr:col>11</xdr:col>
      <xdr:colOff>307975</xdr:colOff>
      <xdr:row>78</xdr:row>
      <xdr:rowOff>106187</xdr:rowOff>
    </xdr:to>
    <xdr:cxnSp macro="">
      <xdr:nvCxnSpPr>
        <xdr:cNvPr id="409" name="直線コネクタ 408"/>
        <xdr:cNvCxnSpPr/>
      </xdr:nvCxnSpPr>
      <xdr:spPr>
        <a:xfrm>
          <a:off x="6972300" y="13466006"/>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45603</xdr:rowOff>
    </xdr:from>
    <xdr:to>
      <xdr:col>15</xdr:col>
      <xdr:colOff>231775</xdr:colOff>
      <xdr:row>78</xdr:row>
      <xdr:rowOff>147203</xdr:rowOff>
    </xdr:to>
    <xdr:sp macro="" textlink="">
      <xdr:nvSpPr>
        <xdr:cNvPr id="419" name="円/楕円 418"/>
        <xdr:cNvSpPr/>
      </xdr:nvSpPr>
      <xdr:spPr>
        <a:xfrm>
          <a:off x="10426700" y="134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131980</xdr:rowOff>
    </xdr:from>
    <xdr:ext cx="469744" cy="259045"/>
    <xdr:sp macro="" textlink="">
      <xdr:nvSpPr>
        <xdr:cNvPr id="420" name="商工費該当値テキスト"/>
        <xdr:cNvSpPr txBox="1"/>
      </xdr:nvSpPr>
      <xdr:spPr>
        <a:xfrm>
          <a:off x="10528300" y="133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42334</xdr:rowOff>
    </xdr:from>
    <xdr:to>
      <xdr:col>14</xdr:col>
      <xdr:colOff>79375</xdr:colOff>
      <xdr:row>78</xdr:row>
      <xdr:rowOff>143934</xdr:rowOff>
    </xdr:to>
    <xdr:sp macro="" textlink="">
      <xdr:nvSpPr>
        <xdr:cNvPr id="421" name="円/楕円 420"/>
        <xdr:cNvSpPr/>
      </xdr:nvSpPr>
      <xdr:spPr>
        <a:xfrm>
          <a:off x="9588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135061</xdr:rowOff>
    </xdr:from>
    <xdr:ext cx="469744" cy="259045"/>
    <xdr:sp macro="" textlink="">
      <xdr:nvSpPr>
        <xdr:cNvPr id="422" name="テキスト ボックス 421"/>
        <xdr:cNvSpPr txBox="1"/>
      </xdr:nvSpPr>
      <xdr:spPr>
        <a:xfrm>
          <a:off x="9404427"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54541</xdr:rowOff>
    </xdr:from>
    <xdr:to>
      <xdr:col>12</xdr:col>
      <xdr:colOff>561975</xdr:colOff>
      <xdr:row>78</xdr:row>
      <xdr:rowOff>156141</xdr:rowOff>
    </xdr:to>
    <xdr:sp macro="" textlink="">
      <xdr:nvSpPr>
        <xdr:cNvPr id="423" name="円/楕円 422"/>
        <xdr:cNvSpPr/>
      </xdr:nvSpPr>
      <xdr:spPr>
        <a:xfrm>
          <a:off x="8699500" y="134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147268</xdr:rowOff>
    </xdr:from>
    <xdr:ext cx="469744" cy="259045"/>
    <xdr:sp macro="" textlink="">
      <xdr:nvSpPr>
        <xdr:cNvPr id="424" name="テキスト ボックス 423"/>
        <xdr:cNvSpPr txBox="1"/>
      </xdr:nvSpPr>
      <xdr:spPr>
        <a:xfrm>
          <a:off x="8515427" y="135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55387</xdr:rowOff>
    </xdr:from>
    <xdr:to>
      <xdr:col>11</xdr:col>
      <xdr:colOff>358775</xdr:colOff>
      <xdr:row>78</xdr:row>
      <xdr:rowOff>156987</xdr:rowOff>
    </xdr:to>
    <xdr:sp macro="" textlink="">
      <xdr:nvSpPr>
        <xdr:cNvPr id="425" name="円/楕円 424"/>
        <xdr:cNvSpPr/>
      </xdr:nvSpPr>
      <xdr:spPr>
        <a:xfrm>
          <a:off x="7810500" y="134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148114</xdr:rowOff>
    </xdr:from>
    <xdr:ext cx="469744" cy="259045"/>
    <xdr:sp macro="" textlink="">
      <xdr:nvSpPr>
        <xdr:cNvPr id="426" name="テキスト ボックス 425"/>
        <xdr:cNvSpPr txBox="1"/>
      </xdr:nvSpPr>
      <xdr:spPr>
        <a:xfrm>
          <a:off x="7626427" y="135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42106</xdr:rowOff>
    </xdr:from>
    <xdr:to>
      <xdr:col>10</xdr:col>
      <xdr:colOff>155575</xdr:colOff>
      <xdr:row>78</xdr:row>
      <xdr:rowOff>143706</xdr:rowOff>
    </xdr:to>
    <xdr:sp macro="" textlink="">
      <xdr:nvSpPr>
        <xdr:cNvPr id="427" name="円/楕円 426"/>
        <xdr:cNvSpPr/>
      </xdr:nvSpPr>
      <xdr:spPr>
        <a:xfrm>
          <a:off x="6921500" y="134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134833</xdr:rowOff>
    </xdr:from>
    <xdr:ext cx="469744" cy="259045"/>
    <xdr:sp macro="" textlink="">
      <xdr:nvSpPr>
        <xdr:cNvPr id="428" name="テキスト ボックス 427"/>
        <xdr:cNvSpPr txBox="1"/>
      </xdr:nvSpPr>
      <xdr:spPr>
        <a:xfrm>
          <a:off x="6737427" y="135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9226</xdr:rowOff>
    </xdr:from>
    <xdr:to>
      <xdr:col>15</xdr:col>
      <xdr:colOff>180975</xdr:colOff>
      <xdr:row>97</xdr:row>
      <xdr:rowOff>112992</xdr:rowOff>
    </xdr:to>
    <xdr:cxnSp macro="">
      <xdr:nvCxnSpPr>
        <xdr:cNvPr id="458" name="直線コネクタ 457"/>
        <xdr:cNvCxnSpPr/>
      </xdr:nvCxnSpPr>
      <xdr:spPr>
        <a:xfrm flipV="1">
          <a:off x="9639300" y="16296976"/>
          <a:ext cx="838200" cy="4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46717</xdr:rowOff>
    </xdr:from>
    <xdr:to>
      <xdr:col>14</xdr:col>
      <xdr:colOff>28575</xdr:colOff>
      <xdr:row>97</xdr:row>
      <xdr:rowOff>112992</xdr:rowOff>
    </xdr:to>
    <xdr:cxnSp macro="">
      <xdr:nvCxnSpPr>
        <xdr:cNvPr id="461" name="直線コネクタ 460"/>
        <xdr:cNvCxnSpPr/>
      </xdr:nvCxnSpPr>
      <xdr:spPr>
        <a:xfrm>
          <a:off x="8750300" y="16677367"/>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2845</xdr:rowOff>
    </xdr:from>
    <xdr:to>
      <xdr:col>12</xdr:col>
      <xdr:colOff>511175</xdr:colOff>
      <xdr:row>97</xdr:row>
      <xdr:rowOff>46717</xdr:rowOff>
    </xdr:to>
    <xdr:cxnSp macro="">
      <xdr:nvCxnSpPr>
        <xdr:cNvPr id="464" name="直線コネクタ 463"/>
        <xdr:cNvCxnSpPr/>
      </xdr:nvCxnSpPr>
      <xdr:spPr>
        <a:xfrm>
          <a:off x="7861300" y="16290595"/>
          <a:ext cx="889000" cy="38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2845</xdr:rowOff>
    </xdr:from>
    <xdr:to>
      <xdr:col>11</xdr:col>
      <xdr:colOff>307975</xdr:colOff>
      <xdr:row>99</xdr:row>
      <xdr:rowOff>88742</xdr:rowOff>
    </xdr:to>
    <xdr:cxnSp macro="">
      <xdr:nvCxnSpPr>
        <xdr:cNvPr id="467" name="直線コネクタ 466"/>
        <xdr:cNvCxnSpPr/>
      </xdr:nvCxnSpPr>
      <xdr:spPr>
        <a:xfrm flipV="1">
          <a:off x="6972300" y="16290595"/>
          <a:ext cx="889000" cy="77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129876</xdr:rowOff>
    </xdr:from>
    <xdr:to>
      <xdr:col>15</xdr:col>
      <xdr:colOff>231775</xdr:colOff>
      <xdr:row>95</xdr:row>
      <xdr:rowOff>60026</xdr:rowOff>
    </xdr:to>
    <xdr:sp macro="" textlink="">
      <xdr:nvSpPr>
        <xdr:cNvPr id="477" name="円/楕円 476"/>
        <xdr:cNvSpPr/>
      </xdr:nvSpPr>
      <xdr:spPr>
        <a:xfrm>
          <a:off x="10426700" y="162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152753</xdr:rowOff>
    </xdr:from>
    <xdr:ext cx="534377" cy="259045"/>
    <xdr:sp macro="" textlink="">
      <xdr:nvSpPr>
        <xdr:cNvPr id="478" name="土木費該当値テキスト"/>
        <xdr:cNvSpPr txBox="1"/>
      </xdr:nvSpPr>
      <xdr:spPr>
        <a:xfrm>
          <a:off x="10528300" y="160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62192</xdr:rowOff>
    </xdr:from>
    <xdr:to>
      <xdr:col>14</xdr:col>
      <xdr:colOff>79375</xdr:colOff>
      <xdr:row>97</xdr:row>
      <xdr:rowOff>163792</xdr:rowOff>
    </xdr:to>
    <xdr:sp macro="" textlink="">
      <xdr:nvSpPr>
        <xdr:cNvPr id="479" name="円/楕円 478"/>
        <xdr:cNvSpPr/>
      </xdr:nvSpPr>
      <xdr:spPr>
        <a:xfrm>
          <a:off x="9588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154919</xdr:rowOff>
    </xdr:from>
    <xdr:ext cx="534377" cy="259045"/>
    <xdr:sp macro="" textlink="">
      <xdr:nvSpPr>
        <xdr:cNvPr id="480" name="テキスト ボックス 479"/>
        <xdr:cNvSpPr txBox="1"/>
      </xdr:nvSpPr>
      <xdr:spPr>
        <a:xfrm>
          <a:off x="9372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167367</xdr:rowOff>
    </xdr:from>
    <xdr:to>
      <xdr:col>12</xdr:col>
      <xdr:colOff>561975</xdr:colOff>
      <xdr:row>97</xdr:row>
      <xdr:rowOff>97517</xdr:rowOff>
    </xdr:to>
    <xdr:sp macro="" textlink="">
      <xdr:nvSpPr>
        <xdr:cNvPr id="481" name="円/楕円 480"/>
        <xdr:cNvSpPr/>
      </xdr:nvSpPr>
      <xdr:spPr>
        <a:xfrm>
          <a:off x="8699500" y="166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88644</xdr:rowOff>
    </xdr:from>
    <xdr:ext cx="534377" cy="259045"/>
    <xdr:sp macro="" textlink="">
      <xdr:nvSpPr>
        <xdr:cNvPr id="482" name="テキスト ボックス 481"/>
        <xdr:cNvSpPr txBox="1"/>
      </xdr:nvSpPr>
      <xdr:spPr>
        <a:xfrm>
          <a:off x="8483111" y="167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123495</xdr:rowOff>
    </xdr:from>
    <xdr:to>
      <xdr:col>11</xdr:col>
      <xdr:colOff>358775</xdr:colOff>
      <xdr:row>95</xdr:row>
      <xdr:rowOff>53645</xdr:rowOff>
    </xdr:to>
    <xdr:sp macro="" textlink="">
      <xdr:nvSpPr>
        <xdr:cNvPr id="483" name="円/楕円 482"/>
        <xdr:cNvSpPr/>
      </xdr:nvSpPr>
      <xdr:spPr>
        <a:xfrm>
          <a:off x="7810500" y="162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70172</xdr:rowOff>
    </xdr:from>
    <xdr:ext cx="534377" cy="259045"/>
    <xdr:sp macro="" textlink="">
      <xdr:nvSpPr>
        <xdr:cNvPr id="484" name="テキスト ボックス 483"/>
        <xdr:cNvSpPr txBox="1"/>
      </xdr:nvSpPr>
      <xdr:spPr>
        <a:xfrm>
          <a:off x="7594111" y="160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58,184</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37942</xdr:rowOff>
    </xdr:from>
    <xdr:to>
      <xdr:col>10</xdr:col>
      <xdr:colOff>155575</xdr:colOff>
      <xdr:row>99</xdr:row>
      <xdr:rowOff>139542</xdr:rowOff>
    </xdr:to>
    <xdr:sp macro="" textlink="">
      <xdr:nvSpPr>
        <xdr:cNvPr id="485" name="円/楕円 484"/>
        <xdr:cNvSpPr/>
      </xdr:nvSpPr>
      <xdr:spPr>
        <a:xfrm>
          <a:off x="6921500" y="170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130669</xdr:rowOff>
    </xdr:from>
    <xdr:ext cx="534377" cy="259045"/>
    <xdr:sp macro="" textlink="">
      <xdr:nvSpPr>
        <xdr:cNvPr id="486" name="テキスト ボックス 485"/>
        <xdr:cNvSpPr txBox="1"/>
      </xdr:nvSpPr>
      <xdr:spPr>
        <a:xfrm>
          <a:off x="6705111" y="171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98225</xdr:rowOff>
    </xdr:from>
    <xdr:to>
      <xdr:col>23</xdr:col>
      <xdr:colOff>517525</xdr:colOff>
      <xdr:row>39</xdr:row>
      <xdr:rowOff>31061</xdr:rowOff>
    </xdr:to>
    <xdr:cxnSp macro="">
      <xdr:nvCxnSpPr>
        <xdr:cNvPr id="518" name="直線コネクタ 517"/>
        <xdr:cNvCxnSpPr/>
      </xdr:nvCxnSpPr>
      <xdr:spPr>
        <a:xfrm flipV="1">
          <a:off x="15481300" y="6441875"/>
          <a:ext cx="838200" cy="2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31061</xdr:rowOff>
    </xdr:from>
    <xdr:to>
      <xdr:col>22</xdr:col>
      <xdr:colOff>365125</xdr:colOff>
      <xdr:row>39</xdr:row>
      <xdr:rowOff>80700</xdr:rowOff>
    </xdr:to>
    <xdr:cxnSp macro="">
      <xdr:nvCxnSpPr>
        <xdr:cNvPr id="521" name="直線コネクタ 520"/>
        <xdr:cNvCxnSpPr/>
      </xdr:nvCxnSpPr>
      <xdr:spPr>
        <a:xfrm flipV="1">
          <a:off x="14592300" y="6717611"/>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9072</xdr:rowOff>
    </xdr:from>
    <xdr:to>
      <xdr:col>21</xdr:col>
      <xdr:colOff>161925</xdr:colOff>
      <xdr:row>39</xdr:row>
      <xdr:rowOff>80700</xdr:rowOff>
    </xdr:to>
    <xdr:cxnSp macro="">
      <xdr:nvCxnSpPr>
        <xdr:cNvPr id="524" name="直線コネクタ 523"/>
        <xdr:cNvCxnSpPr/>
      </xdr:nvCxnSpPr>
      <xdr:spPr>
        <a:xfrm>
          <a:off x="13703300" y="6352722"/>
          <a:ext cx="889000" cy="4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9072</xdr:rowOff>
    </xdr:from>
    <xdr:to>
      <xdr:col>19</xdr:col>
      <xdr:colOff>644525</xdr:colOff>
      <xdr:row>39</xdr:row>
      <xdr:rowOff>84400</xdr:rowOff>
    </xdr:to>
    <xdr:cxnSp macro="">
      <xdr:nvCxnSpPr>
        <xdr:cNvPr id="527" name="直線コネクタ 526"/>
        <xdr:cNvCxnSpPr/>
      </xdr:nvCxnSpPr>
      <xdr:spPr>
        <a:xfrm flipV="1">
          <a:off x="12814300" y="6352722"/>
          <a:ext cx="889000" cy="4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47425</xdr:rowOff>
    </xdr:from>
    <xdr:to>
      <xdr:col>23</xdr:col>
      <xdr:colOff>568325</xdr:colOff>
      <xdr:row>37</xdr:row>
      <xdr:rowOff>149025</xdr:rowOff>
    </xdr:to>
    <xdr:sp macro="" textlink="">
      <xdr:nvSpPr>
        <xdr:cNvPr id="537" name="円/楕円 536"/>
        <xdr:cNvSpPr/>
      </xdr:nvSpPr>
      <xdr:spPr>
        <a:xfrm>
          <a:off x="162687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25852</xdr:rowOff>
    </xdr:from>
    <xdr:ext cx="534377" cy="259045"/>
    <xdr:sp macro="" textlink="">
      <xdr:nvSpPr>
        <xdr:cNvPr id="538" name="消防費該当値テキスト"/>
        <xdr:cNvSpPr txBox="1"/>
      </xdr:nvSpPr>
      <xdr:spPr>
        <a:xfrm>
          <a:off x="16370300" y="63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151711</xdr:rowOff>
    </xdr:from>
    <xdr:to>
      <xdr:col>22</xdr:col>
      <xdr:colOff>415925</xdr:colOff>
      <xdr:row>39</xdr:row>
      <xdr:rowOff>81861</xdr:rowOff>
    </xdr:to>
    <xdr:sp macro="" textlink="">
      <xdr:nvSpPr>
        <xdr:cNvPr id="539" name="円/楕円 538"/>
        <xdr:cNvSpPr/>
      </xdr:nvSpPr>
      <xdr:spPr>
        <a:xfrm>
          <a:off x="15430500" y="66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72988</xdr:rowOff>
    </xdr:from>
    <xdr:ext cx="469744" cy="259045"/>
    <xdr:sp macro="" textlink="">
      <xdr:nvSpPr>
        <xdr:cNvPr id="540" name="テキスト ボックス 539"/>
        <xdr:cNvSpPr txBox="1"/>
      </xdr:nvSpPr>
      <xdr:spPr>
        <a:xfrm>
          <a:off x="15246427" y="675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29900</xdr:rowOff>
    </xdr:from>
    <xdr:to>
      <xdr:col>21</xdr:col>
      <xdr:colOff>212725</xdr:colOff>
      <xdr:row>39</xdr:row>
      <xdr:rowOff>131500</xdr:rowOff>
    </xdr:to>
    <xdr:sp macro="" textlink="">
      <xdr:nvSpPr>
        <xdr:cNvPr id="541" name="円/楕円 540"/>
        <xdr:cNvSpPr/>
      </xdr:nvSpPr>
      <xdr:spPr>
        <a:xfrm>
          <a:off x="14541500" y="67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122627</xdr:rowOff>
    </xdr:from>
    <xdr:ext cx="469744" cy="259045"/>
    <xdr:sp macro="" textlink="">
      <xdr:nvSpPr>
        <xdr:cNvPr id="542" name="テキスト ボックス 541"/>
        <xdr:cNvSpPr txBox="1"/>
      </xdr:nvSpPr>
      <xdr:spPr>
        <a:xfrm>
          <a:off x="14357427" y="680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129722</xdr:rowOff>
    </xdr:from>
    <xdr:to>
      <xdr:col>20</xdr:col>
      <xdr:colOff>9525</xdr:colOff>
      <xdr:row>37</xdr:row>
      <xdr:rowOff>59872</xdr:rowOff>
    </xdr:to>
    <xdr:sp macro="" textlink="">
      <xdr:nvSpPr>
        <xdr:cNvPr id="543" name="円/楕円 542"/>
        <xdr:cNvSpPr/>
      </xdr:nvSpPr>
      <xdr:spPr>
        <a:xfrm>
          <a:off x="13652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50999</xdr:rowOff>
    </xdr:from>
    <xdr:ext cx="534377" cy="259045"/>
    <xdr:sp macro="" textlink="">
      <xdr:nvSpPr>
        <xdr:cNvPr id="544" name="テキスト ボックス 543"/>
        <xdr:cNvSpPr txBox="1"/>
      </xdr:nvSpPr>
      <xdr:spPr>
        <a:xfrm>
          <a:off x="13436111" y="63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33600</xdr:rowOff>
    </xdr:from>
    <xdr:to>
      <xdr:col>18</xdr:col>
      <xdr:colOff>492125</xdr:colOff>
      <xdr:row>39</xdr:row>
      <xdr:rowOff>135200</xdr:rowOff>
    </xdr:to>
    <xdr:sp macro="" textlink="">
      <xdr:nvSpPr>
        <xdr:cNvPr id="545" name="円/楕円 544"/>
        <xdr:cNvSpPr/>
      </xdr:nvSpPr>
      <xdr:spPr>
        <a:xfrm>
          <a:off x="12763500" y="67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126327</xdr:rowOff>
    </xdr:from>
    <xdr:ext cx="469744" cy="259045"/>
    <xdr:sp macro="" textlink="">
      <xdr:nvSpPr>
        <xdr:cNvPr id="546" name="テキスト ボックス 545"/>
        <xdr:cNvSpPr txBox="1"/>
      </xdr:nvSpPr>
      <xdr:spPr>
        <a:xfrm>
          <a:off x="12579427" y="68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124223</xdr:rowOff>
    </xdr:from>
    <xdr:to>
      <xdr:col>23</xdr:col>
      <xdr:colOff>517525</xdr:colOff>
      <xdr:row>56</xdr:row>
      <xdr:rowOff>22565</xdr:rowOff>
    </xdr:to>
    <xdr:cxnSp macro="">
      <xdr:nvCxnSpPr>
        <xdr:cNvPr id="574" name="直線コネクタ 573"/>
        <xdr:cNvCxnSpPr/>
      </xdr:nvCxnSpPr>
      <xdr:spPr>
        <a:xfrm flipV="1">
          <a:off x="15481300" y="9382523"/>
          <a:ext cx="838200" cy="2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66502</xdr:rowOff>
    </xdr:from>
    <xdr:to>
      <xdr:col>22</xdr:col>
      <xdr:colOff>365125</xdr:colOff>
      <xdr:row>56</xdr:row>
      <xdr:rowOff>22565</xdr:rowOff>
    </xdr:to>
    <xdr:cxnSp macro="">
      <xdr:nvCxnSpPr>
        <xdr:cNvPr id="577" name="直線コネクタ 576"/>
        <xdr:cNvCxnSpPr/>
      </xdr:nvCxnSpPr>
      <xdr:spPr>
        <a:xfrm>
          <a:off x="14592300" y="9496252"/>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63576</xdr:rowOff>
    </xdr:from>
    <xdr:to>
      <xdr:col>21</xdr:col>
      <xdr:colOff>161925</xdr:colOff>
      <xdr:row>55</xdr:row>
      <xdr:rowOff>66502</xdr:rowOff>
    </xdr:to>
    <xdr:cxnSp macro="">
      <xdr:nvCxnSpPr>
        <xdr:cNvPr id="580" name="直線コネクタ 579"/>
        <xdr:cNvCxnSpPr/>
      </xdr:nvCxnSpPr>
      <xdr:spPr>
        <a:xfrm>
          <a:off x="13703300" y="9150426"/>
          <a:ext cx="889000" cy="3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63576</xdr:rowOff>
    </xdr:from>
    <xdr:to>
      <xdr:col>19</xdr:col>
      <xdr:colOff>644525</xdr:colOff>
      <xdr:row>56</xdr:row>
      <xdr:rowOff>48512</xdr:rowOff>
    </xdr:to>
    <xdr:cxnSp macro="">
      <xdr:nvCxnSpPr>
        <xdr:cNvPr id="583" name="直線コネクタ 582"/>
        <xdr:cNvCxnSpPr/>
      </xdr:nvCxnSpPr>
      <xdr:spPr>
        <a:xfrm flipV="1">
          <a:off x="12814300" y="9150426"/>
          <a:ext cx="889000" cy="49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73423</xdr:rowOff>
    </xdr:from>
    <xdr:to>
      <xdr:col>23</xdr:col>
      <xdr:colOff>568325</xdr:colOff>
      <xdr:row>55</xdr:row>
      <xdr:rowOff>3573</xdr:rowOff>
    </xdr:to>
    <xdr:sp macro="" textlink="">
      <xdr:nvSpPr>
        <xdr:cNvPr id="593" name="円/楕円 592"/>
        <xdr:cNvSpPr/>
      </xdr:nvSpPr>
      <xdr:spPr>
        <a:xfrm>
          <a:off x="16268700" y="93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96300</xdr:rowOff>
    </xdr:from>
    <xdr:ext cx="534377" cy="259045"/>
    <xdr:sp macro="" textlink="">
      <xdr:nvSpPr>
        <xdr:cNvPr id="594" name="教育費該当値テキスト"/>
        <xdr:cNvSpPr txBox="1"/>
      </xdr:nvSpPr>
      <xdr:spPr>
        <a:xfrm>
          <a:off x="16370300" y="91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143215</xdr:rowOff>
    </xdr:from>
    <xdr:to>
      <xdr:col>22</xdr:col>
      <xdr:colOff>415925</xdr:colOff>
      <xdr:row>56</xdr:row>
      <xdr:rowOff>73365</xdr:rowOff>
    </xdr:to>
    <xdr:sp macro="" textlink="">
      <xdr:nvSpPr>
        <xdr:cNvPr id="595" name="円/楕円 594"/>
        <xdr:cNvSpPr/>
      </xdr:nvSpPr>
      <xdr:spPr>
        <a:xfrm>
          <a:off x="15430500" y="9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64492</xdr:rowOff>
    </xdr:from>
    <xdr:ext cx="534377" cy="259045"/>
    <xdr:sp macro="" textlink="">
      <xdr:nvSpPr>
        <xdr:cNvPr id="596" name="テキスト ボックス 595"/>
        <xdr:cNvSpPr txBox="1"/>
      </xdr:nvSpPr>
      <xdr:spPr>
        <a:xfrm>
          <a:off x="15214111" y="96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15702</xdr:rowOff>
    </xdr:from>
    <xdr:to>
      <xdr:col>21</xdr:col>
      <xdr:colOff>212725</xdr:colOff>
      <xdr:row>55</xdr:row>
      <xdr:rowOff>117302</xdr:rowOff>
    </xdr:to>
    <xdr:sp macro="" textlink="">
      <xdr:nvSpPr>
        <xdr:cNvPr id="597" name="円/楕円 596"/>
        <xdr:cNvSpPr/>
      </xdr:nvSpPr>
      <xdr:spPr>
        <a:xfrm>
          <a:off x="14541500" y="9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133829</xdr:rowOff>
    </xdr:from>
    <xdr:ext cx="534377" cy="259045"/>
    <xdr:sp macro="" textlink="">
      <xdr:nvSpPr>
        <xdr:cNvPr id="598" name="テキスト ボックス 597"/>
        <xdr:cNvSpPr txBox="1"/>
      </xdr:nvSpPr>
      <xdr:spPr>
        <a:xfrm>
          <a:off x="14325111" y="92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45,702</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12776</xdr:rowOff>
    </xdr:from>
    <xdr:to>
      <xdr:col>20</xdr:col>
      <xdr:colOff>9525</xdr:colOff>
      <xdr:row>53</xdr:row>
      <xdr:rowOff>114376</xdr:rowOff>
    </xdr:to>
    <xdr:sp macro="" textlink="">
      <xdr:nvSpPr>
        <xdr:cNvPr id="599" name="円/楕円 598"/>
        <xdr:cNvSpPr/>
      </xdr:nvSpPr>
      <xdr:spPr>
        <a:xfrm>
          <a:off x="13652500" y="90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130903</xdr:rowOff>
    </xdr:from>
    <xdr:ext cx="534377" cy="259045"/>
    <xdr:sp macro="" textlink="">
      <xdr:nvSpPr>
        <xdr:cNvPr id="600" name="テキスト ボックス 599"/>
        <xdr:cNvSpPr txBox="1"/>
      </xdr:nvSpPr>
      <xdr:spPr>
        <a:xfrm>
          <a:off x="13436111" y="88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169162</xdr:rowOff>
    </xdr:from>
    <xdr:to>
      <xdr:col>18</xdr:col>
      <xdr:colOff>492125</xdr:colOff>
      <xdr:row>56</xdr:row>
      <xdr:rowOff>99312</xdr:rowOff>
    </xdr:to>
    <xdr:sp macro="" textlink="">
      <xdr:nvSpPr>
        <xdr:cNvPr id="601" name="円/楕円 600"/>
        <xdr:cNvSpPr/>
      </xdr:nvSpPr>
      <xdr:spPr>
        <a:xfrm>
          <a:off x="12763500" y="9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90439</xdr:rowOff>
    </xdr:from>
    <xdr:ext cx="534377" cy="259045"/>
    <xdr:sp macro="" textlink="">
      <xdr:nvSpPr>
        <xdr:cNvPr id="602" name="テキスト ボックス 601"/>
        <xdr:cNvSpPr txBox="1"/>
      </xdr:nvSpPr>
      <xdr:spPr>
        <a:xfrm>
          <a:off x="12547111" y="969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57077</xdr:rowOff>
    </xdr:from>
    <xdr:to>
      <xdr:col>23</xdr:col>
      <xdr:colOff>517525</xdr:colOff>
      <xdr:row>79</xdr:row>
      <xdr:rowOff>74059</xdr:rowOff>
    </xdr:to>
    <xdr:cxnSp macro="">
      <xdr:nvCxnSpPr>
        <xdr:cNvPr id="633" name="直線コネクタ 632"/>
        <xdr:cNvCxnSpPr/>
      </xdr:nvCxnSpPr>
      <xdr:spPr>
        <a:xfrm>
          <a:off x="15481300" y="13601627"/>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123535</xdr:rowOff>
    </xdr:from>
    <xdr:to>
      <xdr:col>22</xdr:col>
      <xdr:colOff>365125</xdr:colOff>
      <xdr:row>79</xdr:row>
      <xdr:rowOff>57077</xdr:rowOff>
    </xdr:to>
    <xdr:cxnSp macro="">
      <xdr:nvCxnSpPr>
        <xdr:cNvPr id="636" name="直線コネクタ 635"/>
        <xdr:cNvCxnSpPr/>
      </xdr:nvCxnSpPr>
      <xdr:spPr>
        <a:xfrm>
          <a:off x="14592300" y="13496635"/>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123535</xdr:rowOff>
    </xdr:from>
    <xdr:to>
      <xdr:col>21</xdr:col>
      <xdr:colOff>161925</xdr:colOff>
      <xdr:row>79</xdr:row>
      <xdr:rowOff>83857</xdr:rowOff>
    </xdr:to>
    <xdr:cxnSp macro="">
      <xdr:nvCxnSpPr>
        <xdr:cNvPr id="639" name="直線コネクタ 638"/>
        <xdr:cNvCxnSpPr/>
      </xdr:nvCxnSpPr>
      <xdr:spPr>
        <a:xfrm flipV="1">
          <a:off x="13703300" y="13496635"/>
          <a:ext cx="889000" cy="1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1" name="テキスト ボックス 640"/>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83857</xdr:rowOff>
    </xdr:from>
    <xdr:to>
      <xdr:col>19</xdr:col>
      <xdr:colOff>644525</xdr:colOff>
      <xdr:row>79</xdr:row>
      <xdr:rowOff>88429</xdr:rowOff>
    </xdr:to>
    <xdr:cxnSp macro="">
      <xdr:nvCxnSpPr>
        <xdr:cNvPr id="642" name="直線コネクタ 641"/>
        <xdr:cNvCxnSpPr/>
      </xdr:nvCxnSpPr>
      <xdr:spPr>
        <a:xfrm flipV="1">
          <a:off x="12814300" y="13628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23259</xdr:rowOff>
    </xdr:from>
    <xdr:to>
      <xdr:col>23</xdr:col>
      <xdr:colOff>568325</xdr:colOff>
      <xdr:row>79</xdr:row>
      <xdr:rowOff>124859</xdr:rowOff>
    </xdr:to>
    <xdr:sp macro="" textlink="">
      <xdr:nvSpPr>
        <xdr:cNvPr id="652" name="円/楕円 651"/>
        <xdr:cNvSpPr/>
      </xdr:nvSpPr>
      <xdr:spPr>
        <a:xfrm>
          <a:off x="162687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109636</xdr:rowOff>
    </xdr:from>
    <xdr:ext cx="378565" cy="259045"/>
    <xdr:sp macro="" textlink="">
      <xdr:nvSpPr>
        <xdr:cNvPr id="653" name="災害復旧費該当値テキスト"/>
        <xdr:cNvSpPr txBox="1"/>
      </xdr:nvSpPr>
      <xdr:spPr>
        <a:xfrm>
          <a:off x="16370300" y="1348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6277</xdr:rowOff>
    </xdr:from>
    <xdr:to>
      <xdr:col>22</xdr:col>
      <xdr:colOff>415925</xdr:colOff>
      <xdr:row>79</xdr:row>
      <xdr:rowOff>107877</xdr:rowOff>
    </xdr:to>
    <xdr:sp macro="" textlink="">
      <xdr:nvSpPr>
        <xdr:cNvPr id="654" name="円/楕円 653"/>
        <xdr:cNvSpPr/>
      </xdr:nvSpPr>
      <xdr:spPr>
        <a:xfrm>
          <a:off x="15430500" y="13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99004</xdr:rowOff>
    </xdr:from>
    <xdr:ext cx="378565" cy="259045"/>
    <xdr:sp macro="" textlink="">
      <xdr:nvSpPr>
        <xdr:cNvPr id="655" name="テキスト ボックス 654"/>
        <xdr:cNvSpPr txBox="1"/>
      </xdr:nvSpPr>
      <xdr:spPr>
        <a:xfrm>
          <a:off x="15292017" y="1364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72735</xdr:rowOff>
    </xdr:from>
    <xdr:to>
      <xdr:col>21</xdr:col>
      <xdr:colOff>212725</xdr:colOff>
      <xdr:row>79</xdr:row>
      <xdr:rowOff>2885</xdr:rowOff>
    </xdr:to>
    <xdr:sp macro="" textlink="">
      <xdr:nvSpPr>
        <xdr:cNvPr id="656" name="円/楕円 655"/>
        <xdr:cNvSpPr/>
      </xdr:nvSpPr>
      <xdr:spPr>
        <a:xfrm>
          <a:off x="14541500" y="134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19412</xdr:rowOff>
    </xdr:from>
    <xdr:ext cx="378565" cy="259045"/>
    <xdr:sp macro="" textlink="">
      <xdr:nvSpPr>
        <xdr:cNvPr id="657" name="テキスト ボックス 656"/>
        <xdr:cNvSpPr txBox="1"/>
      </xdr:nvSpPr>
      <xdr:spPr>
        <a:xfrm>
          <a:off x="14403017" y="1322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33057</xdr:rowOff>
    </xdr:from>
    <xdr:to>
      <xdr:col>20</xdr:col>
      <xdr:colOff>9525</xdr:colOff>
      <xdr:row>79</xdr:row>
      <xdr:rowOff>134657</xdr:rowOff>
    </xdr:to>
    <xdr:sp macro="" textlink="">
      <xdr:nvSpPr>
        <xdr:cNvPr id="658" name="円/楕円 657"/>
        <xdr:cNvSpPr/>
      </xdr:nvSpPr>
      <xdr:spPr>
        <a:xfrm>
          <a:off x="136525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125784</xdr:rowOff>
    </xdr:from>
    <xdr:ext cx="313932" cy="259045"/>
    <xdr:sp macro="" textlink="">
      <xdr:nvSpPr>
        <xdr:cNvPr id="659" name="テキスト ボックス 658"/>
        <xdr:cNvSpPr txBox="1"/>
      </xdr:nvSpPr>
      <xdr:spPr>
        <a:xfrm>
          <a:off x="13546333" y="1367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37629</xdr:rowOff>
    </xdr:from>
    <xdr:to>
      <xdr:col>18</xdr:col>
      <xdr:colOff>492125</xdr:colOff>
      <xdr:row>79</xdr:row>
      <xdr:rowOff>139229</xdr:rowOff>
    </xdr:to>
    <xdr:sp macro="" textlink="">
      <xdr:nvSpPr>
        <xdr:cNvPr id="660" name="円/楕円 659"/>
        <xdr:cNvSpPr/>
      </xdr:nvSpPr>
      <xdr:spPr>
        <a:xfrm>
          <a:off x="12763500" y="135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130356</xdr:rowOff>
    </xdr:from>
    <xdr:ext cx="313932" cy="259045"/>
    <xdr:sp macro="" textlink="">
      <xdr:nvSpPr>
        <xdr:cNvPr id="661" name="テキスト ボックス 660"/>
        <xdr:cNvSpPr txBox="1"/>
      </xdr:nvSpPr>
      <xdr:spPr>
        <a:xfrm>
          <a:off x="12657333" y="1367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87906</xdr:rowOff>
    </xdr:from>
    <xdr:to>
      <xdr:col>23</xdr:col>
      <xdr:colOff>517525</xdr:colOff>
      <xdr:row>98</xdr:row>
      <xdr:rowOff>89150</xdr:rowOff>
    </xdr:to>
    <xdr:cxnSp macro="">
      <xdr:nvCxnSpPr>
        <xdr:cNvPr id="690" name="直線コネクタ 689"/>
        <xdr:cNvCxnSpPr/>
      </xdr:nvCxnSpPr>
      <xdr:spPr>
        <a:xfrm>
          <a:off x="15481300" y="16890006"/>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62685</xdr:rowOff>
    </xdr:from>
    <xdr:to>
      <xdr:col>22</xdr:col>
      <xdr:colOff>365125</xdr:colOff>
      <xdr:row>98</xdr:row>
      <xdr:rowOff>87906</xdr:rowOff>
    </xdr:to>
    <xdr:cxnSp macro="">
      <xdr:nvCxnSpPr>
        <xdr:cNvPr id="693" name="直線コネクタ 692"/>
        <xdr:cNvCxnSpPr/>
      </xdr:nvCxnSpPr>
      <xdr:spPr>
        <a:xfrm>
          <a:off x="14592300" y="16864785"/>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30939</xdr:rowOff>
    </xdr:from>
    <xdr:to>
      <xdr:col>21</xdr:col>
      <xdr:colOff>161925</xdr:colOff>
      <xdr:row>98</xdr:row>
      <xdr:rowOff>62685</xdr:rowOff>
    </xdr:to>
    <xdr:cxnSp macro="">
      <xdr:nvCxnSpPr>
        <xdr:cNvPr id="696" name="直線コネクタ 695"/>
        <xdr:cNvCxnSpPr/>
      </xdr:nvCxnSpPr>
      <xdr:spPr>
        <a:xfrm>
          <a:off x="13703300" y="16833039"/>
          <a:ext cx="889000" cy="3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254</xdr:rowOff>
    </xdr:from>
    <xdr:to>
      <xdr:col>19</xdr:col>
      <xdr:colOff>644525</xdr:colOff>
      <xdr:row>98</xdr:row>
      <xdr:rowOff>30939</xdr:rowOff>
    </xdr:to>
    <xdr:cxnSp macro="">
      <xdr:nvCxnSpPr>
        <xdr:cNvPr id="699" name="直線コネクタ 698"/>
        <xdr:cNvCxnSpPr/>
      </xdr:nvCxnSpPr>
      <xdr:spPr>
        <a:xfrm>
          <a:off x="12814300" y="16802354"/>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38350</xdr:rowOff>
    </xdr:from>
    <xdr:to>
      <xdr:col>23</xdr:col>
      <xdr:colOff>568325</xdr:colOff>
      <xdr:row>98</xdr:row>
      <xdr:rowOff>139950</xdr:rowOff>
    </xdr:to>
    <xdr:sp macro="" textlink="">
      <xdr:nvSpPr>
        <xdr:cNvPr id="709" name="円/楕円 708"/>
        <xdr:cNvSpPr/>
      </xdr:nvSpPr>
      <xdr:spPr>
        <a:xfrm>
          <a:off x="16268700" y="168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124727</xdr:rowOff>
    </xdr:from>
    <xdr:ext cx="534377" cy="259045"/>
    <xdr:sp macro="" textlink="">
      <xdr:nvSpPr>
        <xdr:cNvPr id="710" name="公債費該当値テキスト"/>
        <xdr:cNvSpPr txBox="1"/>
      </xdr:nvSpPr>
      <xdr:spPr>
        <a:xfrm>
          <a:off x="16370300" y="16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37106</xdr:rowOff>
    </xdr:from>
    <xdr:to>
      <xdr:col>22</xdr:col>
      <xdr:colOff>415925</xdr:colOff>
      <xdr:row>98</xdr:row>
      <xdr:rowOff>138706</xdr:rowOff>
    </xdr:to>
    <xdr:sp macro="" textlink="">
      <xdr:nvSpPr>
        <xdr:cNvPr id="711" name="円/楕円 710"/>
        <xdr:cNvSpPr/>
      </xdr:nvSpPr>
      <xdr:spPr>
        <a:xfrm>
          <a:off x="15430500" y="16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129833</xdr:rowOff>
    </xdr:from>
    <xdr:ext cx="534377" cy="259045"/>
    <xdr:sp macro="" textlink="">
      <xdr:nvSpPr>
        <xdr:cNvPr id="712" name="テキスト ボックス 711"/>
        <xdr:cNvSpPr txBox="1"/>
      </xdr:nvSpPr>
      <xdr:spPr>
        <a:xfrm>
          <a:off x="15214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11885</xdr:rowOff>
    </xdr:from>
    <xdr:to>
      <xdr:col>21</xdr:col>
      <xdr:colOff>212725</xdr:colOff>
      <xdr:row>98</xdr:row>
      <xdr:rowOff>113485</xdr:rowOff>
    </xdr:to>
    <xdr:sp macro="" textlink="">
      <xdr:nvSpPr>
        <xdr:cNvPr id="713" name="円/楕円 712"/>
        <xdr:cNvSpPr/>
      </xdr:nvSpPr>
      <xdr:spPr>
        <a:xfrm>
          <a:off x="14541500" y="168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104612</xdr:rowOff>
    </xdr:from>
    <xdr:ext cx="534377" cy="259045"/>
    <xdr:sp macro="" textlink="">
      <xdr:nvSpPr>
        <xdr:cNvPr id="714" name="テキスト ボックス 713"/>
        <xdr:cNvSpPr txBox="1"/>
      </xdr:nvSpPr>
      <xdr:spPr>
        <a:xfrm>
          <a:off x="14325111" y="169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151589</xdr:rowOff>
    </xdr:from>
    <xdr:to>
      <xdr:col>20</xdr:col>
      <xdr:colOff>9525</xdr:colOff>
      <xdr:row>98</xdr:row>
      <xdr:rowOff>81739</xdr:rowOff>
    </xdr:to>
    <xdr:sp macro="" textlink="">
      <xdr:nvSpPr>
        <xdr:cNvPr id="715" name="円/楕円 714"/>
        <xdr:cNvSpPr/>
      </xdr:nvSpPr>
      <xdr:spPr>
        <a:xfrm>
          <a:off x="13652500" y="167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72866</xdr:rowOff>
    </xdr:from>
    <xdr:ext cx="534377" cy="259045"/>
    <xdr:sp macro="" textlink="">
      <xdr:nvSpPr>
        <xdr:cNvPr id="716" name="テキスト ボックス 715"/>
        <xdr:cNvSpPr txBox="1"/>
      </xdr:nvSpPr>
      <xdr:spPr>
        <a:xfrm>
          <a:off x="13436111" y="168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120904</xdr:rowOff>
    </xdr:from>
    <xdr:to>
      <xdr:col>18</xdr:col>
      <xdr:colOff>492125</xdr:colOff>
      <xdr:row>98</xdr:row>
      <xdr:rowOff>51054</xdr:rowOff>
    </xdr:to>
    <xdr:sp macro="" textlink="">
      <xdr:nvSpPr>
        <xdr:cNvPr id="717" name="円/楕円 716"/>
        <xdr:cNvSpPr/>
      </xdr:nvSpPr>
      <xdr:spPr>
        <a:xfrm>
          <a:off x="12763500" y="167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42181</xdr:rowOff>
    </xdr:from>
    <xdr:ext cx="534377" cy="259045"/>
    <xdr:sp macro="" textlink="">
      <xdr:nvSpPr>
        <xdr:cNvPr id="718" name="テキスト ボックス 717"/>
        <xdr:cNvSpPr txBox="1"/>
      </xdr:nvSpPr>
      <xdr:spPr>
        <a:xfrm>
          <a:off x="12547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42926</xdr:rowOff>
    </xdr:from>
    <xdr:to>
      <xdr:col>32</xdr:col>
      <xdr:colOff>187325</xdr:colOff>
      <xdr:row>39</xdr:row>
      <xdr:rowOff>43117</xdr:rowOff>
    </xdr:to>
    <xdr:cxnSp macro="">
      <xdr:nvCxnSpPr>
        <xdr:cNvPr id="747" name="直線コネクタ 746"/>
        <xdr:cNvCxnSpPr/>
      </xdr:nvCxnSpPr>
      <xdr:spPr>
        <a:xfrm>
          <a:off x="21323300" y="672947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42926</xdr:rowOff>
    </xdr:to>
    <xdr:cxnSp macro="">
      <xdr:nvCxnSpPr>
        <xdr:cNvPr id="750" name="直線コネクタ 749"/>
        <xdr:cNvCxnSpPr/>
      </xdr:nvCxnSpPr>
      <xdr:spPr>
        <a:xfrm>
          <a:off x="20434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42545</xdr:rowOff>
    </xdr:from>
    <xdr:to>
      <xdr:col>29</xdr:col>
      <xdr:colOff>517525</xdr:colOff>
      <xdr:row>39</xdr:row>
      <xdr:rowOff>44450</xdr:rowOff>
    </xdr:to>
    <xdr:cxnSp macro="">
      <xdr:nvCxnSpPr>
        <xdr:cNvPr id="753" name="直線コネクタ 752"/>
        <xdr:cNvCxnSpPr/>
      </xdr:nvCxnSpPr>
      <xdr:spPr>
        <a:xfrm flipV="1">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163767</xdr:rowOff>
    </xdr:from>
    <xdr:to>
      <xdr:col>32</xdr:col>
      <xdr:colOff>238125</xdr:colOff>
      <xdr:row>39</xdr:row>
      <xdr:rowOff>93917</xdr:rowOff>
    </xdr:to>
    <xdr:sp macro="" textlink="">
      <xdr:nvSpPr>
        <xdr:cNvPr id="766" name="円/楕円 765"/>
        <xdr:cNvSpPr/>
      </xdr:nvSpPr>
      <xdr:spPr>
        <a:xfrm>
          <a:off x="22110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114381</xdr:rowOff>
    </xdr:from>
    <xdr:ext cx="249299" cy="259045"/>
    <xdr:sp macro="" textlink="">
      <xdr:nvSpPr>
        <xdr:cNvPr id="767" name="諸支出金該当値テキスト"/>
        <xdr:cNvSpPr txBox="1"/>
      </xdr:nvSpPr>
      <xdr:spPr>
        <a:xfrm>
          <a:off x="22212300" y="662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163576</xdr:rowOff>
    </xdr:from>
    <xdr:to>
      <xdr:col>31</xdr:col>
      <xdr:colOff>85725</xdr:colOff>
      <xdr:row>39</xdr:row>
      <xdr:rowOff>93726</xdr:rowOff>
    </xdr:to>
    <xdr:sp macro="" textlink="">
      <xdr:nvSpPr>
        <xdr:cNvPr id="768" name="円/楕円 767"/>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84853</xdr:rowOff>
    </xdr:from>
    <xdr:ext cx="249299" cy="259045"/>
    <xdr:sp macro="" textlink="">
      <xdr:nvSpPr>
        <xdr:cNvPr id="769" name="テキスト ボックス 768"/>
        <xdr:cNvSpPr txBox="1"/>
      </xdr:nvSpPr>
      <xdr:spPr>
        <a:xfrm>
          <a:off x="21198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163195</xdr:rowOff>
    </xdr:from>
    <xdr:to>
      <xdr:col>29</xdr:col>
      <xdr:colOff>568325</xdr:colOff>
      <xdr:row>39</xdr:row>
      <xdr:rowOff>93345</xdr:rowOff>
    </xdr:to>
    <xdr:sp macro="" textlink="">
      <xdr:nvSpPr>
        <xdr:cNvPr id="770" name="円/楕円 769"/>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84472</xdr:rowOff>
    </xdr:from>
    <xdr:ext cx="313932" cy="259045"/>
    <xdr:sp macro="" textlink="">
      <xdr:nvSpPr>
        <xdr:cNvPr id="771" name="テキスト ボックス 770"/>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類似団体に比べ本市の議員報酬額が高いことから、類似団体平均を上回っている。総務費は財政調整基金から特定目的基金への積み替えを行ったことで大幅に増加した。また児童人口の増加に伴う学校増築や、鉄道延伸・新駅周辺整備により、教育費、土木費についても類似団体平均を大きく上回っている。その他の経費については、類似団体平均を下回っているが、民生費については、高齢化の進展に伴い、扶助費などの社会保障関係費の増加は不可避であり、今後も増加傾向が続くと見込まれる。また、公債費は、施設整備等の財源として発行した地方債の償還のピークが過ぎており、元利償還金総額としては減少傾向にあるものの、今後鉄道延伸や周辺まちづくり事業、学校増築事業などの財源として市債を発行する予定があるため、将来的には元利償還金の増加が見込まれる。</a:t>
          </a:r>
        </a:p>
        <a:p>
          <a:r>
            <a:rPr kumimoji="1" lang="ja-JP" altLang="en-US" sz="1300">
              <a:latin typeface="ＭＳ Ｐゴシック"/>
            </a:rPr>
            <a:t>　将来にわたり財政規律を高いレベルで堅持するため、世代間の負担の均衡を図りつつ、過度に市債に依存することのない財政運営に努める必要がある。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税の増や退職金の減により形式収支が増加し、翌年度に繰り越すべき財源は減少したため、実質収支は前年度比で増加した。将来の支出に備えて財政調整基金から特定目的基金へ積替えを行ったため、財政調整基金残高、実質単年度収支は減少した。今後も、将来の財政需要に備えた財源として、財政調整基金の適正な残高確保に努めるとともに、実質収支については、適切な執行管理により</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％程度を維持するよう努める。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競艇事業会計において、ナイターレースの通年開催や電話投票売上の増により収益が増加したことで黒字額が増加し、特別会計国民健康保険事業費においては、収支改善により累積赤字額が減少した。この５年間については特別会計国民健康保険事業費を除くすべての会計で黒字を確保できているが、高齢化が急速に進展していく中で、扶助費などの社会保障関係費の増加は不可避であり、今後の見通しについては楽観視できるものではない。これまでの行財政改革の効果を維持しつつ、人事給与構造改革の着実な遂行による総人件費の縮減や、さらなるアウトソーシングの拡大など、徹底的な歳出削減に取り組むほか、自主財源の確保や収納対策の強化、受益者負担の適正化など歳入面の取組にも注力していく必要がある。</a:t>
          </a:r>
        </a:p>
        <a:p>
          <a:r>
            <a:rPr kumimoji="1" lang="ja-JP" altLang="en-US" sz="1400">
              <a:latin typeface="ＭＳ ゴシック" pitchFamily="49" charset="-128"/>
              <a:ea typeface="ＭＳ ゴシック" pitchFamily="49" charset="-128"/>
            </a:rPr>
            <a:t>　懸案となっている国民健康保険事業の赤字については、保険料を据え置いていたことでその間の医療費の増加に対する手当てができていなかったことが原因である。平成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年度以降、保険料の適正化に取り組むとともに、収納対策の強化やジェネリック医薬品の利用促進など医療費抑制の取組にも力を入れており、収支の改善に向かっている。平成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年度には広域化を迎えることから、引き続き早期の赤字解消へ向けて計画的に取組を進める。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53610950</v>
      </c>
      <c r="BO4" s="411"/>
      <c r="BP4" s="411"/>
      <c r="BQ4" s="411"/>
      <c r="BR4" s="411"/>
      <c r="BS4" s="411"/>
      <c r="BT4" s="411"/>
      <c r="BU4" s="412"/>
      <c r="BV4" s="410">
        <v>45409772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8.6</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50171499</v>
      </c>
      <c r="BO5" s="416"/>
      <c r="BP5" s="416"/>
      <c r="BQ5" s="416"/>
      <c r="BR5" s="416"/>
      <c r="BS5" s="416"/>
      <c r="BT5" s="416"/>
      <c r="BU5" s="417"/>
      <c r="BV5" s="415">
        <v>42031747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88.2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3439451</v>
      </c>
      <c r="BO6" s="416"/>
      <c r="BP6" s="416"/>
      <c r="BQ6" s="416"/>
      <c r="BR6" s="416"/>
      <c r="BS6" s="416"/>
      <c r="BT6" s="416"/>
      <c r="BU6" s="417"/>
      <c r="BV6" s="415">
        <v>3378025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1217960</v>
      </c>
      <c r="BO7" s="416"/>
      <c r="BP7" s="416"/>
      <c r="BQ7" s="416"/>
      <c r="BR7" s="416"/>
      <c r="BS7" s="416"/>
      <c r="BT7" s="416"/>
      <c r="BU7" s="417"/>
      <c r="BV7" s="415">
        <v>1262026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25932313</v>
      </c>
      <c r="CU7" s="416"/>
      <c r="CV7" s="416"/>
      <c r="CW7" s="416"/>
      <c r="CX7" s="416"/>
      <c r="CY7" s="416"/>
      <c r="CZ7" s="416"/>
      <c r="DA7" s="417"/>
      <c r="DB7" s="415">
        <v>25604691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2221491</v>
      </c>
      <c r="BO8" s="416"/>
      <c r="BP8" s="416"/>
      <c r="BQ8" s="416"/>
      <c r="BR8" s="416"/>
      <c r="BS8" s="416"/>
      <c r="BT8" s="416"/>
      <c r="BU8" s="417"/>
      <c r="BV8" s="415">
        <v>2115999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133411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105492</v>
      </c>
      <c r="BO9" s="416"/>
      <c r="BP9" s="416"/>
      <c r="BQ9" s="416"/>
      <c r="BR9" s="416"/>
      <c r="BS9" s="416"/>
      <c r="BT9" s="416"/>
      <c r="BU9" s="417"/>
      <c r="BV9" s="415">
        <v>343253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6.6</v>
      </c>
      <c r="CU9" s="386"/>
      <c r="CV9" s="386"/>
      <c r="CW9" s="386"/>
      <c r="CX9" s="386"/>
      <c r="CY9" s="386"/>
      <c r="CZ9" s="386"/>
      <c r="DA9" s="387"/>
      <c r="DB9" s="385">
        <v>7.2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129895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16754</v>
      </c>
      <c r="BO10" s="416"/>
      <c r="BP10" s="416"/>
      <c r="BQ10" s="416"/>
      <c r="BR10" s="416"/>
      <c r="BS10" s="416"/>
      <c r="BT10" s="416"/>
      <c r="BU10" s="417"/>
      <c r="BV10" s="415">
        <v>15720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136765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3760000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134212</v>
      </c>
      <c r="S13" s="517"/>
      <c r="T13" s="517"/>
      <c r="U13" s="517"/>
      <c r="V13" s="518"/>
      <c r="W13" s="504" t="s">
        <v>123</v>
      </c>
      <c r="X13" s="428"/>
      <c r="Y13" s="428"/>
      <c r="Z13" s="428"/>
      <c r="AA13" s="428"/>
      <c r="AB13" s="429"/>
      <c r="AC13" s="391">
        <v>416</v>
      </c>
      <c r="AD13" s="392"/>
      <c r="AE13" s="392"/>
      <c r="AF13" s="392"/>
      <c r="AG13" s="393"/>
      <c r="AH13" s="391">
        <v>441</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-3637754</v>
      </c>
      <c r="BO13" s="416"/>
      <c r="BP13" s="416"/>
      <c r="BQ13" s="416"/>
      <c r="BR13" s="416"/>
      <c r="BS13" s="416"/>
      <c r="BT13" s="416"/>
      <c r="BU13" s="417"/>
      <c r="BV13" s="415">
        <v>358973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0.5</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135587</v>
      </c>
      <c r="S14" s="517"/>
      <c r="T14" s="517"/>
      <c r="U14" s="517"/>
      <c r="V14" s="518"/>
      <c r="W14" s="519"/>
      <c r="X14" s="431"/>
      <c r="Y14" s="431"/>
      <c r="Z14" s="431"/>
      <c r="AA14" s="431"/>
      <c r="AB14" s="432"/>
      <c r="AC14" s="509">
        <v>0.8</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133116</v>
      </c>
      <c r="S15" s="517"/>
      <c r="T15" s="517"/>
      <c r="U15" s="517"/>
      <c r="V15" s="518"/>
      <c r="W15" s="504" t="s">
        <v>129</v>
      </c>
      <c r="X15" s="428"/>
      <c r="Y15" s="428"/>
      <c r="Z15" s="428"/>
      <c r="AA15" s="428"/>
      <c r="AB15" s="429"/>
      <c r="AC15" s="391">
        <v>9469</v>
      </c>
      <c r="AD15" s="392"/>
      <c r="AE15" s="392"/>
      <c r="AF15" s="392"/>
      <c r="AG15" s="393"/>
      <c r="AH15" s="391">
        <v>8666</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18523674</v>
      </c>
      <c r="BO15" s="411"/>
      <c r="BP15" s="411"/>
      <c r="BQ15" s="411"/>
      <c r="BR15" s="411"/>
      <c r="BS15" s="411"/>
      <c r="BT15" s="411"/>
      <c r="BU15" s="412"/>
      <c r="BV15" s="410">
        <v>17967926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17.600000000000001</v>
      </c>
      <c r="AD16" s="510"/>
      <c r="AE16" s="510"/>
      <c r="AF16" s="510"/>
      <c r="AG16" s="511"/>
      <c r="AH16" s="509">
        <v>16.5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19239969</v>
      </c>
      <c r="BO16" s="416"/>
      <c r="BP16" s="416"/>
      <c r="BQ16" s="416"/>
      <c r="BR16" s="416"/>
      <c r="BS16" s="416"/>
      <c r="BT16" s="416"/>
      <c r="BU16" s="417"/>
      <c r="BV16" s="415">
        <v>18786956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43861</v>
      </c>
      <c r="AD17" s="392"/>
      <c r="AE17" s="392"/>
      <c r="AF17" s="392"/>
      <c r="AG17" s="393"/>
      <c r="AH17" s="391">
        <v>43517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24218871</v>
      </c>
      <c r="BO17" s="416"/>
      <c r="BP17" s="416"/>
      <c r="BQ17" s="416"/>
      <c r="BR17" s="416"/>
      <c r="BS17" s="416"/>
      <c r="BT17" s="416"/>
      <c r="BU17" s="417"/>
      <c r="BV17" s="415">
        <v>23468983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47.9</v>
      </c>
      <c r="M18" s="480"/>
      <c r="N18" s="480"/>
      <c r="O18" s="480"/>
      <c r="P18" s="480"/>
      <c r="Q18" s="480"/>
      <c r="R18" s="481"/>
      <c r="S18" s="481"/>
      <c r="T18" s="481"/>
      <c r="U18" s="481"/>
      <c r="V18" s="482"/>
      <c r="W18" s="496"/>
      <c r="X18" s="497"/>
      <c r="Y18" s="497"/>
      <c r="Z18" s="497"/>
      <c r="AA18" s="497"/>
      <c r="AB18" s="505"/>
      <c r="AC18" s="379">
        <v>81.599999999999994</v>
      </c>
      <c r="AD18" s="380"/>
      <c r="AE18" s="380"/>
      <c r="AF18" s="380"/>
      <c r="AG18" s="483"/>
      <c r="AH18" s="379">
        <v>82.7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24017674</v>
      </c>
      <c r="BO18" s="416"/>
      <c r="BP18" s="416"/>
      <c r="BQ18" s="416"/>
      <c r="BR18" s="416"/>
      <c r="BS18" s="416"/>
      <c r="BT18" s="416"/>
      <c r="BU18" s="417"/>
      <c r="BV18" s="415">
        <v>23910294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2785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34444169</v>
      </c>
      <c r="BO19" s="416"/>
      <c r="BP19" s="416"/>
      <c r="BQ19" s="416"/>
      <c r="BR19" s="416"/>
      <c r="BS19" s="416"/>
      <c r="BT19" s="416"/>
      <c r="BU19" s="417"/>
      <c r="BV19" s="415">
        <v>31449019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56829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30732960</v>
      </c>
      <c r="BO23" s="416"/>
      <c r="BP23" s="416"/>
      <c r="BQ23" s="416"/>
      <c r="BR23" s="416"/>
      <c r="BS23" s="416"/>
      <c r="BT23" s="416"/>
      <c r="BU23" s="417"/>
      <c r="BV23" s="415">
        <v>29196144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9400</v>
      </c>
      <c r="R24" s="392"/>
      <c r="S24" s="392"/>
      <c r="T24" s="392"/>
      <c r="U24" s="392"/>
      <c r="V24" s="393"/>
      <c r="W24" s="457"/>
      <c r="X24" s="448"/>
      <c r="Y24" s="449"/>
      <c r="Z24" s="388" t="s">
        <v>153</v>
      </c>
      <c r="AA24" s="389"/>
      <c r="AB24" s="389"/>
      <c r="AC24" s="389"/>
      <c r="AD24" s="389"/>
      <c r="AE24" s="389"/>
      <c r="AF24" s="389"/>
      <c r="AG24" s="390"/>
      <c r="AH24" s="391">
        <v>891</v>
      </c>
      <c r="AI24" s="392"/>
      <c r="AJ24" s="392"/>
      <c r="AK24" s="392"/>
      <c r="AL24" s="393"/>
      <c r="AM24" s="391">
        <v>2762991</v>
      </c>
      <c r="AN24" s="392"/>
      <c r="AO24" s="392"/>
      <c r="AP24" s="392"/>
      <c r="AQ24" s="392"/>
      <c r="AR24" s="393"/>
      <c r="AS24" s="391">
        <v>3101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28845583</v>
      </c>
      <c r="BO24" s="416"/>
      <c r="BP24" s="416"/>
      <c r="BQ24" s="416"/>
      <c r="BR24" s="416"/>
      <c r="BS24" s="416"/>
      <c r="BT24" s="416"/>
      <c r="BU24" s="417"/>
      <c r="BV24" s="415">
        <v>28022322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8180</v>
      </c>
      <c r="R25" s="392"/>
      <c r="S25" s="392"/>
      <c r="T25" s="392"/>
      <c r="U25" s="392"/>
      <c r="V25" s="393"/>
      <c r="W25" s="457"/>
      <c r="X25" s="448"/>
      <c r="Y25" s="449"/>
      <c r="Z25" s="388" t="s">
        <v>156</v>
      </c>
      <c r="AA25" s="389"/>
      <c r="AB25" s="389"/>
      <c r="AC25" s="389"/>
      <c r="AD25" s="389"/>
      <c r="AE25" s="389"/>
      <c r="AF25" s="389"/>
      <c r="AG25" s="390"/>
      <c r="AH25" s="391">
        <v>138</v>
      </c>
      <c r="AI25" s="392"/>
      <c r="AJ25" s="392"/>
      <c r="AK25" s="392"/>
      <c r="AL25" s="393"/>
      <c r="AM25" s="391">
        <v>415380</v>
      </c>
      <c r="AN25" s="392"/>
      <c r="AO25" s="392"/>
      <c r="AP25" s="392"/>
      <c r="AQ25" s="392"/>
      <c r="AR25" s="393"/>
      <c r="AS25" s="391">
        <v>3010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22092787</v>
      </c>
      <c r="BO25" s="411"/>
      <c r="BP25" s="411"/>
      <c r="BQ25" s="411"/>
      <c r="BR25" s="411"/>
      <c r="BS25" s="411"/>
      <c r="BT25" s="411"/>
      <c r="BU25" s="412"/>
      <c r="BV25" s="410">
        <v>11508515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7240</v>
      </c>
      <c r="R26" s="392"/>
      <c r="S26" s="392"/>
      <c r="T26" s="392"/>
      <c r="U26" s="392"/>
      <c r="V26" s="393"/>
      <c r="W26" s="457"/>
      <c r="X26" s="448"/>
      <c r="Y26" s="449"/>
      <c r="Z26" s="388" t="s">
        <v>159</v>
      </c>
      <c r="AA26" s="470"/>
      <c r="AB26" s="470"/>
      <c r="AC26" s="470"/>
      <c r="AD26" s="470"/>
      <c r="AE26" s="470"/>
      <c r="AF26" s="470"/>
      <c r="AG26" s="471"/>
      <c r="AH26" s="391">
        <v>117</v>
      </c>
      <c r="AI26" s="392"/>
      <c r="AJ26" s="392"/>
      <c r="AK26" s="392"/>
      <c r="AL26" s="393"/>
      <c r="AM26" s="391">
        <v>382005</v>
      </c>
      <c r="AN26" s="392"/>
      <c r="AO26" s="392"/>
      <c r="AP26" s="392"/>
      <c r="AQ26" s="392"/>
      <c r="AR26" s="393"/>
      <c r="AS26" s="391">
        <v>3265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600000</v>
      </c>
      <c r="BO26" s="416"/>
      <c r="BP26" s="416"/>
      <c r="BQ26" s="416"/>
      <c r="BR26" s="416"/>
      <c r="BS26" s="416"/>
      <c r="BT26" s="416"/>
      <c r="BU26" s="417"/>
      <c r="BV26" s="415">
        <v>600000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7200</v>
      </c>
      <c r="R27" s="392"/>
      <c r="S27" s="392"/>
      <c r="T27" s="392"/>
      <c r="U27" s="392"/>
      <c r="V27" s="393"/>
      <c r="W27" s="457"/>
      <c r="X27" s="448"/>
      <c r="Y27" s="449"/>
      <c r="Z27" s="388" t="s">
        <v>162</v>
      </c>
      <c r="AA27" s="389"/>
      <c r="AB27" s="389"/>
      <c r="AC27" s="389"/>
      <c r="AD27" s="389"/>
      <c r="AE27" s="389"/>
      <c r="AF27" s="389"/>
      <c r="AG27" s="390"/>
      <c r="AH27" s="391">
        <v>40</v>
      </c>
      <c r="AI27" s="392"/>
      <c r="AJ27" s="392"/>
      <c r="AK27" s="392"/>
      <c r="AL27" s="393"/>
      <c r="AM27" s="391">
        <v>143067</v>
      </c>
      <c r="AN27" s="392"/>
      <c r="AO27" s="392"/>
      <c r="AP27" s="392"/>
      <c r="AQ27" s="392"/>
      <c r="AR27" s="393"/>
      <c r="AS27" s="391">
        <v>3577</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2059086</v>
      </c>
      <c r="BO27" s="419"/>
      <c r="BP27" s="419"/>
      <c r="BQ27" s="419"/>
      <c r="BR27" s="419"/>
      <c r="BS27" s="419"/>
      <c r="BT27" s="419"/>
      <c r="BU27" s="420"/>
      <c r="BV27" s="418">
        <v>2057843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6600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5805934</v>
      </c>
      <c r="BO28" s="411"/>
      <c r="BP28" s="411"/>
      <c r="BQ28" s="411"/>
      <c r="BR28" s="411"/>
      <c r="BS28" s="411"/>
      <c r="BT28" s="411"/>
      <c r="BU28" s="412"/>
      <c r="BV28" s="410">
        <v>8149180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21</v>
      </c>
      <c r="M29" s="392"/>
      <c r="N29" s="392"/>
      <c r="O29" s="392"/>
      <c r="P29" s="393"/>
      <c r="Q29" s="391">
        <v>6100</v>
      </c>
      <c r="R29" s="392"/>
      <c r="S29" s="392"/>
      <c r="T29" s="392"/>
      <c r="U29" s="392"/>
      <c r="V29" s="393"/>
      <c r="W29" s="458"/>
      <c r="X29" s="459"/>
      <c r="Y29" s="460"/>
      <c r="Z29" s="388" t="s">
        <v>169</v>
      </c>
      <c r="AA29" s="389"/>
      <c r="AB29" s="389"/>
      <c r="AC29" s="389"/>
      <c r="AD29" s="389"/>
      <c r="AE29" s="389"/>
      <c r="AF29" s="389"/>
      <c r="AG29" s="390"/>
      <c r="AH29" s="391">
        <v>931</v>
      </c>
      <c r="AI29" s="392"/>
      <c r="AJ29" s="392"/>
      <c r="AK29" s="392"/>
      <c r="AL29" s="393"/>
      <c r="AM29" s="391">
        <v>2906058</v>
      </c>
      <c r="AN29" s="392"/>
      <c r="AO29" s="392"/>
      <c r="AP29" s="392"/>
      <c r="AQ29" s="392"/>
      <c r="AR29" s="393"/>
      <c r="AS29" s="391">
        <v>3121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1289532</v>
      </c>
      <c r="BO29" s="416"/>
      <c r="BP29" s="416"/>
      <c r="BQ29" s="416"/>
      <c r="BR29" s="416"/>
      <c r="BS29" s="416"/>
      <c r="BT29" s="416"/>
      <c r="BU29" s="417"/>
      <c r="BV29" s="415">
        <v>1287472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19426165</v>
      </c>
      <c r="BO30" s="419"/>
      <c r="BP30" s="419"/>
      <c r="BQ30" s="419"/>
      <c r="BR30" s="419"/>
      <c r="BS30" s="419"/>
      <c r="BT30" s="419"/>
      <c r="BU30" s="420"/>
      <c r="BV30" s="418">
        <v>16168925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特別会計国民健康保険事業費</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大阪府後期高齢者医療広域連合（一般会計）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箕面市医療保健センター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特別会計公共用地先行取得事業費</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特別会計介護保険事業費</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大阪府後期高齢者医療広域連合（後期高齢者医療特別会計）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箕面市障害者事業団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特別会計後期高齢者医療事業費</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大阪広域水道企業団（水道事業会計）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箕面市メイプル文化財団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9</v>
      </c>
      <c r="AN37" s="375"/>
      <c r="AO37" s="374" t="str">
        <f>IF('各会計、関係団体の財政状況及び健全化判断比率'!B34="","",'各会計、関係団体の財政状況及び健全化判断比率'!B34)</f>
        <v>競艇事業会計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大阪広域水道企業団（工業用水道事業会計）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箕面市国際交流協会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18</v>
      </c>
      <c r="CP38" s="375"/>
      <c r="CQ38" s="374" t="str">
        <f>IF('各会計、関係団体の財政状況及び健全化判断比率'!BS11="","",'各会計、関係団体の財政状況及び健全化判断比率'!BS11)</f>
        <v>箕面都市開発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19</v>
      </c>
      <c r="CP39" s="375"/>
      <c r="CQ39" s="374" t="str">
        <f>IF('各会計、関係団体の財政状況及び健全化判断比率'!BS12="","",'各会計、関係団体の財政状況及び健全化判断比率'!BS12)</f>
        <v>箕面ＦＭまちそだて</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20</v>
      </c>
      <c r="CP40" s="375"/>
      <c r="CQ40" s="374" t="str">
        <f>IF('各会計、関係団体の財政状況及び健全化判断比率'!BS13="","",'各会計、関係団体の財政状況及び健全化判断比率'!BS13)</f>
        <v>箕面市土地開発公社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t="s">
        <v>477</v>
      </c>
      <c r="G35" s="37" t="s">
        <v>477</v>
      </c>
      <c r="H35" s="37">
        <v>9.02</v>
      </c>
      <c r="I35" s="37">
        <v>11.49</v>
      </c>
      <c r="J35" s="38">
        <v>15.93</v>
      </c>
      <c r="K35" s="22"/>
      <c r="L35" s="22"/>
      <c r="M35" s="22"/>
      <c r="N35" s="22"/>
      <c r="O35" s="22"/>
      <c r="P35" s="22"/>
    </row>
    <row r="36" spans="1:16" ht="39" customHeight="1" x14ac:dyDescent="0.15">
      <c r="A36" s="22"/>
      <c r="B36" s="35"/>
      <c r="C36" s="1175" t="s">
        <v>531</v>
      </c>
      <c r="D36" s="1176"/>
      <c r="E36" s="1177"/>
      <c r="F36" s="36">
        <v>8.9600000000000009</v>
      </c>
      <c r="G36" s="37">
        <v>10.62</v>
      </c>
      <c r="H36" s="37">
        <v>12.63</v>
      </c>
      <c r="I36" s="37">
        <v>13.79</v>
      </c>
      <c r="J36" s="38">
        <v>14.54</v>
      </c>
      <c r="K36" s="22"/>
      <c r="L36" s="22"/>
      <c r="M36" s="22"/>
      <c r="N36" s="22"/>
      <c r="O36" s="22"/>
      <c r="P36" s="22"/>
    </row>
    <row r="37" spans="1:16" ht="39" customHeight="1" x14ac:dyDescent="0.15">
      <c r="A37" s="22"/>
      <c r="B37" s="35"/>
      <c r="C37" s="1175" t="s">
        <v>532</v>
      </c>
      <c r="D37" s="1176"/>
      <c r="E37" s="1177"/>
      <c r="F37" s="36">
        <v>8.39</v>
      </c>
      <c r="G37" s="37">
        <v>8.94</v>
      </c>
      <c r="H37" s="37">
        <v>9.2899999999999991</v>
      </c>
      <c r="I37" s="37">
        <v>9.74</v>
      </c>
      <c r="J37" s="38">
        <v>9.59</v>
      </c>
      <c r="K37" s="22"/>
      <c r="L37" s="22"/>
      <c r="M37" s="22"/>
      <c r="N37" s="22"/>
      <c r="O37" s="22"/>
      <c r="P37" s="22"/>
    </row>
    <row r="38" spans="1:16" ht="39" customHeight="1" x14ac:dyDescent="0.15">
      <c r="A38" s="22"/>
      <c r="B38" s="35"/>
      <c r="C38" s="1175" t="s">
        <v>533</v>
      </c>
      <c r="D38" s="1176"/>
      <c r="E38" s="1177"/>
      <c r="F38" s="36">
        <v>3.35</v>
      </c>
      <c r="G38" s="37">
        <v>6.07</v>
      </c>
      <c r="H38" s="37">
        <v>7.06</v>
      </c>
      <c r="I38" s="37">
        <v>8.26</v>
      </c>
      <c r="J38" s="38">
        <v>8.56</v>
      </c>
      <c r="K38" s="22"/>
      <c r="L38" s="22"/>
      <c r="M38" s="22"/>
      <c r="N38" s="22"/>
      <c r="O38" s="22"/>
      <c r="P38" s="22"/>
    </row>
    <row r="39" spans="1:16" ht="39" customHeight="1" x14ac:dyDescent="0.15">
      <c r="A39" s="22"/>
      <c r="B39" s="35"/>
      <c r="C39" s="1175" t="s">
        <v>534</v>
      </c>
      <c r="D39" s="1176"/>
      <c r="E39" s="1177"/>
      <c r="F39" s="36">
        <v>11.25</v>
      </c>
      <c r="G39" s="37">
        <v>12.3</v>
      </c>
      <c r="H39" s="37">
        <v>11.81</v>
      </c>
      <c r="I39" s="37">
        <v>7.78</v>
      </c>
      <c r="J39" s="38">
        <v>5.0599999999999996</v>
      </c>
      <c r="K39" s="22"/>
      <c r="L39" s="22"/>
      <c r="M39" s="22"/>
      <c r="N39" s="22"/>
      <c r="O39" s="22"/>
      <c r="P39" s="22"/>
    </row>
    <row r="40" spans="1:16" ht="39" customHeight="1" x14ac:dyDescent="0.15">
      <c r="A40" s="22"/>
      <c r="B40" s="35"/>
      <c r="C40" s="1175" t="s">
        <v>535</v>
      </c>
      <c r="D40" s="1176"/>
      <c r="E40" s="1177"/>
      <c r="F40" s="36">
        <v>0.28999999999999998</v>
      </c>
      <c r="G40" s="37">
        <v>0.66</v>
      </c>
      <c r="H40" s="37">
        <v>0.8</v>
      </c>
      <c r="I40" s="37">
        <v>0.46</v>
      </c>
      <c r="J40" s="38">
        <v>1.36</v>
      </c>
      <c r="K40" s="22"/>
      <c r="L40" s="22"/>
      <c r="M40" s="22"/>
      <c r="N40" s="22"/>
      <c r="O40" s="22"/>
      <c r="P40" s="22"/>
    </row>
    <row r="41" spans="1:16" ht="39" customHeight="1" x14ac:dyDescent="0.15">
      <c r="A41" s="22"/>
      <c r="B41" s="35"/>
      <c r="C41" s="1175" t="s">
        <v>536</v>
      </c>
      <c r="D41" s="1176"/>
      <c r="E41" s="1177"/>
      <c r="F41" s="36">
        <v>0.25</v>
      </c>
      <c r="G41" s="37">
        <v>0.25</v>
      </c>
      <c r="H41" s="37">
        <v>0.28999999999999998</v>
      </c>
      <c r="I41" s="37">
        <v>0.32</v>
      </c>
      <c r="J41" s="38">
        <v>0.32</v>
      </c>
      <c r="K41" s="22"/>
      <c r="L41" s="22"/>
      <c r="M41" s="22"/>
      <c r="N41" s="22"/>
      <c r="O41" s="22"/>
      <c r="P41" s="22"/>
    </row>
    <row r="42" spans="1:16" ht="39" customHeight="1" x14ac:dyDescent="0.15">
      <c r="A42" s="22"/>
      <c r="B42" s="39"/>
      <c r="C42" s="1175" t="s">
        <v>537</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538</v>
      </c>
      <c r="D43" s="1179"/>
      <c r="E43" s="1180"/>
      <c r="F43" s="41">
        <v>7.16</v>
      </c>
      <c r="G43" s="42">
        <v>10.64</v>
      </c>
      <c r="H43" s="42">
        <v>0</v>
      </c>
      <c r="I43" s="42" t="s">
        <v>477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3597</v>
      </c>
      <c r="L45" s="60">
        <v>3090</v>
      </c>
      <c r="M45" s="60">
        <v>2808</v>
      </c>
      <c r="N45" s="60">
        <v>2366</v>
      </c>
      <c r="O45" s="61">
        <v>2363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443</v>
      </c>
      <c r="L48" s="64">
        <v>448</v>
      </c>
      <c r="M48" s="64">
        <v>431</v>
      </c>
      <c r="N48" s="64">
        <v>207</v>
      </c>
      <c r="O48" s="65">
        <v>196</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x14ac:dyDescent="0.15">
      <c r="A50" s="48"/>
      <c r="B50" s="1193"/>
      <c r="C50" s="1194"/>
      <c r="D50" s="62"/>
      <c r="E50" s="1185" t="s">
        <v>17</v>
      </c>
      <c r="F50" s="1185"/>
      <c r="G50" s="1185"/>
      <c r="H50" s="1185"/>
      <c r="I50" s="1185"/>
      <c r="J50" s="1186"/>
      <c r="K50" s="63">
        <v>26</v>
      </c>
      <c r="L50" s="64">
        <v>4</v>
      </c>
      <c r="M50" s="64">
        <v>17</v>
      </c>
      <c r="N50" s="64">
        <v>58</v>
      </c>
      <c r="O50" s="65">
        <v>19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3281</v>
      </c>
      <c r="L52" s="64">
        <v>3094</v>
      </c>
      <c r="M52" s="64">
        <v>2917</v>
      </c>
      <c r="N52" s="64">
        <v>2563</v>
      </c>
      <c r="O52" s="65">
        <v>2621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785</v>
      </c>
      <c r="L53" s="69">
        <v>448</v>
      </c>
      <c r="M53" s="69">
        <v>339</v>
      </c>
      <c r="N53" s="69">
        <v>68</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1" t="s">
        <v>24</v>
      </c>
      <c r="C41" s="1212"/>
      <c r="D41" s="81"/>
      <c r="E41" s="1213" t="s">
        <v>25</v>
      </c>
      <c r="F41" s="1213"/>
      <c r="G41" s="1213"/>
      <c r="H41" s="1214"/>
      <c r="I41" s="82">
        <v>28695</v>
      </c>
      <c r="J41" s="83">
        <v>29394</v>
      </c>
      <c r="K41" s="83">
        <v>29344</v>
      </c>
      <c r="L41" s="83">
        <v>29932</v>
      </c>
      <c r="M41" s="84">
        <v>31404</v>
      </c>
    </row>
    <row r="42" spans="2:13" ht="27.75" customHeight="1" x14ac:dyDescent="0.15">
      <c r="B42" s="1201"/>
      <c r="C42" s="1202"/>
      <c r="D42" s="85"/>
      <c r="E42" s="1205" t="s">
        <v>26</v>
      </c>
      <c r="F42" s="1205"/>
      <c r="G42" s="1205"/>
      <c r="H42" s="1206"/>
      <c r="I42" s="86">
        <v>3861</v>
      </c>
      <c r="J42" s="87">
        <v>2599</v>
      </c>
      <c r="K42" s="87">
        <v>2513</v>
      </c>
      <c r="L42" s="87">
        <v>6024</v>
      </c>
      <c r="M42" s="88">
        <v>15561</v>
      </c>
    </row>
    <row r="43" spans="2:13" ht="27.75" customHeight="1" x14ac:dyDescent="0.15">
      <c r="B43" s="1201"/>
      <c r="C43" s="1202"/>
      <c r="D43" s="85"/>
      <c r="E43" s="1205" t="s">
        <v>27</v>
      </c>
      <c r="F43" s="1205"/>
      <c r="G43" s="1205"/>
      <c r="H43" s="1206"/>
      <c r="I43" s="86">
        <v>2892</v>
      </c>
      <c r="J43" s="87">
        <v>2571</v>
      </c>
      <c r="K43" s="87">
        <v>2332</v>
      </c>
      <c r="L43" s="87">
        <v>2047</v>
      </c>
      <c r="M43" s="88">
        <v>1876</v>
      </c>
    </row>
    <row r="44" spans="2:13" ht="27.75" customHeight="1" x14ac:dyDescent="0.15">
      <c r="B44" s="1201"/>
      <c r="C44" s="1202"/>
      <c r="D44" s="85"/>
      <c r="E44" s="1205" t="s">
        <v>28</v>
      </c>
      <c r="F44" s="1205"/>
      <c r="G44" s="1205"/>
      <c r="H44" s="1206"/>
      <c r="I44" s="86" t="s">
        <v>477</v>
      </c>
      <c r="J44" s="87" t="s">
        <v>477</v>
      </c>
      <c r="K44" s="87" t="s">
        <v>477</v>
      </c>
      <c r="L44" s="87" t="s">
        <v>477</v>
      </c>
      <c r="M44" s="88" t="s">
        <v>477</v>
      </c>
    </row>
    <row r="45" spans="2:13" ht="27.75" customHeight="1" x14ac:dyDescent="0.15">
      <c r="B45" s="1201"/>
      <c r="C45" s="1202"/>
      <c r="D45" s="85"/>
      <c r="E45" s="1205" t="s">
        <v>29</v>
      </c>
      <c r="F45" s="1205"/>
      <c r="G45" s="1205"/>
      <c r="H45" s="1206"/>
      <c r="I45" s="86">
        <v>8622</v>
      </c>
      <c r="J45" s="87">
        <v>9413</v>
      </c>
      <c r="K45" s="87">
        <v>8537</v>
      </c>
      <c r="L45" s="87">
        <v>8033</v>
      </c>
      <c r="M45" s="88">
        <v>7772</v>
      </c>
    </row>
    <row r="46" spans="2:13" ht="27.75" customHeight="1" x14ac:dyDescent="0.15">
      <c r="B46" s="1201"/>
      <c r="C46" s="1202"/>
      <c r="D46" s="89"/>
      <c r="E46" s="1205" t="s">
        <v>30</v>
      </c>
      <c r="F46" s="1205"/>
      <c r="G46" s="1205"/>
      <c r="H46" s="1206"/>
      <c r="I46" s="86" t="s">
        <v>477</v>
      </c>
      <c r="J46" s="87" t="s">
        <v>477</v>
      </c>
      <c r="K46" s="87" t="s">
        <v>477</v>
      </c>
      <c r="L46" s="87" t="s">
        <v>477</v>
      </c>
      <c r="M46" s="88" t="s">
        <v>477</v>
      </c>
    </row>
    <row r="47" spans="2:13" ht="27.75" customHeight="1" x14ac:dyDescent="0.15">
      <c r="B47" s="1201"/>
      <c r="C47" s="1202"/>
      <c r="D47" s="90"/>
      <c r="E47" s="1215" t="s">
        <v>31</v>
      </c>
      <c r="F47" s="1216"/>
      <c r="G47" s="1216"/>
      <c r="H47" s="1217"/>
      <c r="I47" s="86" t="s">
        <v>477</v>
      </c>
      <c r="J47" s="87" t="s">
        <v>477</v>
      </c>
      <c r="K47" s="87" t="s">
        <v>477</v>
      </c>
      <c r="L47" s="87" t="s">
        <v>477</v>
      </c>
      <c r="M47" s="88" t="s">
        <v>477</v>
      </c>
    </row>
    <row r="48" spans="2:13" ht="27.75" customHeight="1" x14ac:dyDescent="0.15">
      <c r="B48" s="1201"/>
      <c r="C48" s="1202"/>
      <c r="D48" s="85"/>
      <c r="E48" s="1205" t="s">
        <v>32</v>
      </c>
      <c r="F48" s="1205"/>
      <c r="G48" s="1205"/>
      <c r="H48" s="1206"/>
      <c r="I48" s="86" t="s">
        <v>477</v>
      </c>
      <c r="J48" s="87" t="s">
        <v>477</v>
      </c>
      <c r="K48" s="87" t="s">
        <v>477</v>
      </c>
      <c r="L48" s="87" t="s">
        <v>477</v>
      </c>
      <c r="M48" s="88" t="s">
        <v>477</v>
      </c>
    </row>
    <row r="49" spans="2:13" ht="27.75" customHeight="1" x14ac:dyDescent="0.15">
      <c r="B49" s="1203"/>
      <c r="C49" s="1204"/>
      <c r="D49" s="85"/>
      <c r="E49" s="1205" t="s">
        <v>33</v>
      </c>
      <c r="F49" s="1205"/>
      <c r="G49" s="1205"/>
      <c r="H49" s="1206"/>
      <c r="I49" s="86" t="s">
        <v>477</v>
      </c>
      <c r="J49" s="87" t="s">
        <v>477</v>
      </c>
      <c r="K49" s="87" t="s">
        <v>477</v>
      </c>
      <c r="L49" s="87" t="s">
        <v>477</v>
      </c>
      <c r="M49" s="88" t="s">
        <v>477</v>
      </c>
    </row>
    <row r="50" spans="2:13" ht="27.75" customHeight="1" x14ac:dyDescent="0.15">
      <c r="B50" s="1199" t="s">
        <v>34</v>
      </c>
      <c r="C50" s="1200"/>
      <c r="D50" s="91"/>
      <c r="E50" s="1205" t="s">
        <v>35</v>
      </c>
      <c r="F50" s="1205"/>
      <c r="G50" s="1205"/>
      <c r="H50" s="1206"/>
      <c r="I50" s="86">
        <v>24926</v>
      </c>
      <c r="J50" s="87">
        <v>26084</v>
      </c>
      <c r="K50" s="87">
        <v>25742</v>
      </c>
      <c r="L50" s="87">
        <v>28025</v>
      </c>
      <c r="M50" s="88">
        <v>29069</v>
      </c>
    </row>
    <row r="51" spans="2:13" ht="27.75" customHeight="1" x14ac:dyDescent="0.15">
      <c r="B51" s="1201"/>
      <c r="C51" s="1202"/>
      <c r="D51" s="85"/>
      <c r="E51" s="1205" t="s">
        <v>36</v>
      </c>
      <c r="F51" s="1205"/>
      <c r="G51" s="1205"/>
      <c r="H51" s="1206"/>
      <c r="I51" s="86">
        <v>6913</v>
      </c>
      <c r="J51" s="87">
        <v>6633</v>
      </c>
      <c r="K51" s="87">
        <v>6563</v>
      </c>
      <c r="L51" s="87">
        <v>6037</v>
      </c>
      <c r="M51" s="88">
        <v>7105</v>
      </c>
    </row>
    <row r="52" spans="2:13" ht="27.75" customHeight="1" x14ac:dyDescent="0.15">
      <c r="B52" s="1203"/>
      <c r="C52" s="1204"/>
      <c r="D52" s="85"/>
      <c r="E52" s="1205" t="s">
        <v>37</v>
      </c>
      <c r="F52" s="1205"/>
      <c r="G52" s="1205"/>
      <c r="H52" s="1206"/>
      <c r="I52" s="86">
        <v>25480</v>
      </c>
      <c r="J52" s="87">
        <v>25281</v>
      </c>
      <c r="K52" s="87">
        <v>25190</v>
      </c>
      <c r="L52" s="87">
        <v>25013</v>
      </c>
      <c r="M52" s="88">
        <v>28033</v>
      </c>
    </row>
    <row r="53" spans="2:13" ht="27.75" customHeight="1" thickBot="1" x14ac:dyDescent="0.2">
      <c r="B53" s="1207" t="s">
        <v>21</v>
      </c>
      <c r="C53" s="1208"/>
      <c r="D53" s="92"/>
      <c r="E53" s="1209" t="s">
        <v>38</v>
      </c>
      <c r="F53" s="1209"/>
      <c r="G53" s="1209"/>
      <c r="H53" s="1210"/>
      <c r="I53" s="93">
        <v>-13250</v>
      </c>
      <c r="J53" s="94">
        <v>-14021</v>
      </c>
      <c r="K53" s="94">
        <v>-14768</v>
      </c>
      <c r="L53" s="94">
        <v>-13039</v>
      </c>
      <c r="M53" s="95">
        <v>-7595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2"/>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1"/>
      <c r="H50" s="1242"/>
      <c r="I50" s="1242"/>
      <c r="J50" s="1243"/>
      <c r="K50" s="356" t="s">
        <v>517</v>
      </c>
      <c r="L50" s="356" t="s">
        <v>518</v>
      </c>
      <c r="M50" s="356" t="s">
        <v>519</v>
      </c>
      <c r="N50" s="356" t="s">
        <v>520</v>
      </c>
      <c r="O50" s="356" t="s">
        <v>521</v>
      </c>
    </row>
    <row r="51" spans="1:17" x14ac:dyDescent="0.15">
      <c r="B51" s="250"/>
      <c r="C51" s="246"/>
      <c r="D51" s="246"/>
      <c r="E51" s="246"/>
      <c r="F51" s="246"/>
      <c r="G51" s="1244" t="s">
        <v>572</v>
      </c>
      <c r="H51" s="1245"/>
      <c r="I51" s="1250" t="s">
        <v>573</v>
      </c>
      <c r="J51" s="1250"/>
      <c r="K51" s="1252"/>
      <c r="L51" s="1252"/>
      <c r="M51" s="1252"/>
      <c r="N51" s="1252"/>
      <c r="O51" s="1252"/>
    </row>
    <row r="52" spans="1:17" x14ac:dyDescent="0.15">
      <c r="B52" s="250"/>
      <c r="C52" s="246"/>
      <c r="D52" s="246"/>
      <c r="E52" s="246"/>
      <c r="F52" s="246"/>
      <c r="G52" s="1246"/>
      <c r="H52" s="1247"/>
      <c r="I52" s="1251"/>
      <c r="J52" s="1251"/>
      <c r="K52" s="1218"/>
      <c r="L52" s="1218"/>
      <c r="M52" s="1218"/>
      <c r="N52" s="1218"/>
      <c r="O52" s="1218"/>
    </row>
    <row r="53" spans="1:17" x14ac:dyDescent="0.15">
      <c r="A53" s="357"/>
      <c r="B53" s="250"/>
      <c r="C53" s="246"/>
      <c r="D53" s="246"/>
      <c r="E53" s="246"/>
      <c r="F53" s="246"/>
      <c r="G53" s="1246"/>
      <c r="H53" s="1247"/>
      <c r="I53" s="1230" t="s">
        <v>574</v>
      </c>
      <c r="J53" s="1230"/>
      <c r="K53" s="1253"/>
      <c r="L53" s="1253"/>
      <c r="M53" s="1253"/>
      <c r="N53" s="1253"/>
      <c r="O53" s="1253"/>
    </row>
    <row r="54" spans="1:17" x14ac:dyDescent="0.15">
      <c r="A54" s="357"/>
      <c r="B54" s="250"/>
      <c r="C54" s="246"/>
      <c r="D54" s="246"/>
      <c r="E54" s="246"/>
      <c r="F54" s="246"/>
      <c r="G54" s="1248"/>
      <c r="H54" s="1249"/>
      <c r="I54" s="1230"/>
      <c r="J54" s="1230"/>
      <c r="K54" s="1223"/>
      <c r="L54" s="1223"/>
      <c r="M54" s="1223"/>
      <c r="N54" s="1223"/>
      <c r="O54" s="1223"/>
    </row>
    <row r="55" spans="1:17" x14ac:dyDescent="0.15">
      <c r="A55" s="357"/>
      <c r="B55" s="250"/>
      <c r="C55" s="246"/>
      <c r="D55" s="246"/>
      <c r="E55" s="246"/>
      <c r="F55" s="246"/>
      <c r="G55" s="1224" t="s">
        <v>575</v>
      </c>
      <c r="H55" s="1225"/>
      <c r="I55" s="1230" t="s">
        <v>573</v>
      </c>
      <c r="J55" s="1230"/>
      <c r="K55" s="1252"/>
      <c r="L55" s="1252"/>
      <c r="M55" s="1252"/>
      <c r="N55" s="1252"/>
      <c r="O55" s="1252"/>
    </row>
    <row r="56" spans="1:17" x14ac:dyDescent="0.15">
      <c r="A56" s="357"/>
      <c r="B56" s="250"/>
      <c r="C56" s="246"/>
      <c r="D56" s="246"/>
      <c r="E56" s="246"/>
      <c r="F56" s="246"/>
      <c r="G56" s="1226"/>
      <c r="H56" s="1227"/>
      <c r="I56" s="1230"/>
      <c r="J56" s="1230"/>
      <c r="K56" s="1218"/>
      <c r="L56" s="1218"/>
      <c r="M56" s="1218"/>
      <c r="N56" s="1218"/>
      <c r="O56" s="1218"/>
    </row>
    <row r="57" spans="1:17" s="357" customFormat="1" x14ac:dyDescent="0.15">
      <c r="B57" s="358"/>
      <c r="C57" s="354"/>
      <c r="D57" s="354"/>
      <c r="E57" s="354"/>
      <c r="F57" s="354"/>
      <c r="G57" s="1226"/>
      <c r="H57" s="1227"/>
      <c r="I57" s="1220" t="s">
        <v>576</v>
      </c>
      <c r="J57" s="1220"/>
      <c r="K57" s="1253"/>
      <c r="L57" s="1253"/>
      <c r="M57" s="1253"/>
      <c r="N57" s="1253"/>
      <c r="O57" s="1253"/>
      <c r="P57" s="359"/>
      <c r="Q57" s="358"/>
    </row>
    <row r="58" spans="1:17" s="357" customFormat="1" x14ac:dyDescent="0.15">
      <c r="A58" s="245"/>
      <c r="B58" s="358"/>
      <c r="C58" s="354"/>
      <c r="D58" s="354"/>
      <c r="E58" s="354"/>
      <c r="F58" s="354"/>
      <c r="G58" s="1228"/>
      <c r="H58" s="1229"/>
      <c r="I58" s="1220"/>
      <c r="J58" s="1220"/>
      <c r="K58" s="1223"/>
      <c r="L58" s="1223"/>
      <c r="M58" s="1223"/>
      <c r="N58" s="1223"/>
      <c r="O58" s="122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2" t="s">
        <v>578</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1"/>
      <c r="H72" s="1242"/>
      <c r="I72" s="1242"/>
      <c r="J72" s="1243"/>
      <c r="K72" s="356" t="s">
        <v>517</v>
      </c>
      <c r="L72" s="356" t="s">
        <v>518</v>
      </c>
      <c r="M72" s="356" t="s">
        <v>519</v>
      </c>
      <c r="N72" s="356" t="s">
        <v>520</v>
      </c>
      <c r="O72" s="356" t="s">
        <v>521</v>
      </c>
    </row>
    <row r="73" spans="2:30" x14ac:dyDescent="0.15">
      <c r="B73" s="250"/>
      <c r="C73" s="246"/>
      <c r="D73" s="246"/>
      <c r="E73" s="246"/>
      <c r="F73" s="246"/>
      <c r="G73" s="1244" t="s">
        <v>572</v>
      </c>
      <c r="H73" s="1245"/>
      <c r="I73" s="1250" t="s">
        <v>573</v>
      </c>
      <c r="J73" s="1250"/>
      <c r="K73" s="1231"/>
      <c r="L73" s="1231"/>
      <c r="M73" s="1218"/>
      <c r="N73" s="1218"/>
      <c r="O73" s="1218"/>
      <c r="S73" s="245">
        <v>9.9</v>
      </c>
    </row>
    <row r="74" spans="2:30" x14ac:dyDescent="0.15">
      <c r="B74" s="250"/>
      <c r="C74" s="246"/>
      <c r="D74" s="246"/>
      <c r="E74" s="246"/>
      <c r="F74" s="246"/>
      <c r="G74" s="1246"/>
      <c r="H74" s="1247"/>
      <c r="I74" s="1251"/>
      <c r="J74" s="1251"/>
      <c r="K74" s="1231"/>
      <c r="L74" s="1231"/>
      <c r="M74" s="1218"/>
      <c r="N74" s="1218"/>
      <c r="O74" s="1218"/>
    </row>
    <row r="75" spans="2:30" x14ac:dyDescent="0.15">
      <c r="B75" s="250"/>
      <c r="C75" s="246"/>
      <c r="D75" s="246"/>
      <c r="E75" s="246"/>
      <c r="F75" s="246"/>
      <c r="G75" s="1246"/>
      <c r="H75" s="1247"/>
      <c r="I75" s="1230" t="s">
        <v>580</v>
      </c>
      <c r="J75" s="1230"/>
      <c r="K75" s="1222">
        <v>4.5</v>
      </c>
      <c r="L75" s="1222">
        <v>3.1</v>
      </c>
      <c r="M75" s="1222">
        <v>2.2000000000000002</v>
      </c>
      <c r="N75" s="1222">
        <v>1.2</v>
      </c>
      <c r="O75" s="1222">
        <v>0.5</v>
      </c>
      <c r="U75" s="245">
        <v>81.2</v>
      </c>
      <c r="W75" s="245">
        <v>87.2</v>
      </c>
      <c r="Y75" s="245">
        <v>99.8</v>
      </c>
      <c r="AA75" s="245">
        <v>109.5</v>
      </c>
      <c r="AC75" s="245">
        <v>115.2</v>
      </c>
    </row>
    <row r="76" spans="2:30" x14ac:dyDescent="0.15">
      <c r="B76" s="250"/>
      <c r="C76" s="246"/>
      <c r="D76" s="246"/>
      <c r="E76" s="246"/>
      <c r="F76" s="246"/>
      <c r="G76" s="1248"/>
      <c r="H76" s="1249"/>
      <c r="I76" s="1230"/>
      <c r="J76" s="1230"/>
      <c r="K76" s="1223"/>
      <c r="L76" s="1223"/>
      <c r="M76" s="1223"/>
      <c r="N76" s="1223"/>
      <c r="O76" s="1223"/>
    </row>
    <row r="77" spans="2:30" x14ac:dyDescent="0.15">
      <c r="B77" s="250"/>
      <c r="C77" s="246"/>
      <c r="D77" s="246"/>
      <c r="E77" s="246"/>
      <c r="F77" s="246"/>
      <c r="G77" s="1224" t="s">
        <v>575</v>
      </c>
      <c r="H77" s="1225"/>
      <c r="I77" s="1230" t="s">
        <v>573</v>
      </c>
      <c r="J77" s="1230"/>
      <c r="K77" s="1231">
        <v>46.1</v>
      </c>
      <c r="L77" s="1231">
        <v>37.6</v>
      </c>
      <c r="M77" s="1218">
        <v>33.799999999999997</v>
      </c>
      <c r="N77" s="1218">
        <v>17.8</v>
      </c>
      <c r="O77" s="1218">
        <v>15</v>
      </c>
      <c r="R77" s="245">
        <v>12.3</v>
      </c>
      <c r="T77" s="245">
        <v>11.1</v>
      </c>
    </row>
    <row r="78" spans="2:30" x14ac:dyDescent="0.15">
      <c r="B78" s="250"/>
      <c r="C78" s="246"/>
      <c r="D78" s="246"/>
      <c r="E78" s="246"/>
      <c r="F78" s="246"/>
      <c r="G78" s="1226"/>
      <c r="H78" s="1227"/>
      <c r="I78" s="1230"/>
      <c r="J78" s="1230"/>
      <c r="K78" s="1231"/>
      <c r="L78" s="1231"/>
      <c r="M78" s="1218"/>
      <c r="N78" s="1218"/>
      <c r="O78" s="1218"/>
    </row>
    <row r="79" spans="2:30" x14ac:dyDescent="0.15">
      <c r="B79" s="250"/>
      <c r="C79" s="246"/>
      <c r="D79" s="246"/>
      <c r="E79" s="246"/>
      <c r="F79" s="246"/>
      <c r="G79" s="1226"/>
      <c r="H79" s="1227"/>
      <c r="I79" s="1219" t="s">
        <v>580</v>
      </c>
      <c r="J79" s="1220"/>
      <c r="K79" s="1221">
        <v>8.5</v>
      </c>
      <c r="L79" s="1221">
        <v>7.9</v>
      </c>
      <c r="M79" s="1221">
        <v>7.1</v>
      </c>
      <c r="N79" s="1221">
        <v>5.3</v>
      </c>
      <c r="O79" s="1221">
        <v>5</v>
      </c>
      <c r="V79" s="245">
        <v>53.5</v>
      </c>
      <c r="X79" s="245">
        <v>48.2</v>
      </c>
      <c r="Z79" s="245">
        <v>34.200000000000003</v>
      </c>
      <c r="AB79" s="245">
        <v>30.3</v>
      </c>
      <c r="AD79" s="245">
        <v>28.9</v>
      </c>
    </row>
    <row r="80" spans="2:30" x14ac:dyDescent="0.15">
      <c r="B80" s="250"/>
      <c r="C80" s="246"/>
      <c r="D80" s="246"/>
      <c r="E80" s="246"/>
      <c r="F80" s="246"/>
      <c r="G80" s="1228"/>
      <c r="H80" s="1229"/>
      <c r="I80" s="1220"/>
      <c r="J80" s="1220"/>
      <c r="K80" s="1221"/>
      <c r="L80" s="1221"/>
      <c r="M80" s="1221"/>
      <c r="N80" s="1221"/>
      <c r="O80" s="122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29493</v>
      </c>
      <c r="E3" s="118"/>
      <c r="F3" s="119">
        <v>43493</v>
      </c>
      <c r="G3" s="120"/>
      <c r="H3" s="121"/>
    </row>
    <row r="4" spans="1:8" x14ac:dyDescent="0.15">
      <c r="A4" s="122"/>
      <c r="B4" s="123"/>
      <c r="C4" s="124"/>
      <c r="D4" s="125">
        <v>14304</v>
      </c>
      <c r="E4" s="126"/>
      <c r="F4" s="127">
        <v>23254</v>
      </c>
      <c r="G4" s="128"/>
      <c r="H4" s="129"/>
    </row>
    <row r="5" spans="1:8" x14ac:dyDescent="0.15">
      <c r="A5" s="110" t="s">
        <v>511</v>
      </c>
      <c r="B5" s="115"/>
      <c r="C5" s="116"/>
      <c r="D5" s="117">
        <v>55436</v>
      </c>
      <c r="E5" s="118"/>
      <c r="F5" s="119">
        <v>50840</v>
      </c>
      <c r="G5" s="120"/>
      <c r="H5" s="121"/>
    </row>
    <row r="6" spans="1:8" x14ac:dyDescent="0.15">
      <c r="A6" s="122"/>
      <c r="B6" s="123"/>
      <c r="C6" s="124"/>
      <c r="D6" s="125">
        <v>18794</v>
      </c>
      <c r="E6" s="126"/>
      <c r="F6" s="127">
        <v>25367</v>
      </c>
      <c r="G6" s="128"/>
      <c r="H6" s="129"/>
    </row>
    <row r="7" spans="1:8" x14ac:dyDescent="0.15">
      <c r="A7" s="110" t="s">
        <v>512</v>
      </c>
      <c r="B7" s="115"/>
      <c r="C7" s="116"/>
      <c r="D7" s="117">
        <v>37137</v>
      </c>
      <c r="E7" s="118"/>
      <c r="F7" s="119">
        <v>53605</v>
      </c>
      <c r="G7" s="120"/>
      <c r="H7" s="121"/>
    </row>
    <row r="8" spans="1:8" x14ac:dyDescent="0.15">
      <c r="A8" s="122"/>
      <c r="B8" s="123"/>
      <c r="C8" s="124"/>
      <c r="D8" s="125">
        <v>22729</v>
      </c>
      <c r="E8" s="126"/>
      <c r="F8" s="127">
        <v>28343</v>
      </c>
      <c r="G8" s="128"/>
      <c r="H8" s="129"/>
    </row>
    <row r="9" spans="1:8" x14ac:dyDescent="0.15">
      <c r="A9" s="110" t="s">
        <v>513</v>
      </c>
      <c r="B9" s="115"/>
      <c r="C9" s="116"/>
      <c r="D9" s="117">
        <v>22675</v>
      </c>
      <c r="E9" s="118"/>
      <c r="F9" s="119">
        <v>44267</v>
      </c>
      <c r="G9" s="120"/>
      <c r="H9" s="121"/>
    </row>
    <row r="10" spans="1:8" x14ac:dyDescent="0.15">
      <c r="A10" s="122"/>
      <c r="B10" s="123"/>
      <c r="C10" s="124"/>
      <c r="D10" s="125">
        <v>8295</v>
      </c>
      <c r="E10" s="126"/>
      <c r="F10" s="127">
        <v>26161</v>
      </c>
      <c r="G10" s="128"/>
      <c r="H10" s="129"/>
    </row>
    <row r="11" spans="1:8" x14ac:dyDescent="0.15">
      <c r="A11" s="110" t="s">
        <v>514</v>
      </c>
      <c r="B11" s="115"/>
      <c r="C11" s="116"/>
      <c r="D11" s="117">
        <v>56989</v>
      </c>
      <c r="E11" s="118"/>
      <c r="F11" s="119">
        <v>40879</v>
      </c>
      <c r="G11" s="120"/>
      <c r="H11" s="121"/>
    </row>
    <row r="12" spans="1:8" x14ac:dyDescent="0.15">
      <c r="A12" s="122"/>
      <c r="B12" s="123"/>
      <c r="C12" s="130"/>
      <c r="D12" s="125">
        <v>26073</v>
      </c>
      <c r="E12" s="126"/>
      <c r="F12" s="127">
        <v>24087</v>
      </c>
      <c r="G12" s="128"/>
      <c r="H12" s="129"/>
    </row>
    <row r="13" spans="1:8" x14ac:dyDescent="0.15">
      <c r="A13" s="110"/>
      <c r="B13" s="115"/>
      <c r="C13" s="131"/>
      <c r="D13" s="132">
        <v>40346</v>
      </c>
      <c r="E13" s="133"/>
      <c r="F13" s="134">
        <v>46617</v>
      </c>
      <c r="G13" s="135"/>
      <c r="H13" s="121"/>
    </row>
    <row r="14" spans="1:8" x14ac:dyDescent="0.15">
      <c r="A14" s="122"/>
      <c r="B14" s="123"/>
      <c r="C14" s="124"/>
      <c r="D14" s="125">
        <v>18039</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3.37</v>
      </c>
      <c r="C19" s="136">
        <f>ROUND(VALUE(SUBSTITUTE(実質収支比率等に係る経年分析!G$48,"▲","-")),2)</f>
        <v>6.07</v>
      </c>
      <c r="D19" s="136">
        <f>ROUND(VALUE(SUBSTITUTE(実質収支比率等に係る経年分析!H$48,"▲","-")),2)</f>
        <v>7.06</v>
      </c>
      <c r="E19" s="136">
        <f>ROUND(VALUE(SUBSTITUTE(実質収支比率等に係る経年分析!I$48,"▲","-")),2)</f>
        <v>8.26</v>
      </c>
      <c r="F19" s="136">
        <f>ROUND(VALUE(SUBSTITUTE(実質収支比率等に係る経年分析!J$48,"▲","-")),2)</f>
        <v>8.57</v>
      </c>
    </row>
    <row r="20" spans="1:11" x14ac:dyDescent="0.15">
      <c r="A20" s="136" t="s">
        <v>43</v>
      </c>
      <c r="B20" s="136">
        <f>ROUND(VALUE(SUBSTITUTE(実質収支比率等に係る経年分析!F$47,"▲","-")),2)</f>
        <v>28.04</v>
      </c>
      <c r="C20" s="136">
        <f>ROUND(VALUE(SUBSTITUTE(実質収支比率等に係る経年分析!G$47,"▲","-")),2)</f>
        <v>27.34</v>
      </c>
      <c r="D20" s="136">
        <f>ROUND(VALUE(SUBSTITUTE(実質収支比率等に係る経年分析!H$47,"▲","-")),2)</f>
        <v>28.43</v>
      </c>
      <c r="E20" s="136">
        <f>ROUND(VALUE(SUBSTITUTE(実質収支比率等に係る経年分析!I$47,"▲","-")),2)</f>
        <v>31.83</v>
      </c>
      <c r="F20" s="136">
        <f>ROUND(VALUE(SUBSTITUTE(実質収支比率等に係る経年分析!J$47,"▲","-")),2)</f>
        <v>22.39</v>
      </c>
    </row>
    <row r="21" spans="1:11" x14ac:dyDescent="0.15">
      <c r="A21" s="136" t="s">
        <v>44</v>
      </c>
      <c r="B21" s="136">
        <f>IF(ISNUMBER(VALUE(SUBSTITUTE(実質収支比率等に係る経年分析!F$49,"▲","-"))),ROUND(VALUE(SUBSTITUTE(実質収支比率等に係る経年分析!F$49,"▲","-")),2),NA())</f>
        <v>0.4</v>
      </c>
      <c r="C21" s="136">
        <f>IF(ISNUMBER(VALUE(SUBSTITUTE(実質収支比率等に係る経年分析!G$49,"▲","-"))),ROUND(VALUE(SUBSTITUTE(実質収支比率等に係る経年分析!G$49,"▲","-")),2),NA())</f>
        <v>3.91</v>
      </c>
      <c r="D21" s="136">
        <f>IF(ISNUMBER(VALUE(SUBSTITUTE(実質収支比率等に係る経年分析!H$49,"▲","-"))),ROUND(VALUE(SUBSTITUTE(実質収支比率等に係る経年分析!H$49,"▲","-")),2),NA())</f>
        <v>-1.71</v>
      </c>
      <c r="E21" s="136">
        <f>IF(ISNUMBER(VALUE(SUBSTITUTE(実質収支比率等に係る経年分析!I$49,"▲","-"))),ROUND(VALUE(SUBSTITUTE(実質収支比率等に係る経年分析!I$49,"▲","-")),2),NA())</f>
        <v>1.4</v>
      </c>
      <c r="F21" s="136">
        <f>IF(ISNUMBER(VALUE(SUBSTITUTE(実質収支比率等に係る経年分析!J$49,"▲","-"))),ROUND(VALUE(SUBSTITUTE(実質収支比率等に係る経年分析!J$49,"▲","-")),2),NA())</f>
        <v>-14.03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10.64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特別会計後期高齢者医療事業費</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0.28999999999999998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0.32</v>
      </c>
    </row>
    <row r="30" spans="1:11" x14ac:dyDescent="0.15">
      <c r="A30" s="137" t="str">
        <f>IF(連結実質赤字比率に係る赤字・黒字の構成分析!C$40="",NA(),連結実質赤字比率に係る赤字・黒字の構成分析!C$40)</f>
        <v>特別会計介護保険事業費</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1.36</v>
      </c>
    </row>
    <row r="31" spans="1:11" x14ac:dyDescent="0.15">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11.25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11.81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7.78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5.0599999999999996</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8.26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8.56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9.2899999999999991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9.74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9.59</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8.9600000000000009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14.54</v>
      </c>
    </row>
    <row r="35" spans="1:16" x14ac:dyDescent="0.15">
      <c r="A35" s="137" t="str">
        <f>IF(連結実質赤字比率に係る赤字・黒字の構成分析!C$35="",NA(),連結実質赤字比率に係る赤字・黒字の構成分析!C$35)</f>
        <v>競艇事業会計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15.93</v>
      </c>
    </row>
    <row r="36" spans="1:16" x14ac:dyDescent="0.15">
      <c r="A36" s="137" t="str">
        <f>IF(連結実質赤字比率に係る赤字・黒字の構成分析!C$34="",NA(),連結実質赤字比率に係る赤字・黒字の構成分析!C$34)</f>
        <v>特別会計国民健康保険事業費</v>
      </c>
      <c r="B36" s="137">
        <f>IF(ROUND(VALUE(SUBSTITUTE(連結実質赤字比率に係る赤字・黒字の構成分析!F$34,"▲", "-")), 2) &lt; 0, ABS(ROUND(VALUE(SUBSTITUTE(連結実質赤字比率に係る赤字・黒字の構成分析!F$34,"▲", "-")), 2)), NA())</f>
        <v>8.86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7.42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6.44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5.07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3281</v>
      </c>
      <c r="E42" s="138"/>
      <c r="F42" s="138"/>
      <c r="G42" s="138">
        <f>'実質公債費比率（分子）の構造'!L$52</f>
        <v>3094</v>
      </c>
      <c r="H42" s="138"/>
      <c r="I42" s="138"/>
      <c r="J42" s="138">
        <f>'実質公債費比率（分子）の構造'!M$52</f>
        <v>2917</v>
      </c>
      <c r="K42" s="138"/>
      <c r="L42" s="138"/>
      <c r="M42" s="138">
        <f>'実質公債費比率（分子）の構造'!N$52</f>
        <v>2563</v>
      </c>
      <c r="N42" s="138"/>
      <c r="O42" s="138"/>
      <c r="P42" s="138">
        <f>'実質公債費比率（分子）の構造'!O$52</f>
        <v>2621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26</v>
      </c>
      <c r="C44" s="138"/>
      <c r="D44" s="138"/>
      <c r="E44" s="138">
        <f>'実質公債費比率（分子）の構造'!L$50</f>
        <v>4</v>
      </c>
      <c r="F44" s="138"/>
      <c r="G44" s="138"/>
      <c r="H44" s="138">
        <f>'実質公債費比率（分子）の構造'!M$50</f>
        <v>17</v>
      </c>
      <c r="I44" s="138"/>
      <c r="J44" s="138"/>
      <c r="K44" s="138">
        <f>'実質公債費比率（分子）の構造'!N$50</f>
        <v>58</v>
      </c>
      <c r="L44" s="138"/>
      <c r="M44" s="138"/>
      <c r="N44" s="138">
        <f>'実質公債費比率（分子）の構造'!O$50</f>
        <v>19</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443</v>
      </c>
      <c r="C46" s="138"/>
      <c r="D46" s="138"/>
      <c r="E46" s="138">
        <f>'実質公債費比率（分子）の構造'!L$48</f>
        <v>448</v>
      </c>
      <c r="F46" s="138"/>
      <c r="G46" s="138"/>
      <c r="H46" s="138">
        <f>'実質公債費比率（分子）の構造'!M$48</f>
        <v>431</v>
      </c>
      <c r="I46" s="138"/>
      <c r="J46" s="138"/>
      <c r="K46" s="138">
        <f>'実質公債費比率（分子）の構造'!N$48</f>
        <v>207</v>
      </c>
      <c r="L46" s="138"/>
      <c r="M46" s="138"/>
      <c r="N46" s="138">
        <f>'実質公債費比率（分子）の構造'!O$48</f>
        <v>196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3597</v>
      </c>
      <c r="C49" s="138"/>
      <c r="D49" s="138"/>
      <c r="E49" s="138">
        <f>'実質公債費比率（分子）の構造'!L$45</f>
        <v>3090</v>
      </c>
      <c r="F49" s="138"/>
      <c r="G49" s="138"/>
      <c r="H49" s="138">
        <f>'実質公債費比率（分子）の構造'!M$45</f>
        <v>2808</v>
      </c>
      <c r="I49" s="138"/>
      <c r="J49" s="138"/>
      <c r="K49" s="138">
        <f>'実質公債費比率（分子）の構造'!N$45</f>
        <v>2366</v>
      </c>
      <c r="L49" s="138"/>
      <c r="M49" s="138"/>
      <c r="N49" s="138">
        <f>'実質公債費比率（分子）の構造'!O$45</f>
        <v>2363</v>
      </c>
      <c r="O49" s="138"/>
      <c r="P49" s="138"/>
    </row>
    <row r="50" spans="1:16" x14ac:dyDescent="0.15">
      <c r="A50" s="138" t="s">
        <v>59</v>
      </c>
      <c r="B50" s="138" t="e">
        <f>NA()</f>
        <v>#N/A</v>
      </c>
      <c r="C50" s="138">
        <f>IF(ISNUMBER('実質公債費比率（分子）の構造'!K$53),'実質公債費比率（分子）の構造'!K$53,NA())</f>
        <v>785</v>
      </c>
      <c r="D50" s="138" t="e">
        <f>NA()</f>
        <v>#N/A</v>
      </c>
      <c r="E50" s="138" t="e">
        <f>NA()</f>
        <v>#N/A</v>
      </c>
      <c r="F50" s="138">
        <f>IF(ISNUMBER('実質公債費比率（分子）の構造'!L$53),'実質公債費比率（分子）の構造'!L$53,NA())</f>
        <v>448</v>
      </c>
      <c r="G50" s="138" t="e">
        <f>NA()</f>
        <v>#N/A</v>
      </c>
      <c r="H50" s="138" t="e">
        <f>NA()</f>
        <v>#N/A</v>
      </c>
      <c r="I50" s="138">
        <f>IF(ISNUMBER('実質公債費比率（分子）の構造'!M$53),'実質公債費比率（分子）の構造'!M$53,NA())</f>
        <v>339</v>
      </c>
      <c r="J50" s="138" t="e">
        <f>NA()</f>
        <v>#N/A</v>
      </c>
      <c r="K50" s="138" t="e">
        <f>NA()</f>
        <v>#N/A</v>
      </c>
      <c r="L50" s="138">
        <f>IF(ISNUMBER('実質公債費比率（分子）の構造'!N$53),'実質公債費比率（分子）の構造'!N$53,NA())</f>
        <v>68</v>
      </c>
      <c r="M50" s="138" t="e">
        <f>NA()</f>
        <v>#N/A</v>
      </c>
      <c r="N50" s="138" t="e">
        <f>NA()</f>
        <v>#N/A</v>
      </c>
      <c r="O50" s="138">
        <f>IF(ISNUMBER('実質公債費比率（分子）の構造'!O$53),'実質公債費比率（分子）の構造'!O$53,NA())</f>
        <v>-43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25480</v>
      </c>
      <c r="E56" s="137"/>
      <c r="F56" s="137"/>
      <c r="G56" s="137">
        <f>'将来負担比率（分子）の構造'!J$52</f>
        <v>25281</v>
      </c>
      <c r="H56" s="137"/>
      <c r="I56" s="137"/>
      <c r="J56" s="137">
        <f>'将来負担比率（分子）の構造'!K$52</f>
        <v>25190</v>
      </c>
      <c r="K56" s="137"/>
      <c r="L56" s="137"/>
      <c r="M56" s="137">
        <f>'将来負担比率（分子）の構造'!L$52</f>
        <v>25013</v>
      </c>
      <c r="N56" s="137"/>
      <c r="O56" s="137"/>
      <c r="P56" s="137">
        <f>'将来負担比率（分子）の構造'!M$52</f>
        <v>28033</v>
      </c>
    </row>
    <row r="57" spans="1:16" x14ac:dyDescent="0.15">
      <c r="A57" s="137" t="s">
        <v>36</v>
      </c>
      <c r="B57" s="137"/>
      <c r="C57" s="137"/>
      <c r="D57" s="137">
        <f>'将来負担比率（分子）の構造'!I$51</f>
        <v>6913</v>
      </c>
      <c r="E57" s="137"/>
      <c r="F57" s="137"/>
      <c r="G57" s="137">
        <f>'将来負担比率（分子）の構造'!J$51</f>
        <v>6633</v>
      </c>
      <c r="H57" s="137"/>
      <c r="I57" s="137"/>
      <c r="J57" s="137">
        <f>'将来負担比率（分子）の構造'!K$51</f>
        <v>6563</v>
      </c>
      <c r="K57" s="137"/>
      <c r="L57" s="137"/>
      <c r="M57" s="137">
        <f>'将来負担比率（分子）の構造'!L$51</f>
        <v>6037</v>
      </c>
      <c r="N57" s="137"/>
      <c r="O57" s="137"/>
      <c r="P57" s="137">
        <f>'将来負担比率（分子）の構造'!M$51</f>
        <v>7105</v>
      </c>
    </row>
    <row r="58" spans="1:16" x14ac:dyDescent="0.15">
      <c r="A58" s="137" t="s">
        <v>35</v>
      </c>
      <c r="B58" s="137"/>
      <c r="C58" s="137"/>
      <c r="D58" s="137">
        <f>'将来負担比率（分子）の構造'!I$50</f>
        <v>24926</v>
      </c>
      <c r="E58" s="137"/>
      <c r="F58" s="137"/>
      <c r="G58" s="137">
        <f>'将来負担比率（分子）の構造'!J$50</f>
        <v>26084</v>
      </c>
      <c r="H58" s="137"/>
      <c r="I58" s="137"/>
      <c r="J58" s="137">
        <f>'将来負担比率（分子）の構造'!K$50</f>
        <v>25742</v>
      </c>
      <c r="K58" s="137"/>
      <c r="L58" s="137"/>
      <c r="M58" s="137">
        <f>'将来負担比率（分子）の構造'!L$50</f>
        <v>28025</v>
      </c>
      <c r="N58" s="137"/>
      <c r="O58" s="137"/>
      <c r="P58" s="137">
        <f>'将来負担比率（分子）の構造'!M$50</f>
        <v>29069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8622</v>
      </c>
      <c r="C62" s="137"/>
      <c r="D62" s="137"/>
      <c r="E62" s="137">
        <f>'将来負担比率（分子）の構造'!J$45</f>
        <v>9413</v>
      </c>
      <c r="F62" s="137"/>
      <c r="G62" s="137"/>
      <c r="H62" s="137">
        <f>'将来負担比率（分子）の構造'!K$45</f>
        <v>8537</v>
      </c>
      <c r="I62" s="137"/>
      <c r="J62" s="137"/>
      <c r="K62" s="137">
        <f>'将来負担比率（分子）の構造'!L$45</f>
        <v>8033</v>
      </c>
      <c r="L62" s="137"/>
      <c r="M62" s="137"/>
      <c r="N62" s="137">
        <f>'将来負担比率（分子）の構造'!M$45</f>
        <v>7772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2892</v>
      </c>
      <c r="C64" s="137"/>
      <c r="D64" s="137"/>
      <c r="E64" s="137">
        <f>'将来負担比率（分子）の構造'!J$43</f>
        <v>2571</v>
      </c>
      <c r="F64" s="137"/>
      <c r="G64" s="137"/>
      <c r="H64" s="137">
        <f>'将来負担比率（分子）の構造'!K$43</f>
        <v>2332</v>
      </c>
      <c r="I64" s="137"/>
      <c r="J64" s="137"/>
      <c r="K64" s="137">
        <f>'将来負担比率（分子）の構造'!L$43</f>
        <v>2047</v>
      </c>
      <c r="L64" s="137"/>
      <c r="M64" s="137"/>
      <c r="N64" s="137">
        <f>'将来負担比率（分子）の構造'!M$43</f>
        <v>1876</v>
      </c>
      <c r="O64" s="137"/>
      <c r="P64" s="137"/>
    </row>
    <row r="65" spans="1:16" x14ac:dyDescent="0.15">
      <c r="A65" s="137" t="s">
        <v>26</v>
      </c>
      <c r="B65" s="137">
        <f>'将来負担比率（分子）の構造'!I$42</f>
        <v>3861</v>
      </c>
      <c r="C65" s="137"/>
      <c r="D65" s="137"/>
      <c r="E65" s="137">
        <f>'将来負担比率（分子）の構造'!J$42</f>
        <v>2599</v>
      </c>
      <c r="F65" s="137"/>
      <c r="G65" s="137"/>
      <c r="H65" s="137">
        <f>'将来負担比率（分子）の構造'!K$42</f>
        <v>2513</v>
      </c>
      <c r="I65" s="137"/>
      <c r="J65" s="137"/>
      <c r="K65" s="137">
        <f>'将来負担比率（分子）の構造'!L$42</f>
        <v>6024</v>
      </c>
      <c r="L65" s="137"/>
      <c r="M65" s="137"/>
      <c r="N65" s="137">
        <f>'将来負担比率（分子）の構造'!M$42</f>
        <v>15561</v>
      </c>
      <c r="O65" s="137"/>
      <c r="P65" s="137"/>
    </row>
    <row r="66" spans="1:16" x14ac:dyDescent="0.15">
      <c r="A66" s="137" t="s">
        <v>25</v>
      </c>
      <c r="B66" s="137">
        <f>'将来負担比率（分子）の構造'!I$41</f>
        <v>28695</v>
      </c>
      <c r="C66" s="137"/>
      <c r="D66" s="137"/>
      <c r="E66" s="137">
        <f>'将来負担比率（分子）の構造'!J$41</f>
        <v>29394</v>
      </c>
      <c r="F66" s="137"/>
      <c r="G66" s="137"/>
      <c r="H66" s="137">
        <f>'将来負担比率（分子）の構造'!K$41</f>
        <v>29344</v>
      </c>
      <c r="I66" s="137"/>
      <c r="J66" s="137"/>
      <c r="K66" s="137">
        <f>'将来負担比率（分子）の構造'!L$41</f>
        <v>29932</v>
      </c>
      <c r="L66" s="137"/>
      <c r="M66" s="137"/>
      <c r="N66" s="137">
        <f>'将来負担比率（分子）の構造'!M$41</f>
        <v>31404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23501733</v>
      </c>
      <c r="S5" s="671"/>
      <c r="T5" s="671"/>
      <c r="U5" s="671"/>
      <c r="V5" s="671"/>
      <c r="W5" s="671"/>
      <c r="X5" s="671"/>
      <c r="Y5" s="718"/>
      <c r="Z5" s="731">
        <v>43.8</v>
      </c>
      <c r="AA5" s="731"/>
      <c r="AB5" s="731"/>
      <c r="AC5" s="731"/>
      <c r="AD5" s="732">
        <v>21312408</v>
      </c>
      <c r="AE5" s="732"/>
      <c r="AF5" s="732"/>
      <c r="AG5" s="732"/>
      <c r="AH5" s="732"/>
      <c r="AI5" s="732"/>
      <c r="AJ5" s="732"/>
      <c r="AK5" s="732"/>
      <c r="AL5" s="719">
        <v>84.2</v>
      </c>
      <c r="AM5" s="688"/>
      <c r="AN5" s="688"/>
      <c r="AO5" s="720"/>
      <c r="AP5" s="707" t="s">
        <v>208</v>
      </c>
      <c r="AQ5" s="708"/>
      <c r="AR5" s="708"/>
      <c r="AS5" s="708"/>
      <c r="AT5" s="708"/>
      <c r="AU5" s="708"/>
      <c r="AV5" s="708"/>
      <c r="AW5" s="708"/>
      <c r="AX5" s="708"/>
      <c r="AY5" s="708"/>
      <c r="AZ5" s="708"/>
      <c r="BA5" s="708"/>
      <c r="BB5" s="708"/>
      <c r="BC5" s="708"/>
      <c r="BD5" s="708"/>
      <c r="BE5" s="708"/>
      <c r="BF5" s="709"/>
      <c r="BG5" s="620">
        <v>21243525</v>
      </c>
      <c r="BH5" s="621"/>
      <c r="BI5" s="621"/>
      <c r="BJ5" s="621"/>
      <c r="BK5" s="621"/>
      <c r="BL5" s="621"/>
      <c r="BM5" s="621"/>
      <c r="BN5" s="622"/>
      <c r="BO5" s="673">
        <v>90.4</v>
      </c>
      <c r="BP5" s="673"/>
      <c r="BQ5" s="673"/>
      <c r="BR5" s="673"/>
      <c r="BS5" s="674">
        <v>136809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251924</v>
      </c>
      <c r="S6" s="621"/>
      <c r="T6" s="621"/>
      <c r="U6" s="621"/>
      <c r="V6" s="621"/>
      <c r="W6" s="621"/>
      <c r="X6" s="621"/>
      <c r="Y6" s="622"/>
      <c r="Z6" s="673">
        <v>0.5</v>
      </c>
      <c r="AA6" s="673"/>
      <c r="AB6" s="673"/>
      <c r="AC6" s="673"/>
      <c r="AD6" s="674">
        <v>251924</v>
      </c>
      <c r="AE6" s="674"/>
      <c r="AF6" s="674"/>
      <c r="AG6" s="674"/>
      <c r="AH6" s="674"/>
      <c r="AI6" s="674"/>
      <c r="AJ6" s="674"/>
      <c r="AK6" s="674"/>
      <c r="AL6" s="643">
        <v>1</v>
      </c>
      <c r="AM6" s="675"/>
      <c r="AN6" s="675"/>
      <c r="AO6" s="676"/>
      <c r="AP6" s="617" t="s">
        <v>213</v>
      </c>
      <c r="AQ6" s="618"/>
      <c r="AR6" s="618"/>
      <c r="AS6" s="618"/>
      <c r="AT6" s="618"/>
      <c r="AU6" s="618"/>
      <c r="AV6" s="618"/>
      <c r="AW6" s="618"/>
      <c r="AX6" s="618"/>
      <c r="AY6" s="618"/>
      <c r="AZ6" s="618"/>
      <c r="BA6" s="618"/>
      <c r="BB6" s="618"/>
      <c r="BC6" s="618"/>
      <c r="BD6" s="618"/>
      <c r="BE6" s="618"/>
      <c r="BF6" s="619"/>
      <c r="BG6" s="620">
        <v>21243525</v>
      </c>
      <c r="BH6" s="621"/>
      <c r="BI6" s="621"/>
      <c r="BJ6" s="621"/>
      <c r="BK6" s="621"/>
      <c r="BL6" s="621"/>
      <c r="BM6" s="621"/>
      <c r="BN6" s="622"/>
      <c r="BO6" s="673">
        <v>90.4</v>
      </c>
      <c r="BP6" s="673"/>
      <c r="BQ6" s="673"/>
      <c r="BR6" s="673"/>
      <c r="BS6" s="674">
        <v>136809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423974</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423974</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37248</v>
      </c>
      <c r="S7" s="621"/>
      <c r="T7" s="621"/>
      <c r="U7" s="621"/>
      <c r="V7" s="621"/>
      <c r="W7" s="621"/>
      <c r="X7" s="621"/>
      <c r="Y7" s="622"/>
      <c r="Z7" s="673">
        <v>0.1</v>
      </c>
      <c r="AA7" s="673"/>
      <c r="AB7" s="673"/>
      <c r="AC7" s="673"/>
      <c r="AD7" s="674">
        <v>37248</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11245365</v>
      </c>
      <c r="BH7" s="621"/>
      <c r="BI7" s="621"/>
      <c r="BJ7" s="621"/>
      <c r="BK7" s="621"/>
      <c r="BL7" s="621"/>
      <c r="BM7" s="621"/>
      <c r="BN7" s="622"/>
      <c r="BO7" s="673">
        <v>47.8</v>
      </c>
      <c r="BP7" s="673"/>
      <c r="BQ7" s="673"/>
      <c r="BR7" s="673"/>
      <c r="BS7" s="674">
        <v>136809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8037707</v>
      </c>
      <c r="CS7" s="621"/>
      <c r="CT7" s="621"/>
      <c r="CU7" s="621"/>
      <c r="CV7" s="621"/>
      <c r="CW7" s="621"/>
      <c r="CX7" s="621"/>
      <c r="CY7" s="622"/>
      <c r="CZ7" s="673">
        <v>16</v>
      </c>
      <c r="DA7" s="673"/>
      <c r="DB7" s="673"/>
      <c r="DC7" s="673"/>
      <c r="DD7" s="626">
        <v>245844</v>
      </c>
      <c r="DE7" s="621"/>
      <c r="DF7" s="621"/>
      <c r="DG7" s="621"/>
      <c r="DH7" s="621"/>
      <c r="DI7" s="621"/>
      <c r="DJ7" s="621"/>
      <c r="DK7" s="621"/>
      <c r="DL7" s="621"/>
      <c r="DM7" s="621"/>
      <c r="DN7" s="621"/>
      <c r="DO7" s="621"/>
      <c r="DP7" s="622"/>
      <c r="DQ7" s="626">
        <v>7317781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135794</v>
      </c>
      <c r="S8" s="621"/>
      <c r="T8" s="621"/>
      <c r="U8" s="621"/>
      <c r="V8" s="621"/>
      <c r="W8" s="621"/>
      <c r="X8" s="621"/>
      <c r="Y8" s="622"/>
      <c r="Z8" s="673">
        <v>0.3</v>
      </c>
      <c r="AA8" s="673"/>
      <c r="AB8" s="673"/>
      <c r="AC8" s="673"/>
      <c r="AD8" s="674">
        <v>135794</v>
      </c>
      <c r="AE8" s="674"/>
      <c r="AF8" s="674"/>
      <c r="AG8" s="674"/>
      <c r="AH8" s="674"/>
      <c r="AI8" s="674"/>
      <c r="AJ8" s="674"/>
      <c r="AK8" s="674"/>
      <c r="AL8" s="643">
        <v>0.5</v>
      </c>
      <c r="AM8" s="675"/>
      <c r="AN8" s="675"/>
      <c r="AO8" s="676"/>
      <c r="AP8" s="617" t="s">
        <v>220</v>
      </c>
      <c r="AQ8" s="618"/>
      <c r="AR8" s="618"/>
      <c r="AS8" s="618"/>
      <c r="AT8" s="618"/>
      <c r="AU8" s="618"/>
      <c r="AV8" s="618"/>
      <c r="AW8" s="618"/>
      <c r="AX8" s="618"/>
      <c r="AY8" s="618"/>
      <c r="AZ8" s="618"/>
      <c r="BA8" s="618"/>
      <c r="BB8" s="618"/>
      <c r="BC8" s="618"/>
      <c r="BD8" s="618"/>
      <c r="BE8" s="618"/>
      <c r="BF8" s="619"/>
      <c r="BG8" s="620">
        <v>216259</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19069545</v>
      </c>
      <c r="CS8" s="621"/>
      <c r="CT8" s="621"/>
      <c r="CU8" s="621"/>
      <c r="CV8" s="621"/>
      <c r="CW8" s="621"/>
      <c r="CX8" s="621"/>
      <c r="CY8" s="622"/>
      <c r="CZ8" s="673">
        <v>38</v>
      </c>
      <c r="DA8" s="673"/>
      <c r="DB8" s="673"/>
      <c r="DC8" s="673"/>
      <c r="DD8" s="626">
        <v>159174</v>
      </c>
      <c r="DE8" s="621"/>
      <c r="DF8" s="621"/>
      <c r="DG8" s="621"/>
      <c r="DH8" s="621"/>
      <c r="DI8" s="621"/>
      <c r="DJ8" s="621"/>
      <c r="DK8" s="621"/>
      <c r="DL8" s="621"/>
      <c r="DM8" s="621"/>
      <c r="DN8" s="621"/>
      <c r="DO8" s="621"/>
      <c r="DP8" s="622"/>
      <c r="DQ8" s="626">
        <v>9384665</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80031</v>
      </c>
      <c r="S9" s="621"/>
      <c r="T9" s="621"/>
      <c r="U9" s="621"/>
      <c r="V9" s="621"/>
      <c r="W9" s="621"/>
      <c r="X9" s="621"/>
      <c r="Y9" s="622"/>
      <c r="Z9" s="673">
        <v>0.1</v>
      </c>
      <c r="AA9" s="673"/>
      <c r="AB9" s="673"/>
      <c r="AC9" s="673"/>
      <c r="AD9" s="674">
        <v>80031</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9970440</v>
      </c>
      <c r="BH9" s="621"/>
      <c r="BI9" s="621"/>
      <c r="BJ9" s="621"/>
      <c r="BK9" s="621"/>
      <c r="BL9" s="621"/>
      <c r="BM9" s="621"/>
      <c r="BN9" s="622"/>
      <c r="BO9" s="673">
        <v>42.4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3407877</v>
      </c>
      <c r="CS9" s="621"/>
      <c r="CT9" s="621"/>
      <c r="CU9" s="621"/>
      <c r="CV9" s="621"/>
      <c r="CW9" s="621"/>
      <c r="CX9" s="621"/>
      <c r="CY9" s="622"/>
      <c r="CZ9" s="673">
        <v>6.8</v>
      </c>
      <c r="DA9" s="673"/>
      <c r="DB9" s="673"/>
      <c r="DC9" s="673"/>
      <c r="DD9" s="626">
        <v>116749</v>
      </c>
      <c r="DE9" s="621"/>
      <c r="DF9" s="621"/>
      <c r="DG9" s="621"/>
      <c r="DH9" s="621"/>
      <c r="DI9" s="621"/>
      <c r="DJ9" s="621"/>
      <c r="DK9" s="621"/>
      <c r="DL9" s="621"/>
      <c r="DM9" s="621"/>
      <c r="DN9" s="621"/>
      <c r="DO9" s="621"/>
      <c r="DP9" s="622"/>
      <c r="DQ9" s="626">
        <v>2988985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2209231</v>
      </c>
      <c r="S10" s="621"/>
      <c r="T10" s="621"/>
      <c r="U10" s="621"/>
      <c r="V10" s="621"/>
      <c r="W10" s="621"/>
      <c r="X10" s="621"/>
      <c r="Y10" s="622"/>
      <c r="Z10" s="673">
        <v>4.0999999999999996</v>
      </c>
      <c r="AA10" s="673"/>
      <c r="AB10" s="673"/>
      <c r="AC10" s="673"/>
      <c r="AD10" s="674">
        <v>2209231</v>
      </c>
      <c r="AE10" s="674"/>
      <c r="AF10" s="674"/>
      <c r="AG10" s="674"/>
      <c r="AH10" s="674"/>
      <c r="AI10" s="674"/>
      <c r="AJ10" s="674"/>
      <c r="AK10" s="674"/>
      <c r="AL10" s="643">
        <v>8.6999999999999993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364139</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62402</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61499</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2726</v>
      </c>
      <c r="S11" s="621"/>
      <c r="T11" s="621"/>
      <c r="U11" s="621"/>
      <c r="V11" s="621"/>
      <c r="W11" s="621"/>
      <c r="X11" s="621"/>
      <c r="Y11" s="622"/>
      <c r="Z11" s="673">
        <v>0</v>
      </c>
      <c r="AA11" s="673"/>
      <c r="AB11" s="673"/>
      <c r="AC11" s="673"/>
      <c r="AD11" s="674">
        <v>2726</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694527</v>
      </c>
      <c r="BH11" s="621"/>
      <c r="BI11" s="621"/>
      <c r="BJ11" s="621"/>
      <c r="BK11" s="621"/>
      <c r="BL11" s="621"/>
      <c r="BM11" s="621"/>
      <c r="BN11" s="622"/>
      <c r="BO11" s="673">
        <v>3</v>
      </c>
      <c r="BP11" s="673"/>
      <c r="BQ11" s="673"/>
      <c r="BR11" s="673"/>
      <c r="BS11" s="626">
        <v>136809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109133</v>
      </c>
      <c r="CS11" s="621"/>
      <c r="CT11" s="621"/>
      <c r="CU11" s="621"/>
      <c r="CV11" s="621"/>
      <c r="CW11" s="621"/>
      <c r="CX11" s="621"/>
      <c r="CY11" s="622"/>
      <c r="CZ11" s="673">
        <v>0.2</v>
      </c>
      <c r="DA11" s="673"/>
      <c r="DB11" s="673"/>
      <c r="DC11" s="673"/>
      <c r="DD11" s="626" t="s">
        <v>111</v>
      </c>
      <c r="DE11" s="621"/>
      <c r="DF11" s="621"/>
      <c r="DG11" s="621"/>
      <c r="DH11" s="621"/>
      <c r="DI11" s="621"/>
      <c r="DJ11" s="621"/>
      <c r="DK11" s="621"/>
      <c r="DL11" s="621"/>
      <c r="DM11" s="621"/>
      <c r="DN11" s="621"/>
      <c r="DO11" s="621"/>
      <c r="DP11" s="622"/>
      <c r="DQ11" s="626">
        <v>99104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9073206</v>
      </c>
      <c r="BH12" s="621"/>
      <c r="BI12" s="621"/>
      <c r="BJ12" s="621"/>
      <c r="BK12" s="621"/>
      <c r="BL12" s="621"/>
      <c r="BM12" s="621"/>
      <c r="BN12" s="622"/>
      <c r="BO12" s="673">
        <v>38.6</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259012</v>
      </c>
      <c r="CS12" s="621"/>
      <c r="CT12" s="621"/>
      <c r="CU12" s="621"/>
      <c r="CV12" s="621"/>
      <c r="CW12" s="621"/>
      <c r="CX12" s="621"/>
      <c r="CY12" s="622"/>
      <c r="CZ12" s="673">
        <v>0.5</v>
      </c>
      <c r="DA12" s="673"/>
      <c r="DB12" s="673"/>
      <c r="DC12" s="673"/>
      <c r="DD12" s="626">
        <v>60758</v>
      </c>
      <c r="DE12" s="621"/>
      <c r="DF12" s="621"/>
      <c r="DG12" s="621"/>
      <c r="DH12" s="621"/>
      <c r="DI12" s="621"/>
      <c r="DJ12" s="621"/>
      <c r="DK12" s="621"/>
      <c r="DL12" s="621"/>
      <c r="DM12" s="621"/>
      <c r="DN12" s="621"/>
      <c r="DO12" s="621"/>
      <c r="DP12" s="622"/>
      <c r="DQ12" s="626">
        <v>221611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97922</v>
      </c>
      <c r="S13" s="621"/>
      <c r="T13" s="621"/>
      <c r="U13" s="621"/>
      <c r="V13" s="621"/>
      <c r="W13" s="621"/>
      <c r="X13" s="621"/>
      <c r="Y13" s="622"/>
      <c r="Z13" s="673">
        <v>0.2</v>
      </c>
      <c r="AA13" s="673"/>
      <c r="AB13" s="673"/>
      <c r="AC13" s="673"/>
      <c r="AD13" s="674">
        <v>97922</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9047726</v>
      </c>
      <c r="BH13" s="621"/>
      <c r="BI13" s="621"/>
      <c r="BJ13" s="621"/>
      <c r="BK13" s="621"/>
      <c r="BL13" s="621"/>
      <c r="BM13" s="621"/>
      <c r="BN13" s="622"/>
      <c r="BO13" s="673">
        <v>38.5</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7911730</v>
      </c>
      <c r="CS13" s="621"/>
      <c r="CT13" s="621"/>
      <c r="CU13" s="621"/>
      <c r="CV13" s="621"/>
      <c r="CW13" s="621"/>
      <c r="CX13" s="621"/>
      <c r="CY13" s="622"/>
      <c r="CZ13" s="673">
        <v>15.8</v>
      </c>
      <c r="DA13" s="673"/>
      <c r="DB13" s="673"/>
      <c r="DC13" s="673"/>
      <c r="DD13" s="626">
        <v>5051329</v>
      </c>
      <c r="DE13" s="621"/>
      <c r="DF13" s="621"/>
      <c r="DG13" s="621"/>
      <c r="DH13" s="621"/>
      <c r="DI13" s="621"/>
      <c r="DJ13" s="621"/>
      <c r="DK13" s="621"/>
      <c r="DL13" s="621"/>
      <c r="DM13" s="621"/>
      <c r="DN13" s="621"/>
      <c r="DO13" s="621"/>
      <c r="DP13" s="622"/>
      <c r="DQ13" s="626">
        <v>2937095</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133864</v>
      </c>
      <c r="BH14" s="621"/>
      <c r="BI14" s="621"/>
      <c r="BJ14" s="621"/>
      <c r="BK14" s="621"/>
      <c r="BL14" s="621"/>
      <c r="BM14" s="621"/>
      <c r="BN14" s="622"/>
      <c r="BO14" s="673">
        <v>0.6</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1662558</v>
      </c>
      <c r="CS14" s="621"/>
      <c r="CT14" s="621"/>
      <c r="CU14" s="621"/>
      <c r="CV14" s="621"/>
      <c r="CW14" s="621"/>
      <c r="CX14" s="621"/>
      <c r="CY14" s="622"/>
      <c r="CZ14" s="673">
        <v>3.3</v>
      </c>
      <c r="DA14" s="673"/>
      <c r="DB14" s="673"/>
      <c r="DC14" s="673"/>
      <c r="DD14" s="626">
        <v>99352</v>
      </c>
      <c r="DE14" s="621"/>
      <c r="DF14" s="621"/>
      <c r="DG14" s="621"/>
      <c r="DH14" s="621"/>
      <c r="DI14" s="621"/>
      <c r="DJ14" s="621"/>
      <c r="DK14" s="621"/>
      <c r="DL14" s="621"/>
      <c r="DM14" s="621"/>
      <c r="DN14" s="621"/>
      <c r="DO14" s="621"/>
      <c r="DP14" s="622"/>
      <c r="DQ14" s="626">
        <v>1263691</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110119</v>
      </c>
      <c r="S15" s="621"/>
      <c r="T15" s="621"/>
      <c r="U15" s="621"/>
      <c r="V15" s="621"/>
      <c r="W15" s="621"/>
      <c r="X15" s="621"/>
      <c r="Y15" s="622"/>
      <c r="Z15" s="673">
        <v>0.2</v>
      </c>
      <c r="AA15" s="673"/>
      <c r="AB15" s="673"/>
      <c r="AC15" s="673"/>
      <c r="AD15" s="674">
        <v>110119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791090</v>
      </c>
      <c r="BH15" s="621"/>
      <c r="BI15" s="621"/>
      <c r="BJ15" s="621"/>
      <c r="BK15" s="621"/>
      <c r="BL15" s="621"/>
      <c r="BM15" s="621"/>
      <c r="BN15" s="622"/>
      <c r="BO15" s="673">
        <v>3.4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6930800</v>
      </c>
      <c r="CS15" s="621"/>
      <c r="CT15" s="621"/>
      <c r="CU15" s="621"/>
      <c r="CV15" s="621"/>
      <c r="CW15" s="621"/>
      <c r="CX15" s="621"/>
      <c r="CY15" s="622"/>
      <c r="CZ15" s="673">
        <v>13.8</v>
      </c>
      <c r="DA15" s="673"/>
      <c r="DB15" s="673"/>
      <c r="DC15" s="673"/>
      <c r="DD15" s="626">
        <v>2060833</v>
      </c>
      <c r="DE15" s="621"/>
      <c r="DF15" s="621"/>
      <c r="DG15" s="621"/>
      <c r="DH15" s="621"/>
      <c r="DI15" s="621"/>
      <c r="DJ15" s="621"/>
      <c r="DK15" s="621"/>
      <c r="DL15" s="621"/>
      <c r="DM15" s="621"/>
      <c r="DN15" s="621"/>
      <c r="DO15" s="621"/>
      <c r="DP15" s="622"/>
      <c r="DQ15" s="626">
        <v>4855530</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858467</v>
      </c>
      <c r="S16" s="621"/>
      <c r="T16" s="621"/>
      <c r="U16" s="621"/>
      <c r="V16" s="621"/>
      <c r="W16" s="621"/>
      <c r="X16" s="621"/>
      <c r="Y16" s="622"/>
      <c r="Z16" s="673">
        <v>1.6</v>
      </c>
      <c r="AA16" s="673"/>
      <c r="AB16" s="673"/>
      <c r="AC16" s="673"/>
      <c r="AD16" s="674">
        <v>741956</v>
      </c>
      <c r="AE16" s="674"/>
      <c r="AF16" s="674"/>
      <c r="AG16" s="674"/>
      <c r="AH16" s="674"/>
      <c r="AI16" s="674"/>
      <c r="AJ16" s="674"/>
      <c r="AK16" s="674"/>
      <c r="AL16" s="643">
        <v>2.9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20786</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2686</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741956</v>
      </c>
      <c r="S17" s="621"/>
      <c r="T17" s="621"/>
      <c r="U17" s="621"/>
      <c r="V17" s="621"/>
      <c r="W17" s="621"/>
      <c r="X17" s="621"/>
      <c r="Y17" s="622"/>
      <c r="Z17" s="673">
        <v>1.4</v>
      </c>
      <c r="AA17" s="673"/>
      <c r="AB17" s="673"/>
      <c r="AC17" s="673"/>
      <c r="AD17" s="674">
        <v>741956</v>
      </c>
      <c r="AE17" s="674"/>
      <c r="AF17" s="674"/>
      <c r="AG17" s="674"/>
      <c r="AH17" s="674"/>
      <c r="AI17" s="674"/>
      <c r="AJ17" s="674"/>
      <c r="AK17" s="674"/>
      <c r="AL17" s="643">
        <v>2.9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2274973</v>
      </c>
      <c r="CS17" s="621"/>
      <c r="CT17" s="621"/>
      <c r="CU17" s="621"/>
      <c r="CV17" s="621"/>
      <c r="CW17" s="621"/>
      <c r="CX17" s="621"/>
      <c r="CY17" s="622"/>
      <c r="CZ17" s="673">
        <v>4.5</v>
      </c>
      <c r="DA17" s="673"/>
      <c r="DB17" s="673"/>
      <c r="DC17" s="673"/>
      <c r="DD17" s="626" t="s">
        <v>111</v>
      </c>
      <c r="DE17" s="621"/>
      <c r="DF17" s="621"/>
      <c r="DG17" s="621"/>
      <c r="DH17" s="621"/>
      <c r="DI17" s="621"/>
      <c r="DJ17" s="621"/>
      <c r="DK17" s="621"/>
      <c r="DL17" s="621"/>
      <c r="DM17" s="621"/>
      <c r="DN17" s="621"/>
      <c r="DO17" s="621"/>
      <c r="DP17" s="622"/>
      <c r="DQ17" s="626">
        <v>2274617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116511</v>
      </c>
      <c r="S18" s="621"/>
      <c r="T18" s="621"/>
      <c r="U18" s="621"/>
      <c r="V18" s="621"/>
      <c r="W18" s="621"/>
      <c r="X18" s="621"/>
      <c r="Y18" s="622"/>
      <c r="Z18" s="673">
        <v>0.2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1002</v>
      </c>
      <c r="CS18" s="621"/>
      <c r="CT18" s="621"/>
      <c r="CU18" s="621"/>
      <c r="CV18" s="621"/>
      <c r="CW18" s="621"/>
      <c r="CX18" s="621"/>
      <c r="CY18" s="622"/>
      <c r="CZ18" s="673">
        <v>0</v>
      </c>
      <c r="DA18" s="673"/>
      <c r="DB18" s="673"/>
      <c r="DC18" s="673"/>
      <c r="DD18" s="626" t="s">
        <v>111</v>
      </c>
      <c r="DE18" s="621"/>
      <c r="DF18" s="621"/>
      <c r="DG18" s="621"/>
      <c r="DH18" s="621"/>
      <c r="DI18" s="621"/>
      <c r="DJ18" s="621"/>
      <c r="DK18" s="621"/>
      <c r="DL18" s="621"/>
      <c r="DM18" s="621"/>
      <c r="DN18" s="621"/>
      <c r="DO18" s="621"/>
      <c r="DP18" s="622"/>
      <c r="DQ18" s="626">
        <v>1002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2258208</v>
      </c>
      <c r="BH19" s="621"/>
      <c r="BI19" s="621"/>
      <c r="BJ19" s="621"/>
      <c r="BK19" s="621"/>
      <c r="BL19" s="621"/>
      <c r="BM19" s="621"/>
      <c r="BN19" s="622"/>
      <c r="BO19" s="673">
        <v>9.6</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27285195</v>
      </c>
      <c r="S20" s="621"/>
      <c r="T20" s="621"/>
      <c r="U20" s="621"/>
      <c r="V20" s="621"/>
      <c r="W20" s="621"/>
      <c r="X20" s="621"/>
      <c r="Y20" s="622"/>
      <c r="Z20" s="673">
        <v>50.9</v>
      </c>
      <c r="AA20" s="673"/>
      <c r="AB20" s="673"/>
      <c r="AC20" s="673"/>
      <c r="AD20" s="674">
        <v>24979359</v>
      </c>
      <c r="AE20" s="674"/>
      <c r="AF20" s="674"/>
      <c r="AG20" s="674"/>
      <c r="AH20" s="674"/>
      <c r="AI20" s="674"/>
      <c r="AJ20" s="674"/>
      <c r="AK20" s="674"/>
      <c r="AL20" s="643">
        <v>98.7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2238294</v>
      </c>
      <c r="BH20" s="621"/>
      <c r="BI20" s="621"/>
      <c r="BJ20" s="621"/>
      <c r="BK20" s="621"/>
      <c r="BL20" s="621"/>
      <c r="BM20" s="621"/>
      <c r="BN20" s="622"/>
      <c r="BO20" s="673">
        <v>9.5</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50171499</v>
      </c>
      <c r="CS20" s="621"/>
      <c r="CT20" s="621"/>
      <c r="CU20" s="621"/>
      <c r="CV20" s="621"/>
      <c r="CW20" s="621"/>
      <c r="CX20" s="621"/>
      <c r="CY20" s="622"/>
      <c r="CZ20" s="673">
        <v>100</v>
      </c>
      <c r="DA20" s="673"/>
      <c r="DB20" s="673"/>
      <c r="DC20" s="673"/>
      <c r="DD20" s="626">
        <v>7794039</v>
      </c>
      <c r="DE20" s="621"/>
      <c r="DF20" s="621"/>
      <c r="DG20" s="621"/>
      <c r="DH20" s="621"/>
      <c r="DI20" s="621"/>
      <c r="DJ20" s="621"/>
      <c r="DK20" s="621"/>
      <c r="DL20" s="621"/>
      <c r="DM20" s="621"/>
      <c r="DN20" s="621"/>
      <c r="DO20" s="621"/>
      <c r="DP20" s="622"/>
      <c r="DQ20" s="626">
        <v>31832240</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21164</v>
      </c>
      <c r="S21" s="621"/>
      <c r="T21" s="621"/>
      <c r="U21" s="621"/>
      <c r="V21" s="621"/>
      <c r="W21" s="621"/>
      <c r="X21" s="621"/>
      <c r="Y21" s="622"/>
      <c r="Z21" s="673">
        <v>0</v>
      </c>
      <c r="AA21" s="673"/>
      <c r="AB21" s="673"/>
      <c r="AC21" s="673"/>
      <c r="AD21" s="674">
        <v>21164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68883</v>
      </c>
      <c r="BH21" s="621"/>
      <c r="BI21" s="621"/>
      <c r="BJ21" s="621"/>
      <c r="BK21" s="621"/>
      <c r="BL21" s="621"/>
      <c r="BM21" s="621"/>
      <c r="BN21" s="622"/>
      <c r="BO21" s="673">
        <v>0.3</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844092</v>
      </c>
      <c r="S22" s="621"/>
      <c r="T22" s="621"/>
      <c r="U22" s="621"/>
      <c r="V22" s="621"/>
      <c r="W22" s="621"/>
      <c r="X22" s="621"/>
      <c r="Y22" s="622"/>
      <c r="Z22" s="673">
        <v>1.6</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549548</v>
      </c>
      <c r="S23" s="621"/>
      <c r="T23" s="621"/>
      <c r="U23" s="621"/>
      <c r="V23" s="621"/>
      <c r="W23" s="621"/>
      <c r="X23" s="621"/>
      <c r="Y23" s="622"/>
      <c r="Z23" s="673">
        <v>1</v>
      </c>
      <c r="AA23" s="673"/>
      <c r="AB23" s="673"/>
      <c r="AC23" s="673"/>
      <c r="AD23" s="674">
        <v>174975</v>
      </c>
      <c r="AE23" s="674"/>
      <c r="AF23" s="674"/>
      <c r="AG23" s="674"/>
      <c r="AH23" s="674"/>
      <c r="AI23" s="674"/>
      <c r="AJ23" s="674"/>
      <c r="AK23" s="674"/>
      <c r="AL23" s="643">
        <v>0.7</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2169411</v>
      </c>
      <c r="BH23" s="621"/>
      <c r="BI23" s="621"/>
      <c r="BJ23" s="621"/>
      <c r="BK23" s="621"/>
      <c r="BL23" s="621"/>
      <c r="BM23" s="621"/>
      <c r="BN23" s="622"/>
      <c r="BO23" s="673">
        <v>9.1999999999999993</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322685</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22945202</v>
      </c>
      <c r="CS24" s="671"/>
      <c r="CT24" s="671"/>
      <c r="CU24" s="671"/>
      <c r="CV24" s="671"/>
      <c r="CW24" s="671"/>
      <c r="CX24" s="671"/>
      <c r="CY24" s="718"/>
      <c r="CZ24" s="722">
        <v>45.7</v>
      </c>
      <c r="DA24" s="723"/>
      <c r="DB24" s="723"/>
      <c r="DC24" s="724"/>
      <c r="DD24" s="717">
        <v>14254430</v>
      </c>
      <c r="DE24" s="671"/>
      <c r="DF24" s="671"/>
      <c r="DG24" s="671"/>
      <c r="DH24" s="671"/>
      <c r="DI24" s="671"/>
      <c r="DJ24" s="671"/>
      <c r="DK24" s="718"/>
      <c r="DL24" s="717">
        <v>14146357</v>
      </c>
      <c r="DM24" s="671"/>
      <c r="DN24" s="671"/>
      <c r="DO24" s="671"/>
      <c r="DP24" s="671"/>
      <c r="DQ24" s="671"/>
      <c r="DR24" s="671"/>
      <c r="DS24" s="671"/>
      <c r="DT24" s="671"/>
      <c r="DU24" s="671"/>
      <c r="DV24" s="718"/>
      <c r="DW24" s="719">
        <v>53.8</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9247676</v>
      </c>
      <c r="S25" s="621"/>
      <c r="T25" s="621"/>
      <c r="U25" s="621"/>
      <c r="V25" s="621"/>
      <c r="W25" s="621"/>
      <c r="X25" s="621"/>
      <c r="Y25" s="622"/>
      <c r="Z25" s="673">
        <v>17.2</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v>19914</v>
      </c>
      <c r="BH25" s="621"/>
      <c r="BI25" s="621"/>
      <c r="BJ25" s="621"/>
      <c r="BK25" s="621"/>
      <c r="BL25" s="621"/>
      <c r="BM25" s="621"/>
      <c r="BN25" s="622"/>
      <c r="BO25" s="673">
        <v>0.1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9200181</v>
      </c>
      <c r="CS25" s="639"/>
      <c r="CT25" s="639"/>
      <c r="CU25" s="639"/>
      <c r="CV25" s="639"/>
      <c r="CW25" s="639"/>
      <c r="CX25" s="639"/>
      <c r="CY25" s="640"/>
      <c r="CZ25" s="623">
        <v>18.3</v>
      </c>
      <c r="DA25" s="641"/>
      <c r="DB25" s="641"/>
      <c r="DC25" s="642"/>
      <c r="DD25" s="626">
        <v>8567076</v>
      </c>
      <c r="DE25" s="639"/>
      <c r="DF25" s="639"/>
      <c r="DG25" s="639"/>
      <c r="DH25" s="639"/>
      <c r="DI25" s="639"/>
      <c r="DJ25" s="639"/>
      <c r="DK25" s="640"/>
      <c r="DL25" s="626">
        <v>8459234</v>
      </c>
      <c r="DM25" s="639"/>
      <c r="DN25" s="639"/>
      <c r="DO25" s="639"/>
      <c r="DP25" s="639"/>
      <c r="DQ25" s="639"/>
      <c r="DR25" s="639"/>
      <c r="DS25" s="639"/>
      <c r="DT25" s="639"/>
      <c r="DU25" s="639"/>
      <c r="DV25" s="640"/>
      <c r="DW25" s="643">
        <v>32.200000000000003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6551695</v>
      </c>
      <c r="CS26" s="621"/>
      <c r="CT26" s="621"/>
      <c r="CU26" s="621"/>
      <c r="CV26" s="621"/>
      <c r="CW26" s="621"/>
      <c r="CX26" s="621"/>
      <c r="CY26" s="622"/>
      <c r="CZ26" s="623">
        <v>13.1</v>
      </c>
      <c r="DA26" s="641"/>
      <c r="DB26" s="641"/>
      <c r="DC26" s="642"/>
      <c r="DD26" s="626">
        <v>5974851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3366678</v>
      </c>
      <c r="S27" s="621"/>
      <c r="T27" s="621"/>
      <c r="U27" s="621"/>
      <c r="V27" s="621"/>
      <c r="W27" s="621"/>
      <c r="X27" s="621"/>
      <c r="Y27" s="622"/>
      <c r="Z27" s="673">
        <v>6.3</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23501733</v>
      </c>
      <c r="BH27" s="621"/>
      <c r="BI27" s="621"/>
      <c r="BJ27" s="621"/>
      <c r="BK27" s="621"/>
      <c r="BL27" s="621"/>
      <c r="BM27" s="621"/>
      <c r="BN27" s="622"/>
      <c r="BO27" s="673">
        <v>100</v>
      </c>
      <c r="BP27" s="673"/>
      <c r="BQ27" s="673"/>
      <c r="BR27" s="673"/>
      <c r="BS27" s="626">
        <v>136809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11470048</v>
      </c>
      <c r="CS27" s="639"/>
      <c r="CT27" s="639"/>
      <c r="CU27" s="639"/>
      <c r="CV27" s="639"/>
      <c r="CW27" s="639"/>
      <c r="CX27" s="639"/>
      <c r="CY27" s="640"/>
      <c r="CZ27" s="623">
        <v>22.9</v>
      </c>
      <c r="DA27" s="641"/>
      <c r="DB27" s="641"/>
      <c r="DC27" s="642"/>
      <c r="DD27" s="626">
        <v>3412737</v>
      </c>
      <c r="DE27" s="639"/>
      <c r="DF27" s="639"/>
      <c r="DG27" s="639"/>
      <c r="DH27" s="639"/>
      <c r="DI27" s="639"/>
      <c r="DJ27" s="639"/>
      <c r="DK27" s="640"/>
      <c r="DL27" s="626">
        <v>3412506</v>
      </c>
      <c r="DM27" s="639"/>
      <c r="DN27" s="639"/>
      <c r="DO27" s="639"/>
      <c r="DP27" s="639"/>
      <c r="DQ27" s="639"/>
      <c r="DR27" s="639"/>
      <c r="DS27" s="639"/>
      <c r="DT27" s="639"/>
      <c r="DU27" s="639"/>
      <c r="DV27" s="640"/>
      <c r="DW27" s="643">
        <v>13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248986</v>
      </c>
      <c r="S28" s="621"/>
      <c r="T28" s="621"/>
      <c r="U28" s="621"/>
      <c r="V28" s="621"/>
      <c r="W28" s="621"/>
      <c r="X28" s="621"/>
      <c r="Y28" s="622"/>
      <c r="Z28" s="673">
        <v>0.5</v>
      </c>
      <c r="AA28" s="673"/>
      <c r="AB28" s="673"/>
      <c r="AC28" s="673"/>
      <c r="AD28" s="674">
        <v>127306</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2274973</v>
      </c>
      <c r="CS28" s="621"/>
      <c r="CT28" s="621"/>
      <c r="CU28" s="621"/>
      <c r="CV28" s="621"/>
      <c r="CW28" s="621"/>
      <c r="CX28" s="621"/>
      <c r="CY28" s="622"/>
      <c r="CZ28" s="623">
        <v>4.5</v>
      </c>
      <c r="DA28" s="641"/>
      <c r="DB28" s="641"/>
      <c r="DC28" s="642"/>
      <c r="DD28" s="626">
        <v>2274617</v>
      </c>
      <c r="DE28" s="621"/>
      <c r="DF28" s="621"/>
      <c r="DG28" s="621"/>
      <c r="DH28" s="621"/>
      <c r="DI28" s="621"/>
      <c r="DJ28" s="621"/>
      <c r="DK28" s="622"/>
      <c r="DL28" s="626">
        <v>2274617</v>
      </c>
      <c r="DM28" s="621"/>
      <c r="DN28" s="621"/>
      <c r="DO28" s="621"/>
      <c r="DP28" s="621"/>
      <c r="DQ28" s="621"/>
      <c r="DR28" s="621"/>
      <c r="DS28" s="621"/>
      <c r="DT28" s="621"/>
      <c r="DU28" s="621"/>
      <c r="DV28" s="622"/>
      <c r="DW28" s="643">
        <v>8.6999999999999993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41048</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2274973</v>
      </c>
      <c r="CS29" s="639"/>
      <c r="CT29" s="639"/>
      <c r="CU29" s="639"/>
      <c r="CV29" s="639"/>
      <c r="CW29" s="639"/>
      <c r="CX29" s="639"/>
      <c r="CY29" s="640"/>
      <c r="CZ29" s="623">
        <v>4.5</v>
      </c>
      <c r="DA29" s="641"/>
      <c r="DB29" s="641"/>
      <c r="DC29" s="642"/>
      <c r="DD29" s="626">
        <v>2274617</v>
      </c>
      <c r="DE29" s="639"/>
      <c r="DF29" s="639"/>
      <c r="DG29" s="639"/>
      <c r="DH29" s="639"/>
      <c r="DI29" s="639"/>
      <c r="DJ29" s="639"/>
      <c r="DK29" s="640"/>
      <c r="DL29" s="626">
        <v>2274617</v>
      </c>
      <c r="DM29" s="639"/>
      <c r="DN29" s="639"/>
      <c r="DO29" s="639"/>
      <c r="DP29" s="639"/>
      <c r="DQ29" s="639"/>
      <c r="DR29" s="639"/>
      <c r="DS29" s="639"/>
      <c r="DT29" s="639"/>
      <c r="DU29" s="639"/>
      <c r="DV29" s="640"/>
      <c r="DW29" s="643">
        <v>8.6999999999999993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4855112</v>
      </c>
      <c r="S30" s="621"/>
      <c r="T30" s="621"/>
      <c r="U30" s="621"/>
      <c r="V30" s="621"/>
      <c r="W30" s="621"/>
      <c r="X30" s="621"/>
      <c r="Y30" s="622"/>
      <c r="Z30" s="673">
        <v>9.1</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99.1</v>
      </c>
      <c r="BH30" s="687"/>
      <c r="BI30" s="687"/>
      <c r="BJ30" s="687"/>
      <c r="BK30" s="687"/>
      <c r="BL30" s="687"/>
      <c r="BM30" s="688">
        <v>95.9</v>
      </c>
      <c r="BN30" s="687"/>
      <c r="BO30" s="687"/>
      <c r="BP30" s="687"/>
      <c r="BQ30" s="689"/>
      <c r="BR30" s="686">
        <v>99</v>
      </c>
      <c r="BS30" s="687"/>
      <c r="BT30" s="687"/>
      <c r="BU30" s="687"/>
      <c r="BV30" s="687"/>
      <c r="BW30" s="687"/>
      <c r="BX30" s="688">
        <v>95.2</v>
      </c>
      <c r="BY30" s="687"/>
      <c r="BZ30" s="687"/>
      <c r="CA30" s="687"/>
      <c r="CB30" s="689"/>
      <c r="CD30" s="692"/>
      <c r="CE30" s="693"/>
      <c r="CF30" s="657" t="s">
        <v>291</v>
      </c>
      <c r="CG30" s="654"/>
      <c r="CH30" s="654"/>
      <c r="CI30" s="654"/>
      <c r="CJ30" s="654"/>
      <c r="CK30" s="654"/>
      <c r="CL30" s="654"/>
      <c r="CM30" s="654"/>
      <c r="CN30" s="654"/>
      <c r="CO30" s="654"/>
      <c r="CP30" s="654"/>
      <c r="CQ30" s="655"/>
      <c r="CR30" s="620">
        <v>2004170</v>
      </c>
      <c r="CS30" s="621"/>
      <c r="CT30" s="621"/>
      <c r="CU30" s="621"/>
      <c r="CV30" s="621"/>
      <c r="CW30" s="621"/>
      <c r="CX30" s="621"/>
      <c r="CY30" s="622"/>
      <c r="CZ30" s="623">
        <v>4</v>
      </c>
      <c r="DA30" s="641"/>
      <c r="DB30" s="641"/>
      <c r="DC30" s="642"/>
      <c r="DD30" s="626">
        <v>2003819</v>
      </c>
      <c r="DE30" s="621"/>
      <c r="DF30" s="621"/>
      <c r="DG30" s="621"/>
      <c r="DH30" s="621"/>
      <c r="DI30" s="621"/>
      <c r="DJ30" s="621"/>
      <c r="DK30" s="622"/>
      <c r="DL30" s="626">
        <v>2003819</v>
      </c>
      <c r="DM30" s="621"/>
      <c r="DN30" s="621"/>
      <c r="DO30" s="621"/>
      <c r="DP30" s="621"/>
      <c r="DQ30" s="621"/>
      <c r="DR30" s="621"/>
      <c r="DS30" s="621"/>
      <c r="DT30" s="621"/>
      <c r="DU30" s="621"/>
      <c r="DV30" s="622"/>
      <c r="DW30" s="643">
        <v>7.6</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1978025</v>
      </c>
      <c r="S31" s="621"/>
      <c r="T31" s="621"/>
      <c r="U31" s="621"/>
      <c r="V31" s="621"/>
      <c r="W31" s="621"/>
      <c r="X31" s="621"/>
      <c r="Y31" s="622"/>
      <c r="Z31" s="673">
        <v>3.7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v>
      </c>
      <c r="BH31" s="639"/>
      <c r="BI31" s="639"/>
      <c r="BJ31" s="639"/>
      <c r="BK31" s="639"/>
      <c r="BL31" s="639"/>
      <c r="BM31" s="675">
        <v>95.3</v>
      </c>
      <c r="BN31" s="685"/>
      <c r="BO31" s="685"/>
      <c r="BP31" s="685"/>
      <c r="BQ31" s="649"/>
      <c r="BR31" s="684">
        <v>99</v>
      </c>
      <c r="BS31" s="639"/>
      <c r="BT31" s="639"/>
      <c r="BU31" s="639"/>
      <c r="BV31" s="639"/>
      <c r="BW31" s="639"/>
      <c r="BX31" s="675">
        <v>94.7</v>
      </c>
      <c r="BY31" s="685"/>
      <c r="BZ31" s="685"/>
      <c r="CA31" s="685"/>
      <c r="CB31" s="649"/>
      <c r="CD31" s="692"/>
      <c r="CE31" s="693"/>
      <c r="CF31" s="657" t="s">
        <v>295</v>
      </c>
      <c r="CG31" s="654"/>
      <c r="CH31" s="654"/>
      <c r="CI31" s="654"/>
      <c r="CJ31" s="654"/>
      <c r="CK31" s="654"/>
      <c r="CL31" s="654"/>
      <c r="CM31" s="654"/>
      <c r="CN31" s="654"/>
      <c r="CO31" s="654"/>
      <c r="CP31" s="654"/>
      <c r="CQ31" s="655"/>
      <c r="CR31" s="620">
        <v>270803</v>
      </c>
      <c r="CS31" s="639"/>
      <c r="CT31" s="639"/>
      <c r="CU31" s="639"/>
      <c r="CV31" s="639"/>
      <c r="CW31" s="639"/>
      <c r="CX31" s="639"/>
      <c r="CY31" s="640"/>
      <c r="CZ31" s="623">
        <v>0.5</v>
      </c>
      <c r="DA31" s="641"/>
      <c r="DB31" s="641"/>
      <c r="DC31" s="642"/>
      <c r="DD31" s="626">
        <v>270798</v>
      </c>
      <c r="DE31" s="639"/>
      <c r="DF31" s="639"/>
      <c r="DG31" s="639"/>
      <c r="DH31" s="639"/>
      <c r="DI31" s="639"/>
      <c r="DJ31" s="639"/>
      <c r="DK31" s="640"/>
      <c r="DL31" s="626">
        <v>270798</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1309755</v>
      </c>
      <c r="S32" s="621"/>
      <c r="T32" s="621"/>
      <c r="U32" s="621"/>
      <c r="V32" s="621"/>
      <c r="W32" s="621"/>
      <c r="X32" s="621"/>
      <c r="Y32" s="622"/>
      <c r="Z32" s="673">
        <v>2.4</v>
      </c>
      <c r="AA32" s="673"/>
      <c r="AB32" s="673"/>
      <c r="AC32" s="673"/>
      <c r="AD32" s="674">
        <v>259</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96.3</v>
      </c>
      <c r="BN32" s="605"/>
      <c r="BO32" s="605"/>
      <c r="BP32" s="605"/>
      <c r="BQ32" s="662"/>
      <c r="BR32" s="683">
        <v>99</v>
      </c>
      <c r="BS32" s="605"/>
      <c r="BT32" s="605"/>
      <c r="BU32" s="605"/>
      <c r="BV32" s="605"/>
      <c r="BW32" s="605"/>
      <c r="BX32" s="668">
        <v>95.5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3540986</v>
      </c>
      <c r="S33" s="621"/>
      <c r="T33" s="621"/>
      <c r="U33" s="621"/>
      <c r="V33" s="621"/>
      <c r="W33" s="621"/>
      <c r="X33" s="621"/>
      <c r="Y33" s="622"/>
      <c r="Z33" s="673">
        <v>6.6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19411472</v>
      </c>
      <c r="CS33" s="639"/>
      <c r="CT33" s="639"/>
      <c r="CU33" s="639"/>
      <c r="CV33" s="639"/>
      <c r="CW33" s="639"/>
      <c r="CX33" s="639"/>
      <c r="CY33" s="640"/>
      <c r="CZ33" s="623">
        <v>38.700000000000003</v>
      </c>
      <c r="DA33" s="641"/>
      <c r="DB33" s="641"/>
      <c r="DC33" s="642"/>
      <c r="DD33" s="626">
        <v>16337550</v>
      </c>
      <c r="DE33" s="639"/>
      <c r="DF33" s="639"/>
      <c r="DG33" s="639"/>
      <c r="DH33" s="639"/>
      <c r="DI33" s="639"/>
      <c r="DJ33" s="639"/>
      <c r="DK33" s="640"/>
      <c r="DL33" s="626">
        <v>9871317</v>
      </c>
      <c r="DM33" s="639"/>
      <c r="DN33" s="639"/>
      <c r="DO33" s="639"/>
      <c r="DP33" s="639"/>
      <c r="DQ33" s="639"/>
      <c r="DR33" s="639"/>
      <c r="DS33" s="639"/>
      <c r="DT33" s="639"/>
      <c r="DU33" s="639"/>
      <c r="DV33" s="640"/>
      <c r="DW33" s="643">
        <v>37.6</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7663363</v>
      </c>
      <c r="CS34" s="621"/>
      <c r="CT34" s="621"/>
      <c r="CU34" s="621"/>
      <c r="CV34" s="621"/>
      <c r="CW34" s="621"/>
      <c r="CX34" s="621"/>
      <c r="CY34" s="622"/>
      <c r="CZ34" s="623">
        <v>15.3</v>
      </c>
      <c r="DA34" s="641"/>
      <c r="DB34" s="641"/>
      <c r="DC34" s="642"/>
      <c r="DD34" s="626">
        <v>5901598</v>
      </c>
      <c r="DE34" s="621"/>
      <c r="DF34" s="621"/>
      <c r="DG34" s="621"/>
      <c r="DH34" s="621"/>
      <c r="DI34" s="621"/>
      <c r="DJ34" s="621"/>
      <c r="DK34" s="622"/>
      <c r="DL34" s="626">
        <v>5131806</v>
      </c>
      <c r="DM34" s="621"/>
      <c r="DN34" s="621"/>
      <c r="DO34" s="621"/>
      <c r="DP34" s="621"/>
      <c r="DQ34" s="621"/>
      <c r="DR34" s="621"/>
      <c r="DS34" s="621"/>
      <c r="DT34" s="621"/>
      <c r="DU34" s="621"/>
      <c r="DV34" s="622"/>
      <c r="DW34" s="643">
        <v>19.5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971486</v>
      </c>
      <c r="S35" s="621"/>
      <c r="T35" s="621"/>
      <c r="U35" s="621"/>
      <c r="V35" s="621"/>
      <c r="W35" s="621"/>
      <c r="X35" s="621"/>
      <c r="Y35" s="622"/>
      <c r="Z35" s="673">
        <v>1.8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4667613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-1315781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349499</v>
      </c>
      <c r="CS35" s="639"/>
      <c r="CT35" s="639"/>
      <c r="CU35" s="639"/>
      <c r="CV35" s="639"/>
      <c r="CW35" s="639"/>
      <c r="CX35" s="639"/>
      <c r="CY35" s="640"/>
      <c r="CZ35" s="623">
        <v>0.7</v>
      </c>
      <c r="DA35" s="641"/>
      <c r="DB35" s="641"/>
      <c r="DC35" s="642"/>
      <c r="DD35" s="626">
        <v>338974</v>
      </c>
      <c r="DE35" s="639"/>
      <c r="DF35" s="639"/>
      <c r="DG35" s="639"/>
      <c r="DH35" s="639"/>
      <c r="DI35" s="639"/>
      <c r="DJ35" s="639"/>
      <c r="DK35" s="640"/>
      <c r="DL35" s="626">
        <v>338974</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53610950</v>
      </c>
      <c r="S36" s="661"/>
      <c r="T36" s="661"/>
      <c r="U36" s="661"/>
      <c r="V36" s="661"/>
      <c r="W36" s="661"/>
      <c r="X36" s="661"/>
      <c r="Y36" s="664"/>
      <c r="Z36" s="665">
        <v>100</v>
      </c>
      <c r="AA36" s="665"/>
      <c r="AB36" s="665"/>
      <c r="AC36" s="665"/>
      <c r="AD36" s="666">
        <v>25303063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309271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-1829053</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2351007</v>
      </c>
      <c r="CS36" s="621"/>
      <c r="CT36" s="621"/>
      <c r="CU36" s="621"/>
      <c r="CV36" s="621"/>
      <c r="CW36" s="621"/>
      <c r="CX36" s="621"/>
      <c r="CY36" s="622"/>
      <c r="CZ36" s="623">
        <v>4.7</v>
      </c>
      <c r="DA36" s="641"/>
      <c r="DB36" s="641"/>
      <c r="DC36" s="642"/>
      <c r="DD36" s="626">
        <v>1937746</v>
      </c>
      <c r="DE36" s="621"/>
      <c r="DF36" s="621"/>
      <c r="DG36" s="621"/>
      <c r="DH36" s="621"/>
      <c r="DI36" s="621"/>
      <c r="DJ36" s="621"/>
      <c r="DK36" s="622"/>
      <c r="DL36" s="626">
        <v>1537478</v>
      </c>
      <c r="DM36" s="621"/>
      <c r="DN36" s="621"/>
      <c r="DO36" s="621"/>
      <c r="DP36" s="621"/>
      <c r="DQ36" s="621"/>
      <c r="DR36" s="621"/>
      <c r="DS36" s="621"/>
      <c r="DT36" s="621"/>
      <c r="DU36" s="621"/>
      <c r="DV36" s="622"/>
      <c r="DW36" s="643">
        <v>5.9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94466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19189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2757</v>
      </c>
      <c r="CS37" s="639"/>
      <c r="CT37" s="639"/>
      <c r="CU37" s="639"/>
      <c r="CV37" s="639"/>
      <c r="CW37" s="639"/>
      <c r="CX37" s="639"/>
      <c r="CY37" s="640"/>
      <c r="CZ37" s="623">
        <v>0</v>
      </c>
      <c r="DA37" s="641"/>
      <c r="DB37" s="641"/>
      <c r="DC37" s="642"/>
      <c r="DD37" s="626">
        <v>2757</v>
      </c>
      <c r="DE37" s="639"/>
      <c r="DF37" s="639"/>
      <c r="DG37" s="639"/>
      <c r="DH37" s="639"/>
      <c r="DI37" s="639"/>
      <c r="DJ37" s="639"/>
      <c r="DK37" s="640"/>
      <c r="DL37" s="626">
        <v>2757</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53014</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31181</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4275202</v>
      </c>
      <c r="CS38" s="621"/>
      <c r="CT38" s="621"/>
      <c r="CU38" s="621"/>
      <c r="CV38" s="621"/>
      <c r="CW38" s="621"/>
      <c r="CX38" s="621"/>
      <c r="CY38" s="622"/>
      <c r="CZ38" s="623">
        <v>8.5</v>
      </c>
      <c r="DA38" s="641"/>
      <c r="DB38" s="641"/>
      <c r="DC38" s="642"/>
      <c r="DD38" s="626">
        <v>3481510</v>
      </c>
      <c r="DE38" s="621"/>
      <c r="DF38" s="621"/>
      <c r="DG38" s="621"/>
      <c r="DH38" s="621"/>
      <c r="DI38" s="621"/>
      <c r="DJ38" s="621"/>
      <c r="DK38" s="622"/>
      <c r="DL38" s="626">
        <v>2863059</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v>29124</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110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4371151</v>
      </c>
      <c r="CS39" s="639"/>
      <c r="CT39" s="639"/>
      <c r="CU39" s="639"/>
      <c r="CV39" s="639"/>
      <c r="CW39" s="639"/>
      <c r="CX39" s="639"/>
      <c r="CY39" s="640"/>
      <c r="CZ39" s="623">
        <v>8.6999999999999993</v>
      </c>
      <c r="DA39" s="641"/>
      <c r="DB39" s="641"/>
      <c r="DC39" s="642"/>
      <c r="DD39" s="626">
        <v>4287722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1539280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401250</v>
      </c>
      <c r="CS40" s="621"/>
      <c r="CT40" s="621"/>
      <c r="CU40" s="621"/>
      <c r="CV40" s="621"/>
      <c r="CW40" s="621"/>
      <c r="CX40" s="621"/>
      <c r="CY40" s="622"/>
      <c r="CZ40" s="623">
        <v>0.8</v>
      </c>
      <c r="DA40" s="641"/>
      <c r="DB40" s="641"/>
      <c r="DC40" s="642"/>
      <c r="DD40" s="626">
        <v>390000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2642458</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7814825</v>
      </c>
      <c r="CS42" s="621"/>
      <c r="CT42" s="621"/>
      <c r="CU42" s="621"/>
      <c r="CV42" s="621"/>
      <c r="CW42" s="621"/>
      <c r="CX42" s="621"/>
      <c r="CY42" s="622"/>
      <c r="CZ42" s="623">
        <v>15.6</v>
      </c>
      <c r="DA42" s="624"/>
      <c r="DB42" s="624"/>
      <c r="DC42" s="625"/>
      <c r="DD42" s="626">
        <v>1240260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62036</v>
      </c>
      <c r="CS43" s="639"/>
      <c r="CT43" s="639"/>
      <c r="CU43" s="639"/>
      <c r="CV43" s="639"/>
      <c r="CW43" s="639"/>
      <c r="CX43" s="639"/>
      <c r="CY43" s="640"/>
      <c r="CZ43" s="623">
        <v>0.1</v>
      </c>
      <c r="DA43" s="641"/>
      <c r="DB43" s="641"/>
      <c r="DC43" s="642"/>
      <c r="DD43" s="626">
        <v>62036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7794039</v>
      </c>
      <c r="CS44" s="621"/>
      <c r="CT44" s="621"/>
      <c r="CU44" s="621"/>
      <c r="CV44" s="621"/>
      <c r="CW44" s="621"/>
      <c r="CX44" s="621"/>
      <c r="CY44" s="622"/>
      <c r="CZ44" s="623">
        <v>15.5</v>
      </c>
      <c r="DA44" s="624"/>
      <c r="DB44" s="624"/>
      <c r="DC44" s="625"/>
      <c r="DD44" s="626">
        <v>1237574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4228104</v>
      </c>
      <c r="CS45" s="639"/>
      <c r="CT45" s="639"/>
      <c r="CU45" s="639"/>
      <c r="CV45" s="639"/>
      <c r="CW45" s="639"/>
      <c r="CX45" s="639"/>
      <c r="CY45" s="640"/>
      <c r="CZ45" s="623">
        <v>8.4</v>
      </c>
      <c r="DA45" s="641"/>
      <c r="DB45" s="641"/>
      <c r="DC45" s="642"/>
      <c r="DD45" s="626">
        <v>244799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3565935</v>
      </c>
      <c r="CS46" s="621"/>
      <c r="CT46" s="621"/>
      <c r="CU46" s="621"/>
      <c r="CV46" s="621"/>
      <c r="CW46" s="621"/>
      <c r="CX46" s="621"/>
      <c r="CY46" s="622"/>
      <c r="CZ46" s="623">
        <v>7.1</v>
      </c>
      <c r="DA46" s="624"/>
      <c r="DB46" s="624"/>
      <c r="DC46" s="625"/>
      <c r="DD46" s="626">
        <v>992775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20786</v>
      </c>
      <c r="CS47" s="639"/>
      <c r="CT47" s="639"/>
      <c r="CU47" s="639"/>
      <c r="CV47" s="639"/>
      <c r="CW47" s="639"/>
      <c r="CX47" s="639"/>
      <c r="CY47" s="640"/>
      <c r="CZ47" s="623">
        <v>0</v>
      </c>
      <c r="DA47" s="641"/>
      <c r="DB47" s="641"/>
      <c r="DC47" s="642"/>
      <c r="DD47" s="626">
        <v>2686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50171499</v>
      </c>
      <c r="CS49" s="605"/>
      <c r="CT49" s="605"/>
      <c r="CU49" s="605"/>
      <c r="CV49" s="605"/>
      <c r="CW49" s="605"/>
      <c r="CX49" s="605"/>
      <c r="CY49" s="606"/>
      <c r="CZ49" s="607">
        <v>100</v>
      </c>
      <c r="DA49" s="608"/>
      <c r="DB49" s="608"/>
      <c r="DC49" s="609"/>
      <c r="DD49" s="610">
        <v>31832240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343</v>
      </c>
      <c r="DK2" s="1137"/>
      <c r="DL2" s="1137"/>
      <c r="DM2" s="1137"/>
      <c r="DN2" s="1137"/>
      <c r="DO2" s="1138"/>
      <c r="DP2" s="202"/>
      <c r="DQ2" s="1136" t="s">
        <v>344</v>
      </c>
      <c r="DR2" s="1137"/>
      <c r="DS2" s="1137"/>
      <c r="DT2" s="1137"/>
      <c r="DU2" s="1137"/>
      <c r="DV2" s="1137"/>
      <c r="DW2" s="1137"/>
      <c r="DX2" s="1137"/>
      <c r="DY2" s="1137"/>
      <c r="DZ2" s="11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9"/>
      <c r="BA5" s="209"/>
      <c r="BB5" s="209"/>
      <c r="BC5" s="209"/>
      <c r="BD5" s="209"/>
      <c r="BE5" s="210"/>
      <c r="BF5" s="210"/>
      <c r="BG5" s="210"/>
      <c r="BH5" s="210"/>
      <c r="BI5" s="210"/>
      <c r="BJ5" s="210"/>
      <c r="BK5" s="210"/>
      <c r="BL5" s="210"/>
      <c r="BM5" s="210"/>
      <c r="BN5" s="210"/>
      <c r="BO5" s="210"/>
      <c r="BP5" s="210"/>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7"/>
    </row>
    <row r="7" spans="1:131" s="208" customFormat="1" ht="26.25" customHeight="1" thickTop="1" x14ac:dyDescent="0.15">
      <c r="A7" s="211">
        <v>1</v>
      </c>
      <c r="B7" s="1076" t="s">
        <v>364</v>
      </c>
      <c r="C7" s="1077"/>
      <c r="D7" s="1077"/>
      <c r="E7" s="1077"/>
      <c r="F7" s="1077"/>
      <c r="G7" s="1077"/>
      <c r="H7" s="1077"/>
      <c r="I7" s="1077"/>
      <c r="J7" s="1077"/>
      <c r="K7" s="1077"/>
      <c r="L7" s="1077"/>
      <c r="M7" s="1077"/>
      <c r="N7" s="1077"/>
      <c r="O7" s="1077"/>
      <c r="P7" s="1078"/>
      <c r="Q7" s="1130">
        <v>52918</v>
      </c>
      <c r="R7" s="1131"/>
      <c r="S7" s="1131"/>
      <c r="T7" s="1131"/>
      <c r="U7" s="1131"/>
      <c r="V7" s="1131">
        <v>49479</v>
      </c>
      <c r="W7" s="1131"/>
      <c r="X7" s="1131"/>
      <c r="Y7" s="1131"/>
      <c r="Z7" s="1131"/>
      <c r="AA7" s="1131">
        <v>3439</v>
      </c>
      <c r="AB7" s="1131"/>
      <c r="AC7" s="1131"/>
      <c r="AD7" s="1131"/>
      <c r="AE7" s="1132"/>
      <c r="AF7" s="1133">
        <v>2221</v>
      </c>
      <c r="AG7" s="1134"/>
      <c r="AH7" s="1134"/>
      <c r="AI7" s="1134"/>
      <c r="AJ7" s="1135"/>
      <c r="AK7" s="1117">
        <v>4855</v>
      </c>
      <c r="AL7" s="1118"/>
      <c r="AM7" s="1118"/>
      <c r="AN7" s="1118"/>
      <c r="AO7" s="1118"/>
      <c r="AP7" s="1118">
        <v>30627</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c r="BS7" s="1121" t="s">
        <v>545</v>
      </c>
      <c r="BT7" s="1122"/>
      <c r="BU7" s="1122"/>
      <c r="BV7" s="1122"/>
      <c r="BW7" s="1122"/>
      <c r="BX7" s="1122"/>
      <c r="BY7" s="1122"/>
      <c r="BZ7" s="1122"/>
      <c r="CA7" s="1122"/>
      <c r="CB7" s="1122"/>
      <c r="CC7" s="1122"/>
      <c r="CD7" s="1122"/>
      <c r="CE7" s="1122"/>
      <c r="CF7" s="1122"/>
      <c r="CG7" s="1123"/>
      <c r="CH7" s="1114">
        <v>11</v>
      </c>
      <c r="CI7" s="1115"/>
      <c r="CJ7" s="1115"/>
      <c r="CK7" s="1115"/>
      <c r="CL7" s="1116"/>
      <c r="CM7" s="1114">
        <v>220</v>
      </c>
      <c r="CN7" s="1115"/>
      <c r="CO7" s="1115"/>
      <c r="CP7" s="1115"/>
      <c r="CQ7" s="1116"/>
      <c r="CR7" s="1114">
        <v>86</v>
      </c>
      <c r="CS7" s="1115"/>
      <c r="CT7" s="1115"/>
      <c r="CU7" s="1115"/>
      <c r="CV7" s="1116"/>
      <c r="CW7" s="1114">
        <v>55</v>
      </c>
      <c r="CX7" s="1115"/>
      <c r="CY7" s="1115"/>
      <c r="CZ7" s="1115"/>
      <c r="DA7" s="1116"/>
      <c r="DB7" s="1114" t="s">
        <v>541</v>
      </c>
      <c r="DC7" s="1115"/>
      <c r="DD7" s="1115"/>
      <c r="DE7" s="1115"/>
      <c r="DF7" s="1116"/>
      <c r="DG7" s="1114" t="s">
        <v>539</v>
      </c>
      <c r="DH7" s="1115"/>
      <c r="DI7" s="1115"/>
      <c r="DJ7" s="1115"/>
      <c r="DK7" s="1116"/>
      <c r="DL7" s="1114" t="s">
        <v>540</v>
      </c>
      <c r="DM7" s="1115"/>
      <c r="DN7" s="1115"/>
      <c r="DO7" s="1115"/>
      <c r="DP7" s="1116"/>
      <c r="DQ7" s="1114" t="s">
        <v>541</v>
      </c>
      <c r="DR7" s="1115"/>
      <c r="DS7" s="1115"/>
      <c r="DT7" s="1115"/>
      <c r="DU7" s="1116"/>
      <c r="DV7" s="1141"/>
      <c r="DW7" s="1142"/>
      <c r="DX7" s="1142"/>
      <c r="DY7" s="1142"/>
      <c r="DZ7" s="1143"/>
      <c r="EA7" s="207"/>
    </row>
    <row r="8" spans="1:131" s="208" customFormat="1" ht="26.25" customHeight="1" x14ac:dyDescent="0.15">
      <c r="A8" s="214">
        <v>2</v>
      </c>
      <c r="B8" s="1063" t="s">
        <v>365</v>
      </c>
      <c r="C8" s="1064"/>
      <c r="D8" s="1064"/>
      <c r="E8" s="1064"/>
      <c r="F8" s="1064"/>
      <c r="G8" s="1064"/>
      <c r="H8" s="1064"/>
      <c r="I8" s="1064"/>
      <c r="J8" s="1064"/>
      <c r="K8" s="1064"/>
      <c r="L8" s="1064"/>
      <c r="M8" s="1064"/>
      <c r="N8" s="1064"/>
      <c r="O8" s="1064"/>
      <c r="P8" s="1065"/>
      <c r="Q8" s="1069">
        <v>777</v>
      </c>
      <c r="R8" s="1070"/>
      <c r="S8" s="1070"/>
      <c r="T8" s="1070"/>
      <c r="U8" s="1070"/>
      <c r="V8" s="1070">
        <v>777</v>
      </c>
      <c r="W8" s="1070"/>
      <c r="X8" s="1070"/>
      <c r="Y8" s="1070"/>
      <c r="Z8" s="1070"/>
      <c r="AA8" s="1070">
        <v>0</v>
      </c>
      <c r="AB8" s="1070"/>
      <c r="AC8" s="1070"/>
      <c r="AD8" s="1070"/>
      <c r="AE8" s="1071"/>
      <c r="AF8" s="1045" t="s">
        <v>111</v>
      </c>
      <c r="AG8" s="1046"/>
      <c r="AH8" s="1046"/>
      <c r="AI8" s="1046"/>
      <c r="AJ8" s="1047"/>
      <c r="AK8" s="1112">
        <v>226</v>
      </c>
      <c r="AL8" s="1113"/>
      <c r="AM8" s="1113"/>
      <c r="AN8" s="1113"/>
      <c r="AO8" s="1113"/>
      <c r="AP8" s="1113">
        <v>777</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t="s">
        <v>546</v>
      </c>
      <c r="BT8" s="1041"/>
      <c r="BU8" s="1041"/>
      <c r="BV8" s="1041"/>
      <c r="BW8" s="1041"/>
      <c r="BX8" s="1041"/>
      <c r="BY8" s="1041"/>
      <c r="BZ8" s="1041"/>
      <c r="CA8" s="1041"/>
      <c r="CB8" s="1041"/>
      <c r="CC8" s="1041"/>
      <c r="CD8" s="1041"/>
      <c r="CE8" s="1041"/>
      <c r="CF8" s="1041"/>
      <c r="CG8" s="1042"/>
      <c r="CH8" s="1015">
        <v>5</v>
      </c>
      <c r="CI8" s="1016"/>
      <c r="CJ8" s="1016"/>
      <c r="CK8" s="1016"/>
      <c r="CL8" s="1017"/>
      <c r="CM8" s="1015">
        <v>1300</v>
      </c>
      <c r="CN8" s="1016"/>
      <c r="CO8" s="1016"/>
      <c r="CP8" s="1016"/>
      <c r="CQ8" s="1017"/>
      <c r="CR8" s="1015">
        <v>1005</v>
      </c>
      <c r="CS8" s="1016"/>
      <c r="CT8" s="1016"/>
      <c r="CU8" s="1016"/>
      <c r="CV8" s="1017"/>
      <c r="CW8" s="1015">
        <v>121</v>
      </c>
      <c r="CX8" s="1016"/>
      <c r="CY8" s="1016"/>
      <c r="CZ8" s="1016"/>
      <c r="DA8" s="1017"/>
      <c r="DB8" s="1015" t="s">
        <v>541</v>
      </c>
      <c r="DC8" s="1016"/>
      <c r="DD8" s="1016"/>
      <c r="DE8" s="1016"/>
      <c r="DF8" s="1017"/>
      <c r="DG8" s="1015" t="s">
        <v>541</v>
      </c>
      <c r="DH8" s="1016"/>
      <c r="DI8" s="1016"/>
      <c r="DJ8" s="1016"/>
      <c r="DK8" s="1017"/>
      <c r="DL8" s="1015" t="s">
        <v>541</v>
      </c>
      <c r="DM8" s="1016"/>
      <c r="DN8" s="1016"/>
      <c r="DO8" s="1016"/>
      <c r="DP8" s="1017"/>
      <c r="DQ8" s="1015" t="s">
        <v>541</v>
      </c>
      <c r="DR8" s="1016"/>
      <c r="DS8" s="1016"/>
      <c r="DT8" s="1016"/>
      <c r="DU8" s="1017"/>
      <c r="DV8" s="1018"/>
      <c r="DW8" s="1019"/>
      <c r="DX8" s="1019"/>
      <c r="DY8" s="1019"/>
      <c r="DZ8" s="1020"/>
      <c r="EA8" s="207"/>
    </row>
    <row r="9" spans="1:131" s="208" customFormat="1" ht="26.25" customHeight="1" x14ac:dyDescent="0.15">
      <c r="A9" s="214">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t="s">
        <v>547</v>
      </c>
      <c r="BT9" s="1041"/>
      <c r="BU9" s="1041"/>
      <c r="BV9" s="1041"/>
      <c r="BW9" s="1041"/>
      <c r="BX9" s="1041"/>
      <c r="BY9" s="1041"/>
      <c r="BZ9" s="1041"/>
      <c r="CA9" s="1041"/>
      <c r="CB9" s="1041"/>
      <c r="CC9" s="1041"/>
      <c r="CD9" s="1041"/>
      <c r="CE9" s="1041"/>
      <c r="CF9" s="1041"/>
      <c r="CG9" s="1042"/>
      <c r="CH9" s="1015">
        <v>6</v>
      </c>
      <c r="CI9" s="1016"/>
      <c r="CJ9" s="1016"/>
      <c r="CK9" s="1016"/>
      <c r="CL9" s="1017"/>
      <c r="CM9" s="1015">
        <v>1097</v>
      </c>
      <c r="CN9" s="1016"/>
      <c r="CO9" s="1016"/>
      <c r="CP9" s="1016"/>
      <c r="CQ9" s="1017"/>
      <c r="CR9" s="1015">
        <v>1000</v>
      </c>
      <c r="CS9" s="1016"/>
      <c r="CT9" s="1016"/>
      <c r="CU9" s="1016"/>
      <c r="CV9" s="1017"/>
      <c r="CW9" s="1015">
        <v>7</v>
      </c>
      <c r="CX9" s="1016"/>
      <c r="CY9" s="1016"/>
      <c r="CZ9" s="1016"/>
      <c r="DA9" s="1017"/>
      <c r="DB9" s="1015" t="s">
        <v>540</v>
      </c>
      <c r="DC9" s="1016"/>
      <c r="DD9" s="1016"/>
      <c r="DE9" s="1016"/>
      <c r="DF9" s="1017"/>
      <c r="DG9" s="1015" t="s">
        <v>540</v>
      </c>
      <c r="DH9" s="1016"/>
      <c r="DI9" s="1016"/>
      <c r="DJ9" s="1016"/>
      <c r="DK9" s="1017"/>
      <c r="DL9" s="1015" t="s">
        <v>555</v>
      </c>
      <c r="DM9" s="1016"/>
      <c r="DN9" s="1016"/>
      <c r="DO9" s="1016"/>
      <c r="DP9" s="1017"/>
      <c r="DQ9" s="1015" t="s">
        <v>556</v>
      </c>
      <c r="DR9" s="1016"/>
      <c r="DS9" s="1016"/>
      <c r="DT9" s="1016"/>
      <c r="DU9" s="1017"/>
      <c r="DV9" s="1018"/>
      <c r="DW9" s="1019"/>
      <c r="DX9" s="1019"/>
      <c r="DY9" s="1019"/>
      <c r="DZ9" s="1020"/>
      <c r="EA9" s="207"/>
    </row>
    <row r="10" spans="1:131" s="208" customFormat="1" ht="26.25" customHeight="1" x14ac:dyDescent="0.15">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t="s">
        <v>548</v>
      </c>
      <c r="BT10" s="1041"/>
      <c r="BU10" s="1041"/>
      <c r="BV10" s="1041"/>
      <c r="BW10" s="1041"/>
      <c r="BX10" s="1041"/>
      <c r="BY10" s="1041"/>
      <c r="BZ10" s="1041"/>
      <c r="CA10" s="1041"/>
      <c r="CB10" s="1041"/>
      <c r="CC10" s="1041"/>
      <c r="CD10" s="1041"/>
      <c r="CE10" s="1041"/>
      <c r="CF10" s="1041"/>
      <c r="CG10" s="1042"/>
      <c r="CH10" s="1015">
        <v>7</v>
      </c>
      <c r="CI10" s="1016"/>
      <c r="CJ10" s="1016"/>
      <c r="CK10" s="1016"/>
      <c r="CL10" s="1017"/>
      <c r="CM10" s="1015">
        <v>671</v>
      </c>
      <c r="CN10" s="1016"/>
      <c r="CO10" s="1016"/>
      <c r="CP10" s="1016"/>
      <c r="CQ10" s="1017"/>
      <c r="CR10" s="1015">
        <v>600</v>
      </c>
      <c r="CS10" s="1016"/>
      <c r="CT10" s="1016"/>
      <c r="CU10" s="1016"/>
      <c r="CV10" s="1017"/>
      <c r="CW10" s="1015" t="s">
        <v>539</v>
      </c>
      <c r="CX10" s="1016"/>
      <c r="CY10" s="1016"/>
      <c r="CZ10" s="1016"/>
      <c r="DA10" s="1017"/>
      <c r="DB10" s="1015" t="s">
        <v>541</v>
      </c>
      <c r="DC10" s="1016"/>
      <c r="DD10" s="1016"/>
      <c r="DE10" s="1016"/>
      <c r="DF10" s="1017"/>
      <c r="DG10" s="1015" t="s">
        <v>539</v>
      </c>
      <c r="DH10" s="1016"/>
      <c r="DI10" s="1016"/>
      <c r="DJ10" s="1016"/>
      <c r="DK10" s="1017"/>
      <c r="DL10" s="1015" t="s">
        <v>541</v>
      </c>
      <c r="DM10" s="1016"/>
      <c r="DN10" s="1016"/>
      <c r="DO10" s="1016"/>
      <c r="DP10" s="1017"/>
      <c r="DQ10" s="1015" t="s">
        <v>541</v>
      </c>
      <c r="DR10" s="1016"/>
      <c r="DS10" s="1016"/>
      <c r="DT10" s="1016"/>
      <c r="DU10" s="1017"/>
      <c r="DV10" s="1018"/>
      <c r="DW10" s="1019"/>
      <c r="DX10" s="1019"/>
      <c r="DY10" s="1019"/>
      <c r="DZ10" s="1020"/>
      <c r="EA10" s="207"/>
    </row>
    <row r="11" spans="1:131" s="208" customFormat="1" ht="26.25" customHeight="1" x14ac:dyDescent="0.15">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t="s">
        <v>549</v>
      </c>
      <c r="BT11" s="1041"/>
      <c r="BU11" s="1041"/>
      <c r="BV11" s="1041"/>
      <c r="BW11" s="1041"/>
      <c r="BX11" s="1041"/>
      <c r="BY11" s="1041"/>
      <c r="BZ11" s="1041"/>
      <c r="CA11" s="1041"/>
      <c r="CB11" s="1041"/>
      <c r="CC11" s="1041"/>
      <c r="CD11" s="1041"/>
      <c r="CE11" s="1041"/>
      <c r="CF11" s="1041"/>
      <c r="CG11" s="1042"/>
      <c r="CH11" s="1015">
        <v>23</v>
      </c>
      <c r="CI11" s="1016"/>
      <c r="CJ11" s="1016"/>
      <c r="CK11" s="1016"/>
      <c r="CL11" s="1017"/>
      <c r="CM11" s="1015">
        <v>69</v>
      </c>
      <c r="CN11" s="1016"/>
      <c r="CO11" s="1016"/>
      <c r="CP11" s="1016"/>
      <c r="CQ11" s="1017"/>
      <c r="CR11" s="1015">
        <v>647</v>
      </c>
      <c r="CS11" s="1016"/>
      <c r="CT11" s="1016"/>
      <c r="CU11" s="1016"/>
      <c r="CV11" s="1017"/>
      <c r="CW11" s="1015" t="s">
        <v>540</v>
      </c>
      <c r="CX11" s="1016"/>
      <c r="CY11" s="1016"/>
      <c r="CZ11" s="1016"/>
      <c r="DA11" s="1017"/>
      <c r="DB11" s="1015">
        <v>404</v>
      </c>
      <c r="DC11" s="1016"/>
      <c r="DD11" s="1016"/>
      <c r="DE11" s="1016"/>
      <c r="DF11" s="1017"/>
      <c r="DG11" s="1015" t="s">
        <v>553</v>
      </c>
      <c r="DH11" s="1016"/>
      <c r="DI11" s="1016"/>
      <c r="DJ11" s="1016"/>
      <c r="DK11" s="1017"/>
      <c r="DL11" s="1015" t="s">
        <v>541</v>
      </c>
      <c r="DM11" s="1016"/>
      <c r="DN11" s="1016"/>
      <c r="DO11" s="1016"/>
      <c r="DP11" s="1017"/>
      <c r="DQ11" s="1015" t="s">
        <v>541</v>
      </c>
      <c r="DR11" s="1016"/>
      <c r="DS11" s="1016"/>
      <c r="DT11" s="1016"/>
      <c r="DU11" s="1017"/>
      <c r="DV11" s="1018"/>
      <c r="DW11" s="1019"/>
      <c r="DX11" s="1019"/>
      <c r="DY11" s="1019"/>
      <c r="DZ11" s="1020"/>
      <c r="EA11" s="207"/>
    </row>
    <row r="12" spans="1:131" s="208" customFormat="1" ht="26.25" customHeight="1" x14ac:dyDescent="0.15">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t="s">
        <v>550</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141</v>
      </c>
      <c r="CN12" s="1016"/>
      <c r="CO12" s="1016"/>
      <c r="CP12" s="1016"/>
      <c r="CQ12" s="1017"/>
      <c r="CR12" s="1015">
        <v>55</v>
      </c>
      <c r="CS12" s="1016"/>
      <c r="CT12" s="1016"/>
      <c r="CU12" s="1016"/>
      <c r="CV12" s="1017"/>
      <c r="CW12" s="1015">
        <v>9</v>
      </c>
      <c r="CX12" s="1016"/>
      <c r="CY12" s="1016"/>
      <c r="CZ12" s="1016"/>
      <c r="DA12" s="1017"/>
      <c r="DB12" s="1015" t="s">
        <v>552</v>
      </c>
      <c r="DC12" s="1016"/>
      <c r="DD12" s="1016"/>
      <c r="DE12" s="1016"/>
      <c r="DF12" s="1017"/>
      <c r="DG12" s="1015" t="s">
        <v>554</v>
      </c>
      <c r="DH12" s="1016"/>
      <c r="DI12" s="1016"/>
      <c r="DJ12" s="1016"/>
      <c r="DK12" s="1017"/>
      <c r="DL12" s="1015" t="s">
        <v>540</v>
      </c>
      <c r="DM12" s="1016"/>
      <c r="DN12" s="1016"/>
      <c r="DO12" s="1016"/>
      <c r="DP12" s="1017"/>
      <c r="DQ12" s="1015" t="s">
        <v>541</v>
      </c>
      <c r="DR12" s="1016"/>
      <c r="DS12" s="1016"/>
      <c r="DT12" s="1016"/>
      <c r="DU12" s="1017"/>
      <c r="DV12" s="1018"/>
      <c r="DW12" s="1019"/>
      <c r="DX12" s="1019"/>
      <c r="DY12" s="1019"/>
      <c r="DZ12" s="1020"/>
      <c r="EA12" s="207"/>
    </row>
    <row r="13" spans="1:131" s="208" customFormat="1" ht="26.25" customHeight="1" x14ac:dyDescent="0.15">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t="s">
        <v>567</v>
      </c>
      <c r="BS13" s="1040" t="s">
        <v>551</v>
      </c>
      <c r="BT13" s="1041"/>
      <c r="BU13" s="1041"/>
      <c r="BV13" s="1041"/>
      <c r="BW13" s="1041"/>
      <c r="BX13" s="1041"/>
      <c r="BY13" s="1041"/>
      <c r="BZ13" s="1041"/>
      <c r="CA13" s="1041"/>
      <c r="CB13" s="1041"/>
      <c r="CC13" s="1041"/>
      <c r="CD13" s="1041"/>
      <c r="CE13" s="1041"/>
      <c r="CF13" s="1041"/>
      <c r="CG13" s="1042"/>
      <c r="CH13" s="1015">
        <v>6</v>
      </c>
      <c r="CI13" s="1016"/>
      <c r="CJ13" s="1016"/>
      <c r="CK13" s="1016"/>
      <c r="CL13" s="1017"/>
      <c r="CM13" s="1015">
        <v>485</v>
      </c>
      <c r="CN13" s="1016"/>
      <c r="CO13" s="1016"/>
      <c r="CP13" s="1016"/>
      <c r="CQ13" s="1017"/>
      <c r="CR13" s="1015">
        <v>5</v>
      </c>
      <c r="CS13" s="1016"/>
      <c r="CT13" s="1016"/>
      <c r="CU13" s="1016"/>
      <c r="CV13" s="1017"/>
      <c r="CW13" s="1015" t="s">
        <v>540</v>
      </c>
      <c r="CX13" s="1016"/>
      <c r="CY13" s="1016"/>
      <c r="CZ13" s="1016"/>
      <c r="DA13" s="1017"/>
      <c r="DB13" s="1015">
        <v>1202</v>
      </c>
      <c r="DC13" s="1016"/>
      <c r="DD13" s="1016"/>
      <c r="DE13" s="1016"/>
      <c r="DF13" s="1017"/>
      <c r="DG13" s="1015" t="s">
        <v>541</v>
      </c>
      <c r="DH13" s="1016"/>
      <c r="DI13" s="1016"/>
      <c r="DJ13" s="1016"/>
      <c r="DK13" s="1017"/>
      <c r="DL13" s="1015" t="s">
        <v>539</v>
      </c>
      <c r="DM13" s="1016"/>
      <c r="DN13" s="1016"/>
      <c r="DO13" s="1016"/>
      <c r="DP13" s="1017"/>
      <c r="DQ13" s="1015" t="s">
        <v>541</v>
      </c>
      <c r="DR13" s="1016"/>
      <c r="DS13" s="1016"/>
      <c r="DT13" s="1016"/>
      <c r="DU13" s="1017"/>
      <c r="DV13" s="1018"/>
      <c r="DW13" s="1019"/>
      <c r="DX13" s="1019"/>
      <c r="DY13" s="1019"/>
      <c r="DZ13" s="1020"/>
      <c r="EA13" s="207"/>
    </row>
    <row r="14" spans="1:131" s="208" customFormat="1" ht="26.25" customHeight="1" x14ac:dyDescent="0.15">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x14ac:dyDescent="0.15">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x14ac:dyDescent="0.15">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x14ac:dyDescent="0.15">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x14ac:dyDescent="0.15">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x14ac:dyDescent="0.15">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x14ac:dyDescent="0.15">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x14ac:dyDescent="0.2">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x14ac:dyDescent="0.15">
      <c r="A22" s="214">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4">
        <v>53695</v>
      </c>
      <c r="R23" s="1095"/>
      <c r="S23" s="1095"/>
      <c r="T23" s="1095"/>
      <c r="U23" s="1095"/>
      <c r="V23" s="1095">
        <v>50256</v>
      </c>
      <c r="W23" s="1095"/>
      <c r="X23" s="1095"/>
      <c r="Y23" s="1095"/>
      <c r="Z23" s="1095"/>
      <c r="AA23" s="1095">
        <v>3439</v>
      </c>
      <c r="AB23" s="1095"/>
      <c r="AC23" s="1095"/>
      <c r="AD23" s="1095"/>
      <c r="AE23" s="1096"/>
      <c r="AF23" s="1097">
        <v>2221</v>
      </c>
      <c r="AG23" s="1095"/>
      <c r="AH23" s="1095"/>
      <c r="AI23" s="1095"/>
      <c r="AJ23" s="1098"/>
      <c r="AK23" s="1099"/>
      <c r="AL23" s="1100"/>
      <c r="AM23" s="1100"/>
      <c r="AN23" s="1100"/>
      <c r="AO23" s="1100"/>
      <c r="AP23" s="1095">
        <v>31404</v>
      </c>
      <c r="AQ23" s="1095"/>
      <c r="AR23" s="1095"/>
      <c r="AS23" s="1095"/>
      <c r="AT23" s="1095"/>
      <c r="AU23" s="1101"/>
      <c r="AV23" s="1101"/>
      <c r="AW23" s="1101"/>
      <c r="AX23" s="1101"/>
      <c r="AY23" s="1102"/>
      <c r="AZ23" s="1091" t="s">
        <v>111</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354</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x14ac:dyDescent="0.15">
      <c r="A28" s="219">
        <v>1</v>
      </c>
      <c r="B28" s="1076" t="s">
        <v>379</v>
      </c>
      <c r="C28" s="1077"/>
      <c r="D28" s="1077"/>
      <c r="E28" s="1077"/>
      <c r="F28" s="1077"/>
      <c r="G28" s="1077"/>
      <c r="H28" s="1077"/>
      <c r="I28" s="1077"/>
      <c r="J28" s="1077"/>
      <c r="K28" s="1077"/>
      <c r="L28" s="1077"/>
      <c r="M28" s="1077"/>
      <c r="N28" s="1077"/>
      <c r="O28" s="1077"/>
      <c r="P28" s="1078"/>
      <c r="Q28" s="1079">
        <v>16253</v>
      </c>
      <c r="R28" s="1080"/>
      <c r="S28" s="1080"/>
      <c r="T28" s="1080"/>
      <c r="U28" s="1080"/>
      <c r="V28" s="1080">
        <v>17569</v>
      </c>
      <c r="W28" s="1080"/>
      <c r="X28" s="1080"/>
      <c r="Y28" s="1080"/>
      <c r="Z28" s="1080"/>
      <c r="AA28" s="1080">
        <v>-1316</v>
      </c>
      <c r="AB28" s="1080"/>
      <c r="AC28" s="1080"/>
      <c r="AD28" s="1080"/>
      <c r="AE28" s="1081"/>
      <c r="AF28" s="1082">
        <v>-1316</v>
      </c>
      <c r="AG28" s="1080"/>
      <c r="AH28" s="1080"/>
      <c r="AI28" s="1080"/>
      <c r="AJ28" s="1083"/>
      <c r="AK28" s="1084">
        <v>1539</v>
      </c>
      <c r="AL28" s="1072"/>
      <c r="AM28" s="1072"/>
      <c r="AN28" s="1072"/>
      <c r="AO28" s="1072"/>
      <c r="AP28" s="1072" t="s">
        <v>539</v>
      </c>
      <c r="AQ28" s="1072"/>
      <c r="AR28" s="1072"/>
      <c r="AS28" s="1072"/>
      <c r="AT28" s="1072"/>
      <c r="AU28" s="1072" t="s">
        <v>541</v>
      </c>
      <c r="AV28" s="1072"/>
      <c r="AW28" s="1072"/>
      <c r="AX28" s="1072"/>
      <c r="AY28" s="1072"/>
      <c r="AZ28" s="1073" t="s">
        <v>540</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x14ac:dyDescent="0.15">
      <c r="A29" s="219">
        <v>2</v>
      </c>
      <c r="B29" s="1063" t="s">
        <v>380</v>
      </c>
      <c r="C29" s="1064"/>
      <c r="D29" s="1064"/>
      <c r="E29" s="1064"/>
      <c r="F29" s="1064"/>
      <c r="G29" s="1064"/>
      <c r="H29" s="1064"/>
      <c r="I29" s="1064"/>
      <c r="J29" s="1064"/>
      <c r="K29" s="1064"/>
      <c r="L29" s="1064"/>
      <c r="M29" s="1064"/>
      <c r="N29" s="1064"/>
      <c r="O29" s="1064"/>
      <c r="P29" s="1065"/>
      <c r="Q29" s="1069">
        <v>9164</v>
      </c>
      <c r="R29" s="1070"/>
      <c r="S29" s="1070"/>
      <c r="T29" s="1070"/>
      <c r="U29" s="1070"/>
      <c r="V29" s="1070">
        <v>8810</v>
      </c>
      <c r="W29" s="1070"/>
      <c r="X29" s="1070"/>
      <c r="Y29" s="1070"/>
      <c r="Z29" s="1070"/>
      <c r="AA29" s="1070">
        <v>354</v>
      </c>
      <c r="AB29" s="1070"/>
      <c r="AC29" s="1070"/>
      <c r="AD29" s="1070"/>
      <c r="AE29" s="1071"/>
      <c r="AF29" s="1045">
        <v>354</v>
      </c>
      <c r="AG29" s="1046"/>
      <c r="AH29" s="1046"/>
      <c r="AI29" s="1046"/>
      <c r="AJ29" s="1047"/>
      <c r="AK29" s="1006">
        <v>1424</v>
      </c>
      <c r="AL29" s="997"/>
      <c r="AM29" s="997"/>
      <c r="AN29" s="997"/>
      <c r="AO29" s="997"/>
      <c r="AP29" s="997" t="s">
        <v>541</v>
      </c>
      <c r="AQ29" s="997"/>
      <c r="AR29" s="997"/>
      <c r="AS29" s="997"/>
      <c r="AT29" s="997"/>
      <c r="AU29" s="997" t="s">
        <v>540</v>
      </c>
      <c r="AV29" s="997"/>
      <c r="AW29" s="997"/>
      <c r="AX29" s="997"/>
      <c r="AY29" s="997"/>
      <c r="AZ29" s="1068" t="s">
        <v>541</v>
      </c>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x14ac:dyDescent="0.15">
      <c r="A30" s="219">
        <v>3</v>
      </c>
      <c r="B30" s="1063" t="s">
        <v>381</v>
      </c>
      <c r="C30" s="1064"/>
      <c r="D30" s="1064"/>
      <c r="E30" s="1064"/>
      <c r="F30" s="1064"/>
      <c r="G30" s="1064"/>
      <c r="H30" s="1064"/>
      <c r="I30" s="1064"/>
      <c r="J30" s="1064"/>
      <c r="K30" s="1064"/>
      <c r="L30" s="1064"/>
      <c r="M30" s="1064"/>
      <c r="N30" s="1064"/>
      <c r="O30" s="1064"/>
      <c r="P30" s="1065"/>
      <c r="Q30" s="1069">
        <v>2086</v>
      </c>
      <c r="R30" s="1070"/>
      <c r="S30" s="1070"/>
      <c r="T30" s="1070"/>
      <c r="U30" s="1070"/>
      <c r="V30" s="1070">
        <v>2001</v>
      </c>
      <c r="W30" s="1070"/>
      <c r="X30" s="1070"/>
      <c r="Y30" s="1070"/>
      <c r="Z30" s="1070"/>
      <c r="AA30" s="1070">
        <v>85</v>
      </c>
      <c r="AB30" s="1070"/>
      <c r="AC30" s="1070"/>
      <c r="AD30" s="1070"/>
      <c r="AE30" s="1071"/>
      <c r="AF30" s="1045">
        <v>85</v>
      </c>
      <c r="AG30" s="1046"/>
      <c r="AH30" s="1046"/>
      <c r="AI30" s="1046"/>
      <c r="AJ30" s="1047"/>
      <c r="AK30" s="1006">
        <v>267</v>
      </c>
      <c r="AL30" s="997"/>
      <c r="AM30" s="997"/>
      <c r="AN30" s="997"/>
      <c r="AO30" s="997"/>
      <c r="AP30" s="997" t="s">
        <v>541</v>
      </c>
      <c r="AQ30" s="997"/>
      <c r="AR30" s="997"/>
      <c r="AS30" s="997"/>
      <c r="AT30" s="997"/>
      <c r="AU30" s="997" t="s">
        <v>542</v>
      </c>
      <c r="AV30" s="997"/>
      <c r="AW30" s="997"/>
      <c r="AX30" s="997"/>
      <c r="AY30" s="997"/>
      <c r="AZ30" s="1068" t="s">
        <v>540</v>
      </c>
      <c r="BA30" s="1068"/>
      <c r="BB30" s="1068"/>
      <c r="BC30" s="1068"/>
      <c r="BD30" s="1068"/>
      <c r="BE30" s="1058"/>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x14ac:dyDescent="0.15">
      <c r="A31" s="219">
        <v>4</v>
      </c>
      <c r="B31" s="1063" t="s">
        <v>382</v>
      </c>
      <c r="C31" s="1064"/>
      <c r="D31" s="1064"/>
      <c r="E31" s="1064"/>
      <c r="F31" s="1064"/>
      <c r="G31" s="1064"/>
      <c r="H31" s="1064"/>
      <c r="I31" s="1064"/>
      <c r="J31" s="1064"/>
      <c r="K31" s="1064"/>
      <c r="L31" s="1064"/>
      <c r="M31" s="1064"/>
      <c r="N31" s="1064"/>
      <c r="O31" s="1064"/>
      <c r="P31" s="1065"/>
      <c r="Q31" s="1069">
        <v>2920</v>
      </c>
      <c r="R31" s="1070"/>
      <c r="S31" s="1070"/>
      <c r="T31" s="1070"/>
      <c r="U31" s="1070"/>
      <c r="V31" s="1070">
        <v>2442</v>
      </c>
      <c r="W31" s="1070"/>
      <c r="X31" s="1070"/>
      <c r="Y31" s="1070"/>
      <c r="Z31" s="1070"/>
      <c r="AA31" s="1070">
        <v>478</v>
      </c>
      <c r="AB31" s="1070"/>
      <c r="AC31" s="1070"/>
      <c r="AD31" s="1070"/>
      <c r="AE31" s="1071"/>
      <c r="AF31" s="1045">
        <v>2489</v>
      </c>
      <c r="AG31" s="1046"/>
      <c r="AH31" s="1046"/>
      <c r="AI31" s="1046"/>
      <c r="AJ31" s="1047"/>
      <c r="AK31" s="1006">
        <v>102</v>
      </c>
      <c r="AL31" s="997"/>
      <c r="AM31" s="997"/>
      <c r="AN31" s="997"/>
      <c r="AO31" s="997"/>
      <c r="AP31" s="997">
        <v>3184</v>
      </c>
      <c r="AQ31" s="997"/>
      <c r="AR31" s="997"/>
      <c r="AS31" s="997"/>
      <c r="AT31" s="997"/>
      <c r="AU31" s="997">
        <v>19</v>
      </c>
      <c r="AV31" s="997"/>
      <c r="AW31" s="997"/>
      <c r="AX31" s="997"/>
      <c r="AY31" s="997"/>
      <c r="AZ31" s="1068" t="s">
        <v>539</v>
      </c>
      <c r="BA31" s="1068"/>
      <c r="BB31" s="1068"/>
      <c r="BC31" s="1068"/>
      <c r="BD31" s="1068"/>
      <c r="BE31" s="1058" t="s">
        <v>383</v>
      </c>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x14ac:dyDescent="0.15">
      <c r="A32" s="219">
        <v>5</v>
      </c>
      <c r="B32" s="1063" t="s">
        <v>384</v>
      </c>
      <c r="C32" s="1064"/>
      <c r="D32" s="1064"/>
      <c r="E32" s="1064"/>
      <c r="F32" s="1064"/>
      <c r="G32" s="1064"/>
      <c r="H32" s="1064"/>
      <c r="I32" s="1064"/>
      <c r="J32" s="1064"/>
      <c r="K32" s="1064"/>
      <c r="L32" s="1064"/>
      <c r="M32" s="1064"/>
      <c r="N32" s="1064"/>
      <c r="O32" s="1064"/>
      <c r="P32" s="1065"/>
      <c r="Q32" s="1069">
        <v>2471</v>
      </c>
      <c r="R32" s="1070"/>
      <c r="S32" s="1070"/>
      <c r="T32" s="1070"/>
      <c r="U32" s="1070"/>
      <c r="V32" s="1070">
        <v>2247</v>
      </c>
      <c r="W32" s="1070"/>
      <c r="X32" s="1070"/>
      <c r="Y32" s="1070"/>
      <c r="Z32" s="1070"/>
      <c r="AA32" s="1070">
        <v>224</v>
      </c>
      <c r="AB32" s="1070"/>
      <c r="AC32" s="1070"/>
      <c r="AD32" s="1070"/>
      <c r="AE32" s="1071"/>
      <c r="AF32" s="1045">
        <v>3772</v>
      </c>
      <c r="AG32" s="1046"/>
      <c r="AH32" s="1046"/>
      <c r="AI32" s="1046"/>
      <c r="AJ32" s="1047"/>
      <c r="AK32" s="1006">
        <v>309</v>
      </c>
      <c r="AL32" s="997"/>
      <c r="AM32" s="997"/>
      <c r="AN32" s="997"/>
      <c r="AO32" s="997"/>
      <c r="AP32" s="997">
        <v>4619</v>
      </c>
      <c r="AQ32" s="997"/>
      <c r="AR32" s="997"/>
      <c r="AS32" s="997"/>
      <c r="AT32" s="997"/>
      <c r="AU32" s="997">
        <v>1727</v>
      </c>
      <c r="AV32" s="997"/>
      <c r="AW32" s="997"/>
      <c r="AX32" s="997"/>
      <c r="AY32" s="997"/>
      <c r="AZ32" s="1068" t="s">
        <v>543</v>
      </c>
      <c r="BA32" s="1068"/>
      <c r="BB32" s="1068"/>
      <c r="BC32" s="1068"/>
      <c r="BD32" s="1068"/>
      <c r="BE32" s="1058" t="s">
        <v>383</v>
      </c>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x14ac:dyDescent="0.15">
      <c r="A33" s="219">
        <v>6</v>
      </c>
      <c r="B33" s="1063" t="s">
        <v>385</v>
      </c>
      <c r="C33" s="1064"/>
      <c r="D33" s="1064"/>
      <c r="E33" s="1064"/>
      <c r="F33" s="1064"/>
      <c r="G33" s="1064"/>
      <c r="H33" s="1064"/>
      <c r="I33" s="1064"/>
      <c r="J33" s="1064"/>
      <c r="K33" s="1064"/>
      <c r="L33" s="1064"/>
      <c r="M33" s="1064"/>
      <c r="N33" s="1064"/>
      <c r="O33" s="1064"/>
      <c r="P33" s="1065"/>
      <c r="Q33" s="1069">
        <v>8299</v>
      </c>
      <c r="R33" s="1070"/>
      <c r="S33" s="1070"/>
      <c r="T33" s="1070"/>
      <c r="U33" s="1070"/>
      <c r="V33" s="1070">
        <v>9358</v>
      </c>
      <c r="W33" s="1070"/>
      <c r="X33" s="1070"/>
      <c r="Y33" s="1070"/>
      <c r="Z33" s="1070"/>
      <c r="AA33" s="1070">
        <v>-1059</v>
      </c>
      <c r="AB33" s="1070"/>
      <c r="AC33" s="1070"/>
      <c r="AD33" s="1070"/>
      <c r="AE33" s="1071"/>
      <c r="AF33" s="1045">
        <v>1314</v>
      </c>
      <c r="AG33" s="1046"/>
      <c r="AH33" s="1046"/>
      <c r="AI33" s="1046"/>
      <c r="AJ33" s="1047"/>
      <c r="AK33" s="1006">
        <v>53</v>
      </c>
      <c r="AL33" s="997"/>
      <c r="AM33" s="997"/>
      <c r="AN33" s="997"/>
      <c r="AO33" s="997"/>
      <c r="AP33" s="997">
        <v>194</v>
      </c>
      <c r="AQ33" s="997"/>
      <c r="AR33" s="997"/>
      <c r="AS33" s="997"/>
      <c r="AT33" s="997"/>
      <c r="AU33" s="997">
        <v>129</v>
      </c>
      <c r="AV33" s="997"/>
      <c r="AW33" s="997"/>
      <c r="AX33" s="997"/>
      <c r="AY33" s="997"/>
      <c r="AZ33" s="1068" t="s">
        <v>544</v>
      </c>
      <c r="BA33" s="1068"/>
      <c r="BB33" s="1068"/>
      <c r="BC33" s="1068"/>
      <c r="BD33" s="1068"/>
      <c r="BE33" s="1058" t="s">
        <v>383</v>
      </c>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x14ac:dyDescent="0.15">
      <c r="A34" s="219">
        <v>7</v>
      </c>
      <c r="B34" s="1063" t="s">
        <v>386</v>
      </c>
      <c r="C34" s="1064"/>
      <c r="D34" s="1064"/>
      <c r="E34" s="1064"/>
      <c r="F34" s="1064"/>
      <c r="G34" s="1064"/>
      <c r="H34" s="1064"/>
      <c r="I34" s="1064"/>
      <c r="J34" s="1064"/>
      <c r="K34" s="1064"/>
      <c r="L34" s="1064"/>
      <c r="M34" s="1064"/>
      <c r="N34" s="1064"/>
      <c r="O34" s="1064"/>
      <c r="P34" s="1065"/>
      <c r="Q34" s="1069">
        <v>41003</v>
      </c>
      <c r="R34" s="1070"/>
      <c r="S34" s="1070"/>
      <c r="T34" s="1070"/>
      <c r="U34" s="1070"/>
      <c r="V34" s="1070">
        <v>39921</v>
      </c>
      <c r="W34" s="1070"/>
      <c r="X34" s="1070"/>
      <c r="Y34" s="1070"/>
      <c r="Z34" s="1070"/>
      <c r="AA34" s="1070">
        <v>1082</v>
      </c>
      <c r="AB34" s="1070"/>
      <c r="AC34" s="1070"/>
      <c r="AD34" s="1070"/>
      <c r="AE34" s="1071"/>
      <c r="AF34" s="1045">
        <v>4133</v>
      </c>
      <c r="AG34" s="1046"/>
      <c r="AH34" s="1046"/>
      <c r="AI34" s="1046"/>
      <c r="AJ34" s="1047"/>
      <c r="AK34" s="1006">
        <v>1</v>
      </c>
      <c r="AL34" s="997"/>
      <c r="AM34" s="997"/>
      <c r="AN34" s="997"/>
      <c r="AO34" s="997"/>
      <c r="AP34" s="997" t="s">
        <v>539</v>
      </c>
      <c r="AQ34" s="997"/>
      <c r="AR34" s="997"/>
      <c r="AS34" s="997"/>
      <c r="AT34" s="997"/>
      <c r="AU34" s="997" t="s">
        <v>540</v>
      </c>
      <c r="AV34" s="997"/>
      <c r="AW34" s="997"/>
      <c r="AX34" s="997"/>
      <c r="AY34" s="997"/>
      <c r="AZ34" s="1068" t="s">
        <v>541</v>
      </c>
      <c r="BA34" s="1068"/>
      <c r="BB34" s="1068"/>
      <c r="BC34" s="1068"/>
      <c r="BD34" s="1068"/>
      <c r="BE34" s="1058" t="s">
        <v>383</v>
      </c>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x14ac:dyDescent="0.15">
      <c r="A35" s="219">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x14ac:dyDescent="0.15">
      <c r="A36" s="219">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x14ac:dyDescent="0.15">
      <c r="A37" s="219">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x14ac:dyDescent="0.15">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x14ac:dyDescent="0.15">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x14ac:dyDescent="0.15">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x14ac:dyDescent="0.15">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x14ac:dyDescent="0.15">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x14ac:dyDescent="0.15">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x14ac:dyDescent="0.15">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x14ac:dyDescent="0.15">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x14ac:dyDescent="0.15">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x14ac:dyDescent="0.15">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x14ac:dyDescent="0.15">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x14ac:dyDescent="0.15">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x14ac:dyDescent="0.15">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x14ac:dyDescent="0.15">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x14ac:dyDescent="0.15">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x14ac:dyDescent="0.15">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x14ac:dyDescent="0.15">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x14ac:dyDescent="0.15">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x14ac:dyDescent="0.15">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x14ac:dyDescent="0.15">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x14ac:dyDescent="0.15">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x14ac:dyDescent="0.15">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x14ac:dyDescent="0.15">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x14ac:dyDescent="0.2">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x14ac:dyDescent="0.15">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88"/>
      <c r="R63" s="989"/>
      <c r="S63" s="989"/>
      <c r="T63" s="989"/>
      <c r="U63" s="989"/>
      <c r="V63" s="989"/>
      <c r="W63" s="989"/>
      <c r="X63" s="989"/>
      <c r="Y63" s="989"/>
      <c r="Z63" s="989"/>
      <c r="AA63" s="989"/>
      <c r="AB63" s="989"/>
      <c r="AC63" s="989"/>
      <c r="AD63" s="989"/>
      <c r="AE63" s="1054"/>
      <c r="AF63" s="1055">
        <v>10831</v>
      </c>
      <c r="AG63" s="985"/>
      <c r="AH63" s="985"/>
      <c r="AI63" s="985"/>
      <c r="AJ63" s="1056"/>
      <c r="AK63" s="1057"/>
      <c r="AL63" s="989"/>
      <c r="AM63" s="989"/>
      <c r="AN63" s="989"/>
      <c r="AO63" s="989"/>
      <c r="AP63" s="985">
        <v>7997</v>
      </c>
      <c r="AQ63" s="985"/>
      <c r="AR63" s="985"/>
      <c r="AS63" s="985"/>
      <c r="AT63" s="985"/>
      <c r="AU63" s="985">
        <v>1875</v>
      </c>
      <c r="AV63" s="985"/>
      <c r="AW63" s="985"/>
      <c r="AX63" s="985"/>
      <c r="AY63" s="985"/>
      <c r="AZ63" s="1051"/>
      <c r="BA63" s="1051"/>
      <c r="BB63" s="1051"/>
      <c r="BC63" s="1051"/>
      <c r="BD63" s="1051"/>
      <c r="BE63" s="986"/>
      <c r="BF63" s="986"/>
      <c r="BG63" s="986"/>
      <c r="BH63" s="986"/>
      <c r="BI63" s="987"/>
      <c r="BJ63" s="1052" t="s">
        <v>111</v>
      </c>
      <c r="BK63" s="963"/>
      <c r="BL63" s="963"/>
      <c r="BM63" s="963"/>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391</v>
      </c>
      <c r="AV66" s="1028"/>
      <c r="AW66" s="1028"/>
      <c r="AX66" s="1028"/>
      <c r="AY66" s="1029"/>
      <c r="AZ66" s="1027" t="s">
        <v>354</v>
      </c>
      <c r="BA66" s="1028"/>
      <c r="BB66" s="1028"/>
      <c r="BC66" s="1028"/>
      <c r="BD66" s="1043"/>
      <c r="BE66" s="218"/>
      <c r="BF66" s="218"/>
      <c r="BG66" s="218"/>
      <c r="BH66" s="218"/>
      <c r="BI66" s="218"/>
      <c r="BJ66" s="218"/>
      <c r="BK66" s="218"/>
      <c r="BL66" s="218"/>
      <c r="BM66" s="218"/>
      <c r="BN66" s="218"/>
      <c r="BO66" s="218"/>
      <c r="BP66" s="218"/>
      <c r="BQ66" s="215">
        <v>60</v>
      </c>
      <c r="BR66" s="220"/>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70"/>
      <c r="DW67" s="971"/>
      <c r="DX67" s="971"/>
      <c r="DY67" s="971"/>
      <c r="DZ67" s="972"/>
      <c r="EA67" s="199"/>
    </row>
    <row r="68" spans="1:131" s="200" customFormat="1" ht="26.25" customHeight="1" thickTop="1" x14ac:dyDescent="0.15">
      <c r="A68" s="211">
        <v>1</v>
      </c>
      <c r="B68" s="1011" t="s">
        <v>557</v>
      </c>
      <c r="C68" s="1012"/>
      <c r="D68" s="1012"/>
      <c r="E68" s="1012"/>
      <c r="F68" s="1012"/>
      <c r="G68" s="1012"/>
      <c r="H68" s="1012"/>
      <c r="I68" s="1012"/>
      <c r="J68" s="1012"/>
      <c r="K68" s="1012"/>
      <c r="L68" s="1012"/>
      <c r="M68" s="1012"/>
      <c r="N68" s="1012"/>
      <c r="O68" s="1012"/>
      <c r="P68" s="1013"/>
      <c r="Q68" s="1014">
        <v>208</v>
      </c>
      <c r="R68" s="1008"/>
      <c r="S68" s="1008"/>
      <c r="T68" s="1008"/>
      <c r="U68" s="1008"/>
      <c r="V68" s="1008">
        <v>187</v>
      </c>
      <c r="W68" s="1008"/>
      <c r="X68" s="1008"/>
      <c r="Y68" s="1008"/>
      <c r="Z68" s="1008"/>
      <c r="AA68" s="1008">
        <v>21</v>
      </c>
      <c r="AB68" s="1008"/>
      <c r="AC68" s="1008"/>
      <c r="AD68" s="1008"/>
      <c r="AE68" s="1008"/>
      <c r="AF68" s="1008">
        <v>21</v>
      </c>
      <c r="AG68" s="1008"/>
      <c r="AH68" s="1008"/>
      <c r="AI68" s="1008"/>
      <c r="AJ68" s="1008"/>
      <c r="AK68" s="1008" t="s">
        <v>562</v>
      </c>
      <c r="AL68" s="1008"/>
      <c r="AM68" s="1008"/>
      <c r="AN68" s="1008"/>
      <c r="AO68" s="1008"/>
      <c r="AP68" s="1008" t="s">
        <v>563</v>
      </c>
      <c r="AQ68" s="1008"/>
      <c r="AR68" s="1008"/>
      <c r="AS68" s="1008"/>
      <c r="AT68" s="1008"/>
      <c r="AU68" s="1008" t="s">
        <v>564</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70"/>
      <c r="DW68" s="971"/>
      <c r="DX68" s="971"/>
      <c r="DY68" s="971"/>
      <c r="DZ68" s="972"/>
      <c r="EA68" s="199"/>
    </row>
    <row r="69" spans="1:131" s="200" customFormat="1" ht="26.25" customHeight="1" x14ac:dyDescent="0.15">
      <c r="A69" s="214">
        <v>2</v>
      </c>
      <c r="B69" s="1000" t="s">
        <v>558</v>
      </c>
      <c r="C69" s="1001"/>
      <c r="D69" s="1001"/>
      <c r="E69" s="1001"/>
      <c r="F69" s="1001"/>
      <c r="G69" s="1001"/>
      <c r="H69" s="1001"/>
      <c r="I69" s="1001"/>
      <c r="J69" s="1001"/>
      <c r="K69" s="1001"/>
      <c r="L69" s="1001"/>
      <c r="M69" s="1001"/>
      <c r="N69" s="1001"/>
      <c r="O69" s="1001"/>
      <c r="P69" s="1002"/>
      <c r="Q69" s="1003">
        <v>1080473</v>
      </c>
      <c r="R69" s="997"/>
      <c r="S69" s="997"/>
      <c r="T69" s="997"/>
      <c r="U69" s="997"/>
      <c r="V69" s="997">
        <v>1052361</v>
      </c>
      <c r="W69" s="997"/>
      <c r="X69" s="997"/>
      <c r="Y69" s="997"/>
      <c r="Z69" s="997"/>
      <c r="AA69" s="997">
        <v>28112</v>
      </c>
      <c r="AB69" s="997"/>
      <c r="AC69" s="997"/>
      <c r="AD69" s="997"/>
      <c r="AE69" s="997"/>
      <c r="AF69" s="997">
        <v>28112</v>
      </c>
      <c r="AG69" s="997"/>
      <c r="AH69" s="997"/>
      <c r="AI69" s="997"/>
      <c r="AJ69" s="997"/>
      <c r="AK69" s="997">
        <v>14163</v>
      </c>
      <c r="AL69" s="997"/>
      <c r="AM69" s="997"/>
      <c r="AN69" s="997"/>
      <c r="AO69" s="997"/>
      <c r="AP69" s="997" t="s">
        <v>563</v>
      </c>
      <c r="AQ69" s="997"/>
      <c r="AR69" s="997"/>
      <c r="AS69" s="997"/>
      <c r="AT69" s="997"/>
      <c r="AU69" s="997" t="s">
        <v>565</v>
      </c>
      <c r="AV69" s="997"/>
      <c r="AW69" s="997"/>
      <c r="AX69" s="997"/>
      <c r="AY69" s="997"/>
      <c r="AZ69" s="998"/>
      <c r="BA69" s="998"/>
      <c r="BB69" s="998"/>
      <c r="BC69" s="998"/>
      <c r="BD69" s="999"/>
      <c r="BE69" s="218"/>
      <c r="BF69" s="218"/>
      <c r="BG69" s="218"/>
      <c r="BH69" s="218"/>
      <c r="BI69" s="218"/>
      <c r="BJ69" s="218"/>
      <c r="BK69" s="218"/>
      <c r="BL69" s="218"/>
      <c r="BM69" s="218"/>
      <c r="BN69" s="218"/>
      <c r="BO69" s="218"/>
      <c r="BP69" s="218"/>
      <c r="BQ69" s="215">
        <v>63</v>
      </c>
      <c r="BR69" s="220"/>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70"/>
      <c r="DW69" s="971"/>
      <c r="DX69" s="971"/>
      <c r="DY69" s="971"/>
      <c r="DZ69" s="972"/>
      <c r="EA69" s="199"/>
    </row>
    <row r="70" spans="1:131" s="200" customFormat="1" ht="26.25" customHeight="1" x14ac:dyDescent="0.15">
      <c r="A70" s="214">
        <v>3</v>
      </c>
      <c r="B70" s="1000" t="s">
        <v>560</v>
      </c>
      <c r="C70" s="1001"/>
      <c r="D70" s="1001"/>
      <c r="E70" s="1001"/>
      <c r="F70" s="1001"/>
      <c r="G70" s="1001"/>
      <c r="H70" s="1001"/>
      <c r="I70" s="1001"/>
      <c r="J70" s="1001"/>
      <c r="K70" s="1001"/>
      <c r="L70" s="1001"/>
      <c r="M70" s="1001"/>
      <c r="N70" s="1001"/>
      <c r="O70" s="1001"/>
      <c r="P70" s="1002"/>
      <c r="Q70" s="1003">
        <v>41779</v>
      </c>
      <c r="R70" s="997"/>
      <c r="S70" s="997"/>
      <c r="T70" s="997"/>
      <c r="U70" s="997"/>
      <c r="V70" s="997">
        <v>34294</v>
      </c>
      <c r="W70" s="997"/>
      <c r="X70" s="997"/>
      <c r="Y70" s="997"/>
      <c r="Z70" s="997"/>
      <c r="AA70" s="997">
        <v>7485</v>
      </c>
      <c r="AB70" s="997"/>
      <c r="AC70" s="997"/>
      <c r="AD70" s="997"/>
      <c r="AE70" s="997"/>
      <c r="AF70" s="997">
        <v>23182</v>
      </c>
      <c r="AG70" s="997"/>
      <c r="AH70" s="997"/>
      <c r="AI70" s="997"/>
      <c r="AJ70" s="997"/>
      <c r="AK70" s="997" t="s">
        <v>563</v>
      </c>
      <c r="AL70" s="997"/>
      <c r="AM70" s="997"/>
      <c r="AN70" s="997"/>
      <c r="AO70" s="997"/>
      <c r="AP70" s="997">
        <v>136632</v>
      </c>
      <c r="AQ70" s="997"/>
      <c r="AR70" s="997"/>
      <c r="AS70" s="997"/>
      <c r="AT70" s="997"/>
      <c r="AU70" s="997" t="s">
        <v>566</v>
      </c>
      <c r="AV70" s="997"/>
      <c r="AW70" s="997"/>
      <c r="AX70" s="997"/>
      <c r="AY70" s="997"/>
      <c r="AZ70" s="998"/>
      <c r="BA70" s="998"/>
      <c r="BB70" s="998"/>
      <c r="BC70" s="998"/>
      <c r="BD70" s="999"/>
      <c r="BE70" s="218"/>
      <c r="BF70" s="218"/>
      <c r="BG70" s="218"/>
      <c r="BH70" s="218"/>
      <c r="BI70" s="218"/>
      <c r="BJ70" s="218"/>
      <c r="BK70" s="218"/>
      <c r="BL70" s="218"/>
      <c r="BM70" s="218"/>
      <c r="BN70" s="218"/>
      <c r="BO70" s="218"/>
      <c r="BP70" s="218"/>
      <c r="BQ70" s="215">
        <v>64</v>
      </c>
      <c r="BR70" s="220"/>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70"/>
      <c r="DW70" s="971"/>
      <c r="DX70" s="971"/>
      <c r="DY70" s="971"/>
      <c r="DZ70" s="972"/>
      <c r="EA70" s="199"/>
    </row>
    <row r="71" spans="1:131" s="200" customFormat="1" ht="26.25" customHeight="1" x14ac:dyDescent="0.15">
      <c r="A71" s="214">
        <v>4</v>
      </c>
      <c r="B71" s="1000" t="s">
        <v>559</v>
      </c>
      <c r="C71" s="1001"/>
      <c r="D71" s="1001"/>
      <c r="E71" s="1001"/>
      <c r="F71" s="1001"/>
      <c r="G71" s="1001"/>
      <c r="H71" s="1001"/>
      <c r="I71" s="1001"/>
      <c r="J71" s="1001"/>
      <c r="K71" s="1001"/>
      <c r="L71" s="1001"/>
      <c r="M71" s="1001"/>
      <c r="N71" s="1001"/>
      <c r="O71" s="1001"/>
      <c r="P71" s="1002"/>
      <c r="Q71" s="1003">
        <v>7740</v>
      </c>
      <c r="R71" s="997"/>
      <c r="S71" s="997"/>
      <c r="T71" s="997"/>
      <c r="U71" s="997"/>
      <c r="V71" s="997">
        <v>5794</v>
      </c>
      <c r="W71" s="997"/>
      <c r="X71" s="997"/>
      <c r="Y71" s="997"/>
      <c r="Z71" s="997"/>
      <c r="AA71" s="997">
        <v>1946</v>
      </c>
      <c r="AB71" s="997"/>
      <c r="AC71" s="997"/>
      <c r="AD71" s="997"/>
      <c r="AE71" s="997"/>
      <c r="AF71" s="997">
        <v>18566</v>
      </c>
      <c r="AG71" s="997"/>
      <c r="AH71" s="997"/>
      <c r="AI71" s="997"/>
      <c r="AJ71" s="997"/>
      <c r="AK71" s="997" t="s">
        <v>565</v>
      </c>
      <c r="AL71" s="997"/>
      <c r="AM71" s="997"/>
      <c r="AN71" s="997"/>
      <c r="AO71" s="997"/>
      <c r="AP71" s="997">
        <v>17196</v>
      </c>
      <c r="AQ71" s="997"/>
      <c r="AR71" s="997"/>
      <c r="AS71" s="997"/>
      <c r="AT71" s="997"/>
      <c r="AU71" s="997" t="s">
        <v>563</v>
      </c>
      <c r="AV71" s="997"/>
      <c r="AW71" s="997"/>
      <c r="AX71" s="997"/>
      <c r="AY71" s="997"/>
      <c r="AZ71" s="998"/>
      <c r="BA71" s="998"/>
      <c r="BB71" s="998"/>
      <c r="BC71" s="998"/>
      <c r="BD71" s="999"/>
      <c r="BE71" s="218"/>
      <c r="BF71" s="218"/>
      <c r="BG71" s="218"/>
      <c r="BH71" s="218"/>
      <c r="BI71" s="218"/>
      <c r="BJ71" s="218"/>
      <c r="BK71" s="218"/>
      <c r="BL71" s="218"/>
      <c r="BM71" s="218"/>
      <c r="BN71" s="218"/>
      <c r="BO71" s="218"/>
      <c r="BP71" s="218"/>
      <c r="BQ71" s="215">
        <v>65</v>
      </c>
      <c r="BR71" s="220"/>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70"/>
      <c r="DW71" s="971"/>
      <c r="DX71" s="971"/>
      <c r="DY71" s="971"/>
      <c r="DZ71" s="972"/>
      <c r="EA71" s="199"/>
    </row>
    <row r="72" spans="1:131" s="200" customFormat="1" ht="26.25" customHeight="1" x14ac:dyDescent="0.15">
      <c r="A72" s="214">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8"/>
      <c r="BF72" s="218"/>
      <c r="BG72" s="218"/>
      <c r="BH72" s="218"/>
      <c r="BI72" s="218"/>
      <c r="BJ72" s="218"/>
      <c r="BK72" s="218"/>
      <c r="BL72" s="218"/>
      <c r="BM72" s="218"/>
      <c r="BN72" s="218"/>
      <c r="BO72" s="218"/>
      <c r="BP72" s="218"/>
      <c r="BQ72" s="215">
        <v>66</v>
      </c>
      <c r="BR72" s="220"/>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70"/>
      <c r="DW72" s="971"/>
      <c r="DX72" s="971"/>
      <c r="DY72" s="971"/>
      <c r="DZ72" s="972"/>
      <c r="EA72" s="199"/>
    </row>
    <row r="73" spans="1:131" s="200" customFormat="1" ht="26.25" customHeight="1" x14ac:dyDescent="0.15">
      <c r="A73" s="214">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8"/>
      <c r="BF73" s="218"/>
      <c r="BG73" s="218"/>
      <c r="BH73" s="218"/>
      <c r="BI73" s="218"/>
      <c r="BJ73" s="218"/>
      <c r="BK73" s="218"/>
      <c r="BL73" s="218"/>
      <c r="BM73" s="218"/>
      <c r="BN73" s="218"/>
      <c r="BO73" s="218"/>
      <c r="BP73" s="218"/>
      <c r="BQ73" s="215">
        <v>67</v>
      </c>
      <c r="BR73" s="220"/>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70"/>
      <c r="DW73" s="971"/>
      <c r="DX73" s="971"/>
      <c r="DY73" s="971"/>
      <c r="DZ73" s="972"/>
      <c r="EA73" s="199"/>
    </row>
    <row r="74" spans="1:131" s="200" customFormat="1" ht="26.25" customHeight="1" x14ac:dyDescent="0.15">
      <c r="A74" s="214">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8"/>
      <c r="BF74" s="218"/>
      <c r="BG74" s="218"/>
      <c r="BH74" s="218"/>
      <c r="BI74" s="218"/>
      <c r="BJ74" s="218"/>
      <c r="BK74" s="218"/>
      <c r="BL74" s="218"/>
      <c r="BM74" s="218"/>
      <c r="BN74" s="218"/>
      <c r="BO74" s="218"/>
      <c r="BP74" s="218"/>
      <c r="BQ74" s="215">
        <v>68</v>
      </c>
      <c r="BR74" s="220"/>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70"/>
      <c r="DW74" s="971"/>
      <c r="DX74" s="971"/>
      <c r="DY74" s="971"/>
      <c r="DZ74" s="972"/>
      <c r="EA74" s="199"/>
    </row>
    <row r="75" spans="1:131" s="200" customFormat="1" ht="26.25" customHeight="1" x14ac:dyDescent="0.15">
      <c r="A75" s="214">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8"/>
      <c r="BF75" s="218"/>
      <c r="BG75" s="218"/>
      <c r="BH75" s="218"/>
      <c r="BI75" s="218"/>
      <c r="BJ75" s="218"/>
      <c r="BK75" s="218"/>
      <c r="BL75" s="218"/>
      <c r="BM75" s="218"/>
      <c r="BN75" s="218"/>
      <c r="BO75" s="218"/>
      <c r="BP75" s="218"/>
      <c r="BQ75" s="215">
        <v>69</v>
      </c>
      <c r="BR75" s="220"/>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70"/>
      <c r="DW75" s="971"/>
      <c r="DX75" s="971"/>
      <c r="DY75" s="971"/>
      <c r="DZ75" s="972"/>
      <c r="EA75" s="199"/>
    </row>
    <row r="76" spans="1:131" s="200" customFormat="1" ht="26.25" customHeight="1" x14ac:dyDescent="0.15">
      <c r="A76" s="214">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8"/>
      <c r="BF76" s="218"/>
      <c r="BG76" s="218"/>
      <c r="BH76" s="218"/>
      <c r="BI76" s="218"/>
      <c r="BJ76" s="218"/>
      <c r="BK76" s="218"/>
      <c r="BL76" s="218"/>
      <c r="BM76" s="218"/>
      <c r="BN76" s="218"/>
      <c r="BO76" s="218"/>
      <c r="BP76" s="218"/>
      <c r="BQ76" s="215">
        <v>70</v>
      </c>
      <c r="BR76" s="220"/>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70"/>
      <c r="DW76" s="971"/>
      <c r="DX76" s="971"/>
      <c r="DY76" s="971"/>
      <c r="DZ76" s="972"/>
      <c r="EA76" s="199"/>
    </row>
    <row r="77" spans="1:131" s="200" customFormat="1" ht="26.25" customHeight="1" x14ac:dyDescent="0.15">
      <c r="A77" s="214">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8"/>
      <c r="BF77" s="218"/>
      <c r="BG77" s="218"/>
      <c r="BH77" s="218"/>
      <c r="BI77" s="218"/>
      <c r="BJ77" s="218"/>
      <c r="BK77" s="218"/>
      <c r="BL77" s="218"/>
      <c r="BM77" s="218"/>
      <c r="BN77" s="218"/>
      <c r="BO77" s="218"/>
      <c r="BP77" s="218"/>
      <c r="BQ77" s="215">
        <v>71</v>
      </c>
      <c r="BR77" s="220"/>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70"/>
      <c r="DW77" s="971"/>
      <c r="DX77" s="971"/>
      <c r="DY77" s="971"/>
      <c r="DZ77" s="972"/>
      <c r="EA77" s="199"/>
    </row>
    <row r="78" spans="1:131" s="200" customFormat="1" ht="26.25" customHeight="1" x14ac:dyDescent="0.15">
      <c r="A78" s="214">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8"/>
      <c r="BF78" s="218"/>
      <c r="BG78" s="218"/>
      <c r="BH78" s="218"/>
      <c r="BI78" s="218"/>
      <c r="BJ78" s="221"/>
      <c r="BK78" s="221"/>
      <c r="BL78" s="221"/>
      <c r="BM78" s="221"/>
      <c r="BN78" s="221"/>
      <c r="BO78" s="218"/>
      <c r="BP78" s="218"/>
      <c r="BQ78" s="215">
        <v>72</v>
      </c>
      <c r="BR78" s="220"/>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70"/>
      <c r="DW78" s="971"/>
      <c r="DX78" s="971"/>
      <c r="DY78" s="971"/>
      <c r="DZ78" s="972"/>
      <c r="EA78" s="199"/>
    </row>
    <row r="79" spans="1:131" s="200" customFormat="1" ht="26.25" customHeight="1" x14ac:dyDescent="0.15">
      <c r="A79" s="214">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8"/>
      <c r="BF79" s="218"/>
      <c r="BG79" s="218"/>
      <c r="BH79" s="218"/>
      <c r="BI79" s="218"/>
      <c r="BJ79" s="221"/>
      <c r="BK79" s="221"/>
      <c r="BL79" s="221"/>
      <c r="BM79" s="221"/>
      <c r="BN79" s="221"/>
      <c r="BO79" s="218"/>
      <c r="BP79" s="218"/>
      <c r="BQ79" s="215">
        <v>73</v>
      </c>
      <c r="BR79" s="220"/>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70"/>
      <c r="DW79" s="971"/>
      <c r="DX79" s="971"/>
      <c r="DY79" s="971"/>
      <c r="DZ79" s="972"/>
      <c r="EA79" s="199"/>
    </row>
    <row r="80" spans="1:131" s="200" customFormat="1" ht="26.25" customHeight="1" x14ac:dyDescent="0.15">
      <c r="A80" s="214">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8"/>
      <c r="BF80" s="218"/>
      <c r="BG80" s="218"/>
      <c r="BH80" s="218"/>
      <c r="BI80" s="218"/>
      <c r="BJ80" s="218"/>
      <c r="BK80" s="218"/>
      <c r="BL80" s="218"/>
      <c r="BM80" s="218"/>
      <c r="BN80" s="218"/>
      <c r="BO80" s="218"/>
      <c r="BP80" s="218"/>
      <c r="BQ80" s="215">
        <v>74</v>
      </c>
      <c r="BR80" s="220"/>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70"/>
      <c r="DW80" s="971"/>
      <c r="DX80" s="971"/>
      <c r="DY80" s="971"/>
      <c r="DZ80" s="972"/>
      <c r="EA80" s="199"/>
    </row>
    <row r="81" spans="1:131" s="200" customFormat="1" ht="26.25" customHeight="1" x14ac:dyDescent="0.15">
      <c r="A81" s="214">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8"/>
      <c r="BF81" s="218"/>
      <c r="BG81" s="218"/>
      <c r="BH81" s="218"/>
      <c r="BI81" s="218"/>
      <c r="BJ81" s="218"/>
      <c r="BK81" s="218"/>
      <c r="BL81" s="218"/>
      <c r="BM81" s="218"/>
      <c r="BN81" s="218"/>
      <c r="BO81" s="218"/>
      <c r="BP81" s="218"/>
      <c r="BQ81" s="215">
        <v>75</v>
      </c>
      <c r="BR81" s="220"/>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70"/>
      <c r="DW81" s="971"/>
      <c r="DX81" s="971"/>
      <c r="DY81" s="971"/>
      <c r="DZ81" s="972"/>
      <c r="EA81" s="199"/>
    </row>
    <row r="82" spans="1:131" s="200" customFormat="1" ht="26.25" customHeight="1" x14ac:dyDescent="0.15">
      <c r="A82" s="214">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8"/>
      <c r="BF82" s="218"/>
      <c r="BG82" s="218"/>
      <c r="BH82" s="218"/>
      <c r="BI82" s="218"/>
      <c r="BJ82" s="218"/>
      <c r="BK82" s="218"/>
      <c r="BL82" s="218"/>
      <c r="BM82" s="218"/>
      <c r="BN82" s="218"/>
      <c r="BO82" s="218"/>
      <c r="BP82" s="218"/>
      <c r="BQ82" s="215">
        <v>76</v>
      </c>
      <c r="BR82" s="220"/>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70"/>
      <c r="DW82" s="971"/>
      <c r="DX82" s="971"/>
      <c r="DY82" s="971"/>
      <c r="DZ82" s="972"/>
      <c r="EA82" s="199"/>
    </row>
    <row r="83" spans="1:131" s="200" customFormat="1" ht="26.25" customHeight="1" x14ac:dyDescent="0.15">
      <c r="A83" s="214">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8"/>
      <c r="BF83" s="218"/>
      <c r="BG83" s="218"/>
      <c r="BH83" s="218"/>
      <c r="BI83" s="218"/>
      <c r="BJ83" s="218"/>
      <c r="BK83" s="218"/>
      <c r="BL83" s="218"/>
      <c r="BM83" s="218"/>
      <c r="BN83" s="218"/>
      <c r="BO83" s="218"/>
      <c r="BP83" s="218"/>
      <c r="BQ83" s="215">
        <v>77</v>
      </c>
      <c r="BR83" s="220"/>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70"/>
      <c r="DW83" s="971"/>
      <c r="DX83" s="971"/>
      <c r="DY83" s="971"/>
      <c r="DZ83" s="972"/>
      <c r="EA83" s="199"/>
    </row>
    <row r="84" spans="1:131" s="200" customFormat="1" ht="26.25" customHeight="1" x14ac:dyDescent="0.15">
      <c r="A84" s="214">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8"/>
      <c r="BF84" s="218"/>
      <c r="BG84" s="218"/>
      <c r="BH84" s="218"/>
      <c r="BI84" s="218"/>
      <c r="BJ84" s="218"/>
      <c r="BK84" s="218"/>
      <c r="BL84" s="218"/>
      <c r="BM84" s="218"/>
      <c r="BN84" s="218"/>
      <c r="BO84" s="218"/>
      <c r="BP84" s="218"/>
      <c r="BQ84" s="215">
        <v>78</v>
      </c>
      <c r="BR84" s="220"/>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70"/>
      <c r="DW84" s="971"/>
      <c r="DX84" s="971"/>
      <c r="DY84" s="971"/>
      <c r="DZ84" s="972"/>
      <c r="EA84" s="199"/>
    </row>
    <row r="85" spans="1:131" s="200" customFormat="1" ht="26.25" customHeight="1" x14ac:dyDescent="0.15">
      <c r="A85" s="214">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8"/>
      <c r="BF85" s="218"/>
      <c r="BG85" s="218"/>
      <c r="BH85" s="218"/>
      <c r="BI85" s="218"/>
      <c r="BJ85" s="218"/>
      <c r="BK85" s="218"/>
      <c r="BL85" s="218"/>
      <c r="BM85" s="218"/>
      <c r="BN85" s="218"/>
      <c r="BO85" s="218"/>
      <c r="BP85" s="218"/>
      <c r="BQ85" s="215">
        <v>79</v>
      </c>
      <c r="BR85" s="220"/>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70"/>
      <c r="DW85" s="971"/>
      <c r="DX85" s="971"/>
      <c r="DY85" s="971"/>
      <c r="DZ85" s="972"/>
      <c r="EA85" s="199"/>
    </row>
    <row r="86" spans="1:131" s="200" customFormat="1" ht="26.25" customHeight="1" x14ac:dyDescent="0.15">
      <c r="A86" s="214">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8"/>
      <c r="BF86" s="218"/>
      <c r="BG86" s="218"/>
      <c r="BH86" s="218"/>
      <c r="BI86" s="218"/>
      <c r="BJ86" s="218"/>
      <c r="BK86" s="218"/>
      <c r="BL86" s="218"/>
      <c r="BM86" s="218"/>
      <c r="BN86" s="218"/>
      <c r="BO86" s="218"/>
      <c r="BP86" s="218"/>
      <c r="BQ86" s="215">
        <v>80</v>
      </c>
      <c r="BR86" s="220"/>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70"/>
      <c r="DW86" s="971"/>
      <c r="DX86" s="971"/>
      <c r="DY86" s="971"/>
      <c r="DZ86" s="972"/>
      <c r="EA86" s="199"/>
    </row>
    <row r="87" spans="1:131" s="200" customFormat="1" ht="26.25" customHeight="1" x14ac:dyDescent="0.15">
      <c r="A87" s="222">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8"/>
      <c r="BF87" s="218"/>
      <c r="BG87" s="218"/>
      <c r="BH87" s="218"/>
      <c r="BI87" s="218"/>
      <c r="BJ87" s="218"/>
      <c r="BK87" s="218"/>
      <c r="BL87" s="218"/>
      <c r="BM87" s="218"/>
      <c r="BN87" s="218"/>
      <c r="BO87" s="218"/>
      <c r="BP87" s="218"/>
      <c r="BQ87" s="215">
        <v>81</v>
      </c>
      <c r="BR87" s="220"/>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88"/>
      <c r="R88" s="989"/>
      <c r="S88" s="989"/>
      <c r="T88" s="989"/>
      <c r="U88" s="989"/>
      <c r="V88" s="989"/>
      <c r="W88" s="989"/>
      <c r="X88" s="989"/>
      <c r="Y88" s="989"/>
      <c r="Z88" s="989"/>
      <c r="AA88" s="989"/>
      <c r="AB88" s="989"/>
      <c r="AC88" s="989"/>
      <c r="AD88" s="989"/>
      <c r="AE88" s="989"/>
      <c r="AF88" s="985">
        <v>69881</v>
      </c>
      <c r="AG88" s="985"/>
      <c r="AH88" s="985"/>
      <c r="AI88" s="985"/>
      <c r="AJ88" s="985"/>
      <c r="AK88" s="989"/>
      <c r="AL88" s="989"/>
      <c r="AM88" s="989"/>
      <c r="AN88" s="989"/>
      <c r="AO88" s="989"/>
      <c r="AP88" s="985">
        <v>153828</v>
      </c>
      <c r="AQ88" s="985"/>
      <c r="AR88" s="985"/>
      <c r="AS88" s="985"/>
      <c r="AT88" s="985"/>
      <c r="AU88" s="985" t="s">
        <v>563</v>
      </c>
      <c r="AV88" s="985"/>
      <c r="AW88" s="985"/>
      <c r="AX88" s="985"/>
      <c r="AY88" s="985"/>
      <c r="AZ88" s="986"/>
      <c r="BA88" s="986"/>
      <c r="BB88" s="986"/>
      <c r="BC88" s="986"/>
      <c r="BD88" s="987"/>
      <c r="BE88" s="218"/>
      <c r="BF88" s="218"/>
      <c r="BG88" s="218"/>
      <c r="BH88" s="218"/>
      <c r="BI88" s="218"/>
      <c r="BJ88" s="218"/>
      <c r="BK88" s="218"/>
      <c r="BL88" s="218"/>
      <c r="BM88" s="218"/>
      <c r="BN88" s="218"/>
      <c r="BO88" s="218"/>
      <c r="BP88" s="218"/>
      <c r="BQ88" s="215">
        <v>82</v>
      </c>
      <c r="BR88" s="220"/>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62">
        <f>SUM(CR7:CV13)</f>
        <v>3398</v>
      </c>
      <c r="CS102" s="963"/>
      <c r="CT102" s="963"/>
      <c r="CU102" s="963"/>
      <c r="CV102" s="964"/>
      <c r="CW102" s="962">
        <f t="shared" ref="CW102" si="0">SUM(CW7:DA13)</f>
        <v>192</v>
      </c>
      <c r="CX102" s="963"/>
      <c r="CY102" s="963"/>
      <c r="CZ102" s="963"/>
      <c r="DA102" s="964"/>
      <c r="DB102" s="962">
        <f t="shared" ref="DB102" si="1">SUM(DB7:DF13)</f>
        <v>1606</v>
      </c>
      <c r="DC102" s="963"/>
      <c r="DD102" s="963"/>
      <c r="DE102" s="963"/>
      <c r="DF102" s="964"/>
      <c r="DG102" s="962" t="s">
        <v>561</v>
      </c>
      <c r="DH102" s="963"/>
      <c r="DI102" s="963"/>
      <c r="DJ102" s="963"/>
      <c r="DK102" s="964"/>
      <c r="DL102" s="962" t="s">
        <v>561</v>
      </c>
      <c r="DM102" s="963"/>
      <c r="DN102" s="963"/>
      <c r="DO102" s="963"/>
      <c r="DP102" s="964"/>
      <c r="DQ102" s="962" t="s">
        <v>561</v>
      </c>
      <c r="DR102" s="963"/>
      <c r="DS102" s="963"/>
      <c r="DT102" s="963"/>
      <c r="DU102" s="964"/>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2808477</v>
      </c>
      <c r="AB110" s="916"/>
      <c r="AC110" s="916"/>
      <c r="AD110" s="916"/>
      <c r="AE110" s="917"/>
      <c r="AF110" s="918">
        <v>2365917</v>
      </c>
      <c r="AG110" s="916"/>
      <c r="AH110" s="916"/>
      <c r="AI110" s="916"/>
      <c r="AJ110" s="917"/>
      <c r="AK110" s="918">
        <v>2363481</v>
      </c>
      <c r="AL110" s="916"/>
      <c r="AM110" s="916"/>
      <c r="AN110" s="916"/>
      <c r="AO110" s="917"/>
      <c r="AP110" s="919">
        <v>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29343796</v>
      </c>
      <c r="BR110" s="863"/>
      <c r="BS110" s="863"/>
      <c r="BT110" s="863"/>
      <c r="BU110" s="863"/>
      <c r="BV110" s="863">
        <v>29932001</v>
      </c>
      <c r="BW110" s="863"/>
      <c r="BX110" s="863"/>
      <c r="BY110" s="863"/>
      <c r="BZ110" s="863"/>
      <c r="CA110" s="863">
        <v>31403951</v>
      </c>
      <c r="CB110" s="863"/>
      <c r="CC110" s="863"/>
      <c r="CD110" s="863"/>
      <c r="CE110" s="863"/>
      <c r="CF110" s="887">
        <v>132.1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v>496498</v>
      </c>
      <c r="DM110" s="863"/>
      <c r="DN110" s="863"/>
      <c r="DO110" s="863"/>
      <c r="DP110" s="863"/>
      <c r="DQ110" s="863">
        <v>457437</v>
      </c>
      <c r="DR110" s="863"/>
      <c r="DS110" s="863"/>
      <c r="DT110" s="863"/>
      <c r="DU110" s="863"/>
      <c r="DV110" s="864">
        <v>1.9</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2513480</v>
      </c>
      <c r="BR111" s="835"/>
      <c r="BS111" s="835"/>
      <c r="BT111" s="835"/>
      <c r="BU111" s="835"/>
      <c r="BV111" s="835">
        <v>6024032</v>
      </c>
      <c r="BW111" s="835"/>
      <c r="BX111" s="835"/>
      <c r="BY111" s="835"/>
      <c r="BZ111" s="835"/>
      <c r="CA111" s="835">
        <v>15560902</v>
      </c>
      <c r="CB111" s="835"/>
      <c r="CC111" s="835"/>
      <c r="CD111" s="835"/>
      <c r="CE111" s="835"/>
      <c r="CF111" s="896">
        <v>65.400000000000006</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264637</v>
      </c>
      <c r="DH111" s="835"/>
      <c r="DI111" s="835"/>
      <c r="DJ111" s="835"/>
      <c r="DK111" s="835"/>
      <c r="DL111" s="835">
        <v>3646358</v>
      </c>
      <c r="DM111" s="835"/>
      <c r="DN111" s="835"/>
      <c r="DO111" s="835"/>
      <c r="DP111" s="835"/>
      <c r="DQ111" s="835">
        <v>3629818</v>
      </c>
      <c r="DR111" s="835"/>
      <c r="DS111" s="835"/>
      <c r="DT111" s="835"/>
      <c r="DU111" s="835"/>
      <c r="DV111" s="812">
        <v>15.3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2332462</v>
      </c>
      <c r="BR112" s="835"/>
      <c r="BS112" s="835"/>
      <c r="BT112" s="835"/>
      <c r="BU112" s="835"/>
      <c r="BV112" s="835">
        <v>2047051</v>
      </c>
      <c r="BW112" s="835"/>
      <c r="BX112" s="835"/>
      <c r="BY112" s="835"/>
      <c r="BZ112" s="835"/>
      <c r="CA112" s="835">
        <v>1875796</v>
      </c>
      <c r="CB112" s="835"/>
      <c r="CC112" s="835"/>
      <c r="CD112" s="835"/>
      <c r="CE112" s="835"/>
      <c r="CF112" s="896">
        <v>7.9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431003</v>
      </c>
      <c r="AB113" s="944"/>
      <c r="AC113" s="944"/>
      <c r="AD113" s="944"/>
      <c r="AE113" s="945"/>
      <c r="AF113" s="946">
        <v>207239</v>
      </c>
      <c r="AG113" s="944"/>
      <c r="AH113" s="944"/>
      <c r="AI113" s="944"/>
      <c r="AJ113" s="945"/>
      <c r="AK113" s="946">
        <v>195733</v>
      </c>
      <c r="AL113" s="944"/>
      <c r="AM113" s="944"/>
      <c r="AN113" s="944"/>
      <c r="AO113" s="945"/>
      <c r="AP113" s="947">
        <v>0.8</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8536530</v>
      </c>
      <c r="BR114" s="835"/>
      <c r="BS114" s="835"/>
      <c r="BT114" s="835"/>
      <c r="BU114" s="835"/>
      <c r="BV114" s="835">
        <v>8032962</v>
      </c>
      <c r="BW114" s="835"/>
      <c r="BX114" s="835"/>
      <c r="BY114" s="835"/>
      <c r="BZ114" s="835"/>
      <c r="CA114" s="835">
        <v>7771570</v>
      </c>
      <c r="CB114" s="835"/>
      <c r="CC114" s="835"/>
      <c r="CD114" s="835"/>
      <c r="CE114" s="835"/>
      <c r="CF114" s="896">
        <v>32.700000000000003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16540</v>
      </c>
      <c r="AB115" s="944"/>
      <c r="AC115" s="944"/>
      <c r="AD115" s="944"/>
      <c r="AE115" s="945"/>
      <c r="AF115" s="946">
        <v>57773</v>
      </c>
      <c r="AG115" s="944"/>
      <c r="AH115" s="944"/>
      <c r="AI115" s="944"/>
      <c r="AJ115" s="945"/>
      <c r="AK115" s="946">
        <v>19039</v>
      </c>
      <c r="AL115" s="944"/>
      <c r="AM115" s="944"/>
      <c r="AN115" s="944"/>
      <c r="AO115" s="945"/>
      <c r="AP115" s="947">
        <v>0.1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1065521</v>
      </c>
      <c r="DH115" s="798"/>
      <c r="DI115" s="798"/>
      <c r="DJ115" s="798"/>
      <c r="DK115" s="799"/>
      <c r="DL115" s="800">
        <v>683642</v>
      </c>
      <c r="DM115" s="798"/>
      <c r="DN115" s="798"/>
      <c r="DO115" s="798"/>
      <c r="DP115" s="799"/>
      <c r="DQ115" s="800">
        <v>812483</v>
      </c>
      <c r="DR115" s="798"/>
      <c r="DS115" s="798"/>
      <c r="DT115" s="798"/>
      <c r="DU115" s="799"/>
      <c r="DV115" s="845">
        <v>3.4</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3256020</v>
      </c>
      <c r="AB117" s="930"/>
      <c r="AC117" s="930"/>
      <c r="AD117" s="930"/>
      <c r="AE117" s="931"/>
      <c r="AF117" s="932">
        <v>2630929</v>
      </c>
      <c r="AG117" s="930"/>
      <c r="AH117" s="930"/>
      <c r="AI117" s="930"/>
      <c r="AJ117" s="931"/>
      <c r="AK117" s="932">
        <v>2578253</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v>41232</v>
      </c>
      <c r="AG119" s="916"/>
      <c r="AH119" s="916"/>
      <c r="AI119" s="916"/>
      <c r="AJ119" s="917"/>
      <c r="AK119" s="918">
        <v>2500</v>
      </c>
      <c r="AL119" s="916"/>
      <c r="AM119" s="916"/>
      <c r="AN119" s="916"/>
      <c r="AO119" s="917"/>
      <c r="AP119" s="919">
        <v>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42726268</v>
      </c>
      <c r="BR119" s="866"/>
      <c r="BS119" s="866"/>
      <c r="BT119" s="866"/>
      <c r="BU119" s="866"/>
      <c r="BV119" s="866">
        <v>46036046</v>
      </c>
      <c r="BW119" s="866"/>
      <c r="BX119" s="866"/>
      <c r="BY119" s="866"/>
      <c r="BZ119" s="866"/>
      <c r="CA119" s="866">
        <v>56612219</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1183322</v>
      </c>
      <c r="DH119" s="781"/>
      <c r="DI119" s="781"/>
      <c r="DJ119" s="781"/>
      <c r="DK119" s="782"/>
      <c r="DL119" s="783">
        <v>1197534</v>
      </c>
      <c r="DM119" s="781"/>
      <c r="DN119" s="781"/>
      <c r="DO119" s="781"/>
      <c r="DP119" s="782"/>
      <c r="DQ119" s="783">
        <v>10661164</v>
      </c>
      <c r="DR119" s="781"/>
      <c r="DS119" s="781"/>
      <c r="DT119" s="781"/>
      <c r="DU119" s="782"/>
      <c r="DV119" s="869">
        <v>44.8</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16540</v>
      </c>
      <c r="AB120" s="798"/>
      <c r="AC120" s="798"/>
      <c r="AD120" s="798"/>
      <c r="AE120" s="799"/>
      <c r="AF120" s="800">
        <v>16541</v>
      </c>
      <c r="AG120" s="798"/>
      <c r="AH120" s="798"/>
      <c r="AI120" s="798"/>
      <c r="AJ120" s="799"/>
      <c r="AK120" s="800">
        <v>16539</v>
      </c>
      <c r="AL120" s="798"/>
      <c r="AM120" s="798"/>
      <c r="AN120" s="798"/>
      <c r="AO120" s="799"/>
      <c r="AP120" s="845">
        <v>0.1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25741690</v>
      </c>
      <c r="BR120" s="863"/>
      <c r="BS120" s="863"/>
      <c r="BT120" s="863"/>
      <c r="BU120" s="863"/>
      <c r="BV120" s="863">
        <v>28024538</v>
      </c>
      <c r="BW120" s="863"/>
      <c r="BX120" s="863"/>
      <c r="BY120" s="863"/>
      <c r="BZ120" s="863"/>
      <c r="CA120" s="863">
        <v>29068773</v>
      </c>
      <c r="CB120" s="863"/>
      <c r="CC120" s="863"/>
      <c r="CD120" s="863"/>
      <c r="CE120" s="863"/>
      <c r="CF120" s="887">
        <v>122.3</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1986269</v>
      </c>
      <c r="DH120" s="863"/>
      <c r="DI120" s="863"/>
      <c r="DJ120" s="863"/>
      <c r="DK120" s="863"/>
      <c r="DL120" s="863">
        <v>1864800</v>
      </c>
      <c r="DM120" s="863"/>
      <c r="DN120" s="863"/>
      <c r="DO120" s="863"/>
      <c r="DP120" s="863"/>
      <c r="DQ120" s="863">
        <v>1727363</v>
      </c>
      <c r="DR120" s="863"/>
      <c r="DS120" s="863"/>
      <c r="DT120" s="863"/>
      <c r="DU120" s="863"/>
      <c r="DV120" s="864">
        <v>7.3</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6562604</v>
      </c>
      <c r="BR121" s="835"/>
      <c r="BS121" s="835"/>
      <c r="BT121" s="835"/>
      <c r="BU121" s="835"/>
      <c r="BV121" s="835">
        <v>6037468</v>
      </c>
      <c r="BW121" s="835"/>
      <c r="BX121" s="835"/>
      <c r="BY121" s="835"/>
      <c r="BZ121" s="835"/>
      <c r="CA121" s="835">
        <v>7105174</v>
      </c>
      <c r="CB121" s="835"/>
      <c r="CC121" s="835"/>
      <c r="CD121" s="835"/>
      <c r="CE121" s="835"/>
      <c r="CF121" s="896">
        <v>29.9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336024</v>
      </c>
      <c r="DH121" s="835"/>
      <c r="DI121" s="835"/>
      <c r="DJ121" s="835"/>
      <c r="DK121" s="835"/>
      <c r="DL121" s="835">
        <v>168989</v>
      </c>
      <c r="DM121" s="835"/>
      <c r="DN121" s="835"/>
      <c r="DO121" s="835"/>
      <c r="DP121" s="835"/>
      <c r="DQ121" s="835">
        <v>129329</v>
      </c>
      <c r="DR121" s="835"/>
      <c r="DS121" s="835"/>
      <c r="DT121" s="835"/>
      <c r="DU121" s="835"/>
      <c r="DV121" s="812">
        <v>0.5</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25189784</v>
      </c>
      <c r="BR122" s="866"/>
      <c r="BS122" s="866"/>
      <c r="BT122" s="866"/>
      <c r="BU122" s="866"/>
      <c r="BV122" s="866">
        <v>25012565</v>
      </c>
      <c r="BW122" s="866"/>
      <c r="BX122" s="866"/>
      <c r="BY122" s="866"/>
      <c r="BZ122" s="866"/>
      <c r="CA122" s="866">
        <v>28033319</v>
      </c>
      <c r="CB122" s="866"/>
      <c r="CC122" s="866"/>
      <c r="CD122" s="866"/>
      <c r="CE122" s="866"/>
      <c r="CF122" s="867">
        <v>117.9</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10169</v>
      </c>
      <c r="DH122" s="835"/>
      <c r="DI122" s="835"/>
      <c r="DJ122" s="835"/>
      <c r="DK122" s="835"/>
      <c r="DL122" s="835">
        <v>13262</v>
      </c>
      <c r="DM122" s="835"/>
      <c r="DN122" s="835"/>
      <c r="DO122" s="835"/>
      <c r="DP122" s="835"/>
      <c r="DQ122" s="835">
        <v>19104</v>
      </c>
      <c r="DR122" s="835"/>
      <c r="DS122" s="835"/>
      <c r="DT122" s="835"/>
      <c r="DU122" s="835"/>
      <c r="DV122" s="812">
        <v>0.1</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57494078</v>
      </c>
      <c r="BR123" s="854"/>
      <c r="BS123" s="854"/>
      <c r="BT123" s="854"/>
      <c r="BU123" s="854"/>
      <c r="BV123" s="854">
        <v>59074571</v>
      </c>
      <c r="BW123" s="854"/>
      <c r="BX123" s="854"/>
      <c r="BY123" s="854"/>
      <c r="BZ123" s="854"/>
      <c r="CA123" s="854">
        <v>64207266</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624781</v>
      </c>
      <c r="AB128" s="819"/>
      <c r="AC128" s="819"/>
      <c r="AD128" s="819"/>
      <c r="AE128" s="820"/>
      <c r="AF128" s="821">
        <v>487440</v>
      </c>
      <c r="AG128" s="819"/>
      <c r="AH128" s="819"/>
      <c r="AI128" s="819"/>
      <c r="AJ128" s="820"/>
      <c r="AK128" s="821">
        <v>464521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12.02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25094114</v>
      </c>
      <c r="AB129" s="798"/>
      <c r="AC129" s="798"/>
      <c r="AD129" s="798"/>
      <c r="AE129" s="799"/>
      <c r="AF129" s="800">
        <v>25604691</v>
      </c>
      <c r="AG129" s="798"/>
      <c r="AH129" s="798"/>
      <c r="AI129" s="798"/>
      <c r="AJ129" s="799"/>
      <c r="AK129" s="800">
        <v>25932313</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17.02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2292272</v>
      </c>
      <c r="AB130" s="798"/>
      <c r="AC130" s="798"/>
      <c r="AD130" s="798"/>
      <c r="AE130" s="799"/>
      <c r="AF130" s="800">
        <v>2074731</v>
      </c>
      <c r="AG130" s="798"/>
      <c r="AH130" s="798"/>
      <c r="AI130" s="798"/>
      <c r="AJ130" s="799"/>
      <c r="AK130" s="800">
        <v>2155104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22801842</v>
      </c>
      <c r="AB131" s="781"/>
      <c r="AC131" s="781"/>
      <c r="AD131" s="781"/>
      <c r="AE131" s="782"/>
      <c r="AF131" s="783">
        <v>23529960</v>
      </c>
      <c r="AG131" s="781"/>
      <c r="AH131" s="781"/>
      <c r="AI131" s="781"/>
      <c r="AJ131" s="782"/>
      <c r="AK131" s="783">
        <v>23777209</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1.4865772690000001</v>
      </c>
      <c r="AB132" s="761"/>
      <c r="AC132" s="761"/>
      <c r="AD132" s="761"/>
      <c r="AE132" s="762"/>
      <c r="AF132" s="763">
        <v>0.29221469100000003</v>
      </c>
      <c r="AG132" s="761"/>
      <c r="AH132" s="761"/>
      <c r="AI132" s="761"/>
      <c r="AJ132" s="762"/>
      <c r="AK132" s="763">
        <v>-0.173998555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2.2000000000000002</v>
      </c>
      <c r="AB133" s="740"/>
      <c r="AC133" s="740"/>
      <c r="AD133" s="740"/>
      <c r="AE133" s="741"/>
      <c r="AF133" s="739">
        <v>1.2</v>
      </c>
      <c r="AG133" s="740"/>
      <c r="AH133" s="740"/>
      <c r="AI133" s="740"/>
      <c r="AJ133" s="741"/>
      <c r="AK133" s="739">
        <v>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49" t="s">
        <v>468</v>
      </c>
      <c r="L7" s="256"/>
      <c r="M7" s="257" t="s">
        <v>469</v>
      </c>
      <c r="N7" s="258"/>
    </row>
    <row r="8" spans="1:16" x14ac:dyDescent="0.15">
      <c r="A8" s="250"/>
      <c r="B8" s="246"/>
      <c r="C8" s="246"/>
      <c r="D8" s="246"/>
      <c r="E8" s="246"/>
      <c r="F8" s="246"/>
      <c r="G8" s="259"/>
      <c r="H8" s="260"/>
      <c r="I8" s="260"/>
      <c r="J8" s="261"/>
      <c r="K8" s="1150"/>
      <c r="L8" s="262" t="s">
        <v>470</v>
      </c>
      <c r="M8" s="263" t="s">
        <v>471</v>
      </c>
      <c r="N8" s="264" t="s">
        <v>472</v>
      </c>
    </row>
    <row r="9" spans="1:16" x14ac:dyDescent="0.15">
      <c r="A9" s="250"/>
      <c r="B9" s="246"/>
      <c r="C9" s="246"/>
      <c r="D9" s="246"/>
      <c r="E9" s="246"/>
      <c r="F9" s="246"/>
      <c r="G9" s="1163" t="s">
        <v>473</v>
      </c>
      <c r="H9" s="1164"/>
      <c r="I9" s="1164"/>
      <c r="J9" s="1165"/>
      <c r="K9" s="265">
        <v>9200181</v>
      </c>
      <c r="L9" s="266">
        <v>67270</v>
      </c>
      <c r="M9" s="267">
        <v>56511</v>
      </c>
      <c r="N9" s="268">
        <v>19</v>
      </c>
    </row>
    <row r="10" spans="1:16" x14ac:dyDescent="0.15">
      <c r="A10" s="250"/>
      <c r="B10" s="246"/>
      <c r="C10" s="246"/>
      <c r="D10" s="246"/>
      <c r="E10" s="246"/>
      <c r="F10" s="246"/>
      <c r="G10" s="1163" t="s">
        <v>474</v>
      </c>
      <c r="H10" s="1164"/>
      <c r="I10" s="1164"/>
      <c r="J10" s="1165"/>
      <c r="K10" s="269">
        <v>480779</v>
      </c>
      <c r="L10" s="270">
        <v>3515</v>
      </c>
      <c r="M10" s="271">
        <v>3634</v>
      </c>
      <c r="N10" s="272">
        <v>-3.3</v>
      </c>
    </row>
    <row r="11" spans="1:16" ht="13.5" customHeight="1" x14ac:dyDescent="0.15">
      <c r="A11" s="250"/>
      <c r="B11" s="246"/>
      <c r="C11" s="246"/>
      <c r="D11" s="246"/>
      <c r="E11" s="246"/>
      <c r="F11" s="246"/>
      <c r="G11" s="1163" t="s">
        <v>475</v>
      </c>
      <c r="H11" s="1164"/>
      <c r="I11" s="1164"/>
      <c r="J11" s="1165"/>
      <c r="K11" s="269">
        <v>70</v>
      </c>
      <c r="L11" s="270">
        <v>1</v>
      </c>
      <c r="M11" s="271">
        <v>3413</v>
      </c>
      <c r="N11" s="272">
        <v>-100</v>
      </c>
    </row>
    <row r="12" spans="1:16" ht="13.5" customHeight="1" x14ac:dyDescent="0.15">
      <c r="A12" s="250"/>
      <c r="B12" s="246"/>
      <c r="C12" s="246"/>
      <c r="D12" s="246"/>
      <c r="E12" s="246"/>
      <c r="F12" s="246"/>
      <c r="G12" s="1163" t="s">
        <v>476</v>
      </c>
      <c r="H12" s="1164"/>
      <c r="I12" s="1164"/>
      <c r="J12" s="1165"/>
      <c r="K12" s="269" t="s">
        <v>477</v>
      </c>
      <c r="L12" s="270" t="s">
        <v>477</v>
      </c>
      <c r="M12" s="271">
        <v>498</v>
      </c>
      <c r="N12" s="272" t="s">
        <v>477</v>
      </c>
    </row>
    <row r="13" spans="1:16" ht="13.5" customHeight="1" x14ac:dyDescent="0.15">
      <c r="A13" s="250"/>
      <c r="B13" s="246"/>
      <c r="C13" s="246"/>
      <c r="D13" s="246"/>
      <c r="E13" s="246"/>
      <c r="F13" s="246"/>
      <c r="G13" s="1163" t="s">
        <v>478</v>
      </c>
      <c r="H13" s="1164"/>
      <c r="I13" s="1164"/>
      <c r="J13" s="1165"/>
      <c r="K13" s="269" t="s">
        <v>477</v>
      </c>
      <c r="L13" s="270" t="s">
        <v>477</v>
      </c>
      <c r="M13" s="271">
        <v>0</v>
      </c>
      <c r="N13" s="272" t="s">
        <v>477</v>
      </c>
    </row>
    <row r="14" spans="1:16" ht="13.5" customHeight="1" x14ac:dyDescent="0.15">
      <c r="A14" s="250"/>
      <c r="B14" s="246"/>
      <c r="C14" s="246"/>
      <c r="D14" s="246"/>
      <c r="E14" s="246"/>
      <c r="F14" s="246"/>
      <c r="G14" s="1163" t="s">
        <v>479</v>
      </c>
      <c r="H14" s="1164"/>
      <c r="I14" s="1164"/>
      <c r="J14" s="1165"/>
      <c r="K14" s="269">
        <v>235515</v>
      </c>
      <c r="L14" s="270">
        <v>1722</v>
      </c>
      <c r="M14" s="271">
        <v>2520</v>
      </c>
      <c r="N14" s="272">
        <v>-31.7</v>
      </c>
    </row>
    <row r="15" spans="1:16" ht="13.5" customHeight="1" x14ac:dyDescent="0.15">
      <c r="A15" s="250"/>
      <c r="B15" s="246"/>
      <c r="C15" s="246"/>
      <c r="D15" s="246"/>
      <c r="E15" s="246"/>
      <c r="F15" s="246"/>
      <c r="G15" s="1163" t="s">
        <v>480</v>
      </c>
      <c r="H15" s="1164"/>
      <c r="I15" s="1164"/>
      <c r="J15" s="1165"/>
      <c r="K15" s="269">
        <v>62036</v>
      </c>
      <c r="L15" s="270">
        <v>454</v>
      </c>
      <c r="M15" s="271">
        <v>1086</v>
      </c>
      <c r="N15" s="272">
        <v>-58.2</v>
      </c>
    </row>
    <row r="16" spans="1:16" x14ac:dyDescent="0.15">
      <c r="A16" s="250"/>
      <c r="B16" s="246"/>
      <c r="C16" s="246"/>
      <c r="D16" s="246"/>
      <c r="E16" s="246"/>
      <c r="F16" s="246"/>
      <c r="G16" s="1166" t="s">
        <v>481</v>
      </c>
      <c r="H16" s="1167"/>
      <c r="I16" s="1167"/>
      <c r="J16" s="1168"/>
      <c r="K16" s="270">
        <v>-596127</v>
      </c>
      <c r="L16" s="270">
        <v>-4359</v>
      </c>
      <c r="M16" s="271">
        <v>-4875</v>
      </c>
      <c r="N16" s="272">
        <v>-10.6</v>
      </c>
    </row>
    <row r="17" spans="1:16" x14ac:dyDescent="0.15">
      <c r="A17" s="250"/>
      <c r="B17" s="246"/>
      <c r="C17" s="246"/>
      <c r="D17" s="246"/>
      <c r="E17" s="246"/>
      <c r="F17" s="246"/>
      <c r="G17" s="1166" t="s">
        <v>169</v>
      </c>
      <c r="H17" s="1167"/>
      <c r="I17" s="1167"/>
      <c r="J17" s="1168"/>
      <c r="K17" s="270">
        <v>9382454</v>
      </c>
      <c r="L17" s="270">
        <v>68603</v>
      </c>
      <c r="M17" s="271">
        <v>62786</v>
      </c>
      <c r="N17" s="272">
        <v>9.3000000000000007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0" t="s">
        <v>486</v>
      </c>
      <c r="H21" s="1161"/>
      <c r="I21" s="1161"/>
      <c r="J21" s="1162"/>
      <c r="K21" s="282">
        <v>6.81</v>
      </c>
      <c r="L21" s="283">
        <v>5.97</v>
      </c>
      <c r="M21" s="284">
        <v>0.84</v>
      </c>
      <c r="N21" s="251"/>
      <c r="O21" s="285"/>
      <c r="P21" s="281"/>
    </row>
    <row r="22" spans="1:16" s="286" customFormat="1" x14ac:dyDescent="0.15">
      <c r="A22" s="281"/>
      <c r="B22" s="251"/>
      <c r="C22" s="251"/>
      <c r="D22" s="251"/>
      <c r="E22" s="251"/>
      <c r="F22" s="251"/>
      <c r="G22" s="1160" t="s">
        <v>487</v>
      </c>
      <c r="H22" s="1161"/>
      <c r="I22" s="1161"/>
      <c r="J22" s="1162"/>
      <c r="K22" s="287">
        <v>98.9</v>
      </c>
      <c r="L22" s="288">
        <v>99.8</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49" t="s">
        <v>468</v>
      </c>
      <c r="L30" s="256"/>
      <c r="M30" s="257" t="s">
        <v>469</v>
      </c>
      <c r="N30" s="258"/>
    </row>
    <row r="31" spans="1:16" x14ac:dyDescent="0.15">
      <c r="A31" s="250"/>
      <c r="B31" s="246"/>
      <c r="C31" s="246"/>
      <c r="D31" s="246"/>
      <c r="E31" s="246"/>
      <c r="F31" s="246"/>
      <c r="G31" s="259"/>
      <c r="H31" s="260"/>
      <c r="I31" s="260"/>
      <c r="J31" s="261"/>
      <c r="K31" s="1150"/>
      <c r="L31" s="262" t="s">
        <v>470</v>
      </c>
      <c r="M31" s="263" t="s">
        <v>471</v>
      </c>
      <c r="N31" s="264" t="s">
        <v>472</v>
      </c>
    </row>
    <row r="32" spans="1:16" ht="27" customHeight="1" x14ac:dyDescent="0.15">
      <c r="A32" s="250"/>
      <c r="B32" s="246"/>
      <c r="C32" s="246"/>
      <c r="D32" s="246"/>
      <c r="E32" s="246"/>
      <c r="F32" s="246"/>
      <c r="G32" s="1151" t="s">
        <v>491</v>
      </c>
      <c r="H32" s="1152"/>
      <c r="I32" s="1152"/>
      <c r="J32" s="1153"/>
      <c r="K32" s="296">
        <v>2363481</v>
      </c>
      <c r="L32" s="296">
        <v>17281</v>
      </c>
      <c r="M32" s="297">
        <v>33036</v>
      </c>
      <c r="N32" s="298">
        <v>-47.7</v>
      </c>
    </row>
    <row r="33" spans="1:16" ht="13.5" customHeight="1" x14ac:dyDescent="0.15">
      <c r="A33" s="250"/>
      <c r="B33" s="246"/>
      <c r="C33" s="246"/>
      <c r="D33" s="246"/>
      <c r="E33" s="246"/>
      <c r="F33" s="246"/>
      <c r="G33" s="1151" t="s">
        <v>492</v>
      </c>
      <c r="H33" s="1152"/>
      <c r="I33" s="1152"/>
      <c r="J33" s="1153"/>
      <c r="K33" s="296" t="s">
        <v>477</v>
      </c>
      <c r="L33" s="296" t="s">
        <v>477</v>
      </c>
      <c r="M33" s="297" t="s">
        <v>477</v>
      </c>
      <c r="N33" s="298" t="s">
        <v>477</v>
      </c>
    </row>
    <row r="34" spans="1:16" ht="27" customHeight="1" x14ac:dyDescent="0.15">
      <c r="A34" s="250"/>
      <c r="B34" s="246"/>
      <c r="C34" s="246"/>
      <c r="D34" s="246"/>
      <c r="E34" s="246"/>
      <c r="F34" s="246"/>
      <c r="G34" s="1151" t="s">
        <v>493</v>
      </c>
      <c r="H34" s="1152"/>
      <c r="I34" s="1152"/>
      <c r="J34" s="1153"/>
      <c r="K34" s="296" t="s">
        <v>477</v>
      </c>
      <c r="L34" s="296" t="s">
        <v>477</v>
      </c>
      <c r="M34" s="297">
        <v>44</v>
      </c>
      <c r="N34" s="298" t="s">
        <v>477</v>
      </c>
    </row>
    <row r="35" spans="1:16" ht="27" customHeight="1" x14ac:dyDescent="0.15">
      <c r="A35" s="250"/>
      <c r="B35" s="246"/>
      <c r="C35" s="246"/>
      <c r="D35" s="246"/>
      <c r="E35" s="246"/>
      <c r="F35" s="246"/>
      <c r="G35" s="1151" t="s">
        <v>494</v>
      </c>
      <c r="H35" s="1152"/>
      <c r="I35" s="1152"/>
      <c r="J35" s="1153"/>
      <c r="K35" s="296">
        <v>195733</v>
      </c>
      <c r="L35" s="296">
        <v>1431</v>
      </c>
      <c r="M35" s="297">
        <v>7207</v>
      </c>
      <c r="N35" s="298">
        <v>-80.099999999999994</v>
      </c>
    </row>
    <row r="36" spans="1:16" ht="27" customHeight="1" x14ac:dyDescent="0.15">
      <c r="A36" s="250"/>
      <c r="B36" s="246"/>
      <c r="C36" s="246"/>
      <c r="D36" s="246"/>
      <c r="E36" s="246"/>
      <c r="F36" s="246"/>
      <c r="G36" s="1151" t="s">
        <v>495</v>
      </c>
      <c r="H36" s="1152"/>
      <c r="I36" s="1152"/>
      <c r="J36" s="1153"/>
      <c r="K36" s="296" t="s">
        <v>477</v>
      </c>
      <c r="L36" s="296" t="s">
        <v>477</v>
      </c>
      <c r="M36" s="297">
        <v>1383</v>
      </c>
      <c r="N36" s="298" t="s">
        <v>477</v>
      </c>
    </row>
    <row r="37" spans="1:16" ht="13.5" customHeight="1" x14ac:dyDescent="0.15">
      <c r="A37" s="250"/>
      <c r="B37" s="246"/>
      <c r="C37" s="246"/>
      <c r="D37" s="246"/>
      <c r="E37" s="246"/>
      <c r="F37" s="246"/>
      <c r="G37" s="1151" t="s">
        <v>496</v>
      </c>
      <c r="H37" s="1152"/>
      <c r="I37" s="1152"/>
      <c r="J37" s="1153"/>
      <c r="K37" s="296">
        <v>19039</v>
      </c>
      <c r="L37" s="296">
        <v>139</v>
      </c>
      <c r="M37" s="297">
        <v>788</v>
      </c>
      <c r="N37" s="298">
        <v>-82.4</v>
      </c>
    </row>
    <row r="38" spans="1:16" ht="27" customHeight="1" x14ac:dyDescent="0.15">
      <c r="A38" s="250"/>
      <c r="B38" s="246"/>
      <c r="C38" s="246"/>
      <c r="D38" s="246"/>
      <c r="E38" s="246"/>
      <c r="F38" s="246"/>
      <c r="G38" s="1154" t="s">
        <v>497</v>
      </c>
      <c r="H38" s="1155"/>
      <c r="I38" s="1155"/>
      <c r="J38" s="1156"/>
      <c r="K38" s="299" t="s">
        <v>477</v>
      </c>
      <c r="L38" s="299" t="s">
        <v>477</v>
      </c>
      <c r="M38" s="300">
        <v>1</v>
      </c>
      <c r="N38" s="301" t="s">
        <v>477</v>
      </c>
      <c r="O38" s="295"/>
    </row>
    <row r="39" spans="1:16" x14ac:dyDescent="0.15">
      <c r="A39" s="250"/>
      <c r="B39" s="246"/>
      <c r="C39" s="246"/>
      <c r="D39" s="246"/>
      <c r="E39" s="246"/>
      <c r="F39" s="246"/>
      <c r="G39" s="1154" t="s">
        <v>498</v>
      </c>
      <c r="H39" s="1155"/>
      <c r="I39" s="1155"/>
      <c r="J39" s="1156"/>
      <c r="K39" s="302">
        <v>-464521</v>
      </c>
      <c r="L39" s="302">
        <v>-3396</v>
      </c>
      <c r="M39" s="303">
        <v>-7012</v>
      </c>
      <c r="N39" s="304">
        <v>-51.6</v>
      </c>
      <c r="O39" s="295"/>
    </row>
    <row r="40" spans="1:16" ht="27" customHeight="1" x14ac:dyDescent="0.15">
      <c r="A40" s="250"/>
      <c r="B40" s="246"/>
      <c r="C40" s="246"/>
      <c r="D40" s="246"/>
      <c r="E40" s="246"/>
      <c r="F40" s="246"/>
      <c r="G40" s="1151" t="s">
        <v>499</v>
      </c>
      <c r="H40" s="1152"/>
      <c r="I40" s="1152"/>
      <c r="J40" s="1153"/>
      <c r="K40" s="302">
        <v>-2155104</v>
      </c>
      <c r="L40" s="302">
        <v>-15758</v>
      </c>
      <c r="M40" s="303">
        <v>-26691</v>
      </c>
      <c r="N40" s="304">
        <v>-41</v>
      </c>
      <c r="O40" s="295"/>
    </row>
    <row r="41" spans="1:16" x14ac:dyDescent="0.15">
      <c r="A41" s="250"/>
      <c r="B41" s="246"/>
      <c r="C41" s="246"/>
      <c r="D41" s="246"/>
      <c r="E41" s="246"/>
      <c r="F41" s="246"/>
      <c r="G41" s="1157" t="s">
        <v>280</v>
      </c>
      <c r="H41" s="1158"/>
      <c r="I41" s="1158"/>
      <c r="J41" s="1159"/>
      <c r="K41" s="296">
        <v>-41372</v>
      </c>
      <c r="L41" s="302">
        <v>-303</v>
      </c>
      <c r="M41" s="303">
        <v>8756</v>
      </c>
      <c r="N41" s="304">
        <v>-103.5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4" t="s">
        <v>468</v>
      </c>
      <c r="J49" s="1146" t="s">
        <v>503</v>
      </c>
      <c r="K49" s="1147"/>
      <c r="L49" s="1147"/>
      <c r="M49" s="1147"/>
      <c r="N49" s="1148"/>
    </row>
    <row r="50" spans="1:14" x14ac:dyDescent="0.15">
      <c r="A50" s="250"/>
      <c r="B50" s="246"/>
      <c r="C50" s="246"/>
      <c r="D50" s="246"/>
      <c r="E50" s="246"/>
      <c r="F50" s="246"/>
      <c r="G50" s="314"/>
      <c r="H50" s="315"/>
      <c r="I50" s="1145"/>
      <c r="J50" s="316" t="s">
        <v>504</v>
      </c>
      <c r="K50" s="317" t="s">
        <v>505</v>
      </c>
      <c r="L50" s="318" t="s">
        <v>506</v>
      </c>
      <c r="M50" s="319" t="s">
        <v>507</v>
      </c>
      <c r="N50" s="320" t="s">
        <v>508</v>
      </c>
    </row>
    <row r="51" spans="1:14" x14ac:dyDescent="0.15">
      <c r="A51" s="250"/>
      <c r="B51" s="246"/>
      <c r="C51" s="246"/>
      <c r="D51" s="246"/>
      <c r="E51" s="246"/>
      <c r="F51" s="246"/>
      <c r="G51" s="312" t="s">
        <v>509</v>
      </c>
      <c r="H51" s="313"/>
      <c r="I51" s="321">
        <v>3923920</v>
      </c>
      <c r="J51" s="322">
        <v>29493</v>
      </c>
      <c r="K51" s="323">
        <v>-11.7</v>
      </c>
      <c r="L51" s="324">
        <v>43493</v>
      </c>
      <c r="M51" s="325">
        <v>5</v>
      </c>
      <c r="N51" s="326">
        <v>-16.7</v>
      </c>
    </row>
    <row r="52" spans="1:14" x14ac:dyDescent="0.15">
      <c r="A52" s="250"/>
      <c r="B52" s="246"/>
      <c r="C52" s="246"/>
      <c r="D52" s="246"/>
      <c r="E52" s="246"/>
      <c r="F52" s="246"/>
      <c r="G52" s="327"/>
      <c r="H52" s="328" t="s">
        <v>510</v>
      </c>
      <c r="I52" s="329">
        <v>1903112</v>
      </c>
      <c r="J52" s="330">
        <v>14304</v>
      </c>
      <c r="K52" s="331">
        <v>13.9</v>
      </c>
      <c r="L52" s="332">
        <v>23254</v>
      </c>
      <c r="M52" s="333">
        <v>4</v>
      </c>
      <c r="N52" s="334">
        <v>9.9</v>
      </c>
    </row>
    <row r="53" spans="1:14" x14ac:dyDescent="0.15">
      <c r="A53" s="250"/>
      <c r="B53" s="246"/>
      <c r="C53" s="246"/>
      <c r="D53" s="246"/>
      <c r="E53" s="246"/>
      <c r="F53" s="246"/>
      <c r="G53" s="312" t="s">
        <v>511</v>
      </c>
      <c r="H53" s="313"/>
      <c r="I53" s="321">
        <v>7445184</v>
      </c>
      <c r="J53" s="322">
        <v>55436</v>
      </c>
      <c r="K53" s="323">
        <v>88</v>
      </c>
      <c r="L53" s="324">
        <v>50840</v>
      </c>
      <c r="M53" s="325">
        <v>16.899999999999999</v>
      </c>
      <c r="N53" s="326">
        <v>71.099999999999994</v>
      </c>
    </row>
    <row r="54" spans="1:14" x14ac:dyDescent="0.15">
      <c r="A54" s="250"/>
      <c r="B54" s="246"/>
      <c r="C54" s="246"/>
      <c r="D54" s="246"/>
      <c r="E54" s="246"/>
      <c r="F54" s="246"/>
      <c r="G54" s="327"/>
      <c r="H54" s="328" t="s">
        <v>510</v>
      </c>
      <c r="I54" s="329">
        <v>2524072</v>
      </c>
      <c r="J54" s="330">
        <v>18794</v>
      </c>
      <c r="K54" s="331">
        <v>31.4</v>
      </c>
      <c r="L54" s="332">
        <v>25367</v>
      </c>
      <c r="M54" s="333">
        <v>9.1</v>
      </c>
      <c r="N54" s="334">
        <v>22.3</v>
      </c>
    </row>
    <row r="55" spans="1:14" x14ac:dyDescent="0.15">
      <c r="A55" s="250"/>
      <c r="B55" s="246"/>
      <c r="C55" s="246"/>
      <c r="D55" s="246"/>
      <c r="E55" s="246"/>
      <c r="F55" s="246"/>
      <c r="G55" s="312" t="s">
        <v>512</v>
      </c>
      <c r="H55" s="313"/>
      <c r="I55" s="321">
        <v>5019121</v>
      </c>
      <c r="J55" s="322">
        <v>37137</v>
      </c>
      <c r="K55" s="323">
        <v>-33</v>
      </c>
      <c r="L55" s="324">
        <v>53605</v>
      </c>
      <c r="M55" s="325">
        <v>5.4</v>
      </c>
      <c r="N55" s="326">
        <v>-38.4</v>
      </c>
    </row>
    <row r="56" spans="1:14" x14ac:dyDescent="0.15">
      <c r="A56" s="250"/>
      <c r="B56" s="246"/>
      <c r="C56" s="246"/>
      <c r="D56" s="246"/>
      <c r="E56" s="246"/>
      <c r="F56" s="246"/>
      <c r="G56" s="327"/>
      <c r="H56" s="328" t="s">
        <v>510</v>
      </c>
      <c r="I56" s="329">
        <v>3071890</v>
      </c>
      <c r="J56" s="330">
        <v>22729</v>
      </c>
      <c r="K56" s="331">
        <v>20.9</v>
      </c>
      <c r="L56" s="332">
        <v>28343</v>
      </c>
      <c r="M56" s="333">
        <v>11.7</v>
      </c>
      <c r="N56" s="334">
        <v>9.1999999999999993</v>
      </c>
    </row>
    <row r="57" spans="1:14" x14ac:dyDescent="0.15">
      <c r="A57" s="250"/>
      <c r="B57" s="246"/>
      <c r="C57" s="246"/>
      <c r="D57" s="246"/>
      <c r="E57" s="246"/>
      <c r="F57" s="246"/>
      <c r="G57" s="312" t="s">
        <v>513</v>
      </c>
      <c r="H57" s="313"/>
      <c r="I57" s="321">
        <v>3074379</v>
      </c>
      <c r="J57" s="322">
        <v>22675</v>
      </c>
      <c r="K57" s="323">
        <v>-38.9</v>
      </c>
      <c r="L57" s="324">
        <v>44267</v>
      </c>
      <c r="M57" s="325">
        <v>-17.399999999999999</v>
      </c>
      <c r="N57" s="326">
        <v>-21.5</v>
      </c>
    </row>
    <row r="58" spans="1:14" x14ac:dyDescent="0.15">
      <c r="A58" s="250"/>
      <c r="B58" s="246"/>
      <c r="C58" s="246"/>
      <c r="D58" s="246"/>
      <c r="E58" s="246"/>
      <c r="F58" s="246"/>
      <c r="G58" s="327"/>
      <c r="H58" s="328" t="s">
        <v>510</v>
      </c>
      <c r="I58" s="329">
        <v>1124731</v>
      </c>
      <c r="J58" s="330">
        <v>8295</v>
      </c>
      <c r="K58" s="331">
        <v>-63.5</v>
      </c>
      <c r="L58" s="332">
        <v>26161</v>
      </c>
      <c r="M58" s="333">
        <v>-7.7</v>
      </c>
      <c r="N58" s="334">
        <v>-55.8</v>
      </c>
    </row>
    <row r="59" spans="1:14" x14ac:dyDescent="0.15">
      <c r="A59" s="250"/>
      <c r="B59" s="246"/>
      <c r="C59" s="246"/>
      <c r="D59" s="246"/>
      <c r="E59" s="246"/>
      <c r="F59" s="246"/>
      <c r="G59" s="312" t="s">
        <v>514</v>
      </c>
      <c r="H59" s="313"/>
      <c r="I59" s="321">
        <v>7794039</v>
      </c>
      <c r="J59" s="322">
        <v>56989</v>
      </c>
      <c r="K59" s="323">
        <v>151.30000000000001</v>
      </c>
      <c r="L59" s="324">
        <v>40879</v>
      </c>
      <c r="M59" s="325">
        <v>-7.7</v>
      </c>
      <c r="N59" s="326">
        <v>159</v>
      </c>
    </row>
    <row r="60" spans="1:14" x14ac:dyDescent="0.15">
      <c r="A60" s="250"/>
      <c r="B60" s="246"/>
      <c r="C60" s="246"/>
      <c r="D60" s="246"/>
      <c r="E60" s="246"/>
      <c r="F60" s="246"/>
      <c r="G60" s="327"/>
      <c r="H60" s="328" t="s">
        <v>510</v>
      </c>
      <c r="I60" s="335">
        <v>3565935</v>
      </c>
      <c r="J60" s="330">
        <v>26073</v>
      </c>
      <c r="K60" s="331">
        <v>214.3</v>
      </c>
      <c r="L60" s="332">
        <v>24087</v>
      </c>
      <c r="M60" s="333">
        <v>-7.9</v>
      </c>
      <c r="N60" s="334">
        <v>222.2</v>
      </c>
    </row>
    <row r="61" spans="1:14" x14ac:dyDescent="0.15">
      <c r="A61" s="250"/>
      <c r="B61" s="246"/>
      <c r="C61" s="246"/>
      <c r="D61" s="246"/>
      <c r="E61" s="246"/>
      <c r="F61" s="246"/>
      <c r="G61" s="312" t="s">
        <v>515</v>
      </c>
      <c r="H61" s="336"/>
      <c r="I61" s="337">
        <v>5451329</v>
      </c>
      <c r="J61" s="338">
        <v>40346</v>
      </c>
      <c r="K61" s="339">
        <v>31.1</v>
      </c>
      <c r="L61" s="340">
        <v>46617</v>
      </c>
      <c r="M61" s="341">
        <v>0.4</v>
      </c>
      <c r="N61" s="326">
        <v>30.7</v>
      </c>
    </row>
    <row r="62" spans="1:14" x14ac:dyDescent="0.15">
      <c r="A62" s="250"/>
      <c r="B62" s="246"/>
      <c r="C62" s="246"/>
      <c r="D62" s="246"/>
      <c r="E62" s="246"/>
      <c r="F62" s="246"/>
      <c r="G62" s="327"/>
      <c r="H62" s="328" t="s">
        <v>510</v>
      </c>
      <c r="I62" s="329">
        <v>2437948</v>
      </c>
      <c r="J62" s="330">
        <v>18039</v>
      </c>
      <c r="K62" s="331">
        <v>43.4</v>
      </c>
      <c r="L62" s="332">
        <v>25442</v>
      </c>
      <c r="M62" s="333">
        <v>1.8</v>
      </c>
      <c r="N62" s="334">
        <v>41.6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28.04</v>
      </c>
      <c r="G47" s="12">
        <v>27.34</v>
      </c>
      <c r="H47" s="12">
        <v>28.43</v>
      </c>
      <c r="I47" s="12">
        <v>31.83</v>
      </c>
      <c r="J47" s="13">
        <v>22.39</v>
      </c>
    </row>
    <row r="48" spans="2:10" ht="57.75" customHeight="1" x14ac:dyDescent="0.15">
      <c r="B48" s="14"/>
      <c r="C48" s="1171" t="s">
        <v>4</v>
      </c>
      <c r="D48" s="1171"/>
      <c r="E48" s="1172"/>
      <c r="F48" s="15">
        <v>3.37</v>
      </c>
      <c r="G48" s="16">
        <v>6.07</v>
      </c>
      <c r="H48" s="16">
        <v>7.06</v>
      </c>
      <c r="I48" s="16">
        <v>8.26</v>
      </c>
      <c r="J48" s="17">
        <v>8.57</v>
      </c>
    </row>
    <row r="49" spans="2:10" ht="57.75" customHeight="1" thickBot="1" x14ac:dyDescent="0.2">
      <c r="B49" s="18"/>
      <c r="C49" s="1173" t="s">
        <v>5</v>
      </c>
      <c r="D49" s="1173"/>
      <c r="E49" s="1174"/>
      <c r="F49" s="19">
        <v>0.4</v>
      </c>
      <c r="G49" s="20">
        <v>3.91</v>
      </c>
      <c r="H49" s="20" t="s">
        <v>522</v>
      </c>
      <c r="I49" s="20">
        <v>1.4</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2018-03-09T07:26:49Z</cp:lastPrinted>
  <dcterms:modified xsi:type="dcterms:W3CDTF">2018-11-27T00:59:11Z</dcterms:modified>
</cp:coreProperties>
</file>