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3 決算\26 財政状況資料集\財政状況資料集【H24～】\H30（H28決算）\05-03チェック作業（3回目）\チェック完了したらこちらに格納\1回目分（結合作業用）\"/>
    </mc:Choice>
  </mc:AlternateContent>
  <bookViews>
    <workbookView xWindow="0" yWindow="0" windowWidth="19125" windowHeight="74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AO35"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O36" i="9"/>
  <c r="BE36" i="9"/>
  <c r="AM36" i="9"/>
  <c r="BE35" i="9"/>
  <c r="BE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U34" i="9" l="1"/>
  <c r="BW34" i="9"/>
  <c r="BW35" i="9" s="1"/>
  <c r="BW36" i="9" s="1"/>
  <c r="BW37" i="9" s="1"/>
  <c r="BW38" i="9" s="1"/>
  <c r="BW39" i="9" s="1"/>
  <c r="BW40" i="9" s="1"/>
  <c r="BW41" i="9" s="1"/>
  <c r="BW42" i="9" s="1"/>
  <c r="U35" i="9"/>
  <c r="U36" i="9" s="1"/>
  <c r="U37" i="9" s="1"/>
  <c r="AM34" i="9"/>
  <c r="AM35" i="9" s="1"/>
  <c r="CO34" i="9" l="1"/>
  <c r="CO35" i="9" s="1"/>
</calcChain>
</file>

<file path=xl/sharedStrings.xml><?xml version="1.0" encoding="utf-8"?>
<sst xmlns="http://schemas.openxmlformats.org/spreadsheetml/2006/main" count="1105" uniqueCount="576">
  <si>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</si>
  <si>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</si>
  <si>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</si>
  <si>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</si>
  <si>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</si>
  <si>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</si>
  <si>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</si>
  <si>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</si>
  <si>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</si>
  <si>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</si>
  <si>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</si>
  <si>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</si>
  <si>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</si>
  <si>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</si>
  <si>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</si>
  <si>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</si>
  <si>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</si>
  <si>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</si>
  <si>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</si>
  <si>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</si>
  <si>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</si>
  <si>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</si>
  <si>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</si>
  <si>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</si>
  <si>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</si>
  <si>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</si>
  <si>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</si>
  <si>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</si>
  <si>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</si>
  <si>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</si>
  <si>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</si>
  <si>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</si>
  <si>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</si>
  <si>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</si>
  <si>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</si>
  <si>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</si>
  <si>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</si>
  <si>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</si>
  <si>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</si>
  <si>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</si>
  <si>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</si>
  <si>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</si>
  <si>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</si>
  <si>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</si>
  <si>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</si>
  <si>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</si>
  <si>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</si>
  <si>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</si>
  <si>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</si>
  <si>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</si>
  <si>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</si>
  <si>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</si>
  <si>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</si>
  <si>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</si>
  <si>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</si>
  <si>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</si>
  <si>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</si>
  <si>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</si>
  <si>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</si>
  <si>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</si>
  <si>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</si>
  <si>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</si>
  <si>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</si>
  <si>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</si>
  <si>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</si>
  <si>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</si>
  <si>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</si>
  <si>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</si>
  <si>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</si>
  <si>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</si>
  <si>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</si>
  <si>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</si>
  <si>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</si>
  <si>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</si>
  <si>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</si>
  <si>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</si>
  <si>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</si>
  <si>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</si>
  <si>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</si>
  <si>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</si>
  <si>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</si>
  <si>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</si>
  <si>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</si>
  <si>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大東市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</si>
  <si>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</si>
  <si>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</si>
  <si>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</si>
  <si>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</si>
  <si>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</si>
  <si>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</si>
  <si>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</si>
  <si>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</si>
  <si>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</si>
  <si>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</si>
  <si>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</si>
  <si>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</si>
  <si>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</si>
  <si>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</si>
  <si>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</si>
  <si>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</si>
  <si>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</si>
  <si>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</si>
  <si>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</si>
  <si>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</si>
  <si>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</si>
  <si>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</si>
  <si>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</si>
  <si>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</si>
  <si>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</si>
  <si>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</si>
  <si>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</si>
  <si>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</si>
  <si>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</si>
  <si>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</si>
  <si>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</si>
  <si>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</si>
  <si>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</si>
  <si>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</si>
  <si>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</si>
  <si>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</si>
  <si>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</si>
  <si>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</si>
  <si>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</si>
  <si>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</si>
  <si>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</si>
  <si>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</si>
  <si>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</si>
  <si>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</si>
  <si>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</si>
  <si>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</si>
  <si>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</si>
  <si>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</si>
  <si>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</si>
  <si>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</si>
  <si>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</si>
  <si>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</si>
  <si>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</si>
  <si>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</si>
  <si>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</si>
  <si>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</si>
  <si>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</si>
  <si>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</si>
  <si>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</si>
  <si>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</si>
  <si>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</si>
  <si>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</si>
  <si>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</si>
  <si>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</si>
  <si>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</si>
  <si>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</si>
  <si>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</si>
  <si>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</si>
  <si>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</si>
  <si>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</si>
  <si>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</si>
  <si>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</si>
  <si>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</si>
  <si>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</si>
  <si>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</si>
  <si>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</si>
  <si>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</si>
  <si>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</si>
  <si>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</si>
  <si>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</si>
  <si>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</si>
  <si>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</si>
  <si>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</si>
  <si>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</si>
  <si>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</si>
  <si>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</si>
  <si>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</si>
  <si>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</si>
  <si>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</si>
  <si>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</si>
  <si>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</si>
  <si>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</si>
  <si>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</si>
  <si>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</si>
  <si>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</si>
  <si>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</si>
  <si>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</si>
  <si>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</si>
  <si>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</si>
  <si>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</si>
  <si>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</si>
  <si>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</si>
  <si>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</si>
  <si>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</si>
  <si>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</si>
  <si>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</si>
  <si>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</si>
  <si>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</si>
  <si>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</si>
  <si>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</si>
  <si>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</si>
  <si>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</si>
  <si>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</si>
  <si>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大阪府大東市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</si>
  <si>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</si>
  <si>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</si>
  <si>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</si>
  <si>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</si>
  <si>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</si>
  <si>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</si>
  <si>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</si>
  <si>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</si>
  <si>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</si>
  <si>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</si>
  <si>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</si>
  <si>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</si>
  <si>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</si>
  <si>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</si>
  <si>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</si>
  <si>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</si>
  <si>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</si>
  <si>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</si>
  <si>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</si>
  <si>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</si>
  <si>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</si>
  <si>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</si>
  <si>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</si>
  <si>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</si>
  <si>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</si>
  <si>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</si>
  <si>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</si>
  <si>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</si>
  <si>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</si>
  <si>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</si>
  <si>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</si>
  <si>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</si>
  <si>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</si>
  <si>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</si>
  <si>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</si>
  <si>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</si>
  <si>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</si>
  <si>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</si>
  <si>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</si>
  <si>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</si>
  <si>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</si>
  <si>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</si>
  <si>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</si>
  <si>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</si>
  <si>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</si>
  <si>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</si>
  <si>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</si>
  <si>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</si>
  <si>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</si>
  <si>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</si>
  <si>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</si>
  <si>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</si>
  <si>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</si>
  <si>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</si>
  <si>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</si>
  <si>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</si>
  <si>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</si>
  <si>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</si>
  <si>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</si>
  <si>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</si>
  <si>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</si>
  <si>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</si>
  <si>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</si>
  <si>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</si>
  <si>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</si>
  <si>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</si>
  <si>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</si>
  <si>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</si>
  <si>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</si>
  <si>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</si>
  <si>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</si>
  <si>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</si>
  <si>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</si>
  <si>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</si>
  <si>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</si>
  <si>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</si>
  <si>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</si>
  <si>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</si>
  <si>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</si>
  <si>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</si>
  <si>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</si>
  <si>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</si>
  <si>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</si>
  <si>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</si>
  <si>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</si>
  <si>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</si>
  <si>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</si>
  <si>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</si>
  <si>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</si>
  <si>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</si>
  <si>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</si>
  <si>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</si>
  <si>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</si>
  <si>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</si>
  <si>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</si>
  <si>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</si>
  <si>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</si>
  <si>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</si>
  <si>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</si>
  <si>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</si>
  <si>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</si>
  <si>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</si>
  <si>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</si>
  <si>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</si>
  <si>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</si>
  <si>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</si>
  <si>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</si>
  <si>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</si>
  <si>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</si>
  <si>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</si>
  <si>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</si>
  <si>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</si>
  <si>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</si>
  <si>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</si>
  <si>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</si>
  <si>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</si>
  <si>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</si>
  <si>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</si>
  <si>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</si>
  <si>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</si>
  <si>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</si>
  <si>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</si>
  <si>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</si>
  <si>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</si>
  <si>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</si>
  <si>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</si>
  <si>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</si>
  <si>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</si>
  <si>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</si>
  <si>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</si>
  <si>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</si>
  <si>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</si>
  <si>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</si>
  <si>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</si>
  <si>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</si>
  <si>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</si>
  <si>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</si>
  <si>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</si>
  <si>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</si>
  <si>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</si>
  <si>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</si>
  <si>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</si>
  <si>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</si>
  <si>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</si>
  <si>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</si>
  <si>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</si>
  <si>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</si>
  <si>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</si>
  <si>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大阪府大東市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</si>
  <si>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</si>
  <si>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</si>
  <si>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</si>
  <si>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</si>
  <si>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</si>
  <si>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</si>
  <si>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</si>
  <si>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</si>
  <si>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</si>
  <si>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</si>
  <si>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</si>
  <si>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</si>
  <si>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</si>
  <si>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</si>
  <si>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</si>
  <si>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</si>
  <si>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</si>
  <si>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</si>
  <si>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</si>
  <si>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</si>
  <si>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火災共済事業特別会計</t>
    <phoneticPr fontId="5"/>
  </si>
  <si>
    <t>都市開発資金特別会計</t>
    <phoneticPr fontId="5"/>
  </si>
  <si>
    <t>２駅周辺整備事業特別会計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</si>
  <si>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</si>
  <si>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</si>
  <si>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</si>
  <si>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</si>
  <si>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</si>
  <si>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</si>
  <si>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</si>
  <si>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</si>
  <si>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</si>
  <si>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</si>
  <si>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</si>
  <si>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</si>
  <si>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</si>
  <si>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</si>
  <si>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交通災害共済事業特別会計</t>
    <phoneticPr fontId="5"/>
  </si>
  <si>
    <t>介護保険特別会計</t>
    <phoneticPr fontId="5"/>
  </si>
  <si>
    <t>後期高齢者医療保険特別会計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</si>
  <si>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</si>
  <si>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</si>
  <si>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</si>
  <si>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</si>
  <si>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</si>
  <si>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</si>
  <si>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</si>
  <si>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</si>
  <si>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</si>
  <si>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</si>
  <si>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</si>
  <si>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</si>
  <si>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</si>
  <si>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</si>
  <si>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</si>
  <si>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</si>
  <si>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</si>
  <si>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</si>
  <si>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</si>
  <si>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</si>
  <si>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</si>
  <si>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</si>
  <si>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</si>
  <si>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</si>
  <si>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</si>
  <si>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</si>
  <si>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</si>
  <si>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</si>
  <si>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</si>
  <si>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</si>
  <si>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</si>
  <si>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</si>
  <si>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</si>
  <si>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</si>
  <si>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</si>
  <si>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</si>
  <si>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</si>
  <si>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</si>
  <si>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</si>
  <si>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</si>
  <si>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</si>
  <si>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</si>
  <si>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</si>
  <si>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</si>
  <si>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</si>
  <si>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</si>
  <si>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</si>
  <si>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</si>
  <si>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</si>
  <si>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</si>
  <si>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</si>
  <si>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</si>
  <si>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</si>
  <si>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</si>
  <si>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</si>
  <si>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</si>
  <si>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</si>
  <si>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</si>
  <si>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</si>
  <si>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</si>
  <si>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</si>
  <si>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</si>
  <si>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</si>
  <si>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</si>
  <si>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</si>
  <si>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</si>
  <si>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</si>
  <si>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</si>
  <si>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</si>
  <si>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</si>
  <si>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</si>
  <si>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</si>
  <si>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</si>
  <si>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</si>
  <si>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</si>
  <si>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</si>
  <si>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</si>
  <si>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</si>
  <si>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</si>
  <si>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</si>
  <si>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</si>
  <si>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</si>
  <si>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</si>
  <si>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</si>
  <si>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</si>
  <si>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</si>
  <si>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</si>
  <si>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</si>
  <si>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</si>
  <si>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</si>
  <si>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</si>
  <si>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</si>
  <si>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</si>
  <si>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</si>
  <si>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</si>
  <si>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</si>
  <si>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</si>
  <si>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</si>
  <si>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</si>
  <si>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</si>
  <si>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</si>
  <si>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</si>
  <si>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</si>
  <si>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</si>
  <si>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</si>
  <si>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</si>
  <si>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</si>
  <si>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</si>
  <si>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</si>
  <si>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</si>
  <si>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</si>
  <si>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</si>
  <si>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</si>
  <si>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</si>
  <si>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</si>
  <si>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</si>
  <si>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</si>
  <si>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</si>
  <si>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</si>
  <si>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</si>
  <si>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</si>
  <si>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</si>
  <si>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</si>
  <si>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</si>
  <si>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</si>
  <si>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</si>
  <si>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</si>
  <si>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</si>
  <si>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</si>
  <si>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</si>
  <si>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</si>
  <si>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</si>
  <si>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</si>
  <si>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</si>
  <si>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</si>
  <si>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</si>
  <si>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</si>
  <si>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</si>
  <si>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3.60</t>
  </si>
  <si>
    <t>国民健康保険特別会計</t>
  </si>
  <si>
    <t>▲ 1.99</t>
  </si>
  <si>
    <t>▲ 2.82</t>
  </si>
  <si>
    <t>▲ 3.82</t>
  </si>
  <si>
    <t>▲ 3.54</t>
  </si>
  <si>
    <t>▲ 0.57</t>
  </si>
  <si>
    <t>水道事業会計</t>
  </si>
  <si>
    <t>一般会計</t>
  </si>
  <si>
    <t>介護保険特別会計</t>
  </si>
  <si>
    <t>後期高齢者医療保険特別会計</t>
  </si>
  <si>
    <t>火災共済事業特別会計</t>
  </si>
  <si>
    <t>交通災害共済事業特別会計</t>
  </si>
  <si>
    <t>都市開発資金特別会計</t>
  </si>
  <si>
    <t>その他会計（赤字）</t>
  </si>
  <si>
    <t>その他会計（黒字）</t>
  </si>
  <si>
    <t>-</t>
    <phoneticPr fontId="2"/>
  </si>
  <si>
    <t>-</t>
    <phoneticPr fontId="2"/>
  </si>
  <si>
    <t>-</t>
    <phoneticPr fontId="2"/>
  </si>
  <si>
    <t>-</t>
    <phoneticPr fontId="2"/>
  </si>
  <si>
    <t>-</t>
    <phoneticPr fontId="2"/>
  </si>
  <si>
    <t>-</t>
    <phoneticPr fontId="2"/>
  </si>
  <si>
    <t>-</t>
    <phoneticPr fontId="2"/>
  </si>
  <si>
    <t>-</t>
    <phoneticPr fontId="2"/>
  </si>
  <si>
    <t>東大阪都市清掃施設組合</t>
    <rPh sb="0" eb="3">
      <t>ヒガシオオサカ</t>
    </rPh>
    <rPh sb="3" eb="5">
      <t>トシ</t>
    </rPh>
    <rPh sb="5" eb="7">
      <t>セイソウ</t>
    </rPh>
    <rPh sb="7" eb="9">
      <t>シセツ</t>
    </rPh>
    <rPh sb="9" eb="11">
      <t>クミアイ</t>
    </rPh>
    <phoneticPr fontId="30"/>
  </si>
  <si>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30"/>
  </si>
  <si>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</si>
  <si>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淀川左岸水防事務組合</t>
    <rPh sb="0" eb="2">
      <t>ヨドカワ</t>
    </rPh>
    <rPh sb="2" eb="4">
      <t>サガン</t>
    </rPh>
    <rPh sb="4" eb="6">
      <t>スイボウ</t>
    </rPh>
    <rPh sb="6" eb="8">
      <t>ジム</t>
    </rPh>
    <rPh sb="8" eb="10">
      <t>クミアイ</t>
    </rPh>
    <phoneticPr fontId="30"/>
  </si>
  <si>
    <t>大阪広域水道企業団（水道事業会計）</t>
    <phoneticPr fontId="30"/>
  </si>
  <si>
    <t>大阪広域水道企業団（工業用水道事業会計）</t>
    <phoneticPr fontId="30"/>
  </si>
  <si>
    <t>飯盛霊園組合（一般会計）</t>
    <rPh sb="0" eb="2">
      <t>イイモリ</t>
    </rPh>
    <rPh sb="2" eb="4">
      <t>レイエン</t>
    </rPh>
    <rPh sb="4" eb="6">
      <t>クミアイ</t>
    </rPh>
    <rPh sb="7" eb="9">
      <t>イッパン</t>
    </rPh>
    <rPh sb="9" eb="11">
      <t>カイケイ</t>
    </rPh>
    <phoneticPr fontId="30"/>
  </si>
  <si>
    <t>飯盛霊園組合（霊園事業特別会計）</t>
    <rPh sb="0" eb="2">
      <t>イイモリ</t>
    </rPh>
    <rPh sb="2" eb="4">
      <t>レイエン</t>
    </rPh>
    <rPh sb="4" eb="6">
      <t>クミアイ</t>
    </rPh>
    <rPh sb="7" eb="9">
      <t>レイエン</t>
    </rPh>
    <rPh sb="9" eb="11">
      <t>ジギョウ</t>
    </rPh>
    <rPh sb="11" eb="13">
      <t>トクベツ</t>
    </rPh>
    <rPh sb="13" eb="15">
      <t>カイケイ</t>
    </rPh>
    <phoneticPr fontId="30"/>
  </si>
  <si>
    <t>大東四條畷消防組合</t>
    <phoneticPr fontId="30"/>
  </si>
  <si>
    <t>大東市再開発ビル</t>
    <rPh sb="0" eb="2">
      <t>ダイトウ</t>
    </rPh>
    <rPh sb="2" eb="3">
      <t>シ</t>
    </rPh>
    <rPh sb="3" eb="6">
      <t>サイカイハツ</t>
    </rPh>
    <phoneticPr fontId="30"/>
  </si>
  <si>
    <t>-</t>
    <phoneticPr fontId="2"/>
  </si>
  <si>
    <t>-</t>
    <phoneticPr fontId="2"/>
  </si>
  <si>
    <t>大東公民連携まちづくり事業</t>
    <rPh sb="0" eb="2">
      <t>ダイトウ</t>
    </rPh>
    <rPh sb="2" eb="4">
      <t>コウミン</t>
    </rPh>
    <rPh sb="4" eb="6">
      <t>レンケイ</t>
    </rPh>
    <rPh sb="11" eb="13">
      <t>ジギョウ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</si>
  <si>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</si>
  <si>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</si>
  <si>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</si>
  <si>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</si>
  <si>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平成25年度より該当なし（マイナス値）となっているが、投資的経費を抑制してきたことから有形固定資産減価償却率が高まってきている。今後は、インフラ施設を含めた公共施設等の更新費用が必要となるため、平成29年2月に策定した公共施設等総合管理計画に基づき、適正な維持管理と更新を行っていく。</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</si>
  <si>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</si>
  <si>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</si>
  <si>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</si>
  <si>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</si>
  <si>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</si>
  <si>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</si>
  <si>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26年3月の土地開発公社解散に伴い、債務負担行為に基づく支出予定額が皆減となったことから平成25年度より将来負担比率は該当無し（マイナス値）となっている。実質公債費比率については、類似団体内平均値を下回っているものの、平成25年度から4年連続漸増している。これは先の土地開発公社解散に際して発行した第三セクター等改革推進債の元利償還が平成26年度から開始したことが要因の1つとなっている。
　将来負担比率の低さから、実質公債費比率が今後大きく増加し続けることはない見込みだが、将来の公債費負担を考慮しながら、今後も適切な市債発行に努めていく。</t>
    <rPh sb="96" eb="97">
      <t>ナイ</t>
    </rPh>
    <rPh sb="157" eb="158">
      <t>トウ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</si>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</sst>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46440</c:v>
                </c:pt>
                <c:pt idx="4">
                  <c:v>63257</c:v>
                </c:pt>
              </c:numCache>
            </c:numRef>
          </c:val>
          <c:smooth val="0"/>
          <c:extLst>
            <c:ext xmlns:c16="http://schemas.microsoft.com/office/drawing/2014/chart" uri="{C3380CC4-5D6E-409C-BE32-E72D297353CC}">
              <c16:uniqueId val="{00000000-CA55-4BE1-B6F6-6240A87084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11766</c:v>
                </c:pt>
                <c:pt idx="1">
                  <c:v>30687</c:v>
                </c:pt>
                <c:pt idx="2">
                  <c:v>21599</c:v>
                </c:pt>
                <c:pt idx="3">
                  <c:v>23412</c:v>
                </c:pt>
                <c:pt idx="4">
                  <c:v>16741</c:v>
                </c:pt>
              </c:numCache>
            </c:numRef>
          </c:val>
          <c:smooth val="0"/>
          <c:extLst>
            <c:ext xmlns:c16="http://schemas.microsoft.com/office/drawing/2014/chart" uri="{C3380CC4-5D6E-409C-BE32-E72D297353CC}">
              <c16:uniqueId val="{00000001-CA55-4BE1-B6F6-6240A870849D}"/>
            </c:ext>
          </c:extLst>
        </c:ser>
        <c:dLbls>
          <c:showLegendKey val="0"/>
          <c:showVal val="0"/>
          <c:showCatName val="0"/>
          <c:showSerName val="0"/>
          <c:showPercent val="0"/>
          <c:showBubbleSize val="0"/>
        </c:dLbls>
        <c:marker val="1"/>
        <c:smooth val="0"/>
        <c:axId val="200760704"/>
        <c:axId val="319854640"/>
      </c:lineChart>
      <c:catAx>
        <c:axId val="2007607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9854640"/>
        <c:crosses val="autoZero"/>
        <c:auto val="1"/>
        <c:lblAlgn val="ctr"/>
        <c:lblOffset val="100"/>
        <c:tickLblSkip val="1"/>
        <c:tickMarkSkip val="1"/>
        <c:noMultiLvlLbl val="0"/>
      </c:catAx>
      <c:valAx>
        <c:axId val="31985464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0760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3.11</c:v>
                </c:pt>
                <c:pt idx="1">
                  <c:v>2.2200000000000002</c:v>
                </c:pt>
                <c:pt idx="2">
                  <c:v>2.93</c:v>
                </c:pt>
                <c:pt idx="3">
                  <c:v>4.05</c:v>
                </c:pt>
                <c:pt idx="4">
                  <c:v>1.98</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31.91</c:v>
                </c:pt>
                <c:pt idx="1">
                  <c:v>36.21</c:v>
                </c:pt>
                <c:pt idx="2">
                  <c:v>36.74</c:v>
                </c:pt>
                <c:pt idx="3">
                  <c:v>35.9</c:v>
                </c:pt>
                <c:pt idx="4">
                  <c:v>34.58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19861712"/>
        <c:axId val="319853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6.17</c:v>
                </c:pt>
                <c:pt idx="1">
                  <c:v>4.18</c:v>
                </c:pt>
                <c:pt idx="2">
                  <c:v>0.89</c:v>
                </c:pt>
                <c:pt idx="3">
                  <c:v>1.19</c:v>
                </c:pt>
                <c:pt idx="4">
                  <c:v>-3.6</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19861712"/>
        <c:axId val="319853008"/>
      </c:lineChart>
      <c:catAx>
        <c:axId val="319861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9853008"/>
        <c:crosses val="autoZero"/>
        <c:auto val="1"/>
        <c:lblAlgn val="ctr"/>
        <c:lblOffset val="100"/>
        <c:tickLblSkip val="1"/>
        <c:tickMarkSkip val="1"/>
        <c:noMultiLvlLbl val="0"/>
      </c:catAx>
      <c:valAx>
        <c:axId val="319853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9861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1.1000000000000001</c:v>
                </c:pt>
                <c:pt idx="2">
                  <c:v>#N/A</c:v>
                </c:pt>
                <c:pt idx="3">
                  <c:v>0.26</c:v>
                </c:pt>
                <c:pt idx="4">
                  <c:v>#N/A</c:v>
                </c:pt>
                <c:pt idx="5">
                  <c:v>0.16</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都市開発資金特別会計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交通災害共済事業特別会計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火災共済事業特別会計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0.03</c:v>
                </c:pt>
                <c:pt idx="4">
                  <c:v>#N/A</c:v>
                </c:pt>
                <c:pt idx="5">
                  <c:v>0</c:v>
                </c:pt>
                <c:pt idx="6">
                  <c:v>#N/A</c:v>
                </c:pt>
                <c:pt idx="7">
                  <c:v>0.03</c:v>
                </c:pt>
                <c:pt idx="8">
                  <c:v>#N/A</c:v>
                </c:pt>
                <c:pt idx="9">
                  <c:v>0.03</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0.06</c:v>
                </c:pt>
                <c:pt idx="2">
                  <c:v>#N/A</c:v>
                </c:pt>
                <c:pt idx="3">
                  <c:v>0.05</c:v>
                </c:pt>
                <c:pt idx="4">
                  <c:v>#N/A</c:v>
                </c:pt>
                <c:pt idx="5">
                  <c:v>0.05</c:v>
                </c:pt>
                <c:pt idx="6">
                  <c:v>#N/A</c:v>
                </c:pt>
                <c:pt idx="7">
                  <c:v>0.05</c:v>
                </c:pt>
                <c:pt idx="8">
                  <c:v>#N/A</c:v>
                </c:pt>
                <c:pt idx="9">
                  <c:v>0.05</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0.28000000000000003</c:v>
                </c:pt>
                <c:pt idx="2">
                  <c:v>#N/A</c:v>
                </c:pt>
                <c:pt idx="3">
                  <c:v>0.35</c:v>
                </c:pt>
                <c:pt idx="4">
                  <c:v>#N/A</c:v>
                </c:pt>
                <c:pt idx="5">
                  <c:v>0.46</c:v>
                </c:pt>
                <c:pt idx="6">
                  <c:v>#N/A</c:v>
                </c:pt>
                <c:pt idx="7">
                  <c:v>0.88</c:v>
                </c:pt>
                <c:pt idx="8">
                  <c:v>#N/A</c:v>
                </c:pt>
                <c:pt idx="9">
                  <c:v>1.4</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3.07</c:v>
                </c:pt>
                <c:pt idx="2">
                  <c:v>#N/A</c:v>
                </c:pt>
                <c:pt idx="3">
                  <c:v>2.1800000000000002</c:v>
                </c:pt>
                <c:pt idx="4">
                  <c:v>#N/A</c:v>
                </c:pt>
                <c:pt idx="5">
                  <c:v>2.92</c:v>
                </c:pt>
                <c:pt idx="6">
                  <c:v>#N/A</c:v>
                </c:pt>
                <c:pt idx="7">
                  <c:v>4.01</c:v>
                </c:pt>
                <c:pt idx="8">
                  <c:v>#N/A</c:v>
                </c:pt>
                <c:pt idx="9">
                  <c:v>1.94</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14.03</c:v>
                </c:pt>
                <c:pt idx="2">
                  <c:v>#N/A</c:v>
                </c:pt>
                <c:pt idx="3">
                  <c:v>14.18</c:v>
                </c:pt>
                <c:pt idx="4">
                  <c:v>#N/A</c:v>
                </c:pt>
                <c:pt idx="5">
                  <c:v>13.47</c:v>
                </c:pt>
                <c:pt idx="6">
                  <c:v>#N/A</c:v>
                </c:pt>
                <c:pt idx="7">
                  <c:v>13.93</c:v>
                </c:pt>
                <c:pt idx="8">
                  <c:v>#N/A</c:v>
                </c:pt>
                <c:pt idx="9">
                  <c:v>14.44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1.99</c:v>
                </c:pt>
                <c:pt idx="1">
                  <c:v>#N/A</c:v>
                </c:pt>
                <c:pt idx="2">
                  <c:v>2.82</c:v>
                </c:pt>
                <c:pt idx="3">
                  <c:v>#N/A</c:v>
                </c:pt>
                <c:pt idx="4">
                  <c:v>3.82</c:v>
                </c:pt>
                <c:pt idx="5">
                  <c:v>#N/A</c:v>
                </c:pt>
                <c:pt idx="6">
                  <c:v>3.54</c:v>
                </c:pt>
                <c:pt idx="7">
                  <c:v>#N/A</c:v>
                </c:pt>
                <c:pt idx="8">
                  <c:v>0.56999999999999995</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19850288"/>
        <c:axId val="319850832"/>
      </c:barChart>
      <c:catAx>
        <c:axId val="319850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9850832"/>
        <c:crosses val="autoZero"/>
        <c:auto val="1"/>
        <c:lblAlgn val="ctr"/>
        <c:lblOffset val="100"/>
        <c:tickLblSkip val="1"/>
        <c:tickMarkSkip val="1"/>
        <c:noMultiLvlLbl val="0"/>
      </c:catAx>
      <c:valAx>
        <c:axId val="319850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9850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4604</c:v>
                </c:pt>
                <c:pt idx="5">
                  <c:v>4652</c:v>
                </c:pt>
                <c:pt idx="8">
                  <c:v>4660</c:v>
                </c:pt>
                <c:pt idx="11">
                  <c:v>4641</c:v>
                </c:pt>
                <c:pt idx="14">
                  <c:v>4504</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24</c:v>
                </c:pt>
                <c:pt idx="3">
                  <c:v>12</c:v>
                </c:pt>
                <c:pt idx="6">
                  <c:v>11</c:v>
                </c:pt>
                <c:pt idx="9">
                  <c:v>23</c:v>
                </c:pt>
                <c:pt idx="12">
                  <c:v>39</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1713</c:v>
                </c:pt>
                <c:pt idx="3">
                  <c:v>1585</c:v>
                </c:pt>
                <c:pt idx="6">
                  <c:v>1567</c:v>
                </c:pt>
                <c:pt idx="9">
                  <c:v>1689</c:v>
                </c:pt>
                <c:pt idx="12">
                  <c:v>1589</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3287</c:v>
                </c:pt>
                <c:pt idx="3">
                  <c:v>3811</c:v>
                </c:pt>
                <c:pt idx="6">
                  <c:v>3782</c:v>
                </c:pt>
                <c:pt idx="9">
                  <c:v>3681</c:v>
                </c:pt>
                <c:pt idx="12">
                  <c:v>3868</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19859536"/>
        <c:axId val="319863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420</c:v>
                </c:pt>
                <c:pt idx="2">
                  <c:v>#N/A</c:v>
                </c:pt>
                <c:pt idx="3">
                  <c:v>#N/A</c:v>
                </c:pt>
                <c:pt idx="4">
                  <c:v>756</c:v>
                </c:pt>
                <c:pt idx="5">
                  <c:v>#N/A</c:v>
                </c:pt>
                <c:pt idx="6">
                  <c:v>#N/A</c:v>
                </c:pt>
                <c:pt idx="7">
                  <c:v>700</c:v>
                </c:pt>
                <c:pt idx="8">
                  <c:v>#N/A</c:v>
                </c:pt>
                <c:pt idx="9">
                  <c:v>#N/A</c:v>
                </c:pt>
                <c:pt idx="10">
                  <c:v>752</c:v>
                </c:pt>
                <c:pt idx="11">
                  <c:v>#N/A</c:v>
                </c:pt>
                <c:pt idx="12">
                  <c:v>#N/A</c:v>
                </c:pt>
                <c:pt idx="13">
                  <c:v>992</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19859536"/>
        <c:axId val="319863888"/>
      </c:lineChart>
      <c:catAx>
        <c:axId val="319859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9863888"/>
        <c:crosses val="autoZero"/>
        <c:auto val="1"/>
        <c:lblAlgn val="ctr"/>
        <c:lblOffset val="100"/>
        <c:tickLblSkip val="1"/>
        <c:tickMarkSkip val="1"/>
        <c:noMultiLvlLbl val="0"/>
      </c:catAx>
      <c:valAx>
        <c:axId val="319863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9859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41944</c:v>
                </c:pt>
                <c:pt idx="5">
                  <c:v>42477</c:v>
                </c:pt>
                <c:pt idx="8">
                  <c:v>42616</c:v>
                </c:pt>
                <c:pt idx="11">
                  <c:v>42697</c:v>
                </c:pt>
                <c:pt idx="14">
                  <c:v>42681</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17072</c:v>
                </c:pt>
                <c:pt idx="5">
                  <c:v>15788</c:v>
                </c:pt>
                <c:pt idx="8">
                  <c:v>14395</c:v>
                </c:pt>
                <c:pt idx="11">
                  <c:v>13814</c:v>
                </c:pt>
                <c:pt idx="14">
                  <c:v>14971</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9949</c:v>
                </c:pt>
                <c:pt idx="5">
                  <c:v>15908</c:v>
                </c:pt>
                <c:pt idx="8">
                  <c:v>16778</c:v>
                </c:pt>
                <c:pt idx="11">
                  <c:v>17423</c:v>
                </c:pt>
                <c:pt idx="14">
                  <c:v>17148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5176</c:v>
                </c:pt>
                <c:pt idx="3">
                  <c:v>4193</c:v>
                </c:pt>
                <c:pt idx="6">
                  <c:v>3995</c:v>
                </c:pt>
                <c:pt idx="9">
                  <c:v>3706</c:v>
                </c:pt>
                <c:pt idx="12">
                  <c:v>3572</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109</c:v>
                </c:pt>
                <c:pt idx="3">
                  <c:v>180</c:v>
                </c:pt>
                <c:pt idx="6">
                  <c:v>850</c:v>
                </c:pt>
                <c:pt idx="9">
                  <c:v>1441</c:v>
                </c:pt>
                <c:pt idx="12">
                  <c:v>2591</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24582</c:v>
                </c:pt>
                <c:pt idx="3">
                  <c:v>22769</c:v>
                </c:pt>
                <c:pt idx="6">
                  <c:v>20919</c:v>
                </c:pt>
                <c:pt idx="9">
                  <c:v>20802</c:v>
                </c:pt>
                <c:pt idx="12">
                  <c:v>18502</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5045</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36228</c:v>
                </c:pt>
                <c:pt idx="3">
                  <c:v>39585</c:v>
                </c:pt>
                <c:pt idx="6">
                  <c:v>39521</c:v>
                </c:pt>
                <c:pt idx="9">
                  <c:v>38619</c:v>
                </c:pt>
                <c:pt idx="12">
                  <c:v>37136</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19864432"/>
        <c:axId val="319862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2176</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19864432"/>
        <c:axId val="319862800"/>
      </c:lineChart>
      <c:catAx>
        <c:axId val="319864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9862800"/>
        <c:crosses val="autoZero"/>
        <c:auto val="1"/>
        <c:lblAlgn val="ctr"/>
        <c:lblOffset val="100"/>
        <c:tickLblSkip val="1"/>
        <c:tickMarkSkip val="1"/>
        <c:noMultiLvlLbl val="0"/>
      </c:catAx>
      <c:valAx>
        <c:axId val="319862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9864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{8E2C446F-FDED-45A0-89DE-295A404C22E4}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CADE-46C7-8E8D-90FA371D7D4D}"/>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{1552AB3C-DEEF-4F67-BD1A-794C3596B998}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CADE-46C7-8E8D-90FA371D7D4D}"/>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{98DE4ED5-4D4B-4D1A-9A70-EAC25D11C2E2}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CADE-46C7-8E8D-90FA371D7D4D}"/>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{A485B0A0-A774-48E7-80A6-E2EC96DAC1F9}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CADE-46C7-8E8D-90FA371D7D4D}"/>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{BEDBD6DC-933C-4946-82BC-25BFC6F38869}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CADE-46C7-8E8D-90FA371D7D4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64.7</c:v>
                </c:pt>
                <c:pt idx="4">
                  <c:v>66.2</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CADE-46C7-8E8D-90FA371D7D4D}"/>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{66C4D37A-E83E-4BA3-A64E-DB57AB676C25}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CADE-46C7-8E8D-90FA371D7D4D}"/>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{04016B25-DF2F-47B0-9E38-2427FFD194CA}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CADE-46C7-8E8D-90FA371D7D4D}"/>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{4AFA99B6-9DFA-45CD-A759-F02EE20C26CF}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CADE-46C7-8E8D-90FA371D7D4D}"/>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{91E909DF-F93F-4367-BF47-C5426EC6C767}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CADE-46C7-8E8D-90FA371D7D4D}"/>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{B5B7C4CD-B926-4674-AAB0-902D8DE716BB}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CADE-46C7-8E8D-90FA371D7D4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54.5</c:v>
                </c:pt>
                <c:pt idx="4">
                  <c:v>57.9</c:v>
                </c:pt>
              </c:numCache>
            </c:numRef>
          </c:xVal>
          <c:yVal>
            <c:numRef>
              <c:f>公会計指標分析・財政指標組合せ分析表!$K$55:$O$55</c:f>
              <c:numCache>
                <c:formatCode>#,##0.0;"▲ "#,##0.0</c:formatCode>
                <c:ptCount val="5"/>
                <c:pt idx="3">
                  <c:v>15.8</c:v>
                </c:pt>
                <c:pt idx="4">
                  <c:v>6.5</c:v>
                </c:pt>
              </c:numCache>
            </c:numRef>
          </c:yVal>
          <c:smooth val="0"/>
          <c:extLst>
            <c:ext xmlns:c16="http://schemas.microsoft.com/office/drawing/2014/chart" uri="{C3380CC4-5D6E-409C-BE32-E72D297353CC}">
              <c16:uniqueId val="{0000000B-CADE-46C7-8E8D-90FA371D7D4D}"/>
            </c:ext>
          </c:extLst>
        </c:ser>
        <c:dLbls>
          <c:showLegendKey val="0"/>
          <c:showVal val="0"/>
          <c:showCatName val="0"/>
          <c:showSerName val="0"/>
          <c:showPercent val="0"/>
          <c:showBubbleSize val="0"/>
        </c:dLbls>
        <c:axId val="-1258953136"/>
        <c:axId val="-1258946608"/>
      </c:scatterChart>
      <c:valAx>
        <c:axId val="-1258953136"/>
        <c:scaling>
          <c:orientation val="minMax"/>
          <c:max val="58.2"/>
          <c:min val="54.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8946608"/>
        <c:crosses val="autoZero"/>
        <c:crossBetween val="midCat"/>
      </c:valAx>
      <c:valAx>
        <c:axId val="-1258946608"/>
        <c:scaling>
          <c:orientation val="minMax"/>
          <c:max val="17.400000000000002"/>
          <c:min val="5.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89531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{93B20AA5-A0AE-447E-A97D-BDC825E286A2}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0627-4639-A3B8-2CA21AD5EC7F}"/>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{EDAC37AA-64FC-42F1-895F-3F5CB6A6BF8C}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0627-4639-A3B8-2CA21AD5EC7F}"/>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{3A519B23-2F44-4763-B993-FA4FCA5E1F4F}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0627-4639-A3B8-2CA21AD5EC7F}"/>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{FA9C57B7-6C49-4C55-BB7E-7DAA62E79DE7}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0627-4639-A3B8-2CA21AD5EC7F}"/>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{A74CB315-1A4A-4BA5-9992-A5C81AA03C1A}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0627-4639-A3B8-2CA21AD5EC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1.9</c:v>
                </c:pt>
                <c:pt idx="1">
                  <c:v>2.6</c:v>
                </c:pt>
                <c:pt idx="2">
                  <c:v>3.1</c:v>
                </c:pt>
                <c:pt idx="3">
                  <c:v>3.6</c:v>
                </c:pt>
                <c:pt idx="4">
                  <c:v>3.9</c:v>
                </c:pt>
              </c:numCache>
            </c:numRef>
          </c:xVal>
          <c:yVal>
            <c:numRef>
              <c:f>公会計指標分析・財政指標組合せ分析表!$K$73:$O$73</c:f>
              <c:numCache>
                <c:formatCode>#,##0.0;"▲ "#,##0.0</c:formatCode>
                <c:ptCount val="5"/>
                <c:pt idx="0">
                  <c:v>10.9</c:v>
                </c:pt>
              </c:numCache>
            </c:numRef>
          </c:yVal>
          <c:smooth val="0"/>
          <c:extLst>
            <c:ext xmlns:c16="http://schemas.microsoft.com/office/drawing/2014/chart" uri="{C3380CC4-5D6E-409C-BE32-E72D297353CC}">
              <c16:uniqueId val="{00000005-0627-4639-A3B8-2CA21AD5EC7F}"/>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{E11F1136-A364-440D-9235-12C7FB13BBF1}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0627-4639-A3B8-2CA21AD5EC7F}"/>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{DDC9276F-C14E-42E0-8AFB-C3DE55BC4796}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0627-4639-A3B8-2CA21AD5EC7F}"/>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{EB4CAEF2-4898-4711-93C7-160AF036A927}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0627-4639-A3B8-2CA21AD5EC7F}"/>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{DC64F766-B137-4EB0-AFCC-6DDF7F42F380}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0627-4639-A3B8-2CA21AD5EC7F}"/>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{A0E138AD-E162-450F-86CC-8798301DD181}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0627-4639-A3B8-2CA21AD5EC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6.2</c:v>
                </c:pt>
                <c:pt idx="4">
                  <c:v>5.9</c:v>
                </c:pt>
              </c:numCache>
            </c:numRef>
          </c:xVal>
          <c:yVal>
            <c:numRef>
              <c:f>公会計指標分析・財政指標組合せ分析表!$K$77:$O$77</c:f>
              <c:numCache>
                <c:formatCode>#,##0.0;"▲ "#,##0.0</c:formatCode>
                <c:ptCount val="5"/>
                <c:pt idx="0">
                  <c:v>46.1</c:v>
                </c:pt>
                <c:pt idx="1">
                  <c:v>37.6</c:v>
                </c:pt>
                <c:pt idx="2">
                  <c:v>33.799999999999997</c:v>
                </c:pt>
                <c:pt idx="3">
                  <c:v>15.8</c:v>
                </c:pt>
                <c:pt idx="4">
                  <c:v>6.5</c:v>
                </c:pt>
              </c:numCache>
            </c:numRef>
          </c:yVal>
          <c:smooth val="0"/>
          <c:extLst>
            <c:ext xmlns:c16="http://schemas.microsoft.com/office/drawing/2014/chart" uri="{C3380CC4-5D6E-409C-BE32-E72D297353CC}">
              <c16:uniqueId val="{0000000B-0627-4639-A3B8-2CA21AD5EC7F}"/>
            </c:ext>
          </c:extLst>
        </c:ser>
        <c:dLbls>
          <c:showLegendKey val="0"/>
          <c:showVal val="0"/>
          <c:showCatName val="0"/>
          <c:showSerName val="0"/>
          <c:showPercent val="0"/>
          <c:showBubbleSize val="0"/>
        </c:dLbls>
        <c:axId val="-1258938992"/>
        <c:axId val="-1258941712"/>
      </c:scatterChart>
      <c:valAx>
        <c:axId val="-1258938992"/>
        <c:scaling>
          <c:orientation val="minMax"/>
          <c:max val="9.1"/>
          <c:min val="1.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8941712"/>
        <c:crosses val="autoZero"/>
        <c:crossBetween val="midCat"/>
      </c:valAx>
      <c:valAx>
        <c:axId val="-1258941712"/>
        <c:scaling>
          <c:orientation val="minMax"/>
          <c:max val="53"/>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89389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年度については、</a:t>
          </a:r>
          <a:r>
            <a:rPr kumimoji="1" lang="ja-JP" altLang="en-US" sz="1300">
              <a:solidFill>
                <a:schemeClr val="dk1"/>
              </a:solidFill>
              <a:effectLst/>
              <a:latin typeface="+mn-lt"/>
              <a:ea typeface="+mn-ea"/>
              <a:cs typeface="+mn-cs"/>
            </a:rPr>
            <a:t>市債</a:t>
          </a:r>
          <a:r>
            <a:rPr kumimoji="1" lang="ja-JP" altLang="ja-JP" sz="1300">
              <a:solidFill>
                <a:schemeClr val="dk1"/>
              </a:solidFill>
              <a:effectLst/>
              <a:latin typeface="+mn-lt"/>
              <a:ea typeface="+mn-ea"/>
              <a:cs typeface="+mn-cs"/>
            </a:rPr>
            <a:t>に</a:t>
          </a:r>
          <a:r>
            <a:rPr kumimoji="1" lang="ja-JP" altLang="en-US" sz="1300">
              <a:solidFill>
                <a:schemeClr val="dk1"/>
              </a:solidFill>
              <a:effectLst/>
              <a:latin typeface="+mn-lt"/>
              <a:ea typeface="+mn-ea"/>
              <a:cs typeface="+mn-cs"/>
            </a:rPr>
            <a:t>係る</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年後利率見直し時の一括償還（平成</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年度債）</a:t>
          </a:r>
          <a:r>
            <a:rPr kumimoji="1" lang="ja-JP" altLang="en-US" sz="1300">
              <a:solidFill>
                <a:schemeClr val="dk1"/>
              </a:solidFill>
              <a:effectLst/>
              <a:latin typeface="+mn-lt"/>
              <a:ea typeface="+mn-ea"/>
              <a:cs typeface="+mn-cs"/>
            </a:rPr>
            <a:t>の額が前年度に比べて増加したことや、基準財政需要額に算入される公債費が低くなったことなどにより</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実質公債費率を高くした。</a:t>
          </a:r>
          <a:endParaRPr lang="ja-JP" altLang="ja-JP" sz="1300">
            <a:effectLst/>
          </a:endParaRPr>
        </a:p>
        <a:p>
          <a:r>
            <a:rPr kumimoji="1" lang="ja-JP" altLang="ja-JP" sz="1300">
              <a:solidFill>
                <a:schemeClr val="dk1"/>
              </a:solidFill>
              <a:effectLst/>
              <a:latin typeface="+mn-lt"/>
              <a:ea typeface="+mn-ea"/>
              <a:cs typeface="+mn-cs"/>
            </a:rPr>
            <a:t>　今後も償還金の動向を注視しつつ、適正な市債発行に努める。</a:t>
          </a:r>
          <a:endParaRPr kumimoji="1" lang="en-US" altLang="ja-JP" sz="130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平成</a:t>
          </a:r>
          <a:r>
            <a:rPr kumimoji="1" lang="en-US" altLang="ja-JP" sz="1300" baseline="0">
              <a:solidFill>
                <a:schemeClr val="dk1"/>
              </a:solidFill>
              <a:effectLst/>
              <a:latin typeface="+mn-lt"/>
              <a:ea typeface="+mn-ea"/>
              <a:cs typeface="+mn-cs"/>
            </a:rPr>
            <a:t>26</a:t>
          </a:r>
          <a:r>
            <a:rPr kumimoji="1" lang="ja-JP" altLang="ja-JP" sz="1300" baseline="0">
              <a:solidFill>
                <a:schemeClr val="dk1"/>
              </a:solidFill>
              <a:effectLst/>
              <a:latin typeface="+mn-lt"/>
              <a:ea typeface="+mn-ea"/>
              <a:cs typeface="+mn-cs"/>
            </a:rPr>
            <a:t>年</a:t>
          </a:r>
          <a:r>
            <a:rPr kumimoji="1" lang="en-US" altLang="ja-JP" sz="1300" baseline="0">
              <a:solidFill>
                <a:schemeClr val="dk1"/>
              </a:solidFill>
              <a:effectLst/>
              <a:latin typeface="+mn-lt"/>
              <a:ea typeface="+mn-ea"/>
              <a:cs typeface="+mn-cs"/>
            </a:rPr>
            <a:t>3</a:t>
          </a:r>
          <a:r>
            <a:rPr kumimoji="1" lang="ja-JP" altLang="ja-JP" sz="1300" baseline="0">
              <a:solidFill>
                <a:schemeClr val="dk1"/>
              </a:solidFill>
              <a:effectLst/>
              <a:latin typeface="+mn-lt"/>
              <a:ea typeface="+mn-ea"/>
              <a:cs typeface="+mn-cs"/>
            </a:rPr>
            <a:t>月の土地開発公社解散に伴い、債務負担行為に基づく支出予定額がなくなったこと、また、公社への貸付金の皆減により充当可能基金が大幅増となったことで、平成</a:t>
          </a:r>
          <a:r>
            <a:rPr kumimoji="1" lang="en-US" altLang="ja-JP" sz="1300" baseline="0">
              <a:solidFill>
                <a:schemeClr val="dk1"/>
              </a:solidFill>
              <a:effectLst/>
              <a:latin typeface="+mn-lt"/>
              <a:ea typeface="+mn-ea"/>
              <a:cs typeface="+mn-cs"/>
            </a:rPr>
            <a:t>25</a:t>
          </a:r>
          <a:r>
            <a:rPr kumimoji="1" lang="ja-JP" altLang="ja-JP" sz="1300" baseline="0">
              <a:solidFill>
                <a:schemeClr val="dk1"/>
              </a:solidFill>
              <a:effectLst/>
              <a:latin typeface="+mn-lt"/>
              <a:ea typeface="+mn-ea"/>
              <a:cs typeface="+mn-cs"/>
            </a:rPr>
            <a:t>年度以降、将来負担比率の分子はマイナス値となっている。</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年度は、東大阪都市清掃組合の新工場建設に伴い、組合の地方債現在高が増加したことから、組合負担等見込額が増加したものの、一般会計等に係る地方債の現在高の減少</a:t>
          </a:r>
          <a:r>
            <a:rPr kumimoji="1" lang="ja-JP" altLang="en-US" sz="1300">
              <a:solidFill>
                <a:schemeClr val="dk1"/>
              </a:solidFill>
              <a:effectLst/>
              <a:latin typeface="+mn-lt"/>
              <a:ea typeface="+mn-ea"/>
              <a:cs typeface="+mn-cs"/>
            </a:rPr>
            <a:t>したことなど</a:t>
          </a:r>
          <a:r>
            <a:rPr kumimoji="1" lang="ja-JP" altLang="ja-JP" sz="1300">
              <a:solidFill>
                <a:schemeClr val="dk1"/>
              </a:solidFill>
              <a:effectLst/>
              <a:latin typeface="+mn-lt"/>
              <a:ea typeface="+mn-ea"/>
              <a:cs typeface="+mn-cs"/>
            </a:rPr>
            <a:t>により、将来負担比率の分子のマイナス値は</a:t>
          </a:r>
          <a:r>
            <a:rPr kumimoji="1" lang="en-US" altLang="ja-JP" sz="1300">
              <a:solidFill>
                <a:schemeClr val="dk1"/>
              </a:solidFill>
              <a:effectLst/>
              <a:latin typeface="+mn-lt"/>
              <a:ea typeface="+mn-ea"/>
              <a:cs typeface="+mn-cs"/>
            </a:rPr>
            <a:t>36</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36</a:t>
          </a:r>
          <a:r>
            <a:rPr kumimoji="1" lang="ja-JP" altLang="ja-JP" sz="1300">
              <a:solidFill>
                <a:schemeClr val="dk1"/>
              </a:solidFill>
              <a:effectLst/>
              <a:latin typeface="+mn-lt"/>
              <a:ea typeface="+mn-ea"/>
              <a:cs typeface="+mn-cs"/>
            </a:rPr>
            <a:t>百万円増加した。</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大阪府大東市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122,461
119,688
18.27
41,406,085
40,543,557
471,473
23,768,332
37,136,161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[ 66.2</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a:rPr>
            <a:t> </a:t>
          </a:r>
          <a:r>
            <a:rPr kumimoji="1" lang="ja-JP" altLang="ja-JP" sz="1100">
              <a:solidFill>
                <a:schemeClr val="dk1"/>
              </a:solidFill>
              <a:effectLst/>
              <a:latin typeface="+mn-lt"/>
              <a:ea typeface="+mn-ea"/>
              <a:cs typeface="+mn-cs"/>
            </a:rPr>
            <a:t>　有形固定資産減価償却率は</a:t>
          </a:r>
          <a:r>
            <a:rPr kumimoji="1" lang="en-US" altLang="ja-JP" sz="1100">
              <a:solidFill>
                <a:schemeClr val="dk1"/>
              </a:solidFill>
              <a:effectLst/>
              <a:latin typeface="+mn-lt"/>
              <a:ea typeface="+mn-ea"/>
              <a:cs typeface="+mn-cs"/>
            </a:rPr>
            <a:t>66.2</a:t>
          </a:r>
          <a:r>
            <a:rPr kumimoji="1" lang="ja-JP" altLang="ja-JP" sz="1100">
              <a:solidFill>
                <a:schemeClr val="dk1"/>
              </a:solidFill>
              <a:effectLst/>
              <a:latin typeface="+mn-lt"/>
              <a:ea typeface="+mn-ea"/>
              <a:cs typeface="+mn-cs"/>
            </a:rPr>
            <a:t>％と類似団体の中でも一番高く、全国平均や大阪府平均よりも高い水準にある。過去からの行財政改革の流れの中で、投資的経費を抑えてきたことが、有形固定資産減価償却率を高くしている。</a:t>
          </a:r>
          <a:endParaRPr lang="ja-JP" altLang="ja-JP">
            <a:effectLst/>
          </a:endParaRPr>
        </a:p>
        <a:p>
          <a:r>
            <a:rPr kumimoji="1" lang="ja-JP" altLang="ja-JP" sz="1100">
              <a:solidFill>
                <a:schemeClr val="dk1"/>
              </a:solidFill>
              <a:effectLst/>
              <a:latin typeface="+mn-lt"/>
              <a:ea typeface="+mn-ea"/>
              <a:cs typeface="+mn-cs"/>
            </a:rPr>
            <a:t>　今後は、インフラ施設を含めた公共施設等の更新費用が必要となるため、平成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月に策定した公共施設等総合管理計画に基づき、適正な維持管理と更新を行っていく。</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138684</xdr:rowOff>
    </xdr:from>
    <xdr:to>
      <xdr:col>3</xdr:col>
      <xdr:colOff>1170940</xdr:colOff>
      <xdr:row>33</xdr:row>
      <xdr:rowOff>16764</xdr:rowOff>
    </xdr:to>
    <xdr:cxnSp macro="">
      <xdr:nvCxnSpPr>
        <xdr:cNvPr id="68" name="直線コネクタ 67"/>
        <xdr:cNvCxnSpPr/>
      </xdr:nvCxnSpPr>
      <xdr:spPr>
        <a:xfrm flipV="1">
          <a:off x="4760595" y="5548884"/>
          <a:ext cx="1270" cy="90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20591</xdr:rowOff>
    </xdr:from>
    <xdr:ext cx="405111" cy="259045"/>
    <xdr:sp macro="" textlink="">
      <xdr:nvSpPr>
        <xdr:cNvPr id="69" name="有形固定資産減価償却率最小値テキスト"/>
        <xdr:cNvSpPr txBox="1"/>
      </xdr:nvSpPr>
      <xdr:spPr>
        <a:xfrm>
          <a:off x="4813300" y="64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a:t>
          </a:r>
          <a:endParaRPr kumimoji="1" lang="ja-JP" altLang="en-US" sz="1000" b="1">
            <a:latin typeface="ＭＳ Ｐゴシック"/>
          </a:endParaRPr>
        </a:p>
      </xdr:txBody>
    </xdr:sp>
    <xdr:clientData/>
  </xdr:oneCellAnchor>
  <xdr:twoCellAnchor>
    <xdr:from>
      <xdr:col>3</xdr:col>
      <xdr:colOff>1082675</xdr:colOff>
      <xdr:row>33</xdr:row>
      <xdr:rowOff>16764</xdr:rowOff>
    </xdr:from>
    <xdr:to>
      <xdr:col>3</xdr:col>
      <xdr:colOff>1260475</xdr:colOff>
      <xdr:row>33</xdr:row>
      <xdr:rowOff>16764</xdr:rowOff>
    </xdr:to>
    <xdr:cxnSp macro="">
      <xdr:nvCxnSpPr>
        <xdr:cNvPr id="70" name="直線コネクタ 69"/>
        <xdr:cNvCxnSpPr/>
      </xdr:nvCxnSpPr>
      <xdr:spPr>
        <a:xfrm>
          <a:off x="4673600" y="645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85361</xdr:rowOff>
    </xdr:from>
    <xdr:ext cx="405111" cy="259045"/>
    <xdr:sp macro="" textlink="">
      <xdr:nvSpPr>
        <xdr:cNvPr id="71" name="有形固定資産減価償却率最大値テキスト"/>
        <xdr:cNvSpPr txBox="1"/>
      </xdr:nvSpPr>
      <xdr:spPr>
        <a:xfrm>
          <a:off x="4813300" y="5324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a:t>
          </a:r>
          <a:endParaRPr kumimoji="1" lang="ja-JP" altLang="en-US" sz="1000" b="1">
            <a:latin typeface="ＭＳ Ｐゴシック"/>
          </a:endParaRPr>
        </a:p>
      </xdr:txBody>
    </xdr:sp>
    <xdr:clientData/>
  </xdr:oneCellAnchor>
  <xdr:twoCellAnchor>
    <xdr:from>
      <xdr:col>3</xdr:col>
      <xdr:colOff>1082675</xdr:colOff>
      <xdr:row>27</xdr:row>
      <xdr:rowOff>138684</xdr:rowOff>
    </xdr:from>
    <xdr:to>
      <xdr:col>3</xdr:col>
      <xdr:colOff>1260475</xdr:colOff>
      <xdr:row>27</xdr:row>
      <xdr:rowOff>138684</xdr:rowOff>
    </xdr:to>
    <xdr:cxnSp macro="">
      <xdr:nvCxnSpPr>
        <xdr:cNvPr id="72" name="直線コネクタ 71"/>
        <xdr:cNvCxnSpPr/>
      </xdr:nvCxnSpPr>
      <xdr:spPr>
        <a:xfrm>
          <a:off x="4673600" y="554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81805</xdr:rowOff>
    </xdr:from>
    <xdr:ext cx="405111" cy="259045"/>
    <xdr:sp macro="" textlink="">
      <xdr:nvSpPr>
        <xdr:cNvPr id="73" name="有形固定資産減価償却率平均値テキスト"/>
        <xdr:cNvSpPr txBox="1"/>
      </xdr:nvSpPr>
      <xdr:spPr>
        <a:xfrm>
          <a:off x="4813300" y="5834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103378</xdr:rowOff>
    </xdr:from>
    <xdr:to>
      <xdr:col>3</xdr:col>
      <xdr:colOff>1222375</xdr:colOff>
      <xdr:row>30</xdr:row>
      <xdr:rowOff>33528</xdr:rowOff>
    </xdr:to>
    <xdr:sp macro="" textlink="">
      <xdr:nvSpPr>
        <xdr:cNvPr id="74" name="フローチャート : 判断 73"/>
        <xdr:cNvSpPr/>
      </xdr:nvSpPr>
      <xdr:spPr>
        <a:xfrm>
          <a:off x="47117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78740</xdr:rowOff>
    </xdr:from>
    <xdr:to>
      <xdr:col>3</xdr:col>
      <xdr:colOff>511175</xdr:colOff>
      <xdr:row>31</xdr:row>
      <xdr:rowOff>8890</xdr:rowOff>
    </xdr:to>
    <xdr:sp macro="" textlink="">
      <xdr:nvSpPr>
        <xdr:cNvPr id="75" name="フローチャート : 判断 74"/>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27</xdr:row>
      <xdr:rowOff>87884</xdr:rowOff>
    </xdr:from>
    <xdr:to>
      <xdr:col>3</xdr:col>
      <xdr:colOff>1222375</xdr:colOff>
      <xdr:row>28</xdr:row>
      <xdr:rowOff>18034</xdr:rowOff>
    </xdr:to>
    <xdr:sp macro="" textlink="">
      <xdr:nvSpPr>
        <xdr:cNvPr id="81" name="円/楕円 80"/>
        <xdr:cNvSpPr/>
      </xdr:nvSpPr>
      <xdr:spPr>
        <a:xfrm>
          <a:off x="4711700" y="549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40911</xdr:rowOff>
    </xdr:from>
    <xdr:ext cx="405111" cy="259045"/>
    <xdr:sp macro="" textlink="">
      <xdr:nvSpPr>
        <xdr:cNvPr id="82" name="有形固定資産減価償却率該当値テキスト"/>
        <xdr:cNvSpPr txBox="1"/>
      </xdr:nvSpPr>
      <xdr:spPr>
        <a:xfrm>
          <a:off x="4813300" y="5451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3</xdr:col>
      <xdr:colOff>409575</xdr:colOff>
      <xdr:row>27</xdr:row>
      <xdr:rowOff>152654</xdr:rowOff>
    </xdr:from>
    <xdr:to>
      <xdr:col>3</xdr:col>
      <xdr:colOff>511175</xdr:colOff>
      <xdr:row>28</xdr:row>
      <xdr:rowOff>82804</xdr:rowOff>
    </xdr:to>
    <xdr:sp macro="" textlink="">
      <xdr:nvSpPr>
        <xdr:cNvPr id="83" name="円/楕円 82"/>
        <xdr:cNvSpPr/>
      </xdr:nvSpPr>
      <xdr:spPr>
        <a:xfrm>
          <a:off x="4000500" y="556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27</xdr:row>
      <xdr:rowOff>138684</xdr:rowOff>
    </xdr:from>
    <xdr:to>
      <xdr:col>3</xdr:col>
      <xdr:colOff>1171575</xdr:colOff>
      <xdr:row>28</xdr:row>
      <xdr:rowOff>32004</xdr:rowOff>
    </xdr:to>
    <xdr:cxnSp macro="">
      <xdr:nvCxnSpPr>
        <xdr:cNvPr id="84" name="直線コネクタ 83"/>
        <xdr:cNvCxnSpPr/>
      </xdr:nvCxnSpPr>
      <xdr:spPr>
        <a:xfrm flipV="1">
          <a:off x="4051300" y="5548884"/>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31</xdr:row>
      <xdr:rowOff>17</xdr:rowOff>
    </xdr:from>
    <xdr:ext cx="405111" cy="259045"/>
    <xdr:sp macro="" textlink="">
      <xdr:nvSpPr>
        <xdr:cNvPr id="85" name="n_1aveValue有形固定資産減価償却率"/>
        <xdr:cNvSpPr txBox="1"/>
      </xdr:nvSpPr>
      <xdr:spPr>
        <a:xfrm>
          <a:off x="3836043"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99331</xdr:rowOff>
    </xdr:from>
    <xdr:ext cx="405111" cy="259045"/>
    <xdr:sp macro="" textlink="">
      <xdr:nvSpPr>
        <xdr:cNvPr id="86" name="n_1mainValue有形固定資産減価償却率"/>
        <xdr:cNvSpPr txBox="1"/>
      </xdr:nvSpPr>
      <xdr:spPr>
        <a:xfrm>
          <a:off x="3836043" y="533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9" name="正方形/長方形 8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0" name="正方形/長方形 8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1" name="正方形/長方形 9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2" name="正方形/長方形 9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3" name="テキスト ボックス 9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4" name="正方形/長方形 93"/>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5" name="正方形/長方形 9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6" name="正方形/長方形 9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7" name="テキスト ボックス 9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8" name="テキスト ボックス 9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9" name="テキスト ボックス 9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0" name="テキスト ボックス 9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大阪府大東市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122,461
119,688
18.27
41,406,085
40,543,557
471,473
23,768,332
37,136,161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78486</xdr:rowOff>
    </xdr:from>
    <xdr:to>
      <xdr:col>6</xdr:col>
      <xdr:colOff>510540</xdr:colOff>
      <xdr:row>42</xdr:row>
      <xdr:rowOff>35052</xdr:rowOff>
    </xdr:to>
    <xdr:cxnSp macro="">
      <xdr:nvCxnSpPr>
        <xdr:cNvPr id="55" name="直線コネクタ 54"/>
        <xdr:cNvCxnSpPr/>
      </xdr:nvCxnSpPr>
      <xdr:spPr>
        <a:xfrm flipV="1">
          <a:off x="4634865" y="5736336"/>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38879</xdr:rowOff>
    </xdr:from>
    <xdr:ext cx="405111" cy="259045"/>
    <xdr:sp macro="" textlink="">
      <xdr:nvSpPr>
        <xdr:cNvPr id="56" name="【道路】&#10;有形固定資産減価償却率最小値テキスト"/>
        <xdr:cNvSpPr txBox="1"/>
      </xdr:nvSpPr>
      <xdr:spPr>
        <a:xfrm>
          <a:off x="4724400" y="723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6</xdr:col>
      <xdr:colOff>422275</xdr:colOff>
      <xdr:row>42</xdr:row>
      <xdr:rowOff>35052</xdr:rowOff>
    </xdr:from>
    <xdr:to>
      <xdr:col>6</xdr:col>
      <xdr:colOff>600075</xdr:colOff>
      <xdr:row>42</xdr:row>
      <xdr:rowOff>35052</xdr:rowOff>
    </xdr:to>
    <xdr:cxnSp macro="">
      <xdr:nvCxnSpPr>
        <xdr:cNvPr id="57" name="直線コネクタ 56"/>
        <xdr:cNvCxnSpPr/>
      </xdr:nvCxnSpPr>
      <xdr:spPr>
        <a:xfrm>
          <a:off x="4546600" y="723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25163</xdr:rowOff>
    </xdr:from>
    <xdr:ext cx="405111" cy="259045"/>
    <xdr:sp macro="" textlink="">
      <xdr:nvSpPr>
        <xdr:cNvPr id="58" name="【道路】&#10;有形固定資産減価償却率最大値テキスト"/>
        <xdr:cNvSpPr txBox="1"/>
      </xdr:nvSpPr>
      <xdr:spPr>
        <a:xfrm>
          <a:off x="4724400" y="5511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33</xdr:row>
      <xdr:rowOff>78486</xdr:rowOff>
    </xdr:from>
    <xdr:to>
      <xdr:col>6</xdr:col>
      <xdr:colOff>600075</xdr:colOff>
      <xdr:row>33</xdr:row>
      <xdr:rowOff>78486</xdr:rowOff>
    </xdr:to>
    <xdr:cxnSp macro="">
      <xdr:nvCxnSpPr>
        <xdr:cNvPr id="59" name="直線コネクタ 58"/>
        <xdr:cNvCxnSpPr/>
      </xdr:nvCxnSpPr>
      <xdr:spPr>
        <a:xfrm>
          <a:off x="4546600" y="573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122699</xdr:rowOff>
    </xdr:from>
    <xdr:ext cx="405111" cy="259045"/>
    <xdr:sp macro="" textlink="">
      <xdr:nvSpPr>
        <xdr:cNvPr id="60" name="【道路】&#10;有形固定資産減価償却率平均値テキスト"/>
        <xdr:cNvSpPr txBox="1"/>
      </xdr:nvSpPr>
      <xdr:spPr>
        <a:xfrm>
          <a:off x="4724400" y="6637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144272</xdr:rowOff>
    </xdr:from>
    <xdr:to>
      <xdr:col>6</xdr:col>
      <xdr:colOff>561975</xdr:colOff>
      <xdr:row>39</xdr:row>
      <xdr:rowOff>74422</xdr:rowOff>
    </xdr:to>
    <xdr:sp macro="" textlink="">
      <xdr:nvSpPr>
        <xdr:cNvPr id="61" name="フローチャート : 判断 60"/>
        <xdr:cNvSpPr/>
      </xdr:nvSpPr>
      <xdr:spPr>
        <a:xfrm>
          <a:off x="45847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151130</xdr:rowOff>
    </xdr:from>
    <xdr:to>
      <xdr:col>5</xdr:col>
      <xdr:colOff>409575</xdr:colOff>
      <xdr:row>40</xdr:row>
      <xdr:rowOff>81280</xdr:rowOff>
    </xdr:to>
    <xdr:sp macro="" textlink="">
      <xdr:nvSpPr>
        <xdr:cNvPr id="62" name="フローチャート : 判断 61"/>
        <xdr:cNvSpPr/>
      </xdr:nvSpPr>
      <xdr:spPr>
        <a:xfrm>
          <a:off x="3746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27686</xdr:rowOff>
    </xdr:from>
    <xdr:to>
      <xdr:col>6</xdr:col>
      <xdr:colOff>561975</xdr:colOff>
      <xdr:row>33</xdr:row>
      <xdr:rowOff>129286</xdr:rowOff>
    </xdr:to>
    <xdr:sp macro="" textlink="">
      <xdr:nvSpPr>
        <xdr:cNvPr id="68" name="円/楕円 67"/>
        <xdr:cNvSpPr/>
      </xdr:nvSpPr>
      <xdr:spPr>
        <a:xfrm>
          <a:off x="4584700" y="568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32</xdr:row>
      <xdr:rowOff>152163</xdr:rowOff>
    </xdr:from>
    <xdr:ext cx="405111" cy="259045"/>
    <xdr:sp macro="" textlink="">
      <xdr:nvSpPr>
        <xdr:cNvPr id="69" name="【道路】&#10;有形固定資産減価償却率該当値テキスト"/>
        <xdr:cNvSpPr txBox="1"/>
      </xdr:nvSpPr>
      <xdr:spPr>
        <a:xfrm>
          <a:off x="4724400" y="563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50546</xdr:rowOff>
    </xdr:from>
    <xdr:to>
      <xdr:col>5</xdr:col>
      <xdr:colOff>409575</xdr:colOff>
      <xdr:row>33</xdr:row>
      <xdr:rowOff>152146</xdr:rowOff>
    </xdr:to>
    <xdr:sp macro="" textlink="">
      <xdr:nvSpPr>
        <xdr:cNvPr id="70" name="円/楕円 69"/>
        <xdr:cNvSpPr/>
      </xdr:nvSpPr>
      <xdr:spPr>
        <a:xfrm>
          <a:off x="3746500" y="570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33</xdr:row>
      <xdr:rowOff>78486</xdr:rowOff>
    </xdr:from>
    <xdr:to>
      <xdr:col>6</xdr:col>
      <xdr:colOff>511175</xdr:colOff>
      <xdr:row>33</xdr:row>
      <xdr:rowOff>101346</xdr:rowOff>
    </xdr:to>
    <xdr:cxnSp macro="">
      <xdr:nvCxnSpPr>
        <xdr:cNvPr id="71" name="直線コネクタ 70"/>
        <xdr:cNvCxnSpPr/>
      </xdr:nvCxnSpPr>
      <xdr:spPr>
        <a:xfrm flipV="1">
          <a:off x="3797300" y="57363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40</xdr:row>
      <xdr:rowOff>72407</xdr:rowOff>
    </xdr:from>
    <xdr:ext cx="405111" cy="259045"/>
    <xdr:sp macro="" textlink="">
      <xdr:nvSpPr>
        <xdr:cNvPr id="72" name="n_1aveValue【道路】&#10;有形固定資産減価償却率"/>
        <xdr:cNvSpPr txBox="1"/>
      </xdr:nvSpPr>
      <xdr:spPr>
        <a:xfrm>
          <a:off x="3582043"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31</xdr:row>
      <xdr:rowOff>168673</xdr:rowOff>
    </xdr:from>
    <xdr:ext cx="405111" cy="259045"/>
    <xdr:sp macro="" textlink="">
      <xdr:nvSpPr>
        <xdr:cNvPr id="73" name="n_1mainValue【道路】&#10;有形固定資産減価償却率"/>
        <xdr:cNvSpPr txBox="1"/>
      </xdr:nvSpPr>
      <xdr:spPr>
        <a:xfrm>
          <a:off x="3582043" y="548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1" name="テキスト ボックス 9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3" name="テキスト ボックス 9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99975</xdr:rowOff>
    </xdr:from>
    <xdr:to>
      <xdr:col>15</xdr:col>
      <xdr:colOff>180340</xdr:colOff>
      <xdr:row>41</xdr:row>
      <xdr:rowOff>80239</xdr:rowOff>
    </xdr:to>
    <xdr:cxnSp macro="">
      <xdr:nvCxnSpPr>
        <xdr:cNvPr id="97" name="直線コネクタ 96"/>
        <xdr:cNvCxnSpPr/>
      </xdr:nvCxnSpPr>
      <xdr:spPr>
        <a:xfrm flipV="1">
          <a:off x="10476865" y="5929275"/>
          <a:ext cx="0" cy="1180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84066</xdr:rowOff>
    </xdr:from>
    <xdr:ext cx="469744" cy="259045"/>
    <xdr:sp macro="" textlink="">
      <xdr:nvSpPr>
        <xdr:cNvPr id="98" name="【道路】&#10;一人当たり延長最小値テキスト"/>
        <xdr:cNvSpPr txBox="1"/>
      </xdr:nvSpPr>
      <xdr:spPr>
        <a:xfrm>
          <a:off x="10566400" y="711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a:t>
          </a:r>
          <a:endParaRPr kumimoji="1" lang="ja-JP" altLang="en-US" sz="1000" b="1">
            <a:latin typeface="ＭＳ Ｐゴシック"/>
          </a:endParaRPr>
        </a:p>
      </xdr:txBody>
    </xdr:sp>
    <xdr:clientData/>
  </xdr:oneCellAnchor>
  <xdr:twoCellAnchor>
    <xdr:from>
      <xdr:col>15</xdr:col>
      <xdr:colOff>92075</xdr:colOff>
      <xdr:row>41</xdr:row>
      <xdr:rowOff>80239</xdr:rowOff>
    </xdr:from>
    <xdr:to>
      <xdr:col>15</xdr:col>
      <xdr:colOff>269875</xdr:colOff>
      <xdr:row>41</xdr:row>
      <xdr:rowOff>80239</xdr:rowOff>
    </xdr:to>
    <xdr:cxnSp macro="">
      <xdr:nvCxnSpPr>
        <xdr:cNvPr id="99" name="直線コネクタ 98"/>
        <xdr:cNvCxnSpPr/>
      </xdr:nvCxnSpPr>
      <xdr:spPr>
        <a:xfrm>
          <a:off x="10388600" y="710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46652</xdr:rowOff>
    </xdr:from>
    <xdr:ext cx="534377" cy="259045"/>
    <xdr:sp macro="" textlink="">
      <xdr:nvSpPr>
        <xdr:cNvPr id="100" name="【道路】&#10;一人当たり延長最大値テキスト"/>
        <xdr:cNvSpPr txBox="1"/>
      </xdr:nvSpPr>
      <xdr:spPr>
        <a:xfrm>
          <a:off x="10566400" y="570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17.188</a:t>
          </a:r>
          <a:endParaRPr kumimoji="1" lang="ja-JP" altLang="en-US" sz="1000" b="1">
            <a:latin typeface="ＭＳ Ｐゴシック"/>
          </a:endParaRPr>
        </a:p>
      </xdr:txBody>
    </xdr:sp>
    <xdr:clientData/>
  </xdr:oneCellAnchor>
  <xdr:twoCellAnchor>
    <xdr:from>
      <xdr:col>15</xdr:col>
      <xdr:colOff>92075</xdr:colOff>
      <xdr:row>34</xdr:row>
      <xdr:rowOff>99975</xdr:rowOff>
    </xdr:from>
    <xdr:to>
      <xdr:col>15</xdr:col>
      <xdr:colOff>269875</xdr:colOff>
      <xdr:row>34</xdr:row>
      <xdr:rowOff>99975</xdr:rowOff>
    </xdr:to>
    <xdr:cxnSp macro="">
      <xdr:nvCxnSpPr>
        <xdr:cNvPr id="101" name="直線コネクタ 100"/>
        <xdr:cNvCxnSpPr/>
      </xdr:nvCxnSpPr>
      <xdr:spPr>
        <a:xfrm>
          <a:off x="10388600" y="59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137126</xdr:rowOff>
    </xdr:from>
    <xdr:ext cx="469744" cy="259045"/>
    <xdr:sp macro="" textlink="">
      <xdr:nvSpPr>
        <xdr:cNvPr id="102" name="【道路】&#10;一人当たり延長平均値テキスト"/>
        <xdr:cNvSpPr txBox="1"/>
      </xdr:nvSpPr>
      <xdr:spPr>
        <a:xfrm>
          <a:off x="10566400" y="6309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9.584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114249</xdr:rowOff>
    </xdr:from>
    <xdr:to>
      <xdr:col>15</xdr:col>
      <xdr:colOff>231775</xdr:colOff>
      <xdr:row>38</xdr:row>
      <xdr:rowOff>44399</xdr:rowOff>
    </xdr:to>
    <xdr:sp macro="" textlink="">
      <xdr:nvSpPr>
        <xdr:cNvPr id="103" name="フローチャート : 判断 102"/>
        <xdr:cNvSpPr/>
      </xdr:nvSpPr>
      <xdr:spPr>
        <a:xfrm>
          <a:off x="10426700" y="645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5055</xdr:rowOff>
    </xdr:from>
    <xdr:to>
      <xdr:col>14</xdr:col>
      <xdr:colOff>79375</xdr:colOff>
      <xdr:row>38</xdr:row>
      <xdr:rowOff>106655</xdr:rowOff>
    </xdr:to>
    <xdr:sp macro="" textlink="">
      <xdr:nvSpPr>
        <xdr:cNvPr id="104" name="フローチャート : 判断 103"/>
        <xdr:cNvSpPr/>
      </xdr:nvSpPr>
      <xdr:spPr>
        <a:xfrm>
          <a:off x="9588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41</xdr:row>
      <xdr:rowOff>29439</xdr:rowOff>
    </xdr:from>
    <xdr:to>
      <xdr:col>15</xdr:col>
      <xdr:colOff>231775</xdr:colOff>
      <xdr:row>41</xdr:row>
      <xdr:rowOff>131039</xdr:rowOff>
    </xdr:to>
    <xdr:sp macro="" textlink="">
      <xdr:nvSpPr>
        <xdr:cNvPr id="110" name="円/楕円 109"/>
        <xdr:cNvSpPr/>
      </xdr:nvSpPr>
      <xdr:spPr>
        <a:xfrm>
          <a:off x="10426700" y="705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115816</xdr:rowOff>
    </xdr:from>
    <xdr:ext cx="469744" cy="259045"/>
    <xdr:sp macro="" textlink="">
      <xdr:nvSpPr>
        <xdr:cNvPr id="111" name="【道路】&#10;一人当たり延長該当値テキスト"/>
        <xdr:cNvSpPr txBox="1"/>
      </xdr:nvSpPr>
      <xdr:spPr>
        <a:xfrm>
          <a:off x="10566400" y="697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1.697</a:t>
          </a:r>
          <a:endParaRPr kumimoji="1" lang="ja-JP" altLang="en-US" sz="1000" b="1">
            <a:solidFill>
              <a:srgbClr val="FF0000"/>
            </a:solidFill>
            <a:latin typeface="ＭＳ Ｐゴシック"/>
          </a:endParaRPr>
        </a:p>
      </xdr:txBody>
    </xdr:sp>
    <xdr:clientData/>
  </xdr:oneCellAnchor>
  <xdr:twoCellAnchor>
    <xdr:from>
      <xdr:col>13</xdr:col>
      <xdr:colOff>663575</xdr:colOff>
      <xdr:row>41</xdr:row>
      <xdr:rowOff>30582</xdr:rowOff>
    </xdr:from>
    <xdr:to>
      <xdr:col>14</xdr:col>
      <xdr:colOff>79375</xdr:colOff>
      <xdr:row>41</xdr:row>
      <xdr:rowOff>132182</xdr:rowOff>
    </xdr:to>
    <xdr:sp macro="" textlink="">
      <xdr:nvSpPr>
        <xdr:cNvPr id="112" name="円/楕円 111"/>
        <xdr:cNvSpPr/>
      </xdr:nvSpPr>
      <xdr:spPr>
        <a:xfrm>
          <a:off x="9588500" y="706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80239</xdr:rowOff>
    </xdr:from>
    <xdr:to>
      <xdr:col>15</xdr:col>
      <xdr:colOff>180975</xdr:colOff>
      <xdr:row>41</xdr:row>
      <xdr:rowOff>81382</xdr:rowOff>
    </xdr:to>
    <xdr:cxnSp macro="">
      <xdr:nvCxnSpPr>
        <xdr:cNvPr id="113" name="直線コネクタ 112"/>
        <xdr:cNvCxnSpPr/>
      </xdr:nvCxnSpPr>
      <xdr:spPr>
        <a:xfrm flipV="1">
          <a:off x="9639300" y="7109689"/>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36</xdr:row>
      <xdr:rowOff>123182</xdr:rowOff>
    </xdr:from>
    <xdr:ext cx="469744" cy="259045"/>
    <xdr:sp macro="" textlink="">
      <xdr:nvSpPr>
        <xdr:cNvPr id="114" name="n_1aveValue【道路】&#10;一人当たり延長"/>
        <xdr:cNvSpPr txBox="1"/>
      </xdr:nvSpPr>
      <xdr:spPr>
        <a:xfrm>
          <a:off x="93917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8.767</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123309</xdr:rowOff>
    </xdr:from>
    <xdr:ext cx="469744" cy="259045"/>
    <xdr:sp macro="" textlink="">
      <xdr:nvSpPr>
        <xdr:cNvPr id="115" name="n_1mainValue【道路】&#10;一人当たり延長"/>
        <xdr:cNvSpPr txBox="1"/>
      </xdr:nvSpPr>
      <xdr:spPr>
        <a:xfrm>
          <a:off x="9391727" y="715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124" name="正方形/長方形 12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25" name="正方形/長方形 12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6" name="正方形/長方形 12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7" name="正方形/長方形 12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8" name="正方形/長方形 12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9" name="正方形/長方形 12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30" name="正方形/長方形 12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31" name="正方形/長方形 130"/>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32" name="正方形/長方形 1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3" name="正方形/長方形 1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4" name="正方形/長方形 1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5" name="正方形/長方形 1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6" name="正方形/長方形 1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7" name="正方形/長方形 1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8" name="正方形/長方形 1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9" name="正方形/長方形 1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0" name="テキスト ボックス 1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1" name="直線コネクタ 1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42" name="テキスト ボックス 14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43" name="直線コネクタ 14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44" name="テキスト ボックス 14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45" name="直線コネクタ 14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46" name="テキスト ボックス 14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47" name="直線コネクタ 14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148" name="テキスト ボックス 14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149" name="直線コネクタ 14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150" name="テキスト ボックス 14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151" name="直線コネクタ 15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152" name="テキスト ボックス 15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153" name="直線コネクタ 15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154" name="テキスト ボックス 15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5" name="直線コネクタ 15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6" name="テキスト ボックス 15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56062</xdr:rowOff>
    </xdr:from>
    <xdr:to>
      <xdr:col>6</xdr:col>
      <xdr:colOff>510540</xdr:colOff>
      <xdr:row>85</xdr:row>
      <xdr:rowOff>114844</xdr:rowOff>
    </xdr:to>
    <xdr:cxnSp macro="">
      <xdr:nvCxnSpPr>
        <xdr:cNvPr id="158" name="直線コネクタ 157"/>
        <xdr:cNvCxnSpPr/>
      </xdr:nvCxnSpPr>
      <xdr:spPr>
        <a:xfrm flipV="1">
          <a:off x="4634865" y="13257712"/>
          <a:ext cx="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118671</xdr:rowOff>
    </xdr:from>
    <xdr:ext cx="405111" cy="259045"/>
    <xdr:sp macro="" textlink="">
      <xdr:nvSpPr>
        <xdr:cNvPr id="159" name="【公営住宅】&#10;有形固定資産減価償却率最小値テキスト"/>
        <xdr:cNvSpPr txBox="1"/>
      </xdr:nvSpPr>
      <xdr:spPr>
        <a:xfrm>
          <a:off x="47244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422275</xdr:colOff>
      <xdr:row>85</xdr:row>
      <xdr:rowOff>114844</xdr:rowOff>
    </xdr:from>
    <xdr:to>
      <xdr:col>6</xdr:col>
      <xdr:colOff>600075</xdr:colOff>
      <xdr:row>85</xdr:row>
      <xdr:rowOff>114844</xdr:rowOff>
    </xdr:to>
    <xdr:cxnSp macro="">
      <xdr:nvCxnSpPr>
        <xdr:cNvPr id="160" name="直線コネクタ 159"/>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2739</xdr:rowOff>
    </xdr:from>
    <xdr:ext cx="405111" cy="259045"/>
    <xdr:sp macro="" textlink="">
      <xdr:nvSpPr>
        <xdr:cNvPr id="161" name="【公営住宅】&#10;有形固定資産減価償却率最大値テキスト"/>
        <xdr:cNvSpPr txBox="1"/>
      </xdr:nvSpPr>
      <xdr:spPr>
        <a:xfrm>
          <a:off x="4724400" y="13032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6</xdr:col>
      <xdr:colOff>422275</xdr:colOff>
      <xdr:row>77</xdr:row>
      <xdr:rowOff>56062</xdr:rowOff>
    </xdr:from>
    <xdr:to>
      <xdr:col>6</xdr:col>
      <xdr:colOff>600075</xdr:colOff>
      <xdr:row>77</xdr:row>
      <xdr:rowOff>56062</xdr:rowOff>
    </xdr:to>
    <xdr:cxnSp macro="">
      <xdr:nvCxnSpPr>
        <xdr:cNvPr id="162" name="直線コネクタ 161"/>
        <xdr:cNvCxnSpPr/>
      </xdr:nvCxnSpPr>
      <xdr:spPr>
        <a:xfrm>
          <a:off x="4546600" y="1325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19975</xdr:rowOff>
    </xdr:from>
    <xdr:ext cx="405111" cy="259045"/>
    <xdr:sp macro="" textlink="">
      <xdr:nvSpPr>
        <xdr:cNvPr id="163" name="【公営住宅】&#10;有形固定資産減価償却率平均値テキスト"/>
        <xdr:cNvSpPr txBox="1"/>
      </xdr:nvSpPr>
      <xdr:spPr>
        <a:xfrm>
          <a:off x="4724400" y="13564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168548</xdr:rowOff>
    </xdr:from>
    <xdr:to>
      <xdr:col>6</xdr:col>
      <xdr:colOff>561975</xdr:colOff>
      <xdr:row>80</xdr:row>
      <xdr:rowOff>98698</xdr:rowOff>
    </xdr:to>
    <xdr:sp macro="" textlink="">
      <xdr:nvSpPr>
        <xdr:cNvPr id="164" name="フローチャート : 判断 163"/>
        <xdr:cNvSpPr/>
      </xdr:nvSpPr>
      <xdr:spPr>
        <a:xfrm>
          <a:off x="4584700" y="137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153851</xdr:rowOff>
    </xdr:from>
    <xdr:to>
      <xdr:col>5</xdr:col>
      <xdr:colOff>409575</xdr:colOff>
      <xdr:row>81</xdr:row>
      <xdr:rowOff>84001</xdr:rowOff>
    </xdr:to>
    <xdr:sp macro="" textlink="">
      <xdr:nvSpPr>
        <xdr:cNvPr id="165" name="フローチャート : 判断 164"/>
        <xdr:cNvSpPr/>
      </xdr:nvSpPr>
      <xdr:spPr>
        <a:xfrm>
          <a:off x="3746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66" name="テキスト ボックス 1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7" name="テキスト ボックス 1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8" name="テキスト ボックス 1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9" name="テキスト ボックス 1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70" name="テキスト ボックス 1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60779</xdr:rowOff>
    </xdr:from>
    <xdr:to>
      <xdr:col>6</xdr:col>
      <xdr:colOff>561975</xdr:colOff>
      <xdr:row>81</xdr:row>
      <xdr:rowOff>162379</xdr:rowOff>
    </xdr:to>
    <xdr:sp macro="" textlink="">
      <xdr:nvSpPr>
        <xdr:cNvPr id="171" name="円/楕円 170"/>
        <xdr:cNvSpPr/>
      </xdr:nvSpPr>
      <xdr:spPr>
        <a:xfrm>
          <a:off x="45847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39206</xdr:rowOff>
    </xdr:from>
    <xdr:ext cx="405111" cy="259045"/>
    <xdr:sp macro="" textlink="">
      <xdr:nvSpPr>
        <xdr:cNvPr id="172" name="【公営住宅】&#10;有形固定資産減価償却率該当値テキスト"/>
        <xdr:cNvSpPr txBox="1"/>
      </xdr:nvSpPr>
      <xdr:spPr>
        <a:xfrm>
          <a:off x="4724400"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119562</xdr:rowOff>
    </xdr:from>
    <xdr:to>
      <xdr:col>5</xdr:col>
      <xdr:colOff>409575</xdr:colOff>
      <xdr:row>82</xdr:row>
      <xdr:rowOff>49712</xdr:rowOff>
    </xdr:to>
    <xdr:sp macro="" textlink="">
      <xdr:nvSpPr>
        <xdr:cNvPr id="173" name="円/楕円 172"/>
        <xdr:cNvSpPr/>
      </xdr:nvSpPr>
      <xdr:spPr>
        <a:xfrm>
          <a:off x="37465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111579</xdr:rowOff>
    </xdr:from>
    <xdr:to>
      <xdr:col>6</xdr:col>
      <xdr:colOff>511175</xdr:colOff>
      <xdr:row>81</xdr:row>
      <xdr:rowOff>170362</xdr:rowOff>
    </xdr:to>
    <xdr:cxnSp macro="">
      <xdr:nvCxnSpPr>
        <xdr:cNvPr id="174" name="直線コネクタ 173"/>
        <xdr:cNvCxnSpPr/>
      </xdr:nvCxnSpPr>
      <xdr:spPr>
        <a:xfrm flipV="1">
          <a:off x="3797300" y="13999029"/>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79</xdr:row>
      <xdr:rowOff>100528</xdr:rowOff>
    </xdr:from>
    <xdr:ext cx="405111" cy="259045"/>
    <xdr:sp macro="" textlink="">
      <xdr:nvSpPr>
        <xdr:cNvPr id="175" name="n_1aveValue【公営住宅】&#10;有形固定資産減価償却率"/>
        <xdr:cNvSpPr txBox="1"/>
      </xdr:nvSpPr>
      <xdr:spPr>
        <a:xfrm>
          <a:off x="3582043"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40839</xdr:rowOff>
    </xdr:from>
    <xdr:ext cx="405111" cy="259045"/>
    <xdr:sp macro="" textlink="">
      <xdr:nvSpPr>
        <xdr:cNvPr id="176" name="n_1mainValue【公営住宅】&#10;有形固定資産減価償却率"/>
        <xdr:cNvSpPr txBox="1"/>
      </xdr:nvSpPr>
      <xdr:spPr>
        <a:xfrm>
          <a:off x="3582043"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7" name="正方形/長方形 1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8" name="正方形/長方形 17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9" name="正方形/長方形 17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80" name="正方形/長方形 17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81" name="正方形/長方形 18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82" name="正方形/長方形 18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3" name="正方形/長方形 18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4" name="正方形/長方形 18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5" name="テキスト ボックス 18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6" name="直線コネクタ 18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87" name="直線コネクタ 18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88" name="テキスト ボックス 18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9" name="直線コネクタ 18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90" name="テキスト ボックス 18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91" name="直線コネクタ 19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92" name="テキスト ボックス 19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93" name="直線コネクタ 19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94" name="テキスト ボックス 19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5" name="直線コネクタ 1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6" name="テキスト ボックス 1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149200</xdr:rowOff>
    </xdr:from>
    <xdr:to>
      <xdr:col>15</xdr:col>
      <xdr:colOff>180340</xdr:colOff>
      <xdr:row>85</xdr:row>
      <xdr:rowOff>159716</xdr:rowOff>
    </xdr:to>
    <xdr:cxnSp macro="">
      <xdr:nvCxnSpPr>
        <xdr:cNvPr id="198" name="直線コネクタ 197"/>
        <xdr:cNvCxnSpPr/>
      </xdr:nvCxnSpPr>
      <xdr:spPr>
        <a:xfrm flipV="1">
          <a:off x="10476865" y="13693750"/>
          <a:ext cx="0" cy="103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163543</xdr:rowOff>
    </xdr:from>
    <xdr:ext cx="469744" cy="259045"/>
    <xdr:sp macro="" textlink="">
      <xdr:nvSpPr>
        <xdr:cNvPr id="199" name="【公営住宅】&#10;一人当たり面積最小値テキスト"/>
        <xdr:cNvSpPr txBox="1"/>
      </xdr:nvSpPr>
      <xdr:spPr>
        <a:xfrm>
          <a:off x="10566400" y="1473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92075</xdr:colOff>
      <xdr:row>85</xdr:row>
      <xdr:rowOff>159716</xdr:rowOff>
    </xdr:from>
    <xdr:to>
      <xdr:col>15</xdr:col>
      <xdr:colOff>269875</xdr:colOff>
      <xdr:row>85</xdr:row>
      <xdr:rowOff>159716</xdr:rowOff>
    </xdr:to>
    <xdr:cxnSp macro="">
      <xdr:nvCxnSpPr>
        <xdr:cNvPr id="200" name="直線コネクタ 199"/>
        <xdr:cNvCxnSpPr/>
      </xdr:nvCxnSpPr>
      <xdr:spPr>
        <a:xfrm>
          <a:off x="10388600" y="1473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95877</xdr:rowOff>
    </xdr:from>
    <xdr:ext cx="469744" cy="259045"/>
    <xdr:sp macro="" textlink="">
      <xdr:nvSpPr>
        <xdr:cNvPr id="201" name="【公営住宅】&#10;一人当たり面積最大値テキスト"/>
        <xdr:cNvSpPr txBox="1"/>
      </xdr:nvSpPr>
      <xdr:spPr>
        <a:xfrm>
          <a:off x="10566400" y="134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2.382</a:t>
          </a:r>
          <a:endParaRPr kumimoji="1" lang="ja-JP" altLang="en-US" sz="1000" b="1">
            <a:latin typeface="ＭＳ Ｐゴシック"/>
          </a:endParaRPr>
        </a:p>
      </xdr:txBody>
    </xdr:sp>
    <xdr:clientData/>
  </xdr:oneCellAnchor>
  <xdr:twoCellAnchor>
    <xdr:from>
      <xdr:col>15</xdr:col>
      <xdr:colOff>92075</xdr:colOff>
      <xdr:row>79</xdr:row>
      <xdr:rowOff>149200</xdr:rowOff>
    </xdr:from>
    <xdr:to>
      <xdr:col>15</xdr:col>
      <xdr:colOff>269875</xdr:colOff>
      <xdr:row>79</xdr:row>
      <xdr:rowOff>149200</xdr:rowOff>
    </xdr:to>
    <xdr:cxnSp macro="">
      <xdr:nvCxnSpPr>
        <xdr:cNvPr id="202" name="直線コネクタ 201"/>
        <xdr:cNvCxnSpPr/>
      </xdr:nvCxnSpPr>
      <xdr:spPr>
        <a:xfrm>
          <a:off x="10388600" y="1369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72356</xdr:rowOff>
    </xdr:from>
    <xdr:ext cx="469744" cy="259045"/>
    <xdr:sp macro="" textlink="">
      <xdr:nvSpPr>
        <xdr:cNvPr id="203" name="【公営住宅】&#10;一人当たり面積平均値テキスト"/>
        <xdr:cNvSpPr txBox="1"/>
      </xdr:nvSpPr>
      <xdr:spPr>
        <a:xfrm>
          <a:off x="10566400" y="14302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0.614</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49479</xdr:rowOff>
    </xdr:from>
    <xdr:to>
      <xdr:col>15</xdr:col>
      <xdr:colOff>231775</xdr:colOff>
      <xdr:row>84</xdr:row>
      <xdr:rowOff>151079</xdr:rowOff>
    </xdr:to>
    <xdr:sp macro="" textlink="">
      <xdr:nvSpPr>
        <xdr:cNvPr id="204" name="フローチャート : 判断 203"/>
        <xdr:cNvSpPr/>
      </xdr:nvSpPr>
      <xdr:spPr>
        <a:xfrm>
          <a:off x="10426700" y="1445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76912</xdr:rowOff>
    </xdr:from>
    <xdr:to>
      <xdr:col>14</xdr:col>
      <xdr:colOff>79375</xdr:colOff>
      <xdr:row>85</xdr:row>
      <xdr:rowOff>7062</xdr:rowOff>
    </xdr:to>
    <xdr:sp macro="" textlink="">
      <xdr:nvSpPr>
        <xdr:cNvPr id="205" name="フローチャート : 判断 204"/>
        <xdr:cNvSpPr/>
      </xdr:nvSpPr>
      <xdr:spPr>
        <a:xfrm>
          <a:off x="9588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06" name="テキスト ボックス 2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7" name="テキスト ボックス 2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8" name="テキスト ボックス 2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9" name="テキスト ボックス 2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10" name="テキスト ボックス 2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112116</xdr:rowOff>
    </xdr:from>
    <xdr:to>
      <xdr:col>15</xdr:col>
      <xdr:colOff>231775</xdr:colOff>
      <xdr:row>85</xdr:row>
      <xdr:rowOff>42266</xdr:rowOff>
    </xdr:to>
    <xdr:sp macro="" textlink="">
      <xdr:nvSpPr>
        <xdr:cNvPr id="211" name="円/楕円 210"/>
        <xdr:cNvSpPr/>
      </xdr:nvSpPr>
      <xdr:spPr>
        <a:xfrm>
          <a:off x="10426700" y="1451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90543</xdr:rowOff>
    </xdr:from>
    <xdr:ext cx="469744" cy="259045"/>
    <xdr:sp macro="" textlink="">
      <xdr:nvSpPr>
        <xdr:cNvPr id="212" name="【公営住宅】&#10;一人当たり面積該当値テキスト"/>
        <xdr:cNvSpPr txBox="1"/>
      </xdr:nvSpPr>
      <xdr:spPr>
        <a:xfrm>
          <a:off x="10566400" y="1449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0.477</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113945</xdr:rowOff>
    </xdr:from>
    <xdr:to>
      <xdr:col>14</xdr:col>
      <xdr:colOff>79375</xdr:colOff>
      <xdr:row>85</xdr:row>
      <xdr:rowOff>44095</xdr:rowOff>
    </xdr:to>
    <xdr:sp macro="" textlink="">
      <xdr:nvSpPr>
        <xdr:cNvPr id="213" name="円/楕円 212"/>
        <xdr:cNvSpPr/>
      </xdr:nvSpPr>
      <xdr:spPr>
        <a:xfrm>
          <a:off x="9588500" y="145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162916</xdr:rowOff>
    </xdr:from>
    <xdr:to>
      <xdr:col>15</xdr:col>
      <xdr:colOff>180975</xdr:colOff>
      <xdr:row>84</xdr:row>
      <xdr:rowOff>164745</xdr:rowOff>
    </xdr:to>
    <xdr:cxnSp macro="">
      <xdr:nvCxnSpPr>
        <xdr:cNvPr id="214" name="直線コネクタ 213"/>
        <xdr:cNvCxnSpPr/>
      </xdr:nvCxnSpPr>
      <xdr:spPr>
        <a:xfrm flipV="1">
          <a:off x="9639300" y="14564716"/>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23589</xdr:rowOff>
    </xdr:from>
    <xdr:ext cx="469744" cy="259045"/>
    <xdr:sp macro="" textlink="">
      <xdr:nvSpPr>
        <xdr:cNvPr id="215" name="n_1aveValue【公営住宅】&#10;一人当たり面積"/>
        <xdr:cNvSpPr txBox="1"/>
      </xdr:nvSpPr>
      <xdr:spPr>
        <a:xfrm>
          <a:off x="9391727" y="1425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0.554</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35222</xdr:rowOff>
    </xdr:from>
    <xdr:ext cx="469744" cy="259045"/>
    <xdr:sp macro="" textlink="">
      <xdr:nvSpPr>
        <xdr:cNvPr id="216" name="n_1mainValue【公営住宅】&#10;一人当たり面積"/>
        <xdr:cNvSpPr txBox="1"/>
      </xdr:nvSpPr>
      <xdr:spPr>
        <a:xfrm>
          <a:off x="9391727" y="1460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0.473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7" name="正方形/長方形 2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8" name="正方形/長方形 2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9" name="正方形/長方形 2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0" name="正方形/長方形 2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1" name="正方形/長方形 2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2" name="正方形/長方形 2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3" name="正方形/長方形 2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4" name="正方形/長方形 2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25" name="正方形/長方形 2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26" name="正方形/長方形 2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27" name="正方形/長方形 2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28" name="正方形/長方形 2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9" name="正方形/長方形 2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30" name="正方形/長方形 2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31" name="正方形/長方形 2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32" name="正方形/長方形 2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33" name="正方形/長方形 2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34" name="正方形/長方形 2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5" name="正方形/長方形 2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6" name="正方形/長方形 2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7" name="正方形/長方形 2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8" name="正方形/長方形 2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9" name="正方形/長方形 2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40" name="正方形/長方形 2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41" name="テキスト ボックス 2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42" name="直線コネクタ 2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43" name="テキスト ボックス 24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133350</xdr:rowOff>
    </xdr:from>
    <xdr:to>
      <xdr:col>24</xdr:col>
      <xdr:colOff>644525</xdr:colOff>
      <xdr:row>42</xdr:row>
      <xdr:rowOff>133350</xdr:rowOff>
    </xdr:to>
    <xdr:cxnSp macro="">
      <xdr:nvCxnSpPr>
        <xdr:cNvPr id="244" name="直線コネクタ 243"/>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162577</xdr:rowOff>
    </xdr:from>
    <xdr:ext cx="403059" cy="259045"/>
    <xdr:sp macro="" textlink="">
      <xdr:nvSpPr>
        <xdr:cNvPr id="245" name="テキスト ボックス 244"/>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19050</xdr:rowOff>
    </xdr:from>
    <xdr:to>
      <xdr:col>24</xdr:col>
      <xdr:colOff>644525</xdr:colOff>
      <xdr:row>41</xdr:row>
      <xdr:rowOff>19050</xdr:rowOff>
    </xdr:to>
    <xdr:cxnSp macro="">
      <xdr:nvCxnSpPr>
        <xdr:cNvPr id="246" name="直線コネクタ 245"/>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48277</xdr:rowOff>
    </xdr:from>
    <xdr:ext cx="403059" cy="259045"/>
    <xdr:sp macro="" textlink="">
      <xdr:nvSpPr>
        <xdr:cNvPr id="247" name="テキスト ボックス 246"/>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76200</xdr:rowOff>
    </xdr:from>
    <xdr:to>
      <xdr:col>24</xdr:col>
      <xdr:colOff>644525</xdr:colOff>
      <xdr:row>39</xdr:row>
      <xdr:rowOff>76200</xdr:rowOff>
    </xdr:to>
    <xdr:cxnSp macro="">
      <xdr:nvCxnSpPr>
        <xdr:cNvPr id="248" name="直線コネクタ 247"/>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105427</xdr:rowOff>
    </xdr:from>
    <xdr:ext cx="403059" cy="259045"/>
    <xdr:sp macro="" textlink="">
      <xdr:nvSpPr>
        <xdr:cNvPr id="249" name="テキスト ボックス 248"/>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50" name="直線コネクタ 24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51" name="テキスト ボックス 25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19050</xdr:rowOff>
    </xdr:from>
    <xdr:to>
      <xdr:col>24</xdr:col>
      <xdr:colOff>644525</xdr:colOff>
      <xdr:row>36</xdr:row>
      <xdr:rowOff>19050</xdr:rowOff>
    </xdr:to>
    <xdr:cxnSp macro="">
      <xdr:nvCxnSpPr>
        <xdr:cNvPr id="252" name="直線コネクタ 251"/>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48277</xdr:rowOff>
    </xdr:from>
    <xdr:ext cx="403059" cy="259045"/>
    <xdr:sp macro="" textlink="">
      <xdr:nvSpPr>
        <xdr:cNvPr id="253" name="テキスト ボックス 252"/>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76200</xdr:rowOff>
    </xdr:from>
    <xdr:to>
      <xdr:col>24</xdr:col>
      <xdr:colOff>644525</xdr:colOff>
      <xdr:row>34</xdr:row>
      <xdr:rowOff>76200</xdr:rowOff>
    </xdr:to>
    <xdr:cxnSp macro="">
      <xdr:nvCxnSpPr>
        <xdr:cNvPr id="254" name="直線コネクタ 253"/>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33</xdr:row>
      <xdr:rowOff>105427</xdr:rowOff>
    </xdr:from>
    <xdr:ext cx="403059" cy="259045"/>
    <xdr:sp macro="" textlink="">
      <xdr:nvSpPr>
        <xdr:cNvPr id="255" name="テキスト ボックス 254"/>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32</xdr:row>
      <xdr:rowOff>133350</xdr:rowOff>
    </xdr:from>
    <xdr:to>
      <xdr:col>24</xdr:col>
      <xdr:colOff>644525</xdr:colOff>
      <xdr:row>32</xdr:row>
      <xdr:rowOff>133350</xdr:rowOff>
    </xdr:to>
    <xdr:cxnSp macro="">
      <xdr:nvCxnSpPr>
        <xdr:cNvPr id="256" name="直線コネクタ 255"/>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31</xdr:row>
      <xdr:rowOff>162577</xdr:rowOff>
    </xdr:from>
    <xdr:ext cx="403059" cy="259045"/>
    <xdr:sp macro="" textlink="">
      <xdr:nvSpPr>
        <xdr:cNvPr id="257" name="テキスト ボックス 256"/>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58" name="直線コネクタ 25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59" name="テキスト ボックス 25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6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136208</xdr:rowOff>
    </xdr:from>
    <xdr:to>
      <xdr:col>23</xdr:col>
      <xdr:colOff>516889</xdr:colOff>
      <xdr:row>42</xdr:row>
      <xdr:rowOff>4763</xdr:rowOff>
    </xdr:to>
    <xdr:cxnSp macro="">
      <xdr:nvCxnSpPr>
        <xdr:cNvPr id="261" name="直線コネクタ 260"/>
        <xdr:cNvCxnSpPr/>
      </xdr:nvCxnSpPr>
      <xdr:spPr>
        <a:xfrm flipV="1">
          <a:off x="16318864" y="5794058"/>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8590</xdr:rowOff>
    </xdr:from>
    <xdr:ext cx="405111" cy="259045"/>
    <xdr:sp macro="" textlink="">
      <xdr:nvSpPr>
        <xdr:cNvPr id="262" name="【認定こども園・幼稚園・保育所】&#10;有形固定資産減価償却率最小値テキスト"/>
        <xdr:cNvSpPr txBox="1"/>
      </xdr:nvSpPr>
      <xdr:spPr>
        <a:xfrm>
          <a:off x="16408400" y="720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428625</xdr:colOff>
      <xdr:row>42</xdr:row>
      <xdr:rowOff>4763</xdr:rowOff>
    </xdr:from>
    <xdr:to>
      <xdr:col>23</xdr:col>
      <xdr:colOff>606425</xdr:colOff>
      <xdr:row>42</xdr:row>
      <xdr:rowOff>4763</xdr:rowOff>
    </xdr:to>
    <xdr:cxnSp macro="">
      <xdr:nvCxnSpPr>
        <xdr:cNvPr id="263" name="直線コネクタ 262"/>
        <xdr:cNvCxnSpPr/>
      </xdr:nvCxnSpPr>
      <xdr:spPr>
        <a:xfrm>
          <a:off x="16230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82885</xdr:rowOff>
    </xdr:from>
    <xdr:ext cx="405111" cy="259045"/>
    <xdr:sp macro="" textlink="">
      <xdr:nvSpPr>
        <xdr:cNvPr id="264" name="【認定こども園・幼稚園・保育所】&#10;有形固定資産減価償却率最大値テキスト"/>
        <xdr:cNvSpPr txBox="1"/>
      </xdr:nvSpPr>
      <xdr:spPr>
        <a:xfrm>
          <a:off x="16408400" y="5569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33</xdr:row>
      <xdr:rowOff>136208</xdr:rowOff>
    </xdr:from>
    <xdr:to>
      <xdr:col>23</xdr:col>
      <xdr:colOff>606425</xdr:colOff>
      <xdr:row>33</xdr:row>
      <xdr:rowOff>136208</xdr:rowOff>
    </xdr:to>
    <xdr:cxnSp macro="">
      <xdr:nvCxnSpPr>
        <xdr:cNvPr id="265" name="直線コネクタ 264"/>
        <xdr:cNvCxnSpPr/>
      </xdr:nvCxnSpPr>
      <xdr:spPr>
        <a:xfrm>
          <a:off x="16230600" y="579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100982</xdr:rowOff>
    </xdr:from>
    <xdr:ext cx="405111" cy="259045"/>
    <xdr:sp macro="" textlink="">
      <xdr:nvSpPr>
        <xdr:cNvPr id="266" name="【認定こども園・幼稚園・保育所】&#10;有形固定資産減価償却率平均値テキスト"/>
        <xdr:cNvSpPr txBox="1"/>
      </xdr:nvSpPr>
      <xdr:spPr>
        <a:xfrm>
          <a:off x="16408400" y="6787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122555</xdr:rowOff>
    </xdr:from>
    <xdr:to>
      <xdr:col>23</xdr:col>
      <xdr:colOff>568325</xdr:colOff>
      <xdr:row>40</xdr:row>
      <xdr:rowOff>52705</xdr:rowOff>
    </xdr:to>
    <xdr:sp macro="" textlink="">
      <xdr:nvSpPr>
        <xdr:cNvPr id="267" name="フローチャート : 判断 266"/>
        <xdr:cNvSpPr/>
      </xdr:nvSpPr>
      <xdr:spPr>
        <a:xfrm>
          <a:off x="16268700" y="680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28257</xdr:rowOff>
    </xdr:from>
    <xdr:to>
      <xdr:col>22</xdr:col>
      <xdr:colOff>415925</xdr:colOff>
      <xdr:row>39</xdr:row>
      <xdr:rowOff>129857</xdr:rowOff>
    </xdr:to>
    <xdr:sp macro="" textlink="">
      <xdr:nvSpPr>
        <xdr:cNvPr id="268" name="フローチャート : 判断 267"/>
        <xdr:cNvSpPr/>
      </xdr:nvSpPr>
      <xdr:spPr>
        <a:xfrm>
          <a:off x="15430500" y="67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69" name="テキスト ボックス 26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70" name="テキスト ボックス 26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71" name="テキスト ボックス 27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72" name="テキスト ボックス 27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73" name="テキスト ボックス 27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45403</xdr:rowOff>
    </xdr:from>
    <xdr:to>
      <xdr:col>23</xdr:col>
      <xdr:colOff>568325</xdr:colOff>
      <xdr:row>38</xdr:row>
      <xdr:rowOff>147003</xdr:rowOff>
    </xdr:to>
    <xdr:sp macro="" textlink="">
      <xdr:nvSpPr>
        <xdr:cNvPr id="274" name="円/楕円 273"/>
        <xdr:cNvSpPr/>
      </xdr:nvSpPr>
      <xdr:spPr>
        <a:xfrm>
          <a:off x="16268700" y="656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68280</xdr:rowOff>
    </xdr:from>
    <xdr:ext cx="405111" cy="259045"/>
    <xdr:sp macro="" textlink="">
      <xdr:nvSpPr>
        <xdr:cNvPr id="275" name="【認定こども園・幼稚園・保育所】&#10;有形固定資産減価償却率該当値テキスト"/>
        <xdr:cNvSpPr txBox="1"/>
      </xdr:nvSpPr>
      <xdr:spPr>
        <a:xfrm>
          <a:off x="16408400" y="6411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99695</xdr:rowOff>
    </xdr:from>
    <xdr:to>
      <xdr:col>22</xdr:col>
      <xdr:colOff>415925</xdr:colOff>
      <xdr:row>39</xdr:row>
      <xdr:rowOff>29845</xdr:rowOff>
    </xdr:to>
    <xdr:sp macro="" textlink="">
      <xdr:nvSpPr>
        <xdr:cNvPr id="276" name="円/楕円 275"/>
        <xdr:cNvSpPr/>
      </xdr:nvSpPr>
      <xdr:spPr>
        <a:xfrm>
          <a:off x="15430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38</xdr:row>
      <xdr:rowOff>96203</xdr:rowOff>
    </xdr:from>
    <xdr:to>
      <xdr:col>23</xdr:col>
      <xdr:colOff>517525</xdr:colOff>
      <xdr:row>38</xdr:row>
      <xdr:rowOff>150495</xdr:rowOff>
    </xdr:to>
    <xdr:cxnSp macro="">
      <xdr:nvCxnSpPr>
        <xdr:cNvPr id="277" name="直線コネクタ 276"/>
        <xdr:cNvCxnSpPr/>
      </xdr:nvCxnSpPr>
      <xdr:spPr>
        <a:xfrm flipV="1">
          <a:off x="15481300" y="6611303"/>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39</xdr:row>
      <xdr:rowOff>120984</xdr:rowOff>
    </xdr:from>
    <xdr:ext cx="405111" cy="259045"/>
    <xdr:sp macro="" textlink="">
      <xdr:nvSpPr>
        <xdr:cNvPr id="278" name="n_1aveValue【認定こども園・幼稚園・保育所】&#10;有形固定資産減価償却率"/>
        <xdr:cNvSpPr txBox="1"/>
      </xdr:nvSpPr>
      <xdr:spPr>
        <a:xfrm>
          <a:off x="15266043" y="6807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oneCellAnchor>
    <xdr:from>
      <xdr:col>22</xdr:col>
      <xdr:colOff>149868</xdr:colOff>
      <xdr:row>37</xdr:row>
      <xdr:rowOff>46372</xdr:rowOff>
    </xdr:from>
    <xdr:ext cx="405111" cy="259045"/>
    <xdr:sp macro="" textlink="">
      <xdr:nvSpPr>
        <xdr:cNvPr id="279" name="n_1mainValue【認定こども園・幼稚園・保育所】&#10;有形固定資産減価償却率"/>
        <xdr:cNvSpPr txBox="1"/>
      </xdr:nvSpPr>
      <xdr:spPr>
        <a:xfrm>
          <a:off x="15266043" y="639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80" name="正方形/長方形 2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81" name="正方形/長方形 2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82" name="正方形/長方形 2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83" name="正方形/長方形 2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84" name="正方形/長方形 2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85" name="正方形/長方形 2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86" name="正方形/長方形 2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87" name="正方形/長方形 2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88" name="テキスト ボックス 2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89" name="直線コネクタ 2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90" name="直線コネクタ 28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291" name="テキスト ボックス 29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92" name="直線コネクタ 29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293" name="テキスト ボックス 29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94" name="直線コネクタ 29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95" name="テキスト ボックス 29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96" name="直線コネクタ 29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297" name="テキスト ボックス 29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98" name="直線コネクタ 29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299" name="テキスト ボックス 29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00" name="直線コネクタ 2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01" name="テキスト ボックス 30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0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30480</xdr:rowOff>
    </xdr:from>
    <xdr:to>
      <xdr:col>32</xdr:col>
      <xdr:colOff>186689</xdr:colOff>
      <xdr:row>41</xdr:row>
      <xdr:rowOff>87630</xdr:rowOff>
    </xdr:to>
    <xdr:cxnSp macro="">
      <xdr:nvCxnSpPr>
        <xdr:cNvPr id="303" name="直線コネクタ 302"/>
        <xdr:cNvCxnSpPr/>
      </xdr:nvCxnSpPr>
      <xdr:spPr>
        <a:xfrm flipV="1">
          <a:off x="22160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91457</xdr:rowOff>
    </xdr:from>
    <xdr:ext cx="469744" cy="259045"/>
    <xdr:sp macro="" textlink="">
      <xdr:nvSpPr>
        <xdr:cNvPr id="304" name="【認定こども園・幼稚園・保育所】&#10;一人当たり面積最小値テキスト"/>
        <xdr:cNvSpPr txBox="1"/>
      </xdr:nvSpPr>
      <xdr:spPr>
        <a:xfrm>
          <a:off x="222504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41</xdr:row>
      <xdr:rowOff>87630</xdr:rowOff>
    </xdr:from>
    <xdr:to>
      <xdr:col>32</xdr:col>
      <xdr:colOff>276225</xdr:colOff>
      <xdr:row>41</xdr:row>
      <xdr:rowOff>87630</xdr:rowOff>
    </xdr:to>
    <xdr:cxnSp macro="">
      <xdr:nvCxnSpPr>
        <xdr:cNvPr id="305" name="直線コネクタ 304"/>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148607</xdr:rowOff>
    </xdr:from>
    <xdr:ext cx="469744" cy="259045"/>
    <xdr:sp macro="" textlink="">
      <xdr:nvSpPr>
        <xdr:cNvPr id="306" name="【認定こども園・幼稚園・保育所】&#10;一人当たり面積最大値テキスト"/>
        <xdr:cNvSpPr txBox="1"/>
      </xdr:nvSpPr>
      <xdr:spPr>
        <a:xfrm>
          <a:off x="222504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0.362</a:t>
          </a:r>
          <a:endParaRPr kumimoji="1" lang="ja-JP" altLang="en-US" sz="1000" b="1">
            <a:latin typeface="ＭＳ Ｐゴシック"/>
          </a:endParaRPr>
        </a:p>
      </xdr:txBody>
    </xdr:sp>
    <xdr:clientData/>
  </xdr:oneCellAnchor>
  <xdr:twoCellAnchor>
    <xdr:from>
      <xdr:col>32</xdr:col>
      <xdr:colOff>98425</xdr:colOff>
      <xdr:row>34</xdr:row>
      <xdr:rowOff>30480</xdr:rowOff>
    </xdr:from>
    <xdr:to>
      <xdr:col>32</xdr:col>
      <xdr:colOff>276225</xdr:colOff>
      <xdr:row>34</xdr:row>
      <xdr:rowOff>30480</xdr:rowOff>
    </xdr:to>
    <xdr:cxnSp macro="">
      <xdr:nvCxnSpPr>
        <xdr:cNvPr id="307" name="直線コネクタ 306"/>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109237</xdr:rowOff>
    </xdr:from>
    <xdr:ext cx="469744" cy="259045"/>
    <xdr:sp macro="" textlink="">
      <xdr:nvSpPr>
        <xdr:cNvPr id="308" name="【認定こども園・幼稚園・保育所】&#10;一人当たり面積平均値テキスト"/>
        <xdr:cNvSpPr txBox="1"/>
      </xdr:nvSpPr>
      <xdr:spPr>
        <a:xfrm>
          <a:off x="22250400"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86360</xdr:rowOff>
    </xdr:from>
    <xdr:to>
      <xdr:col>32</xdr:col>
      <xdr:colOff>238125</xdr:colOff>
      <xdr:row>39</xdr:row>
      <xdr:rowOff>16510</xdr:rowOff>
    </xdr:to>
    <xdr:sp macro="" textlink="">
      <xdr:nvSpPr>
        <xdr:cNvPr id="309" name="フローチャート : 判断 308"/>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6350</xdr:rowOff>
    </xdr:from>
    <xdr:to>
      <xdr:col>31</xdr:col>
      <xdr:colOff>85725</xdr:colOff>
      <xdr:row>39</xdr:row>
      <xdr:rowOff>107950</xdr:rowOff>
    </xdr:to>
    <xdr:sp macro="" textlink="">
      <xdr:nvSpPr>
        <xdr:cNvPr id="310" name="フローチャート : 判断 309"/>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11" name="テキスト ボックス 3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12" name="テキスト ボックス 3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13" name="テキスト ボックス 3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14" name="テキスト ボックス 3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15" name="テキスト ボックス 3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154940</xdr:rowOff>
    </xdr:from>
    <xdr:to>
      <xdr:col>32</xdr:col>
      <xdr:colOff>238125</xdr:colOff>
      <xdr:row>41</xdr:row>
      <xdr:rowOff>85090</xdr:rowOff>
    </xdr:to>
    <xdr:sp macro="" textlink="">
      <xdr:nvSpPr>
        <xdr:cNvPr id="316" name="円/楕円 315"/>
        <xdr:cNvSpPr/>
      </xdr:nvSpPr>
      <xdr:spPr>
        <a:xfrm>
          <a:off x="221107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69867</xdr:rowOff>
    </xdr:from>
    <xdr:ext cx="469744" cy="259045"/>
    <xdr:sp macro="" textlink="">
      <xdr:nvSpPr>
        <xdr:cNvPr id="317" name="【認定こども園・幼稚園・保育所】&#10;一人当たり面積該当値テキスト"/>
        <xdr:cNvSpPr txBox="1"/>
      </xdr:nvSpPr>
      <xdr:spPr>
        <a:xfrm>
          <a:off x="22250400" y="692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158750</xdr:rowOff>
    </xdr:from>
    <xdr:to>
      <xdr:col>31</xdr:col>
      <xdr:colOff>85725</xdr:colOff>
      <xdr:row>41</xdr:row>
      <xdr:rowOff>88900</xdr:rowOff>
    </xdr:to>
    <xdr:sp macro="" textlink="">
      <xdr:nvSpPr>
        <xdr:cNvPr id="318" name="円/楕円 317"/>
        <xdr:cNvSpPr/>
      </xdr:nvSpPr>
      <xdr:spPr>
        <a:xfrm>
          <a:off x="21272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34290</xdr:rowOff>
    </xdr:from>
    <xdr:to>
      <xdr:col>32</xdr:col>
      <xdr:colOff>187325</xdr:colOff>
      <xdr:row>41</xdr:row>
      <xdr:rowOff>38100</xdr:rowOff>
    </xdr:to>
    <xdr:cxnSp macro="">
      <xdr:nvCxnSpPr>
        <xdr:cNvPr id="319" name="直線コネクタ 318"/>
        <xdr:cNvCxnSpPr/>
      </xdr:nvCxnSpPr>
      <xdr:spPr>
        <a:xfrm flipV="1">
          <a:off x="21323300" y="70637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124477</xdr:rowOff>
    </xdr:from>
    <xdr:ext cx="469744" cy="259045"/>
    <xdr:sp macro="" textlink="">
      <xdr:nvSpPr>
        <xdr:cNvPr id="320" name="n_1aveValue【認定こども園・幼稚園・保育所】&#10;一人当たり面積"/>
        <xdr:cNvSpPr txBox="1"/>
      </xdr:nvSpPr>
      <xdr:spPr>
        <a:xfrm>
          <a:off x="21075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80027</xdr:rowOff>
    </xdr:from>
    <xdr:ext cx="469744" cy="259045"/>
    <xdr:sp macro="" textlink="">
      <xdr:nvSpPr>
        <xdr:cNvPr id="321" name="n_1mainValue【認定こども園・幼稚園・保育所】&#10;一人当たり面積"/>
        <xdr:cNvSpPr txBox="1"/>
      </xdr:nvSpPr>
      <xdr:spPr>
        <a:xfrm>
          <a:off x="210757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22" name="正方形/長方形 3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23" name="正方形/長方形 3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24" name="正方形/長方形 3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25" name="正方形/長方形 3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26" name="正方形/長方形 3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27" name="正方形/長方形 3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28" name="正方形/長方形 3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9" name="正方形/長方形 3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30" name="テキスト ボックス 3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31" name="直線コネクタ 3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32" name="テキスト ボックス 33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33" name="直線コネクタ 33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34" name="テキスト ボックス 33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35" name="直線コネクタ 33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36" name="テキスト ボックス 33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37" name="直線コネクタ 33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38" name="テキスト ボックス 33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39" name="直線コネクタ 33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40" name="テキスト ボックス 33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41" name="直線コネクタ 34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42" name="テキスト ボックス 34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43" name="直線コネクタ 34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44" name="テキスト ボックス 34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45" name="直線コネクタ 3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46" name="テキスト ボックス 34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4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75112</xdr:rowOff>
    </xdr:from>
    <xdr:to>
      <xdr:col>23</xdr:col>
      <xdr:colOff>516889</xdr:colOff>
      <xdr:row>63</xdr:row>
      <xdr:rowOff>115933</xdr:rowOff>
    </xdr:to>
    <xdr:cxnSp macro="">
      <xdr:nvCxnSpPr>
        <xdr:cNvPr id="348" name="直線コネクタ 347"/>
        <xdr:cNvCxnSpPr/>
      </xdr:nvCxnSpPr>
      <xdr:spPr>
        <a:xfrm flipV="1">
          <a:off x="16318864" y="9676312"/>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119760</xdr:rowOff>
    </xdr:from>
    <xdr:ext cx="405111" cy="259045"/>
    <xdr:sp macro="" textlink="">
      <xdr:nvSpPr>
        <xdr:cNvPr id="349" name="【学校施設】&#10;有形固定資産減価償却率最小値テキスト"/>
        <xdr:cNvSpPr txBox="1"/>
      </xdr:nvSpPr>
      <xdr:spPr>
        <a:xfrm>
          <a:off x="16408400" y="1092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a:t>
          </a:r>
          <a:endParaRPr kumimoji="1" lang="ja-JP" altLang="en-US" sz="1000" b="1">
            <a:latin typeface="ＭＳ Ｐゴシック"/>
          </a:endParaRPr>
        </a:p>
      </xdr:txBody>
    </xdr:sp>
    <xdr:clientData/>
  </xdr:oneCellAnchor>
  <xdr:twoCellAnchor>
    <xdr:from>
      <xdr:col>23</xdr:col>
      <xdr:colOff>428625</xdr:colOff>
      <xdr:row>63</xdr:row>
      <xdr:rowOff>115933</xdr:rowOff>
    </xdr:from>
    <xdr:to>
      <xdr:col>23</xdr:col>
      <xdr:colOff>606425</xdr:colOff>
      <xdr:row>63</xdr:row>
      <xdr:rowOff>115933</xdr:rowOff>
    </xdr:to>
    <xdr:cxnSp macro="">
      <xdr:nvCxnSpPr>
        <xdr:cNvPr id="350" name="直線コネクタ 349"/>
        <xdr:cNvCxnSpPr/>
      </xdr:nvCxnSpPr>
      <xdr:spPr>
        <a:xfrm>
          <a:off x="16230600" y="1091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21789</xdr:rowOff>
    </xdr:from>
    <xdr:ext cx="405111" cy="259045"/>
    <xdr:sp macro="" textlink="">
      <xdr:nvSpPr>
        <xdr:cNvPr id="351" name="【学校施設】&#10;有形固定資産減価償却率最大値テキスト"/>
        <xdr:cNvSpPr txBox="1"/>
      </xdr:nvSpPr>
      <xdr:spPr>
        <a:xfrm>
          <a:off x="164084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a:t>
          </a:r>
          <a:endParaRPr kumimoji="1" lang="ja-JP" altLang="en-US" sz="1000" b="1">
            <a:latin typeface="ＭＳ Ｐゴシック"/>
          </a:endParaRPr>
        </a:p>
      </xdr:txBody>
    </xdr:sp>
    <xdr:clientData/>
  </xdr:oneCellAnchor>
  <xdr:twoCellAnchor>
    <xdr:from>
      <xdr:col>23</xdr:col>
      <xdr:colOff>428625</xdr:colOff>
      <xdr:row>56</xdr:row>
      <xdr:rowOff>75112</xdr:rowOff>
    </xdr:from>
    <xdr:to>
      <xdr:col>23</xdr:col>
      <xdr:colOff>606425</xdr:colOff>
      <xdr:row>56</xdr:row>
      <xdr:rowOff>75112</xdr:rowOff>
    </xdr:to>
    <xdr:cxnSp macro="">
      <xdr:nvCxnSpPr>
        <xdr:cNvPr id="352" name="直線コネクタ 351"/>
        <xdr:cNvCxnSpPr/>
      </xdr:nvCxnSpPr>
      <xdr:spPr>
        <a:xfrm>
          <a:off x="16230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33762</xdr:rowOff>
    </xdr:from>
    <xdr:ext cx="405111" cy="259045"/>
    <xdr:sp macro="" textlink="">
      <xdr:nvSpPr>
        <xdr:cNvPr id="353" name="【学校施設】&#10;有形固定資産減価償却率平均値テキスト"/>
        <xdr:cNvSpPr txBox="1"/>
      </xdr:nvSpPr>
      <xdr:spPr>
        <a:xfrm>
          <a:off x="16408400" y="10149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55335</xdr:rowOff>
    </xdr:from>
    <xdr:to>
      <xdr:col>23</xdr:col>
      <xdr:colOff>568325</xdr:colOff>
      <xdr:row>59</xdr:row>
      <xdr:rowOff>156935</xdr:rowOff>
    </xdr:to>
    <xdr:sp macro="" textlink="">
      <xdr:nvSpPr>
        <xdr:cNvPr id="354" name="フローチャート : 判断 353"/>
        <xdr:cNvSpPr/>
      </xdr:nvSpPr>
      <xdr:spPr>
        <a:xfrm>
          <a:off x="16268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50437</xdr:rowOff>
    </xdr:from>
    <xdr:to>
      <xdr:col>22</xdr:col>
      <xdr:colOff>415925</xdr:colOff>
      <xdr:row>58</xdr:row>
      <xdr:rowOff>152037</xdr:rowOff>
    </xdr:to>
    <xdr:sp macro="" textlink="">
      <xdr:nvSpPr>
        <xdr:cNvPr id="355" name="フローチャート : 判断 354"/>
        <xdr:cNvSpPr/>
      </xdr:nvSpPr>
      <xdr:spPr>
        <a:xfrm>
          <a:off x="15430500" y="999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56" name="テキスト ボックス 3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57" name="テキスト ボックス 3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58" name="テキスト ボックス 3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59" name="テキスト ボックス 3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60" name="テキスト ボックス 3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43906</xdr:rowOff>
    </xdr:from>
    <xdr:to>
      <xdr:col>23</xdr:col>
      <xdr:colOff>568325</xdr:colOff>
      <xdr:row>58</xdr:row>
      <xdr:rowOff>145506</xdr:rowOff>
    </xdr:to>
    <xdr:sp macro="" textlink="">
      <xdr:nvSpPr>
        <xdr:cNvPr id="361" name="円/楕円 360"/>
        <xdr:cNvSpPr/>
      </xdr:nvSpPr>
      <xdr:spPr>
        <a:xfrm>
          <a:off x="162687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66783</xdr:rowOff>
    </xdr:from>
    <xdr:ext cx="405111" cy="259045"/>
    <xdr:sp macro="" textlink="">
      <xdr:nvSpPr>
        <xdr:cNvPr id="362" name="【学校施設】&#10;有形固定資産減価償却率該当値テキスト"/>
        <xdr:cNvSpPr txBox="1"/>
      </xdr:nvSpPr>
      <xdr:spPr>
        <a:xfrm>
          <a:off x="16408400" y="983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112485</xdr:rowOff>
    </xdr:from>
    <xdr:to>
      <xdr:col>22</xdr:col>
      <xdr:colOff>415925</xdr:colOff>
      <xdr:row>59</xdr:row>
      <xdr:rowOff>42635</xdr:rowOff>
    </xdr:to>
    <xdr:sp macro="" textlink="">
      <xdr:nvSpPr>
        <xdr:cNvPr id="363" name="円/楕円 362"/>
        <xdr:cNvSpPr/>
      </xdr:nvSpPr>
      <xdr:spPr>
        <a:xfrm>
          <a:off x="154305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94706</xdr:rowOff>
    </xdr:from>
    <xdr:to>
      <xdr:col>23</xdr:col>
      <xdr:colOff>517525</xdr:colOff>
      <xdr:row>58</xdr:row>
      <xdr:rowOff>163285</xdr:rowOff>
    </xdr:to>
    <xdr:cxnSp macro="">
      <xdr:nvCxnSpPr>
        <xdr:cNvPr id="364" name="直線コネクタ 363"/>
        <xdr:cNvCxnSpPr/>
      </xdr:nvCxnSpPr>
      <xdr:spPr>
        <a:xfrm flipV="1">
          <a:off x="15481300" y="10038806"/>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56</xdr:row>
      <xdr:rowOff>168564</xdr:rowOff>
    </xdr:from>
    <xdr:ext cx="405111" cy="259045"/>
    <xdr:sp macro="" textlink="">
      <xdr:nvSpPr>
        <xdr:cNvPr id="365" name="n_1aveValue【学校施設】&#10;有形固定資産減価償却率"/>
        <xdr:cNvSpPr txBox="1"/>
      </xdr:nvSpPr>
      <xdr:spPr>
        <a:xfrm>
          <a:off x="15266043"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33762</xdr:rowOff>
    </xdr:from>
    <xdr:ext cx="405111" cy="259045"/>
    <xdr:sp macro="" textlink="">
      <xdr:nvSpPr>
        <xdr:cNvPr id="366" name="n_1mainValue【学校施設】&#10;有形固定資産減価償却率"/>
        <xdr:cNvSpPr txBox="1"/>
      </xdr:nvSpPr>
      <xdr:spPr>
        <a:xfrm>
          <a:off x="15266043" y="1014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67" name="正方形/長方形 3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68" name="正方形/長方形 3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69" name="正方形/長方形 3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0" name="正方形/長方形 3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1" name="正方形/長方形 3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2" name="正方形/長方形 3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3" name="正方形/長方形 3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4" name="正方形/長方形 3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75" name="テキスト ボックス 3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76" name="直線コネクタ 3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77" name="テキスト ボックス 3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378" name="直線コネクタ 37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79" name="テキスト ボックス 37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80" name="直線コネクタ 37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81" name="テキスト ボックス 38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82" name="直線コネクタ 38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83" name="テキスト ボックス 38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84" name="直線コネクタ 38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85" name="テキスト ボックス 38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86" name="直線コネクタ 38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87" name="テキスト ボックス 38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88" name="直線コネクタ 38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89" name="テキスト ボックス 38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90" name="直線コネクタ 3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91" name="テキスト ボックス 3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9797</xdr:rowOff>
    </xdr:from>
    <xdr:to>
      <xdr:col>32</xdr:col>
      <xdr:colOff>186689</xdr:colOff>
      <xdr:row>63</xdr:row>
      <xdr:rowOff>102870</xdr:rowOff>
    </xdr:to>
    <xdr:cxnSp macro="">
      <xdr:nvCxnSpPr>
        <xdr:cNvPr id="393" name="直線コネクタ 392"/>
        <xdr:cNvCxnSpPr/>
      </xdr:nvCxnSpPr>
      <xdr:spPr>
        <a:xfrm flipV="1">
          <a:off x="22160864" y="9439547"/>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106697</xdr:rowOff>
    </xdr:from>
    <xdr:ext cx="469744" cy="259045"/>
    <xdr:sp macro="" textlink="">
      <xdr:nvSpPr>
        <xdr:cNvPr id="394" name="【学校施設】&#10;一人当たり面積最小値テキスト"/>
        <xdr:cNvSpPr txBox="1"/>
      </xdr:nvSpPr>
      <xdr:spPr>
        <a:xfrm>
          <a:off x="22250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a:t>
          </a:r>
          <a:endParaRPr kumimoji="1" lang="ja-JP" altLang="en-US" sz="1000" b="1">
            <a:latin typeface="ＭＳ Ｐゴシック"/>
          </a:endParaRPr>
        </a:p>
      </xdr:txBody>
    </xdr:sp>
    <xdr:clientData/>
  </xdr:oneCellAnchor>
  <xdr:twoCellAnchor>
    <xdr:from>
      <xdr:col>32</xdr:col>
      <xdr:colOff>98425</xdr:colOff>
      <xdr:row>63</xdr:row>
      <xdr:rowOff>102870</xdr:rowOff>
    </xdr:from>
    <xdr:to>
      <xdr:col>32</xdr:col>
      <xdr:colOff>276225</xdr:colOff>
      <xdr:row>63</xdr:row>
      <xdr:rowOff>102870</xdr:rowOff>
    </xdr:to>
    <xdr:cxnSp macro="">
      <xdr:nvCxnSpPr>
        <xdr:cNvPr id="395" name="直線コネクタ 394"/>
        <xdr:cNvCxnSpPr/>
      </xdr:nvCxnSpPr>
      <xdr:spPr>
        <a:xfrm>
          <a:off x="22072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127924</xdr:rowOff>
    </xdr:from>
    <xdr:ext cx="469744" cy="259045"/>
    <xdr:sp macro="" textlink="">
      <xdr:nvSpPr>
        <xdr:cNvPr id="396" name="【学校施設】&#10;一人当たり面積最大値テキスト"/>
        <xdr:cNvSpPr txBox="1"/>
      </xdr:nvSpPr>
      <xdr:spPr>
        <a:xfrm>
          <a:off x="222504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a:t>
          </a:r>
          <a:endParaRPr kumimoji="1" lang="ja-JP" altLang="en-US" sz="1000" b="1">
            <a:latin typeface="ＭＳ Ｐゴシック"/>
          </a:endParaRPr>
        </a:p>
      </xdr:txBody>
    </xdr:sp>
    <xdr:clientData/>
  </xdr:oneCellAnchor>
  <xdr:twoCellAnchor>
    <xdr:from>
      <xdr:col>32</xdr:col>
      <xdr:colOff>98425</xdr:colOff>
      <xdr:row>55</xdr:row>
      <xdr:rowOff>9797</xdr:rowOff>
    </xdr:from>
    <xdr:to>
      <xdr:col>32</xdr:col>
      <xdr:colOff>276225</xdr:colOff>
      <xdr:row>55</xdr:row>
      <xdr:rowOff>9797</xdr:rowOff>
    </xdr:to>
    <xdr:cxnSp macro="">
      <xdr:nvCxnSpPr>
        <xdr:cNvPr id="397" name="直線コネクタ 396"/>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115768</xdr:rowOff>
    </xdr:from>
    <xdr:ext cx="469744" cy="259045"/>
    <xdr:sp macro="" textlink="">
      <xdr:nvSpPr>
        <xdr:cNvPr id="398" name="【学校施設】&#10;一人当たり面積平均値テキスト"/>
        <xdr:cNvSpPr txBox="1"/>
      </xdr:nvSpPr>
      <xdr:spPr>
        <a:xfrm>
          <a:off x="22250400" y="10059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92891</xdr:rowOff>
    </xdr:from>
    <xdr:to>
      <xdr:col>32</xdr:col>
      <xdr:colOff>238125</xdr:colOff>
      <xdr:row>60</xdr:row>
      <xdr:rowOff>23041</xdr:rowOff>
    </xdr:to>
    <xdr:sp macro="" textlink="">
      <xdr:nvSpPr>
        <xdr:cNvPr id="399" name="フローチャート : 判断 398"/>
        <xdr:cNvSpPr/>
      </xdr:nvSpPr>
      <xdr:spPr>
        <a:xfrm>
          <a:off x="221107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146776</xdr:rowOff>
    </xdr:from>
    <xdr:to>
      <xdr:col>31</xdr:col>
      <xdr:colOff>85725</xdr:colOff>
      <xdr:row>60</xdr:row>
      <xdr:rowOff>76926</xdr:rowOff>
    </xdr:to>
    <xdr:sp macro="" textlink="">
      <xdr:nvSpPr>
        <xdr:cNvPr id="400" name="フローチャート : 判断 399"/>
        <xdr:cNvSpPr/>
      </xdr:nvSpPr>
      <xdr:spPr>
        <a:xfrm>
          <a:off x="21272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01" name="テキスト ボックス 4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02" name="テキスト ボックス 4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03" name="テキスト ボックス 4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04" name="テキスト ボックス 4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05" name="テキスト ボックス 4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52070</xdr:rowOff>
    </xdr:from>
    <xdr:to>
      <xdr:col>32</xdr:col>
      <xdr:colOff>238125</xdr:colOff>
      <xdr:row>63</xdr:row>
      <xdr:rowOff>153670</xdr:rowOff>
    </xdr:to>
    <xdr:sp macro="" textlink="">
      <xdr:nvSpPr>
        <xdr:cNvPr id="406" name="円/楕円 405"/>
        <xdr:cNvSpPr/>
      </xdr:nvSpPr>
      <xdr:spPr>
        <a:xfrm>
          <a:off x="22110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138447</xdr:rowOff>
    </xdr:from>
    <xdr:ext cx="469744" cy="259045"/>
    <xdr:sp macro="" textlink="">
      <xdr:nvSpPr>
        <xdr:cNvPr id="407" name="【学校施設】&#10;一人当たり面積該当値テキスト"/>
        <xdr:cNvSpPr txBox="1"/>
      </xdr:nvSpPr>
      <xdr:spPr>
        <a:xfrm>
          <a:off x="22250400" y="1076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1.122</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65133</xdr:rowOff>
    </xdr:from>
    <xdr:to>
      <xdr:col>31</xdr:col>
      <xdr:colOff>85725</xdr:colOff>
      <xdr:row>63</xdr:row>
      <xdr:rowOff>166733</xdr:rowOff>
    </xdr:to>
    <xdr:sp macro="" textlink="">
      <xdr:nvSpPr>
        <xdr:cNvPr id="408" name="円/楕円 407"/>
        <xdr:cNvSpPr/>
      </xdr:nvSpPr>
      <xdr:spPr>
        <a:xfrm>
          <a:off x="21272500" y="10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102870</xdr:rowOff>
    </xdr:from>
    <xdr:to>
      <xdr:col>32</xdr:col>
      <xdr:colOff>187325</xdr:colOff>
      <xdr:row>63</xdr:row>
      <xdr:rowOff>115933</xdr:rowOff>
    </xdr:to>
    <xdr:cxnSp macro="">
      <xdr:nvCxnSpPr>
        <xdr:cNvPr id="409" name="直線コネクタ 408"/>
        <xdr:cNvCxnSpPr/>
      </xdr:nvCxnSpPr>
      <xdr:spPr>
        <a:xfrm flipV="1">
          <a:off x="21323300" y="1090422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93453</xdr:rowOff>
    </xdr:from>
    <xdr:ext cx="469744" cy="259045"/>
    <xdr:sp macro="" textlink="">
      <xdr:nvSpPr>
        <xdr:cNvPr id="410" name="n_1aveValue【学校施設】&#10;一人当たり面積"/>
        <xdr:cNvSpPr txBox="1"/>
      </xdr:nvSpPr>
      <xdr:spPr>
        <a:xfrm>
          <a:off x="210757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1.484</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157860</xdr:rowOff>
    </xdr:from>
    <xdr:ext cx="469744" cy="259045"/>
    <xdr:sp macro="" textlink="">
      <xdr:nvSpPr>
        <xdr:cNvPr id="411" name="n_1mainValue【学校施設】&#10;一人当たり面積"/>
        <xdr:cNvSpPr txBox="1"/>
      </xdr:nvSpPr>
      <xdr:spPr>
        <a:xfrm>
          <a:off x="21075727" y="1095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12" name="正方形/長方形 4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13" name="正方形/長方形 4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14" name="正方形/長方形 4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15" name="正方形/長方形 4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16" name="正方形/長方形 4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7" name="正方形/長方形 4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8" name="正方形/長方形 4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19" name="正方形/長方形 41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20" name="正方形/長方形 4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1" name="正方形/長方形 4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2" name="正方形/長方形 4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3" name="正方形/長方形 4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4" name="正方形/長方形 4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5" name="正方形/長方形 4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6" name="正方形/長方形 4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7" name="正方形/長方形 42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28" name="正方形/長方形 4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29" name="正方形/長方形 4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30" name="正方形/長方形 4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31" name="正方形/長方形 4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32" name="正方形/長方形 4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33" name="正方形/長方形 4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34" name="正方形/長方形 4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35" name="正方形/長方形 4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36" name="テキスト ボックス 4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37" name="直線コネクタ 4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38" name="テキスト ボックス 43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39" name="直線コネクタ 43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40" name="テキスト ボックス 43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41" name="直線コネクタ 44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42" name="テキスト ボックス 44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43" name="直線コネクタ 44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44" name="テキスト ボックス 44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45" name="直線コネクタ 44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446" name="テキスト ボックス 44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47" name="直線コネクタ 4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48" name="テキスト ボックス 44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4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110489</xdr:rowOff>
    </xdr:from>
    <xdr:to>
      <xdr:col>23</xdr:col>
      <xdr:colOff>516889</xdr:colOff>
      <xdr:row>107</xdr:row>
      <xdr:rowOff>137922</xdr:rowOff>
    </xdr:to>
    <xdr:cxnSp macro="">
      <xdr:nvCxnSpPr>
        <xdr:cNvPr id="450" name="直線コネクタ 449"/>
        <xdr:cNvCxnSpPr/>
      </xdr:nvCxnSpPr>
      <xdr:spPr>
        <a:xfrm flipV="1">
          <a:off x="16318864" y="17084039"/>
          <a:ext cx="0" cy="139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141749</xdr:rowOff>
    </xdr:from>
    <xdr:ext cx="405111" cy="259045"/>
    <xdr:sp macro="" textlink="">
      <xdr:nvSpPr>
        <xdr:cNvPr id="451" name="【公民館】&#10;有形固定資産減価償却率最小値テキスト"/>
        <xdr:cNvSpPr txBox="1"/>
      </xdr:nvSpPr>
      <xdr:spPr>
        <a:xfrm>
          <a:off x="16408400" y="1848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137922</xdr:rowOff>
    </xdr:from>
    <xdr:to>
      <xdr:col>23</xdr:col>
      <xdr:colOff>606425</xdr:colOff>
      <xdr:row>107</xdr:row>
      <xdr:rowOff>137922</xdr:rowOff>
    </xdr:to>
    <xdr:cxnSp macro="">
      <xdr:nvCxnSpPr>
        <xdr:cNvPr id="452" name="直線コネクタ 451"/>
        <xdr:cNvCxnSpPr/>
      </xdr:nvCxnSpPr>
      <xdr:spPr>
        <a:xfrm>
          <a:off x="16230600" y="1848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57166</xdr:rowOff>
    </xdr:from>
    <xdr:ext cx="405111" cy="259045"/>
    <xdr:sp macro="" textlink="">
      <xdr:nvSpPr>
        <xdr:cNvPr id="453" name="【公民館】&#10;有形固定資産減価償却率最大値テキスト"/>
        <xdr:cNvSpPr txBox="1"/>
      </xdr:nvSpPr>
      <xdr:spPr>
        <a:xfrm>
          <a:off x="164084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a:t>
          </a:r>
          <a:endParaRPr kumimoji="1" lang="ja-JP" altLang="en-US" sz="1000" b="1">
            <a:latin typeface="ＭＳ Ｐゴシック"/>
          </a:endParaRPr>
        </a:p>
      </xdr:txBody>
    </xdr:sp>
    <xdr:clientData/>
  </xdr:oneCellAnchor>
  <xdr:twoCellAnchor>
    <xdr:from>
      <xdr:col>23</xdr:col>
      <xdr:colOff>428625</xdr:colOff>
      <xdr:row>99</xdr:row>
      <xdr:rowOff>110489</xdr:rowOff>
    </xdr:from>
    <xdr:to>
      <xdr:col>23</xdr:col>
      <xdr:colOff>606425</xdr:colOff>
      <xdr:row>99</xdr:row>
      <xdr:rowOff>110489</xdr:rowOff>
    </xdr:to>
    <xdr:cxnSp macro="">
      <xdr:nvCxnSpPr>
        <xdr:cNvPr id="454" name="直線コネクタ 453"/>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72407</xdr:rowOff>
    </xdr:from>
    <xdr:ext cx="405111" cy="259045"/>
    <xdr:sp macro="" textlink="">
      <xdr:nvSpPr>
        <xdr:cNvPr id="455" name="【公民館】&#10;有形固定資産減価償却率平均値テキスト"/>
        <xdr:cNvSpPr txBox="1"/>
      </xdr:nvSpPr>
      <xdr:spPr>
        <a:xfrm>
          <a:off x="16408400" y="17560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93980</xdr:rowOff>
    </xdr:from>
    <xdr:to>
      <xdr:col>23</xdr:col>
      <xdr:colOff>568325</xdr:colOff>
      <xdr:row>103</xdr:row>
      <xdr:rowOff>24130</xdr:rowOff>
    </xdr:to>
    <xdr:sp macro="" textlink="">
      <xdr:nvSpPr>
        <xdr:cNvPr id="456" name="フローチャート : 判断 455"/>
        <xdr:cNvSpPr/>
      </xdr:nvSpPr>
      <xdr:spPr>
        <a:xfrm>
          <a:off x="162687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101</xdr:row>
      <xdr:rowOff>68835</xdr:rowOff>
    </xdr:from>
    <xdr:to>
      <xdr:col>22</xdr:col>
      <xdr:colOff>415925</xdr:colOff>
      <xdr:row>101</xdr:row>
      <xdr:rowOff>170435</xdr:rowOff>
    </xdr:to>
    <xdr:sp macro="" textlink="">
      <xdr:nvSpPr>
        <xdr:cNvPr id="457" name="フローチャート : 判断 456"/>
        <xdr:cNvSpPr/>
      </xdr:nvSpPr>
      <xdr:spPr>
        <a:xfrm>
          <a:off x="15430500" y="1738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58" name="テキスト ボックス 4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59" name="テキスト ボックス 4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60" name="テキスト ボックス 4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61" name="テキスト ボックス 4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62" name="テキスト ボックス 4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167132</xdr:rowOff>
    </xdr:from>
    <xdr:to>
      <xdr:col>23</xdr:col>
      <xdr:colOff>568325</xdr:colOff>
      <xdr:row>101</xdr:row>
      <xdr:rowOff>97282</xdr:rowOff>
    </xdr:to>
    <xdr:sp macro="" textlink="">
      <xdr:nvSpPr>
        <xdr:cNvPr id="463" name="円/楕円 462"/>
        <xdr:cNvSpPr/>
      </xdr:nvSpPr>
      <xdr:spPr>
        <a:xfrm>
          <a:off x="16268700" y="1731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18559</xdr:rowOff>
    </xdr:from>
    <xdr:ext cx="405111" cy="259045"/>
    <xdr:sp macro="" textlink="">
      <xdr:nvSpPr>
        <xdr:cNvPr id="464" name="【公民館】&#10;有形固定資産減価償却率該当値テキスト"/>
        <xdr:cNvSpPr txBox="1"/>
      </xdr:nvSpPr>
      <xdr:spPr>
        <a:xfrm>
          <a:off x="16408400" y="1716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96265</xdr:rowOff>
    </xdr:from>
    <xdr:to>
      <xdr:col>22</xdr:col>
      <xdr:colOff>415925</xdr:colOff>
      <xdr:row>102</xdr:row>
      <xdr:rowOff>26415</xdr:rowOff>
    </xdr:to>
    <xdr:sp macro="" textlink="">
      <xdr:nvSpPr>
        <xdr:cNvPr id="465" name="円/楕円 464"/>
        <xdr:cNvSpPr/>
      </xdr:nvSpPr>
      <xdr:spPr>
        <a:xfrm>
          <a:off x="15430500" y="1741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46482</xdr:rowOff>
    </xdr:from>
    <xdr:to>
      <xdr:col>23</xdr:col>
      <xdr:colOff>517525</xdr:colOff>
      <xdr:row>101</xdr:row>
      <xdr:rowOff>147065</xdr:rowOff>
    </xdr:to>
    <xdr:cxnSp macro="">
      <xdr:nvCxnSpPr>
        <xdr:cNvPr id="466" name="直線コネクタ 465"/>
        <xdr:cNvCxnSpPr/>
      </xdr:nvCxnSpPr>
      <xdr:spPr>
        <a:xfrm flipV="1">
          <a:off x="15481300" y="17362932"/>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100</xdr:row>
      <xdr:rowOff>15512</xdr:rowOff>
    </xdr:from>
    <xdr:ext cx="405111" cy="259045"/>
    <xdr:sp macro="" textlink="">
      <xdr:nvSpPr>
        <xdr:cNvPr id="467" name="n_1aveValue【公民館】&#10;有形固定資産減価償却率"/>
        <xdr:cNvSpPr txBox="1"/>
      </xdr:nvSpPr>
      <xdr:spPr>
        <a:xfrm>
          <a:off x="15266043" y="1716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17542</xdr:rowOff>
    </xdr:from>
    <xdr:ext cx="405111" cy="259045"/>
    <xdr:sp macro="" textlink="">
      <xdr:nvSpPr>
        <xdr:cNvPr id="468" name="n_1mainValue【公民館】&#10;有形固定資産減価償却率"/>
        <xdr:cNvSpPr txBox="1"/>
      </xdr:nvSpPr>
      <xdr:spPr>
        <a:xfrm>
          <a:off x="15266043" y="17505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69" name="正方形/長方形 4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70" name="正方形/長方形 4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71" name="正方形/長方形 4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72" name="正方形/長方形 4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73" name="正方形/長方形 4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74" name="正方形/長方形 4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5" name="正方形/長方形 4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6" name="正方形/長方形 4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77" name="テキスト ボックス 4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78" name="直線コネクタ 4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79" name="直線コネクタ 47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80" name="テキスト ボックス 47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81" name="直線コネクタ 48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82" name="テキスト ボックス 48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83" name="直線コネクタ 48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84" name="テキスト ボックス 48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85" name="直線コネクタ 48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86" name="テキスト ボックス 48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87" name="直線コネクタ 4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88" name="テキスト ボックス 4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8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135637</xdr:rowOff>
    </xdr:from>
    <xdr:to>
      <xdr:col>32</xdr:col>
      <xdr:colOff>186689</xdr:colOff>
      <xdr:row>108</xdr:row>
      <xdr:rowOff>67056</xdr:rowOff>
    </xdr:to>
    <xdr:cxnSp macro="">
      <xdr:nvCxnSpPr>
        <xdr:cNvPr id="490" name="直線コネクタ 489"/>
        <xdr:cNvCxnSpPr/>
      </xdr:nvCxnSpPr>
      <xdr:spPr>
        <a:xfrm flipV="1">
          <a:off x="22160864" y="17280637"/>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70883</xdr:rowOff>
    </xdr:from>
    <xdr:ext cx="469744" cy="259045"/>
    <xdr:sp macro="" textlink="">
      <xdr:nvSpPr>
        <xdr:cNvPr id="491" name="【公民館】&#10;一人当たり面積最小値テキスト"/>
        <xdr:cNvSpPr txBox="1"/>
      </xdr:nvSpPr>
      <xdr:spPr>
        <a:xfrm>
          <a:off x="222504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108</xdr:row>
      <xdr:rowOff>67056</xdr:rowOff>
    </xdr:from>
    <xdr:to>
      <xdr:col>32</xdr:col>
      <xdr:colOff>276225</xdr:colOff>
      <xdr:row>108</xdr:row>
      <xdr:rowOff>67056</xdr:rowOff>
    </xdr:to>
    <xdr:cxnSp macro="">
      <xdr:nvCxnSpPr>
        <xdr:cNvPr id="492" name="直線コネクタ 491"/>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82314</xdr:rowOff>
    </xdr:from>
    <xdr:ext cx="469744" cy="259045"/>
    <xdr:sp macro="" textlink="">
      <xdr:nvSpPr>
        <xdr:cNvPr id="493" name="【公民館】&#10;一人当たり面積最大値テキスト"/>
        <xdr:cNvSpPr txBox="1"/>
      </xdr:nvSpPr>
      <xdr:spPr>
        <a:xfrm>
          <a:off x="22250400" y="1705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0.287</a:t>
          </a:r>
          <a:endParaRPr kumimoji="1" lang="ja-JP" altLang="en-US" sz="1000" b="1">
            <a:latin typeface="ＭＳ Ｐゴシック"/>
          </a:endParaRPr>
        </a:p>
      </xdr:txBody>
    </xdr:sp>
    <xdr:clientData/>
  </xdr:oneCellAnchor>
  <xdr:twoCellAnchor>
    <xdr:from>
      <xdr:col>32</xdr:col>
      <xdr:colOff>98425</xdr:colOff>
      <xdr:row>100</xdr:row>
      <xdr:rowOff>135637</xdr:rowOff>
    </xdr:from>
    <xdr:to>
      <xdr:col>32</xdr:col>
      <xdr:colOff>276225</xdr:colOff>
      <xdr:row>100</xdr:row>
      <xdr:rowOff>135637</xdr:rowOff>
    </xdr:to>
    <xdr:cxnSp macro="">
      <xdr:nvCxnSpPr>
        <xdr:cNvPr id="494" name="直線コネクタ 493"/>
        <xdr:cNvCxnSpPr/>
      </xdr:nvCxnSpPr>
      <xdr:spPr>
        <a:xfrm>
          <a:off x="22072600" y="172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82566</xdr:rowOff>
    </xdr:from>
    <xdr:ext cx="469744" cy="259045"/>
    <xdr:sp macro="" textlink="">
      <xdr:nvSpPr>
        <xdr:cNvPr id="495" name="【公民館】&#10;一人当たり面積平均値テキスト"/>
        <xdr:cNvSpPr txBox="1"/>
      </xdr:nvSpPr>
      <xdr:spPr>
        <a:xfrm>
          <a:off x="222504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59689</xdr:rowOff>
    </xdr:from>
    <xdr:to>
      <xdr:col>32</xdr:col>
      <xdr:colOff>238125</xdr:colOff>
      <xdr:row>105</xdr:row>
      <xdr:rowOff>161289</xdr:rowOff>
    </xdr:to>
    <xdr:sp macro="" textlink="">
      <xdr:nvSpPr>
        <xdr:cNvPr id="496" name="フローチャート : 判断 495"/>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87122</xdr:rowOff>
    </xdr:from>
    <xdr:to>
      <xdr:col>31</xdr:col>
      <xdr:colOff>85725</xdr:colOff>
      <xdr:row>106</xdr:row>
      <xdr:rowOff>17272</xdr:rowOff>
    </xdr:to>
    <xdr:sp macro="" textlink="">
      <xdr:nvSpPr>
        <xdr:cNvPr id="497" name="フローチャート : 判断 496"/>
        <xdr:cNvSpPr/>
      </xdr:nvSpPr>
      <xdr:spPr>
        <a:xfrm>
          <a:off x="21272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98" name="テキスト ボックス 4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99" name="テキスト ボックス 4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00" name="テキスト ボックス 4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01" name="テキスト ボックス 5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02" name="テキスト ボックス 5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108</xdr:row>
      <xdr:rowOff>7113</xdr:rowOff>
    </xdr:from>
    <xdr:to>
      <xdr:col>32</xdr:col>
      <xdr:colOff>238125</xdr:colOff>
      <xdr:row>108</xdr:row>
      <xdr:rowOff>108713</xdr:rowOff>
    </xdr:to>
    <xdr:sp macro="" textlink="">
      <xdr:nvSpPr>
        <xdr:cNvPr id="503" name="円/楕円 502"/>
        <xdr:cNvSpPr/>
      </xdr:nvSpPr>
      <xdr:spPr>
        <a:xfrm>
          <a:off x="22110700" y="185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93490</xdr:rowOff>
    </xdr:from>
    <xdr:ext cx="469744" cy="259045"/>
    <xdr:sp macro="" textlink="">
      <xdr:nvSpPr>
        <xdr:cNvPr id="504" name="【公民館】&#10;一人当たり面積該当値テキスト"/>
        <xdr:cNvSpPr txBox="1"/>
      </xdr:nvSpPr>
      <xdr:spPr>
        <a:xfrm>
          <a:off x="22250400" y="1843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0.004</a:t>
          </a:r>
          <a:endParaRPr kumimoji="1" lang="ja-JP" altLang="en-US" sz="1000" b="1">
            <a:solidFill>
              <a:srgbClr val="FF0000"/>
            </a:solidFill>
            <a:latin typeface="ＭＳ Ｐゴシック"/>
          </a:endParaRPr>
        </a:p>
      </xdr:txBody>
    </xdr:sp>
    <xdr:clientData/>
  </xdr:oneCellAnchor>
  <xdr:twoCellAnchor>
    <xdr:from>
      <xdr:col>30</xdr:col>
      <xdr:colOff>669925</xdr:colOff>
      <xdr:row>108</xdr:row>
      <xdr:rowOff>7113</xdr:rowOff>
    </xdr:from>
    <xdr:to>
      <xdr:col>31</xdr:col>
      <xdr:colOff>85725</xdr:colOff>
      <xdr:row>108</xdr:row>
      <xdr:rowOff>108713</xdr:rowOff>
    </xdr:to>
    <xdr:sp macro="" textlink="">
      <xdr:nvSpPr>
        <xdr:cNvPr id="505" name="円/楕円 504"/>
        <xdr:cNvSpPr/>
      </xdr:nvSpPr>
      <xdr:spPr>
        <a:xfrm>
          <a:off x="21272500" y="185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108</xdr:row>
      <xdr:rowOff>57913</xdr:rowOff>
    </xdr:from>
    <xdr:to>
      <xdr:col>32</xdr:col>
      <xdr:colOff>187325</xdr:colOff>
      <xdr:row>108</xdr:row>
      <xdr:rowOff>57913</xdr:rowOff>
    </xdr:to>
    <xdr:cxnSp macro="">
      <xdr:nvCxnSpPr>
        <xdr:cNvPr id="506" name="直線コネクタ 505"/>
        <xdr:cNvCxnSpPr/>
      </xdr:nvCxnSpPr>
      <xdr:spPr>
        <a:xfrm>
          <a:off x="21323300" y="185745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33799</xdr:rowOff>
    </xdr:from>
    <xdr:ext cx="469744" cy="259045"/>
    <xdr:sp macro="" textlink="">
      <xdr:nvSpPr>
        <xdr:cNvPr id="507" name="n_1aveValue【公民館】&#10;一人当たり面積"/>
        <xdr:cNvSpPr txBox="1"/>
      </xdr:nvSpPr>
      <xdr:spPr>
        <a:xfrm>
          <a:off x="210757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0.099</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99840</xdr:rowOff>
    </xdr:from>
    <xdr:ext cx="469744" cy="259045"/>
    <xdr:sp macro="" textlink="">
      <xdr:nvSpPr>
        <xdr:cNvPr id="508" name="n_1mainValue【公民館】&#10;一人当たり面積"/>
        <xdr:cNvSpPr txBox="1"/>
      </xdr:nvSpPr>
      <xdr:spPr>
        <a:xfrm>
          <a:off x="21075727" y="1861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09" name="正方形/長方形 5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0" name="正方形/長方形 5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11" name="テキスト ボックス 5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公営住宅を除いて、道路、</a:t>
          </a:r>
          <a:r>
            <a:rPr kumimoji="1" lang="ja-JP" altLang="en-US" sz="1100">
              <a:solidFill>
                <a:schemeClr val="dk1"/>
              </a:solidFill>
              <a:effectLst/>
              <a:latin typeface="+mn-lt"/>
              <a:ea typeface="+mn-ea"/>
              <a:cs typeface="+mn-cs"/>
            </a:rPr>
            <a:t>認定こども園・</a:t>
          </a:r>
          <a:r>
            <a:rPr kumimoji="1" lang="ja-JP" altLang="ja-JP" sz="1100">
              <a:solidFill>
                <a:schemeClr val="dk1"/>
              </a:solidFill>
              <a:effectLst/>
              <a:latin typeface="+mn-lt"/>
              <a:ea typeface="+mn-ea"/>
              <a:cs typeface="+mn-cs"/>
            </a:rPr>
            <a:t>幼稚園・保育所、学校施設、公民館においては有形固定資産減価償却率が類似団体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よりも高い水準にある。特に道路については類似団体の中でも一番高く、大阪府平均や全国平均を大きく上回っており、本市全体での有形固定資産減価償却率を引き上げている一因でもある。道路一人あたり延長、</a:t>
          </a:r>
          <a:r>
            <a:rPr kumimoji="1" lang="ja-JP" altLang="en-US" sz="1100">
              <a:solidFill>
                <a:schemeClr val="dk1"/>
              </a:solidFill>
              <a:effectLst/>
              <a:latin typeface="+mn-lt"/>
              <a:ea typeface="+mn-ea"/>
              <a:cs typeface="+mn-cs"/>
            </a:rPr>
            <a:t>認定こども園・</a:t>
          </a:r>
          <a:r>
            <a:rPr kumimoji="1" lang="ja-JP" altLang="ja-JP" sz="1100">
              <a:solidFill>
                <a:schemeClr val="dk1"/>
              </a:solidFill>
              <a:effectLst/>
              <a:latin typeface="+mn-lt"/>
              <a:ea typeface="+mn-ea"/>
              <a:cs typeface="+mn-cs"/>
            </a:rPr>
            <a:t>幼稚園・保育所の一人当たり面積、学校施設の一人当たり面積、公民館の一人当たり面積</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類似団体の中でも最も低い水準にあり、公共施設等を必要以上に保有していないことが示されている。</a:t>
          </a:r>
          <a:endParaRPr lang="ja-JP" altLang="ja-JP" sz="1400">
            <a:effectLst/>
          </a:endParaRPr>
        </a:p>
        <a:p>
          <a:r>
            <a:rPr kumimoji="1" lang="ja-JP" altLang="ja-JP" sz="1100">
              <a:solidFill>
                <a:schemeClr val="dk1"/>
              </a:solidFill>
              <a:effectLst/>
              <a:latin typeface="+mn-lt"/>
              <a:ea typeface="+mn-ea"/>
              <a:cs typeface="+mn-cs"/>
            </a:rPr>
            <a:t>　今後は施設の統廃合など、行財政改革で捻出する財源や基金を活用し、施設更新等の老朽化対策に努める。</a:t>
          </a:r>
          <a:endParaRPr kumimoji="1" lang="en-US" altLang="ja-JP" sz="1100">
            <a:solidFill>
              <a:schemeClr val="dk1"/>
            </a:solidFill>
            <a:effectLst/>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大阪府大東市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122,461
119,688
18.27
41,406,085
40,543,557
471,473
23,768,332
37,136,161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148590</xdr:rowOff>
    </xdr:from>
    <xdr:to>
      <xdr:col>6</xdr:col>
      <xdr:colOff>510540</xdr:colOff>
      <xdr:row>42</xdr:row>
      <xdr:rowOff>22860</xdr:rowOff>
    </xdr:to>
    <xdr:cxnSp macro="">
      <xdr:nvCxnSpPr>
        <xdr:cNvPr id="57" name="直線コネクタ 56"/>
        <xdr:cNvCxnSpPr/>
      </xdr:nvCxnSpPr>
      <xdr:spPr>
        <a:xfrm flipV="1">
          <a:off x="4634865" y="597789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26687</xdr:rowOff>
    </xdr:from>
    <xdr:ext cx="405111" cy="259045"/>
    <xdr:sp macro="" textlink="">
      <xdr:nvSpPr>
        <xdr:cNvPr id="58" name="【図書館】&#10;有形固定資産減価償却率最小値テキスト"/>
        <xdr:cNvSpPr txBox="1"/>
      </xdr:nvSpPr>
      <xdr:spPr>
        <a:xfrm>
          <a:off x="4724400"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422275</xdr:colOff>
      <xdr:row>42</xdr:row>
      <xdr:rowOff>22860</xdr:rowOff>
    </xdr:from>
    <xdr:to>
      <xdr:col>6</xdr:col>
      <xdr:colOff>600075</xdr:colOff>
      <xdr:row>42</xdr:row>
      <xdr:rowOff>22860</xdr:rowOff>
    </xdr:to>
    <xdr:cxnSp macro="">
      <xdr:nvCxnSpPr>
        <xdr:cNvPr id="59" name="直線コネクタ 58"/>
        <xdr:cNvCxnSpPr/>
      </xdr:nvCxnSpPr>
      <xdr:spPr>
        <a:xfrm>
          <a:off x="4546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95267</xdr:rowOff>
    </xdr:from>
    <xdr:ext cx="405111" cy="259045"/>
    <xdr:sp macro="" textlink="">
      <xdr:nvSpPr>
        <xdr:cNvPr id="60" name="【図書館】&#10;有形固定資産減価償却率最大値テキスト"/>
        <xdr:cNvSpPr txBox="1"/>
      </xdr:nvSpPr>
      <xdr:spPr>
        <a:xfrm>
          <a:off x="4724400" y="575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34</xdr:row>
      <xdr:rowOff>148590</xdr:rowOff>
    </xdr:from>
    <xdr:to>
      <xdr:col>6</xdr:col>
      <xdr:colOff>600075</xdr:colOff>
      <xdr:row>34</xdr:row>
      <xdr:rowOff>148590</xdr:rowOff>
    </xdr:to>
    <xdr:cxnSp macro="">
      <xdr:nvCxnSpPr>
        <xdr:cNvPr id="61" name="直線コネクタ 60"/>
        <xdr:cNvCxnSpPr/>
      </xdr:nvCxnSpPr>
      <xdr:spPr>
        <a:xfrm>
          <a:off x="4546600" y="597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17</xdr:rowOff>
    </xdr:from>
    <xdr:ext cx="405111" cy="259045"/>
    <xdr:sp macro="" textlink="">
      <xdr:nvSpPr>
        <xdr:cNvPr id="62" name="【図書館】&#10;有形固定資産減価償却率平均値テキスト"/>
        <xdr:cNvSpPr txBox="1"/>
      </xdr:nvSpPr>
      <xdr:spPr>
        <a:xfrm>
          <a:off x="4724400" y="634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21590</xdr:rowOff>
    </xdr:from>
    <xdr:to>
      <xdr:col>6</xdr:col>
      <xdr:colOff>561975</xdr:colOff>
      <xdr:row>37</xdr:row>
      <xdr:rowOff>123190</xdr:rowOff>
    </xdr:to>
    <xdr:sp macro="" textlink="">
      <xdr:nvSpPr>
        <xdr:cNvPr id="63" name="フローチャート : 判断 62"/>
        <xdr:cNvSpPr/>
      </xdr:nvSpPr>
      <xdr:spPr>
        <a:xfrm>
          <a:off x="4584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120650</xdr:rowOff>
    </xdr:from>
    <xdr:to>
      <xdr:col>5</xdr:col>
      <xdr:colOff>409575</xdr:colOff>
      <xdr:row>38</xdr:row>
      <xdr:rowOff>50800</xdr:rowOff>
    </xdr:to>
    <xdr:sp macro="" textlink="">
      <xdr:nvSpPr>
        <xdr:cNvPr id="64" name="フローチャート :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82550</xdr:rowOff>
    </xdr:from>
    <xdr:to>
      <xdr:col>6</xdr:col>
      <xdr:colOff>561975</xdr:colOff>
      <xdr:row>37</xdr:row>
      <xdr:rowOff>12700</xdr:rowOff>
    </xdr:to>
    <xdr:sp macro="" textlink="">
      <xdr:nvSpPr>
        <xdr:cNvPr id="70" name="円/楕円 69"/>
        <xdr:cNvSpPr/>
      </xdr:nvSpPr>
      <xdr:spPr>
        <a:xfrm>
          <a:off x="45847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105427</xdr:rowOff>
    </xdr:from>
    <xdr:ext cx="405111" cy="259045"/>
    <xdr:sp macro="" textlink="">
      <xdr:nvSpPr>
        <xdr:cNvPr id="71" name="【図書館】&#10;有形固定資産減価償却率該当値テキスト"/>
        <xdr:cNvSpPr txBox="1"/>
      </xdr:nvSpPr>
      <xdr:spPr>
        <a:xfrm>
          <a:off x="4724400"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147320</xdr:rowOff>
    </xdr:from>
    <xdr:to>
      <xdr:col>5</xdr:col>
      <xdr:colOff>409575</xdr:colOff>
      <xdr:row>37</xdr:row>
      <xdr:rowOff>77470</xdr:rowOff>
    </xdr:to>
    <xdr:sp macro="" textlink="">
      <xdr:nvSpPr>
        <xdr:cNvPr id="72" name="円/楕円 71"/>
        <xdr:cNvSpPr/>
      </xdr:nvSpPr>
      <xdr:spPr>
        <a:xfrm>
          <a:off x="3746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133350</xdr:rowOff>
    </xdr:from>
    <xdr:to>
      <xdr:col>6</xdr:col>
      <xdr:colOff>511175</xdr:colOff>
      <xdr:row>37</xdr:row>
      <xdr:rowOff>26670</xdr:rowOff>
    </xdr:to>
    <xdr:cxnSp macro="">
      <xdr:nvCxnSpPr>
        <xdr:cNvPr id="73" name="直線コネクタ 72"/>
        <xdr:cNvCxnSpPr/>
      </xdr:nvCxnSpPr>
      <xdr:spPr>
        <a:xfrm flipV="1">
          <a:off x="3797300" y="630555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41927</xdr:rowOff>
    </xdr:from>
    <xdr:ext cx="405111" cy="259045"/>
    <xdr:sp macro="" textlink="">
      <xdr:nvSpPr>
        <xdr:cNvPr id="74" name="n_1aveValue【図書館】&#10;有形固定資産減価償却率"/>
        <xdr:cNvSpPr txBox="1"/>
      </xdr:nvSpPr>
      <xdr:spPr>
        <a:xfrm>
          <a:off x="3582043"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93997</xdr:rowOff>
    </xdr:from>
    <xdr:ext cx="405111" cy="259045"/>
    <xdr:sp macro="" textlink="">
      <xdr:nvSpPr>
        <xdr:cNvPr id="75" name="n_1mainValue【図書館】&#10;有形固定資産減価償却率"/>
        <xdr:cNvSpPr txBox="1"/>
      </xdr:nvSpPr>
      <xdr:spPr>
        <a:xfrm>
          <a:off x="3582043"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90" name="テキスト ボックス 8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2" name="テキスト ボックス 9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4" name="テキスト ボックス 9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30480</xdr:rowOff>
    </xdr:from>
    <xdr:to>
      <xdr:col>15</xdr:col>
      <xdr:colOff>180340</xdr:colOff>
      <xdr:row>42</xdr:row>
      <xdr:rowOff>7620</xdr:rowOff>
    </xdr:to>
    <xdr:cxnSp macro="">
      <xdr:nvCxnSpPr>
        <xdr:cNvPr id="98" name="直線コネクタ 97"/>
        <xdr:cNvCxnSpPr/>
      </xdr:nvCxnSpPr>
      <xdr:spPr>
        <a:xfrm flipV="1">
          <a:off x="10476865" y="58597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11447</xdr:rowOff>
    </xdr:from>
    <xdr:ext cx="469744" cy="259045"/>
    <xdr:sp macro="" textlink="">
      <xdr:nvSpPr>
        <xdr:cNvPr id="99" name="【図書館】&#10;一人当たり面積最小値テキスト"/>
        <xdr:cNvSpPr txBox="1"/>
      </xdr:nvSpPr>
      <xdr:spPr>
        <a:xfrm>
          <a:off x="105664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42</xdr:row>
      <xdr:rowOff>7620</xdr:rowOff>
    </xdr:from>
    <xdr:to>
      <xdr:col>15</xdr:col>
      <xdr:colOff>269875</xdr:colOff>
      <xdr:row>42</xdr:row>
      <xdr:rowOff>7620</xdr:rowOff>
    </xdr:to>
    <xdr:cxnSp macro="">
      <xdr:nvCxnSpPr>
        <xdr:cNvPr id="100" name="直線コネクタ 99"/>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148607</xdr:rowOff>
    </xdr:from>
    <xdr:ext cx="469744" cy="259045"/>
    <xdr:sp macro="" textlink="">
      <xdr:nvSpPr>
        <xdr:cNvPr id="101" name="【図書館】&#10;一人当たり面積最大値テキスト"/>
        <xdr:cNvSpPr txBox="1"/>
      </xdr:nvSpPr>
      <xdr:spPr>
        <a:xfrm>
          <a:off x="105664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0.077</a:t>
          </a:r>
          <a:endParaRPr kumimoji="1" lang="ja-JP" altLang="en-US" sz="1000" b="1">
            <a:latin typeface="ＭＳ Ｐゴシック"/>
          </a:endParaRPr>
        </a:p>
      </xdr:txBody>
    </xdr:sp>
    <xdr:clientData/>
  </xdr:oneCellAnchor>
  <xdr:twoCellAnchor>
    <xdr:from>
      <xdr:col>15</xdr:col>
      <xdr:colOff>92075</xdr:colOff>
      <xdr:row>34</xdr:row>
      <xdr:rowOff>30480</xdr:rowOff>
    </xdr:from>
    <xdr:to>
      <xdr:col>15</xdr:col>
      <xdr:colOff>269875</xdr:colOff>
      <xdr:row>34</xdr:row>
      <xdr:rowOff>30480</xdr:rowOff>
    </xdr:to>
    <xdr:cxnSp macro="">
      <xdr:nvCxnSpPr>
        <xdr:cNvPr id="102" name="直線コネクタ 101"/>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151147</xdr:rowOff>
    </xdr:from>
    <xdr:ext cx="469744" cy="259045"/>
    <xdr:sp macro="" textlink="">
      <xdr:nvSpPr>
        <xdr:cNvPr id="103" name="【図書館】&#10;一人当たり面積平均値テキスト"/>
        <xdr:cNvSpPr txBox="1"/>
      </xdr:nvSpPr>
      <xdr:spPr>
        <a:xfrm>
          <a:off x="105664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128270</xdr:rowOff>
    </xdr:from>
    <xdr:to>
      <xdr:col>15</xdr:col>
      <xdr:colOff>231775</xdr:colOff>
      <xdr:row>38</xdr:row>
      <xdr:rowOff>58420</xdr:rowOff>
    </xdr:to>
    <xdr:sp macro="" textlink="">
      <xdr:nvSpPr>
        <xdr:cNvPr id="104" name="フローチャート : 判断 103"/>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36830</xdr:rowOff>
    </xdr:from>
    <xdr:to>
      <xdr:col>14</xdr:col>
      <xdr:colOff>79375</xdr:colOff>
      <xdr:row>39</xdr:row>
      <xdr:rowOff>138430</xdr:rowOff>
    </xdr:to>
    <xdr:sp macro="" textlink="">
      <xdr:nvSpPr>
        <xdr:cNvPr id="105" name="フローチャート : 判断 104"/>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93980</xdr:rowOff>
    </xdr:from>
    <xdr:to>
      <xdr:col>15</xdr:col>
      <xdr:colOff>231775</xdr:colOff>
      <xdr:row>41</xdr:row>
      <xdr:rowOff>24130</xdr:rowOff>
    </xdr:to>
    <xdr:sp macro="" textlink="">
      <xdr:nvSpPr>
        <xdr:cNvPr id="111" name="円/楕円 110"/>
        <xdr:cNvSpPr/>
      </xdr:nvSpPr>
      <xdr:spPr>
        <a:xfrm>
          <a:off x="10426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72407</xdr:rowOff>
    </xdr:from>
    <xdr:ext cx="469744" cy="259045"/>
    <xdr:sp macro="" textlink="">
      <xdr:nvSpPr>
        <xdr:cNvPr id="112" name="【図書館】&#10;一人当たり面積該当値テキスト"/>
        <xdr:cNvSpPr txBox="1"/>
      </xdr:nvSpPr>
      <xdr:spPr>
        <a:xfrm>
          <a:off x="10566400"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93980</xdr:rowOff>
    </xdr:from>
    <xdr:to>
      <xdr:col>14</xdr:col>
      <xdr:colOff>79375</xdr:colOff>
      <xdr:row>41</xdr:row>
      <xdr:rowOff>24130</xdr:rowOff>
    </xdr:to>
    <xdr:sp macro="" textlink="">
      <xdr:nvSpPr>
        <xdr:cNvPr id="113" name="円/楕円 112"/>
        <xdr:cNvSpPr/>
      </xdr:nvSpPr>
      <xdr:spPr>
        <a:xfrm>
          <a:off x="9588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144780</xdr:rowOff>
    </xdr:from>
    <xdr:to>
      <xdr:col>15</xdr:col>
      <xdr:colOff>180975</xdr:colOff>
      <xdr:row>40</xdr:row>
      <xdr:rowOff>144780</xdr:rowOff>
    </xdr:to>
    <xdr:cxnSp macro="">
      <xdr:nvCxnSpPr>
        <xdr:cNvPr id="114" name="直線コネクタ 113"/>
        <xdr:cNvCxnSpPr/>
      </xdr:nvCxnSpPr>
      <xdr:spPr>
        <a:xfrm>
          <a:off x="9639300" y="700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154957</xdr:rowOff>
    </xdr:from>
    <xdr:ext cx="469744" cy="259045"/>
    <xdr:sp macro="" textlink="">
      <xdr:nvSpPr>
        <xdr:cNvPr id="115" name="n_1aveValue【図書館】&#10;一人当たり面積"/>
        <xdr:cNvSpPr txBox="1"/>
      </xdr:nvSpPr>
      <xdr:spPr>
        <a:xfrm>
          <a:off x="9391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15257</xdr:rowOff>
    </xdr:from>
    <xdr:ext cx="469744" cy="259045"/>
    <xdr:sp macro="" textlink="">
      <xdr:nvSpPr>
        <xdr:cNvPr id="116" name="n_1mainValue【図書館】&#10;一人当たり面積"/>
        <xdr:cNvSpPr txBox="1"/>
      </xdr:nvSpPr>
      <xdr:spPr>
        <a:xfrm>
          <a:off x="9391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9" name="テキスト ボックス 12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9" name="テキスト ボックス 138"/>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91440</xdr:rowOff>
    </xdr:from>
    <xdr:to>
      <xdr:col>6</xdr:col>
      <xdr:colOff>510540</xdr:colOff>
      <xdr:row>63</xdr:row>
      <xdr:rowOff>142059</xdr:rowOff>
    </xdr:to>
    <xdr:cxnSp macro="">
      <xdr:nvCxnSpPr>
        <xdr:cNvPr id="143" name="直線コネクタ 142"/>
        <xdr:cNvCxnSpPr/>
      </xdr:nvCxnSpPr>
      <xdr:spPr>
        <a:xfrm flipV="1">
          <a:off x="4634865" y="9692640"/>
          <a:ext cx="0" cy="1250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145886</xdr:rowOff>
    </xdr:from>
    <xdr:ext cx="405111" cy="259045"/>
    <xdr:sp macro="" textlink="">
      <xdr:nvSpPr>
        <xdr:cNvPr id="144" name="【体育館・プール】&#10;有形固定資産減価償却率最小値テキスト"/>
        <xdr:cNvSpPr txBox="1"/>
      </xdr:nvSpPr>
      <xdr:spPr>
        <a:xfrm>
          <a:off x="47244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422275</xdr:colOff>
      <xdr:row>63</xdr:row>
      <xdr:rowOff>142059</xdr:rowOff>
    </xdr:from>
    <xdr:to>
      <xdr:col>6</xdr:col>
      <xdr:colOff>600075</xdr:colOff>
      <xdr:row>63</xdr:row>
      <xdr:rowOff>142059</xdr:rowOff>
    </xdr:to>
    <xdr:cxnSp macro="">
      <xdr:nvCxnSpPr>
        <xdr:cNvPr id="145" name="直線コネクタ 144"/>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38117</xdr:rowOff>
    </xdr:from>
    <xdr:ext cx="405111" cy="259045"/>
    <xdr:sp macro="" textlink="">
      <xdr:nvSpPr>
        <xdr:cNvPr id="146" name="【体育館・プール】&#10;有形固定資産減価償却率最大値テキスト"/>
        <xdr:cNvSpPr txBox="1"/>
      </xdr:nvSpPr>
      <xdr:spPr>
        <a:xfrm>
          <a:off x="47244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6</xdr:col>
      <xdr:colOff>422275</xdr:colOff>
      <xdr:row>56</xdr:row>
      <xdr:rowOff>91440</xdr:rowOff>
    </xdr:from>
    <xdr:to>
      <xdr:col>6</xdr:col>
      <xdr:colOff>600075</xdr:colOff>
      <xdr:row>56</xdr:row>
      <xdr:rowOff>91440</xdr:rowOff>
    </xdr:to>
    <xdr:cxnSp macro="">
      <xdr:nvCxnSpPr>
        <xdr:cNvPr id="147" name="直線コネクタ 146"/>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130464</xdr:rowOff>
    </xdr:from>
    <xdr:ext cx="405111" cy="259045"/>
    <xdr:sp macro="" textlink="">
      <xdr:nvSpPr>
        <xdr:cNvPr id="148" name="【体育館・プール】&#10;有形固定資産減価償却率平均値テキスト"/>
        <xdr:cNvSpPr txBox="1"/>
      </xdr:nvSpPr>
      <xdr:spPr>
        <a:xfrm>
          <a:off x="4724400" y="1007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107587</xdr:rowOff>
    </xdr:from>
    <xdr:to>
      <xdr:col>6</xdr:col>
      <xdr:colOff>561975</xdr:colOff>
      <xdr:row>60</xdr:row>
      <xdr:rowOff>37737</xdr:rowOff>
    </xdr:to>
    <xdr:sp macro="" textlink="">
      <xdr:nvSpPr>
        <xdr:cNvPr id="149" name="フローチャート : 判断 148"/>
        <xdr:cNvSpPr/>
      </xdr:nvSpPr>
      <xdr:spPr>
        <a:xfrm>
          <a:off x="4584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104322</xdr:rowOff>
    </xdr:from>
    <xdr:to>
      <xdr:col>5</xdr:col>
      <xdr:colOff>409575</xdr:colOff>
      <xdr:row>60</xdr:row>
      <xdr:rowOff>34472</xdr:rowOff>
    </xdr:to>
    <xdr:sp macro="" textlink="">
      <xdr:nvSpPr>
        <xdr:cNvPr id="150" name="フローチャート : 判断 149"/>
        <xdr:cNvSpPr/>
      </xdr:nvSpPr>
      <xdr:spPr>
        <a:xfrm>
          <a:off x="3746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3084</xdr:rowOff>
    </xdr:from>
    <xdr:to>
      <xdr:col>6</xdr:col>
      <xdr:colOff>561975</xdr:colOff>
      <xdr:row>61</xdr:row>
      <xdr:rowOff>104684</xdr:rowOff>
    </xdr:to>
    <xdr:sp macro="" textlink="">
      <xdr:nvSpPr>
        <xdr:cNvPr id="156" name="円/楕円 155"/>
        <xdr:cNvSpPr/>
      </xdr:nvSpPr>
      <xdr:spPr>
        <a:xfrm>
          <a:off x="45847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152961</xdr:rowOff>
    </xdr:from>
    <xdr:ext cx="405111" cy="259045"/>
    <xdr:sp macro="" textlink="">
      <xdr:nvSpPr>
        <xdr:cNvPr id="157" name="【体育館・プール】&#10;有形固定資産減価償却率該当値テキスト"/>
        <xdr:cNvSpPr txBox="1"/>
      </xdr:nvSpPr>
      <xdr:spPr>
        <a:xfrm>
          <a:off x="4724400"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71665</xdr:rowOff>
    </xdr:from>
    <xdr:to>
      <xdr:col>5</xdr:col>
      <xdr:colOff>409575</xdr:colOff>
      <xdr:row>62</xdr:row>
      <xdr:rowOff>1815</xdr:rowOff>
    </xdr:to>
    <xdr:sp macro="" textlink="">
      <xdr:nvSpPr>
        <xdr:cNvPr id="158" name="円/楕円 157"/>
        <xdr:cNvSpPr/>
      </xdr:nvSpPr>
      <xdr:spPr>
        <a:xfrm>
          <a:off x="3746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61</xdr:row>
      <xdr:rowOff>53884</xdr:rowOff>
    </xdr:from>
    <xdr:to>
      <xdr:col>6</xdr:col>
      <xdr:colOff>511175</xdr:colOff>
      <xdr:row>61</xdr:row>
      <xdr:rowOff>122465</xdr:rowOff>
    </xdr:to>
    <xdr:cxnSp macro="">
      <xdr:nvCxnSpPr>
        <xdr:cNvPr id="159" name="直線コネクタ 158"/>
        <xdr:cNvCxnSpPr/>
      </xdr:nvCxnSpPr>
      <xdr:spPr>
        <a:xfrm flipV="1">
          <a:off x="3797300" y="10512334"/>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50999</xdr:rowOff>
    </xdr:from>
    <xdr:ext cx="405111" cy="259045"/>
    <xdr:sp macro="" textlink="">
      <xdr:nvSpPr>
        <xdr:cNvPr id="160" name="n_1aveValue【体育館・プール】&#10;有形固定資産減価償却率"/>
        <xdr:cNvSpPr txBox="1"/>
      </xdr:nvSpPr>
      <xdr:spPr>
        <a:xfrm>
          <a:off x="3582043"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164392</xdr:rowOff>
    </xdr:from>
    <xdr:ext cx="405111" cy="259045"/>
    <xdr:sp macro="" textlink="">
      <xdr:nvSpPr>
        <xdr:cNvPr id="161" name="n_1mainValue【体育館・プール】&#10;有形固定資産減価償却率"/>
        <xdr:cNvSpPr txBox="1"/>
      </xdr:nvSpPr>
      <xdr:spPr>
        <a:xfrm>
          <a:off x="3582043"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2" name="直線コネクタ 17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3" name="テキスト ボックス 17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4" name="直線コネクタ 17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5" name="テキスト ボックス 17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6" name="直線コネクタ 17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7" name="テキスト ボックス 17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8" name="直線コネクタ 17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9" name="テキスト ボックス 17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0" name="直線コネクタ 17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1" name="テキスト ボックス 18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3" name="テキスト ボックス 18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80010</xdr:rowOff>
    </xdr:from>
    <xdr:to>
      <xdr:col>15</xdr:col>
      <xdr:colOff>180340</xdr:colOff>
      <xdr:row>63</xdr:row>
      <xdr:rowOff>34290</xdr:rowOff>
    </xdr:to>
    <xdr:cxnSp macro="">
      <xdr:nvCxnSpPr>
        <xdr:cNvPr id="185" name="直線コネクタ 184"/>
        <xdr:cNvCxnSpPr/>
      </xdr:nvCxnSpPr>
      <xdr:spPr>
        <a:xfrm flipV="1">
          <a:off x="10476865" y="968121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38117</xdr:rowOff>
    </xdr:from>
    <xdr:ext cx="469744" cy="259045"/>
    <xdr:sp macro="" textlink="">
      <xdr:nvSpPr>
        <xdr:cNvPr id="186" name="【体育館・プール】&#10;一人当たり面積最小値テキスト"/>
        <xdr:cNvSpPr txBox="1"/>
      </xdr:nvSpPr>
      <xdr:spPr>
        <a:xfrm>
          <a:off x="105664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0.056</a:t>
          </a:r>
          <a:endParaRPr kumimoji="1" lang="ja-JP" altLang="en-US" sz="1000" b="1">
            <a:latin typeface="ＭＳ Ｐゴシック"/>
          </a:endParaRPr>
        </a:p>
      </xdr:txBody>
    </xdr:sp>
    <xdr:clientData/>
  </xdr:oneCellAnchor>
  <xdr:twoCellAnchor>
    <xdr:from>
      <xdr:col>15</xdr:col>
      <xdr:colOff>92075</xdr:colOff>
      <xdr:row>63</xdr:row>
      <xdr:rowOff>34290</xdr:rowOff>
    </xdr:from>
    <xdr:to>
      <xdr:col>15</xdr:col>
      <xdr:colOff>269875</xdr:colOff>
      <xdr:row>63</xdr:row>
      <xdr:rowOff>34290</xdr:rowOff>
    </xdr:to>
    <xdr:cxnSp macro="">
      <xdr:nvCxnSpPr>
        <xdr:cNvPr id="187" name="直線コネクタ 186"/>
        <xdr:cNvCxnSpPr/>
      </xdr:nvCxnSpPr>
      <xdr:spPr>
        <a:xfrm>
          <a:off x="10388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26687</xdr:rowOff>
    </xdr:from>
    <xdr:ext cx="469744" cy="259045"/>
    <xdr:sp macro="" textlink="">
      <xdr:nvSpPr>
        <xdr:cNvPr id="188" name="【体育館・プール】&#10;一人当たり面積最大値テキスト"/>
        <xdr:cNvSpPr txBox="1"/>
      </xdr:nvSpPr>
      <xdr:spPr>
        <a:xfrm>
          <a:off x="105664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0.359</a:t>
          </a:r>
          <a:endParaRPr kumimoji="1" lang="ja-JP" altLang="en-US" sz="1000" b="1">
            <a:latin typeface="ＭＳ Ｐゴシック"/>
          </a:endParaRPr>
        </a:p>
      </xdr:txBody>
    </xdr:sp>
    <xdr:clientData/>
  </xdr:oneCellAnchor>
  <xdr:twoCellAnchor>
    <xdr:from>
      <xdr:col>15</xdr:col>
      <xdr:colOff>92075</xdr:colOff>
      <xdr:row>56</xdr:row>
      <xdr:rowOff>80010</xdr:rowOff>
    </xdr:from>
    <xdr:to>
      <xdr:col>15</xdr:col>
      <xdr:colOff>269875</xdr:colOff>
      <xdr:row>56</xdr:row>
      <xdr:rowOff>80010</xdr:rowOff>
    </xdr:to>
    <xdr:cxnSp macro="">
      <xdr:nvCxnSpPr>
        <xdr:cNvPr id="189" name="直線コネクタ 188"/>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139717</xdr:rowOff>
    </xdr:from>
    <xdr:ext cx="469744" cy="259045"/>
    <xdr:sp macro="" textlink="">
      <xdr:nvSpPr>
        <xdr:cNvPr id="190" name="【体育館・プール】&#10;一人当たり面積平均値テキスト"/>
        <xdr:cNvSpPr txBox="1"/>
      </xdr:nvSpPr>
      <xdr:spPr>
        <a:xfrm>
          <a:off x="10566400" y="10255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116840</xdr:rowOff>
    </xdr:from>
    <xdr:to>
      <xdr:col>15</xdr:col>
      <xdr:colOff>231775</xdr:colOff>
      <xdr:row>61</xdr:row>
      <xdr:rowOff>46990</xdr:rowOff>
    </xdr:to>
    <xdr:sp macro="" textlink="">
      <xdr:nvSpPr>
        <xdr:cNvPr id="191" name="フローチャート : 判断 190"/>
        <xdr:cNvSpPr/>
      </xdr:nvSpPr>
      <xdr:spPr>
        <a:xfrm>
          <a:off x="10426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36830</xdr:rowOff>
    </xdr:from>
    <xdr:to>
      <xdr:col>14</xdr:col>
      <xdr:colOff>79375</xdr:colOff>
      <xdr:row>61</xdr:row>
      <xdr:rowOff>138430</xdr:rowOff>
    </xdr:to>
    <xdr:sp macro="" textlink="">
      <xdr:nvSpPr>
        <xdr:cNvPr id="192" name="フローチャート : 判断 191"/>
        <xdr:cNvSpPr/>
      </xdr:nvSpPr>
      <xdr:spPr>
        <a:xfrm>
          <a:off x="9588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154940</xdr:rowOff>
    </xdr:from>
    <xdr:to>
      <xdr:col>15</xdr:col>
      <xdr:colOff>231775</xdr:colOff>
      <xdr:row>63</xdr:row>
      <xdr:rowOff>85090</xdr:rowOff>
    </xdr:to>
    <xdr:sp macro="" textlink="">
      <xdr:nvSpPr>
        <xdr:cNvPr id="198" name="円/楕円 197"/>
        <xdr:cNvSpPr/>
      </xdr:nvSpPr>
      <xdr:spPr>
        <a:xfrm>
          <a:off x="10426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69867</xdr:rowOff>
    </xdr:from>
    <xdr:ext cx="469744" cy="259045"/>
    <xdr:sp macro="" textlink="">
      <xdr:nvSpPr>
        <xdr:cNvPr id="199" name="【体育館・プール】&#10;一人当たり面積該当値テキスト"/>
        <xdr:cNvSpPr txBox="1"/>
      </xdr:nvSpPr>
      <xdr:spPr>
        <a:xfrm>
          <a:off x="10566400" y="1069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154940</xdr:rowOff>
    </xdr:from>
    <xdr:to>
      <xdr:col>14</xdr:col>
      <xdr:colOff>79375</xdr:colOff>
      <xdr:row>63</xdr:row>
      <xdr:rowOff>85090</xdr:rowOff>
    </xdr:to>
    <xdr:sp macro="" textlink="">
      <xdr:nvSpPr>
        <xdr:cNvPr id="200" name="円/楕円 199"/>
        <xdr:cNvSpPr/>
      </xdr:nvSpPr>
      <xdr:spPr>
        <a:xfrm>
          <a:off x="9588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34290</xdr:rowOff>
    </xdr:from>
    <xdr:to>
      <xdr:col>15</xdr:col>
      <xdr:colOff>180975</xdr:colOff>
      <xdr:row>63</xdr:row>
      <xdr:rowOff>34290</xdr:rowOff>
    </xdr:to>
    <xdr:cxnSp macro="">
      <xdr:nvCxnSpPr>
        <xdr:cNvPr id="201" name="直線コネクタ 200"/>
        <xdr:cNvCxnSpPr/>
      </xdr:nvCxnSpPr>
      <xdr:spPr>
        <a:xfrm>
          <a:off x="9639300" y="10835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154957</xdr:rowOff>
    </xdr:from>
    <xdr:ext cx="469744" cy="259045"/>
    <xdr:sp macro="" textlink="">
      <xdr:nvSpPr>
        <xdr:cNvPr id="202" name="n_1aveValue【体育館・プール】&#10;一人当たり面積"/>
        <xdr:cNvSpPr txBox="1"/>
      </xdr:nvSpPr>
      <xdr:spPr>
        <a:xfrm>
          <a:off x="93917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0.132</a:t>
          </a:r>
          <a:endParaRPr kumimoji="1" lang="ja-JP" altLang="en-US" sz="1000" b="1">
            <a:solidFill>
              <a:srgbClr val="000080"/>
            </a:solidFill>
            <a:latin typeface="ＭＳ Ｐゴシック"/>
          </a:endParaRPr>
        </a:p>
      </xdr:txBody>
    </xdr:sp>
    <xdr:clientData/>
  </xdr:oneCellAnchor>
  <xdr:oneCellAnchor>
    <xdr:from>
      <xdr:col>13</xdr:col>
      <xdr:colOff>466802</xdr:colOff>
      <xdr:row>63</xdr:row>
      <xdr:rowOff>76217</xdr:rowOff>
    </xdr:from>
    <xdr:ext cx="469744" cy="259045"/>
    <xdr:sp macro="" textlink="">
      <xdr:nvSpPr>
        <xdr:cNvPr id="203" name="n_1mainValue【体育館・プール】&#10;一人当たり面積"/>
        <xdr:cNvSpPr txBox="1"/>
      </xdr:nvSpPr>
      <xdr:spPr>
        <a:xfrm>
          <a:off x="9391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1" name="正方形/長方形 21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2" name="テキスト ボックス 21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3" name="直線コネクタ 21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4" name="テキスト ボックス 21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5" name="直線コネクタ 21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6" name="テキスト ボックス 21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7" name="直線コネクタ 21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8" name="テキスト ボックス 21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9" name="直線コネクタ 21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0" name="テキスト ボックス 21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1" name="直線コネクタ 22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2" name="テキスト ボックス 22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3" name="直線コネクタ 22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4" name="テキスト ボックス 22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5" name="直線コネクタ 22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6" name="テキスト ボックス 22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83820</xdr:rowOff>
    </xdr:from>
    <xdr:to>
      <xdr:col>6</xdr:col>
      <xdr:colOff>510540</xdr:colOff>
      <xdr:row>86</xdr:row>
      <xdr:rowOff>160020</xdr:rowOff>
    </xdr:to>
    <xdr:cxnSp macro="">
      <xdr:nvCxnSpPr>
        <xdr:cNvPr id="228" name="直線コネクタ 227"/>
        <xdr:cNvCxnSpPr/>
      </xdr:nvCxnSpPr>
      <xdr:spPr>
        <a:xfrm flipV="1">
          <a:off x="4634865" y="1328547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163847</xdr:rowOff>
    </xdr:from>
    <xdr:ext cx="405111" cy="259045"/>
    <xdr:sp macro="" textlink="">
      <xdr:nvSpPr>
        <xdr:cNvPr id="229" name="【福祉施設】&#10;有形固定資産減価償却率最小値テキスト"/>
        <xdr:cNvSpPr txBox="1"/>
      </xdr:nvSpPr>
      <xdr:spPr>
        <a:xfrm>
          <a:off x="4724400" y="1490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6</xdr:col>
      <xdr:colOff>422275</xdr:colOff>
      <xdr:row>86</xdr:row>
      <xdr:rowOff>160020</xdr:rowOff>
    </xdr:from>
    <xdr:to>
      <xdr:col>6</xdr:col>
      <xdr:colOff>600075</xdr:colOff>
      <xdr:row>86</xdr:row>
      <xdr:rowOff>160020</xdr:rowOff>
    </xdr:to>
    <xdr:cxnSp macro="">
      <xdr:nvCxnSpPr>
        <xdr:cNvPr id="230" name="直線コネクタ 229"/>
        <xdr:cNvCxnSpPr/>
      </xdr:nvCxnSpPr>
      <xdr:spPr>
        <a:xfrm>
          <a:off x="4546600" y="149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30497</xdr:rowOff>
    </xdr:from>
    <xdr:ext cx="405111" cy="259045"/>
    <xdr:sp macro="" textlink="">
      <xdr:nvSpPr>
        <xdr:cNvPr id="231" name="【福祉施設】&#10;有形固定資産減価償却率最大値テキスト"/>
        <xdr:cNvSpPr txBox="1"/>
      </xdr:nvSpPr>
      <xdr:spPr>
        <a:xfrm>
          <a:off x="47244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77</xdr:row>
      <xdr:rowOff>83820</xdr:rowOff>
    </xdr:from>
    <xdr:to>
      <xdr:col>6</xdr:col>
      <xdr:colOff>600075</xdr:colOff>
      <xdr:row>77</xdr:row>
      <xdr:rowOff>83820</xdr:rowOff>
    </xdr:to>
    <xdr:cxnSp macro="">
      <xdr:nvCxnSpPr>
        <xdr:cNvPr id="232" name="直線コネクタ 231"/>
        <xdr:cNvCxnSpPr/>
      </xdr:nvCxnSpPr>
      <xdr:spPr>
        <a:xfrm>
          <a:off x="4546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139716</xdr:rowOff>
    </xdr:from>
    <xdr:ext cx="405111" cy="259045"/>
    <xdr:sp macro="" textlink="">
      <xdr:nvSpPr>
        <xdr:cNvPr id="233" name="【福祉施設】&#10;有形固定資産減価償却率平均値テキスト"/>
        <xdr:cNvSpPr txBox="1"/>
      </xdr:nvSpPr>
      <xdr:spPr>
        <a:xfrm>
          <a:off x="4724400" y="14198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116839</xdr:rowOff>
    </xdr:from>
    <xdr:to>
      <xdr:col>6</xdr:col>
      <xdr:colOff>561975</xdr:colOff>
      <xdr:row>84</xdr:row>
      <xdr:rowOff>46989</xdr:rowOff>
    </xdr:to>
    <xdr:sp macro="" textlink="">
      <xdr:nvSpPr>
        <xdr:cNvPr id="234" name="フローチャート : 判断 233"/>
        <xdr:cNvSpPr/>
      </xdr:nvSpPr>
      <xdr:spPr>
        <a:xfrm>
          <a:off x="4584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135889</xdr:rowOff>
    </xdr:from>
    <xdr:to>
      <xdr:col>5</xdr:col>
      <xdr:colOff>409575</xdr:colOff>
      <xdr:row>84</xdr:row>
      <xdr:rowOff>66039</xdr:rowOff>
    </xdr:to>
    <xdr:sp macro="" textlink="">
      <xdr:nvSpPr>
        <xdr:cNvPr id="235" name="フローチャート : 判断 234"/>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6" name="テキスト ボックス 23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7" name="テキスト ボックス 23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8" name="テキスト ボックス 23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9" name="テキスト ボックス 23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0" name="テキスト ボックス 23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132080</xdr:rowOff>
    </xdr:from>
    <xdr:to>
      <xdr:col>6</xdr:col>
      <xdr:colOff>561975</xdr:colOff>
      <xdr:row>84</xdr:row>
      <xdr:rowOff>62230</xdr:rowOff>
    </xdr:to>
    <xdr:sp macro="" textlink="">
      <xdr:nvSpPr>
        <xdr:cNvPr id="241" name="円/楕円 240"/>
        <xdr:cNvSpPr/>
      </xdr:nvSpPr>
      <xdr:spPr>
        <a:xfrm>
          <a:off x="45847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110507</xdr:rowOff>
    </xdr:from>
    <xdr:ext cx="405111" cy="259045"/>
    <xdr:sp macro="" textlink="">
      <xdr:nvSpPr>
        <xdr:cNvPr id="242" name="【福祉施設】&#10;有形固定資産減価償却率該当値テキスト"/>
        <xdr:cNvSpPr txBox="1"/>
      </xdr:nvSpPr>
      <xdr:spPr>
        <a:xfrm>
          <a:off x="4724400"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44450</xdr:rowOff>
    </xdr:from>
    <xdr:to>
      <xdr:col>5</xdr:col>
      <xdr:colOff>409575</xdr:colOff>
      <xdr:row>84</xdr:row>
      <xdr:rowOff>146050</xdr:rowOff>
    </xdr:to>
    <xdr:sp macro="" textlink="">
      <xdr:nvSpPr>
        <xdr:cNvPr id="243" name="円/楕円 242"/>
        <xdr:cNvSpPr/>
      </xdr:nvSpPr>
      <xdr:spPr>
        <a:xfrm>
          <a:off x="3746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11430</xdr:rowOff>
    </xdr:from>
    <xdr:to>
      <xdr:col>6</xdr:col>
      <xdr:colOff>511175</xdr:colOff>
      <xdr:row>84</xdr:row>
      <xdr:rowOff>95250</xdr:rowOff>
    </xdr:to>
    <xdr:cxnSp macro="">
      <xdr:nvCxnSpPr>
        <xdr:cNvPr id="244" name="直線コネクタ 243"/>
        <xdr:cNvCxnSpPr/>
      </xdr:nvCxnSpPr>
      <xdr:spPr>
        <a:xfrm flipV="1">
          <a:off x="3797300" y="1441323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82566</xdr:rowOff>
    </xdr:from>
    <xdr:ext cx="405111" cy="259045"/>
    <xdr:sp macro="" textlink="">
      <xdr:nvSpPr>
        <xdr:cNvPr id="245" name="n_1aveValue【福祉施設】&#10;有形固定資産減価償却率"/>
        <xdr:cNvSpPr txBox="1"/>
      </xdr:nvSpPr>
      <xdr:spPr>
        <a:xfrm>
          <a:off x="3582043" y="14141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137177</xdr:rowOff>
    </xdr:from>
    <xdr:ext cx="405111" cy="259045"/>
    <xdr:sp macro="" textlink="">
      <xdr:nvSpPr>
        <xdr:cNvPr id="246" name="n_1mainValue【福祉施設】&#10;有形固定資産減価償却率"/>
        <xdr:cNvSpPr txBox="1"/>
      </xdr:nvSpPr>
      <xdr:spPr>
        <a:xfrm>
          <a:off x="3582043"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7" name="正方形/長方形 2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8" name="正方形/長方形 24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9" name="正方形/長方形 24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0" name="正方形/長方形 24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1" name="正方形/長方形 25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2" name="正方形/長方形 25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3" name="正方形/長方形 25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4" name="正方形/長方形 25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5" name="テキスト ボックス 25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6" name="直線コネクタ 25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7" name="直線コネクタ 25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8" name="テキスト ボックス 25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9" name="直線コネクタ 25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60" name="テキスト ボックス 25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1" name="直線コネクタ 26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2" name="テキスト ボックス 26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3" name="直線コネクタ 26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4" name="テキスト ボックス 26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5" name="直線コネクタ 26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6" name="テキスト ボックス 26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7" name="直線コネクタ 26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8" name="テキスト ボックス 26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49530</xdr:rowOff>
    </xdr:from>
    <xdr:to>
      <xdr:col>15</xdr:col>
      <xdr:colOff>180340</xdr:colOff>
      <xdr:row>86</xdr:row>
      <xdr:rowOff>60961</xdr:rowOff>
    </xdr:to>
    <xdr:cxnSp macro="">
      <xdr:nvCxnSpPr>
        <xdr:cNvPr id="270" name="直線コネクタ 269"/>
        <xdr:cNvCxnSpPr/>
      </xdr:nvCxnSpPr>
      <xdr:spPr>
        <a:xfrm flipV="1">
          <a:off x="10476865" y="1359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64788</xdr:rowOff>
    </xdr:from>
    <xdr:ext cx="469744" cy="259045"/>
    <xdr:sp macro="" textlink="">
      <xdr:nvSpPr>
        <xdr:cNvPr id="271" name="【福祉施設】&#10;一人当たり面積最小値テキスト"/>
        <xdr:cNvSpPr txBox="1"/>
      </xdr:nvSpPr>
      <xdr:spPr>
        <a:xfrm>
          <a:off x="105664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86</xdr:row>
      <xdr:rowOff>60961</xdr:rowOff>
    </xdr:from>
    <xdr:to>
      <xdr:col>15</xdr:col>
      <xdr:colOff>269875</xdr:colOff>
      <xdr:row>86</xdr:row>
      <xdr:rowOff>60961</xdr:rowOff>
    </xdr:to>
    <xdr:cxnSp macro="">
      <xdr:nvCxnSpPr>
        <xdr:cNvPr id="272" name="直線コネクタ 271"/>
        <xdr:cNvCxnSpPr/>
      </xdr:nvCxnSpPr>
      <xdr:spPr>
        <a:xfrm>
          <a:off x="10388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167657</xdr:rowOff>
    </xdr:from>
    <xdr:ext cx="469744" cy="259045"/>
    <xdr:sp macro="" textlink="">
      <xdr:nvSpPr>
        <xdr:cNvPr id="273" name="【福祉施設】&#10;一人当たり面積最大値テキスト"/>
        <xdr:cNvSpPr txBox="1"/>
      </xdr:nvSpPr>
      <xdr:spPr>
        <a:xfrm>
          <a:off x="105664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15</xdr:col>
      <xdr:colOff>92075</xdr:colOff>
      <xdr:row>79</xdr:row>
      <xdr:rowOff>49530</xdr:rowOff>
    </xdr:from>
    <xdr:to>
      <xdr:col>15</xdr:col>
      <xdr:colOff>269875</xdr:colOff>
      <xdr:row>79</xdr:row>
      <xdr:rowOff>49530</xdr:rowOff>
    </xdr:to>
    <xdr:cxnSp macro="">
      <xdr:nvCxnSpPr>
        <xdr:cNvPr id="274" name="直線コネクタ 273"/>
        <xdr:cNvCxnSpPr/>
      </xdr:nvCxnSpPr>
      <xdr:spPr>
        <a:xfrm>
          <a:off x="10388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57166</xdr:rowOff>
    </xdr:from>
    <xdr:ext cx="469744" cy="259045"/>
    <xdr:sp macro="" textlink="">
      <xdr:nvSpPr>
        <xdr:cNvPr id="275" name="【福祉施設】&#10;一人当たり面積平均値テキスト"/>
        <xdr:cNvSpPr txBox="1"/>
      </xdr:nvSpPr>
      <xdr:spPr>
        <a:xfrm>
          <a:off x="10566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78739</xdr:rowOff>
    </xdr:from>
    <xdr:to>
      <xdr:col>15</xdr:col>
      <xdr:colOff>231775</xdr:colOff>
      <xdr:row>83</xdr:row>
      <xdr:rowOff>8889</xdr:rowOff>
    </xdr:to>
    <xdr:sp macro="" textlink="">
      <xdr:nvSpPr>
        <xdr:cNvPr id="276" name="フローチャート : 判断 275"/>
        <xdr:cNvSpPr/>
      </xdr:nvSpPr>
      <xdr:spPr>
        <a:xfrm>
          <a:off x="10426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10161</xdr:rowOff>
    </xdr:from>
    <xdr:to>
      <xdr:col>14</xdr:col>
      <xdr:colOff>79375</xdr:colOff>
      <xdr:row>82</xdr:row>
      <xdr:rowOff>111761</xdr:rowOff>
    </xdr:to>
    <xdr:sp macro="" textlink="">
      <xdr:nvSpPr>
        <xdr:cNvPr id="277" name="フローチャート : 判断 276"/>
        <xdr:cNvSpPr/>
      </xdr:nvSpPr>
      <xdr:spPr>
        <a:xfrm>
          <a:off x="958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8" name="テキスト ボックス 27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9" name="テキスト ボックス 27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0" name="テキスト ボックス 27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1" name="テキスト ボックス 28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2" name="テキスト ボックス 28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80</xdr:row>
      <xdr:rowOff>40639</xdr:rowOff>
    </xdr:from>
    <xdr:to>
      <xdr:col>15</xdr:col>
      <xdr:colOff>231775</xdr:colOff>
      <xdr:row>80</xdr:row>
      <xdr:rowOff>142239</xdr:rowOff>
    </xdr:to>
    <xdr:sp macro="" textlink="">
      <xdr:nvSpPr>
        <xdr:cNvPr id="283" name="円/楕円 282"/>
        <xdr:cNvSpPr/>
      </xdr:nvSpPr>
      <xdr:spPr>
        <a:xfrm>
          <a:off x="104267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79</xdr:row>
      <xdr:rowOff>63516</xdr:rowOff>
    </xdr:from>
    <xdr:ext cx="469744" cy="259045"/>
    <xdr:sp macro="" textlink="">
      <xdr:nvSpPr>
        <xdr:cNvPr id="284" name="【福祉施設】&#10;一人当たり面積該当値テキスト"/>
        <xdr:cNvSpPr txBox="1"/>
      </xdr:nvSpPr>
      <xdr:spPr>
        <a:xfrm>
          <a:off x="10566400" y="1360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0.138</a:t>
          </a:r>
          <a:endParaRPr kumimoji="1" lang="ja-JP" altLang="en-US" sz="1000" b="1">
            <a:solidFill>
              <a:srgbClr val="FF0000"/>
            </a:solidFill>
            <a:latin typeface="ＭＳ Ｐゴシック"/>
          </a:endParaRPr>
        </a:p>
      </xdr:txBody>
    </xdr:sp>
    <xdr:clientData/>
  </xdr:oneCellAnchor>
  <xdr:twoCellAnchor>
    <xdr:from>
      <xdr:col>13</xdr:col>
      <xdr:colOff>663575</xdr:colOff>
      <xdr:row>80</xdr:row>
      <xdr:rowOff>33020</xdr:rowOff>
    </xdr:from>
    <xdr:to>
      <xdr:col>14</xdr:col>
      <xdr:colOff>79375</xdr:colOff>
      <xdr:row>80</xdr:row>
      <xdr:rowOff>134620</xdr:rowOff>
    </xdr:to>
    <xdr:sp macro="" textlink="">
      <xdr:nvSpPr>
        <xdr:cNvPr id="285" name="円/楕円 284"/>
        <xdr:cNvSpPr/>
      </xdr:nvSpPr>
      <xdr:spPr>
        <a:xfrm>
          <a:off x="9588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80</xdr:row>
      <xdr:rowOff>83820</xdr:rowOff>
    </xdr:from>
    <xdr:to>
      <xdr:col>15</xdr:col>
      <xdr:colOff>180975</xdr:colOff>
      <xdr:row>80</xdr:row>
      <xdr:rowOff>91439</xdr:rowOff>
    </xdr:to>
    <xdr:cxnSp macro="">
      <xdr:nvCxnSpPr>
        <xdr:cNvPr id="286" name="直線コネクタ 285"/>
        <xdr:cNvCxnSpPr/>
      </xdr:nvCxnSpPr>
      <xdr:spPr>
        <a:xfrm>
          <a:off x="9639300" y="137998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102888</xdr:rowOff>
    </xdr:from>
    <xdr:ext cx="469744" cy="259045"/>
    <xdr:sp macro="" textlink="">
      <xdr:nvSpPr>
        <xdr:cNvPr id="287" name="n_1aveValue【福祉施設】&#10;一人当たり面積"/>
        <xdr:cNvSpPr txBox="1"/>
      </xdr:nvSpPr>
      <xdr:spPr>
        <a:xfrm>
          <a:off x="9391727"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0.097</a:t>
          </a:r>
          <a:endParaRPr kumimoji="1" lang="ja-JP" altLang="en-US" sz="1000" b="1">
            <a:solidFill>
              <a:srgbClr val="000080"/>
            </a:solidFill>
            <a:latin typeface="ＭＳ Ｐゴシック"/>
          </a:endParaRPr>
        </a:p>
      </xdr:txBody>
    </xdr:sp>
    <xdr:clientData/>
  </xdr:oneCellAnchor>
  <xdr:oneCellAnchor>
    <xdr:from>
      <xdr:col>13</xdr:col>
      <xdr:colOff>466802</xdr:colOff>
      <xdr:row>78</xdr:row>
      <xdr:rowOff>151147</xdr:rowOff>
    </xdr:from>
    <xdr:ext cx="469744" cy="259045"/>
    <xdr:sp macro="" textlink="">
      <xdr:nvSpPr>
        <xdr:cNvPr id="288" name="n_1mainValue【福祉施設】&#10;一人当たり面積"/>
        <xdr:cNvSpPr txBox="1"/>
      </xdr:nvSpPr>
      <xdr:spPr>
        <a:xfrm>
          <a:off x="9391727" y="135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9" name="正方形/長方形 28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0" name="正方形/長方形 28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1" name="正方形/長方形 29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2" name="正方形/長方形 29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3" name="正方形/長方形 29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4" name="正方形/長方形 29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5" name="正方形/長方形 29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6" name="正方形/長方形 29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7" name="テキスト ボックス 29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8" name="直線コネクタ 29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9" name="テキスト ボックス 29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300" name="直線コネクタ 29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301" name="テキスト ボックス 30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302" name="直線コネクタ 30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303" name="テキスト ボックス 30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304" name="直線コネクタ 30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305" name="テキスト ボックス 30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306" name="直線コネクタ 30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307" name="テキスト ボックス 30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8" name="直線コネクタ 30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9" name="テキスト ボックス 30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167639</xdr:rowOff>
    </xdr:from>
    <xdr:to>
      <xdr:col>6</xdr:col>
      <xdr:colOff>510540</xdr:colOff>
      <xdr:row>107</xdr:row>
      <xdr:rowOff>137922</xdr:rowOff>
    </xdr:to>
    <xdr:cxnSp macro="">
      <xdr:nvCxnSpPr>
        <xdr:cNvPr id="311" name="直線コネクタ 310"/>
        <xdr:cNvCxnSpPr/>
      </xdr:nvCxnSpPr>
      <xdr:spPr>
        <a:xfrm flipV="1">
          <a:off x="4634865" y="17312639"/>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141749</xdr:rowOff>
    </xdr:from>
    <xdr:ext cx="405111" cy="259045"/>
    <xdr:sp macro="" textlink="">
      <xdr:nvSpPr>
        <xdr:cNvPr id="312" name="【市民会館】&#10;有形固定資産減価償却率最小値テキスト"/>
        <xdr:cNvSpPr txBox="1"/>
      </xdr:nvSpPr>
      <xdr:spPr>
        <a:xfrm>
          <a:off x="4724400" y="1848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6</xdr:col>
      <xdr:colOff>422275</xdr:colOff>
      <xdr:row>107</xdr:row>
      <xdr:rowOff>137922</xdr:rowOff>
    </xdr:from>
    <xdr:to>
      <xdr:col>6</xdr:col>
      <xdr:colOff>600075</xdr:colOff>
      <xdr:row>107</xdr:row>
      <xdr:rowOff>137922</xdr:rowOff>
    </xdr:to>
    <xdr:cxnSp macro="">
      <xdr:nvCxnSpPr>
        <xdr:cNvPr id="313" name="直線コネクタ 312"/>
        <xdr:cNvCxnSpPr/>
      </xdr:nvCxnSpPr>
      <xdr:spPr>
        <a:xfrm>
          <a:off x="4546600" y="1848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114316</xdr:rowOff>
    </xdr:from>
    <xdr:ext cx="405111" cy="259045"/>
    <xdr:sp macro="" textlink="">
      <xdr:nvSpPr>
        <xdr:cNvPr id="314" name="【市民会館】&#10;有形固定資産減価償却率最大値テキスト"/>
        <xdr:cNvSpPr txBox="1"/>
      </xdr:nvSpPr>
      <xdr:spPr>
        <a:xfrm>
          <a:off x="47244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100</xdr:row>
      <xdr:rowOff>167639</xdr:rowOff>
    </xdr:from>
    <xdr:to>
      <xdr:col>6</xdr:col>
      <xdr:colOff>600075</xdr:colOff>
      <xdr:row>100</xdr:row>
      <xdr:rowOff>167639</xdr:rowOff>
    </xdr:to>
    <xdr:cxnSp macro="">
      <xdr:nvCxnSpPr>
        <xdr:cNvPr id="315" name="直線コネクタ 314"/>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26688</xdr:rowOff>
    </xdr:from>
    <xdr:ext cx="405111" cy="259045"/>
    <xdr:sp macro="" textlink="">
      <xdr:nvSpPr>
        <xdr:cNvPr id="316" name="【市民会館】&#10;有形固定資産減価償却率平均値テキスト"/>
        <xdr:cNvSpPr txBox="1"/>
      </xdr:nvSpPr>
      <xdr:spPr>
        <a:xfrm>
          <a:off x="4724400" y="18028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48261</xdr:rowOff>
    </xdr:from>
    <xdr:to>
      <xdr:col>6</xdr:col>
      <xdr:colOff>561975</xdr:colOff>
      <xdr:row>105</xdr:row>
      <xdr:rowOff>149861</xdr:rowOff>
    </xdr:to>
    <xdr:sp macro="" textlink="">
      <xdr:nvSpPr>
        <xdr:cNvPr id="317" name="フローチャート : 判断 316"/>
        <xdr:cNvSpPr/>
      </xdr:nvSpPr>
      <xdr:spPr>
        <a:xfrm>
          <a:off x="45847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105411</xdr:rowOff>
    </xdr:from>
    <xdr:to>
      <xdr:col>5</xdr:col>
      <xdr:colOff>409575</xdr:colOff>
      <xdr:row>106</xdr:row>
      <xdr:rowOff>35561</xdr:rowOff>
    </xdr:to>
    <xdr:sp macro="" textlink="">
      <xdr:nvSpPr>
        <xdr:cNvPr id="318" name="フローチャート : 判断 317"/>
        <xdr:cNvSpPr/>
      </xdr:nvSpPr>
      <xdr:spPr>
        <a:xfrm>
          <a:off x="3746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9" name="テキスト ボックス 31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0" name="テキスト ボックス 31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1" name="テキスト ボックス 32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2" name="テキスト ボックス 32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3" name="テキスト ボックス 32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103</xdr:row>
      <xdr:rowOff>135128</xdr:rowOff>
    </xdr:from>
    <xdr:to>
      <xdr:col>6</xdr:col>
      <xdr:colOff>561975</xdr:colOff>
      <xdr:row>104</xdr:row>
      <xdr:rowOff>65278</xdr:rowOff>
    </xdr:to>
    <xdr:sp macro="" textlink="">
      <xdr:nvSpPr>
        <xdr:cNvPr id="324" name="円/楕円 323"/>
        <xdr:cNvSpPr/>
      </xdr:nvSpPr>
      <xdr:spPr>
        <a:xfrm>
          <a:off x="4584700" y="1779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102</xdr:row>
      <xdr:rowOff>158005</xdr:rowOff>
    </xdr:from>
    <xdr:ext cx="405111" cy="259045"/>
    <xdr:sp macro="" textlink="">
      <xdr:nvSpPr>
        <xdr:cNvPr id="325" name="【市民会館】&#10;有形固定資産減価償却率該当値テキスト"/>
        <xdr:cNvSpPr txBox="1"/>
      </xdr:nvSpPr>
      <xdr:spPr>
        <a:xfrm>
          <a:off x="4724400" y="17645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5</xdr:col>
      <xdr:colOff>307975</xdr:colOff>
      <xdr:row>104</xdr:row>
      <xdr:rowOff>4826</xdr:rowOff>
    </xdr:from>
    <xdr:to>
      <xdr:col>5</xdr:col>
      <xdr:colOff>409575</xdr:colOff>
      <xdr:row>104</xdr:row>
      <xdr:rowOff>106426</xdr:rowOff>
    </xdr:to>
    <xdr:sp macro="" textlink="">
      <xdr:nvSpPr>
        <xdr:cNvPr id="326" name="円/楕円 325"/>
        <xdr:cNvSpPr/>
      </xdr:nvSpPr>
      <xdr:spPr>
        <a:xfrm>
          <a:off x="3746500" y="1783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104</xdr:row>
      <xdr:rowOff>14478</xdr:rowOff>
    </xdr:from>
    <xdr:to>
      <xdr:col>6</xdr:col>
      <xdr:colOff>511175</xdr:colOff>
      <xdr:row>104</xdr:row>
      <xdr:rowOff>55626</xdr:rowOff>
    </xdr:to>
    <xdr:cxnSp macro="">
      <xdr:nvCxnSpPr>
        <xdr:cNvPr id="327" name="直線コネクタ 326"/>
        <xdr:cNvCxnSpPr/>
      </xdr:nvCxnSpPr>
      <xdr:spPr>
        <a:xfrm flipV="1">
          <a:off x="3797300" y="1784527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106</xdr:row>
      <xdr:rowOff>26688</xdr:rowOff>
    </xdr:from>
    <xdr:ext cx="405111" cy="259045"/>
    <xdr:sp macro="" textlink="">
      <xdr:nvSpPr>
        <xdr:cNvPr id="328" name="n_1aveValue【市民会館】&#10;有形固定資産減価償却率"/>
        <xdr:cNvSpPr txBox="1"/>
      </xdr:nvSpPr>
      <xdr:spPr>
        <a:xfrm>
          <a:off x="3582043"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5</xdr:col>
      <xdr:colOff>143518</xdr:colOff>
      <xdr:row>102</xdr:row>
      <xdr:rowOff>122953</xdr:rowOff>
    </xdr:from>
    <xdr:ext cx="405111" cy="259045"/>
    <xdr:sp macro="" textlink="">
      <xdr:nvSpPr>
        <xdr:cNvPr id="329" name="n_1mainValue【市民会館】&#10;有形固定資産減価償却率"/>
        <xdr:cNvSpPr txBox="1"/>
      </xdr:nvSpPr>
      <xdr:spPr>
        <a:xfrm>
          <a:off x="3582043" y="1761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0" name="正方形/長方形 3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1" name="正方形/長方形 3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2" name="正方形/長方形 3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3" name="正方形/長方形 3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4" name="正方形/長方形 3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5" name="正方形/長方形 3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6" name="正方形/長方形 3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7" name="正方形/長方形 3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8" name="テキスト ボックス 3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9" name="直線コネクタ 3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40" name="直線コネクタ 33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41" name="テキスト ボックス 34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42" name="直線コネクタ 34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43" name="テキスト ボックス 34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44" name="直線コネクタ 34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45" name="テキスト ボックス 34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46" name="直線コネクタ 34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47" name="テキスト ボックス 34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8" name="直線コネクタ 3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9" name="テキスト ボックス 3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131063</xdr:rowOff>
    </xdr:from>
    <xdr:to>
      <xdr:col>15</xdr:col>
      <xdr:colOff>180340</xdr:colOff>
      <xdr:row>108</xdr:row>
      <xdr:rowOff>12192</xdr:rowOff>
    </xdr:to>
    <xdr:cxnSp macro="">
      <xdr:nvCxnSpPr>
        <xdr:cNvPr id="351" name="直線コネクタ 350"/>
        <xdr:cNvCxnSpPr/>
      </xdr:nvCxnSpPr>
      <xdr:spPr>
        <a:xfrm flipV="1">
          <a:off x="10476865" y="17276063"/>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16019</xdr:rowOff>
    </xdr:from>
    <xdr:ext cx="469744" cy="259045"/>
    <xdr:sp macro="" textlink="">
      <xdr:nvSpPr>
        <xdr:cNvPr id="352" name="【市民会館】&#10;一人当たり面積最小値テキスト"/>
        <xdr:cNvSpPr txBox="1"/>
      </xdr:nvSpPr>
      <xdr:spPr>
        <a:xfrm>
          <a:off x="10566400" y="1853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15</xdr:col>
      <xdr:colOff>92075</xdr:colOff>
      <xdr:row>108</xdr:row>
      <xdr:rowOff>12192</xdr:rowOff>
    </xdr:from>
    <xdr:to>
      <xdr:col>15</xdr:col>
      <xdr:colOff>269875</xdr:colOff>
      <xdr:row>108</xdr:row>
      <xdr:rowOff>12192</xdr:rowOff>
    </xdr:to>
    <xdr:cxnSp macro="">
      <xdr:nvCxnSpPr>
        <xdr:cNvPr id="353" name="直線コネクタ 352"/>
        <xdr:cNvCxnSpPr/>
      </xdr:nvCxnSpPr>
      <xdr:spPr>
        <a:xfrm>
          <a:off x="10388600" y="1852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77740</xdr:rowOff>
    </xdr:from>
    <xdr:ext cx="469744" cy="259045"/>
    <xdr:sp macro="" textlink="">
      <xdr:nvSpPr>
        <xdr:cNvPr id="354" name="【市民会館】&#10;一人当たり面積最大値テキスト"/>
        <xdr:cNvSpPr txBox="1"/>
      </xdr:nvSpPr>
      <xdr:spPr>
        <a:xfrm>
          <a:off x="10566400" y="17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0.288</a:t>
          </a:r>
          <a:endParaRPr kumimoji="1" lang="ja-JP" altLang="en-US" sz="1000" b="1">
            <a:latin typeface="ＭＳ Ｐゴシック"/>
          </a:endParaRPr>
        </a:p>
      </xdr:txBody>
    </xdr:sp>
    <xdr:clientData/>
  </xdr:oneCellAnchor>
  <xdr:twoCellAnchor>
    <xdr:from>
      <xdr:col>15</xdr:col>
      <xdr:colOff>92075</xdr:colOff>
      <xdr:row>100</xdr:row>
      <xdr:rowOff>131063</xdr:rowOff>
    </xdr:from>
    <xdr:to>
      <xdr:col>15</xdr:col>
      <xdr:colOff>269875</xdr:colOff>
      <xdr:row>100</xdr:row>
      <xdr:rowOff>131063</xdr:rowOff>
    </xdr:to>
    <xdr:cxnSp macro="">
      <xdr:nvCxnSpPr>
        <xdr:cNvPr id="355" name="直線コネクタ 354"/>
        <xdr:cNvCxnSpPr/>
      </xdr:nvCxnSpPr>
      <xdr:spPr>
        <a:xfrm>
          <a:off x="10388600" y="1727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26688</xdr:rowOff>
    </xdr:from>
    <xdr:ext cx="469744" cy="259045"/>
    <xdr:sp macro="" textlink="">
      <xdr:nvSpPr>
        <xdr:cNvPr id="356" name="【市民会館】&#10;一人当たり面積平均値テキスト"/>
        <xdr:cNvSpPr txBox="1"/>
      </xdr:nvSpPr>
      <xdr:spPr>
        <a:xfrm>
          <a:off x="10566400" y="17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48261</xdr:rowOff>
    </xdr:from>
    <xdr:to>
      <xdr:col>15</xdr:col>
      <xdr:colOff>231775</xdr:colOff>
      <xdr:row>104</xdr:row>
      <xdr:rowOff>149861</xdr:rowOff>
    </xdr:to>
    <xdr:sp macro="" textlink="">
      <xdr:nvSpPr>
        <xdr:cNvPr id="357" name="フローチャート : 判断 356"/>
        <xdr:cNvSpPr/>
      </xdr:nvSpPr>
      <xdr:spPr>
        <a:xfrm>
          <a:off x="10426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121413</xdr:rowOff>
    </xdr:from>
    <xdr:to>
      <xdr:col>14</xdr:col>
      <xdr:colOff>79375</xdr:colOff>
      <xdr:row>105</xdr:row>
      <xdr:rowOff>51563</xdr:rowOff>
    </xdr:to>
    <xdr:sp macro="" textlink="">
      <xdr:nvSpPr>
        <xdr:cNvPr id="358" name="フローチャート : 判断 357"/>
        <xdr:cNvSpPr/>
      </xdr:nvSpPr>
      <xdr:spPr>
        <a:xfrm>
          <a:off x="9588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9" name="テキスト ボックス 35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0" name="テキスト ボックス 35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1" name="テキスト ボックス 36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2" name="テキスト ボックス 36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3" name="テキスト ボックス 36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104</xdr:row>
      <xdr:rowOff>16256</xdr:rowOff>
    </xdr:from>
    <xdr:to>
      <xdr:col>15</xdr:col>
      <xdr:colOff>231775</xdr:colOff>
      <xdr:row>104</xdr:row>
      <xdr:rowOff>117856</xdr:rowOff>
    </xdr:to>
    <xdr:sp macro="" textlink="">
      <xdr:nvSpPr>
        <xdr:cNvPr id="364" name="円/楕円 363"/>
        <xdr:cNvSpPr/>
      </xdr:nvSpPr>
      <xdr:spPr>
        <a:xfrm>
          <a:off x="10426700" y="178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103</xdr:row>
      <xdr:rowOff>39133</xdr:rowOff>
    </xdr:from>
    <xdr:ext cx="469744" cy="259045"/>
    <xdr:sp macro="" textlink="">
      <xdr:nvSpPr>
        <xdr:cNvPr id="365" name="【市民会館】&#10;一人当たり面積該当値テキスト"/>
        <xdr:cNvSpPr txBox="1"/>
      </xdr:nvSpPr>
      <xdr:spPr>
        <a:xfrm>
          <a:off x="10566400" y="1769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0.152</a:t>
          </a:r>
          <a:endParaRPr kumimoji="1" lang="ja-JP" altLang="en-US" sz="1000" b="1">
            <a:solidFill>
              <a:srgbClr val="FF0000"/>
            </a:solidFill>
            <a:latin typeface="ＭＳ Ｐゴシック"/>
          </a:endParaRPr>
        </a:p>
      </xdr:txBody>
    </xdr:sp>
    <xdr:clientData/>
  </xdr:oneCellAnchor>
  <xdr:twoCellAnchor>
    <xdr:from>
      <xdr:col>13</xdr:col>
      <xdr:colOff>663575</xdr:colOff>
      <xdr:row>104</xdr:row>
      <xdr:rowOff>20828</xdr:rowOff>
    </xdr:from>
    <xdr:to>
      <xdr:col>14</xdr:col>
      <xdr:colOff>79375</xdr:colOff>
      <xdr:row>104</xdr:row>
      <xdr:rowOff>122428</xdr:rowOff>
    </xdr:to>
    <xdr:sp macro="" textlink="">
      <xdr:nvSpPr>
        <xdr:cNvPr id="366" name="円/楕円 365"/>
        <xdr:cNvSpPr/>
      </xdr:nvSpPr>
      <xdr:spPr>
        <a:xfrm>
          <a:off x="9588500" y="178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104</xdr:row>
      <xdr:rowOff>67056</xdr:rowOff>
    </xdr:from>
    <xdr:to>
      <xdr:col>15</xdr:col>
      <xdr:colOff>180975</xdr:colOff>
      <xdr:row>104</xdr:row>
      <xdr:rowOff>71628</xdr:rowOff>
    </xdr:to>
    <xdr:cxnSp macro="">
      <xdr:nvCxnSpPr>
        <xdr:cNvPr id="367" name="直線コネクタ 366"/>
        <xdr:cNvCxnSpPr/>
      </xdr:nvCxnSpPr>
      <xdr:spPr>
        <a:xfrm flipV="1">
          <a:off x="9639300" y="178978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105</xdr:row>
      <xdr:rowOff>42690</xdr:rowOff>
    </xdr:from>
    <xdr:ext cx="469744" cy="259045"/>
    <xdr:sp macro="" textlink="">
      <xdr:nvSpPr>
        <xdr:cNvPr id="368" name="n_1aveValue【市民会館】&#10;一人当たり面積"/>
        <xdr:cNvSpPr txBox="1"/>
      </xdr:nvSpPr>
      <xdr:spPr>
        <a:xfrm>
          <a:off x="9391727" y="1804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13</xdr:col>
      <xdr:colOff>466802</xdr:colOff>
      <xdr:row>102</xdr:row>
      <xdr:rowOff>138955</xdr:rowOff>
    </xdr:from>
    <xdr:ext cx="469744" cy="259045"/>
    <xdr:sp macro="" textlink="">
      <xdr:nvSpPr>
        <xdr:cNvPr id="369" name="n_1mainValue【市民会館】&#10;一人当たり面積"/>
        <xdr:cNvSpPr txBox="1"/>
      </xdr:nvSpPr>
      <xdr:spPr>
        <a:xfrm>
          <a:off x="9391727" y="1762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7" name="正方形/長方形 37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56,740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5" name="正方形/長方形 38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86" name="正方形/長方形 3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7" name="正方形/長方形 3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8" name="正方形/長方形 3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9" name="正方形/長方形 3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0" name="正方形/長方形 3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1" name="正方形/長方形 3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2" name="正方形/長方形 3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3" name="正方形/長方形 39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94" name="正方形/長方形 3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5" name="正方形/長方形 3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6" name="正方形/長方形 3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7" name="正方形/長方形 3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8" name="正方形/長方形 3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9" name="正方形/長方形 3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0" name="正方形/長方形 3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1" name="正方形/長方形 40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402" name="正方形/長方形 4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03" name="正方形/長方形 40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04" name="正方形/長方形 40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5" name="正方形/長方形 40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06" name="正方形/長方形 40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07" name="正方形/長方形 40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08" name="正方形/長方形 40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09" name="正方形/長方形 40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10" name="テキスト ボックス 40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11" name="直線コネクタ 41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12" name="テキスト ボックス 41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13" name="直線コネクタ 41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14" name="テキスト ボックス 41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15" name="直線コネクタ 41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16" name="テキスト ボックス 41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17" name="直線コネクタ 41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18" name="テキスト ボックス 41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19" name="直線コネクタ 41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20" name="テキスト ボックス 41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21" name="直線コネクタ 42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22" name="テキスト ボックス 42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23" name="直線コネクタ 42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24" name="テキスト ボックス 42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2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152400</xdr:rowOff>
    </xdr:from>
    <xdr:to>
      <xdr:col>23</xdr:col>
      <xdr:colOff>516889</xdr:colOff>
      <xdr:row>85</xdr:row>
      <xdr:rowOff>32386</xdr:rowOff>
    </xdr:to>
    <xdr:cxnSp macro="">
      <xdr:nvCxnSpPr>
        <xdr:cNvPr id="426" name="直線コネクタ 425"/>
        <xdr:cNvCxnSpPr/>
      </xdr:nvCxnSpPr>
      <xdr:spPr>
        <a:xfrm flipV="1">
          <a:off x="16318864" y="13525500"/>
          <a:ext cx="0" cy="1080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36213</xdr:rowOff>
    </xdr:from>
    <xdr:ext cx="405111" cy="259045"/>
    <xdr:sp macro="" textlink="">
      <xdr:nvSpPr>
        <xdr:cNvPr id="427" name="【消防施設】&#10;有形固定資産減価償却率最小値テキスト"/>
        <xdr:cNvSpPr txBox="1"/>
      </xdr:nvSpPr>
      <xdr:spPr>
        <a:xfrm>
          <a:off x="16408400"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23</xdr:col>
      <xdr:colOff>428625</xdr:colOff>
      <xdr:row>85</xdr:row>
      <xdr:rowOff>32386</xdr:rowOff>
    </xdr:from>
    <xdr:to>
      <xdr:col>23</xdr:col>
      <xdr:colOff>606425</xdr:colOff>
      <xdr:row>85</xdr:row>
      <xdr:rowOff>32386</xdr:rowOff>
    </xdr:to>
    <xdr:cxnSp macro="">
      <xdr:nvCxnSpPr>
        <xdr:cNvPr id="428" name="直線コネクタ 427"/>
        <xdr:cNvCxnSpPr/>
      </xdr:nvCxnSpPr>
      <xdr:spPr>
        <a:xfrm>
          <a:off x="16230600" y="14605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99077</xdr:rowOff>
    </xdr:from>
    <xdr:ext cx="405111" cy="259045"/>
    <xdr:sp macro="" textlink="">
      <xdr:nvSpPr>
        <xdr:cNvPr id="429" name="【消防施設】&#10;有形固定資産減価償却率最大値テキスト"/>
        <xdr:cNvSpPr txBox="1"/>
      </xdr:nvSpPr>
      <xdr:spPr>
        <a:xfrm>
          <a:off x="16408400" y="1330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152400</xdr:rowOff>
    </xdr:from>
    <xdr:to>
      <xdr:col>23</xdr:col>
      <xdr:colOff>606425</xdr:colOff>
      <xdr:row>78</xdr:row>
      <xdr:rowOff>152400</xdr:rowOff>
    </xdr:to>
    <xdr:cxnSp macro="">
      <xdr:nvCxnSpPr>
        <xdr:cNvPr id="430" name="直線コネクタ 429"/>
        <xdr:cNvCxnSpPr/>
      </xdr:nvCxnSpPr>
      <xdr:spPr>
        <a:xfrm>
          <a:off x="16230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51452</xdr:rowOff>
    </xdr:from>
    <xdr:ext cx="405111" cy="259045"/>
    <xdr:sp macro="" textlink="">
      <xdr:nvSpPr>
        <xdr:cNvPr id="431" name="【消防施設】&#10;有形固定資産減価償却率平均値テキスト"/>
        <xdr:cNvSpPr txBox="1"/>
      </xdr:nvSpPr>
      <xdr:spPr>
        <a:xfrm>
          <a:off x="16408400" y="1411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73025</xdr:rowOff>
    </xdr:from>
    <xdr:to>
      <xdr:col>23</xdr:col>
      <xdr:colOff>568325</xdr:colOff>
      <xdr:row>83</xdr:row>
      <xdr:rowOff>3175</xdr:rowOff>
    </xdr:to>
    <xdr:sp macro="" textlink="">
      <xdr:nvSpPr>
        <xdr:cNvPr id="432" name="フローチャート : 判断 431"/>
        <xdr:cNvSpPr/>
      </xdr:nvSpPr>
      <xdr:spPr>
        <a:xfrm>
          <a:off x="162687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147320</xdr:rowOff>
    </xdr:from>
    <xdr:to>
      <xdr:col>22</xdr:col>
      <xdr:colOff>415925</xdr:colOff>
      <xdr:row>83</xdr:row>
      <xdr:rowOff>77470</xdr:rowOff>
    </xdr:to>
    <xdr:sp macro="" textlink="">
      <xdr:nvSpPr>
        <xdr:cNvPr id="433" name="フローチャート : 判断 432"/>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34" name="テキスト ボックス 4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35" name="テキスト ボックス 4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36" name="テキスト ボックス 4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37" name="テキスト ボックス 4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38" name="テキスト ボックス 4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50164</xdr:rowOff>
    </xdr:from>
    <xdr:to>
      <xdr:col>23</xdr:col>
      <xdr:colOff>568325</xdr:colOff>
      <xdr:row>82</xdr:row>
      <xdr:rowOff>151764</xdr:rowOff>
    </xdr:to>
    <xdr:sp macro="" textlink="">
      <xdr:nvSpPr>
        <xdr:cNvPr id="439" name="円/楕円 438"/>
        <xdr:cNvSpPr/>
      </xdr:nvSpPr>
      <xdr:spPr>
        <a:xfrm>
          <a:off x="162687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73041</xdr:rowOff>
    </xdr:from>
    <xdr:ext cx="405111" cy="259045"/>
    <xdr:sp macro="" textlink="">
      <xdr:nvSpPr>
        <xdr:cNvPr id="440" name="【消防施設】&#10;有形固定資産減価償却率該当値テキスト"/>
        <xdr:cNvSpPr txBox="1"/>
      </xdr:nvSpPr>
      <xdr:spPr>
        <a:xfrm>
          <a:off x="16408400"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22</xdr:col>
      <xdr:colOff>314325</xdr:colOff>
      <xdr:row>82</xdr:row>
      <xdr:rowOff>90170</xdr:rowOff>
    </xdr:from>
    <xdr:to>
      <xdr:col>22</xdr:col>
      <xdr:colOff>415925</xdr:colOff>
      <xdr:row>83</xdr:row>
      <xdr:rowOff>20320</xdr:rowOff>
    </xdr:to>
    <xdr:sp macro="" textlink="">
      <xdr:nvSpPr>
        <xdr:cNvPr id="441" name="円/楕円 440"/>
        <xdr:cNvSpPr/>
      </xdr:nvSpPr>
      <xdr:spPr>
        <a:xfrm>
          <a:off x="15430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82</xdr:row>
      <xdr:rowOff>100964</xdr:rowOff>
    </xdr:from>
    <xdr:to>
      <xdr:col>23</xdr:col>
      <xdr:colOff>517525</xdr:colOff>
      <xdr:row>82</xdr:row>
      <xdr:rowOff>140970</xdr:rowOff>
    </xdr:to>
    <xdr:cxnSp macro="">
      <xdr:nvCxnSpPr>
        <xdr:cNvPr id="442" name="直線コネクタ 441"/>
        <xdr:cNvCxnSpPr/>
      </xdr:nvCxnSpPr>
      <xdr:spPr>
        <a:xfrm flipV="1">
          <a:off x="15481300" y="1415986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83</xdr:row>
      <xdr:rowOff>68597</xdr:rowOff>
    </xdr:from>
    <xdr:ext cx="405111" cy="259045"/>
    <xdr:sp macro="" textlink="">
      <xdr:nvSpPr>
        <xdr:cNvPr id="443" name="n_1aveValue【消防施設】&#10;有形固定資産減価償却率"/>
        <xdr:cNvSpPr txBox="1"/>
      </xdr:nvSpPr>
      <xdr:spPr>
        <a:xfrm>
          <a:off x="15266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22</xdr:col>
      <xdr:colOff>149868</xdr:colOff>
      <xdr:row>81</xdr:row>
      <xdr:rowOff>36847</xdr:rowOff>
    </xdr:from>
    <xdr:ext cx="405111" cy="259045"/>
    <xdr:sp macro="" textlink="">
      <xdr:nvSpPr>
        <xdr:cNvPr id="444" name="n_1mainValue【消防施設】&#10;有形固定資産減価償却率"/>
        <xdr:cNvSpPr txBox="1"/>
      </xdr:nvSpPr>
      <xdr:spPr>
        <a:xfrm>
          <a:off x="15266043"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45" name="正方形/長方形 4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6" name="正方形/長方形 4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7" name="正方形/長方形 4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8" name="正方形/長方形 4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9" name="正方形/長方形 4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0" name="正方形/長方形 4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1" name="正方形/長方形 4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2" name="正方形/長方形 4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53" name="テキスト ボックス 4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54" name="直線コネクタ 4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55" name="直線コネクタ 45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56" name="テキスト ボックス 45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57" name="直線コネクタ 45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58" name="テキスト ボックス 45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59" name="直線コネクタ 45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60" name="テキスト ボックス 45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61" name="直線コネクタ 46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62" name="テキスト ボックス 46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63" name="直線コネクタ 46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64" name="テキスト ボックス 46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65" name="直線コネクタ 4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66" name="テキスト ボックス 4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6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50800</xdr:rowOff>
    </xdr:from>
    <xdr:to>
      <xdr:col>32</xdr:col>
      <xdr:colOff>186689</xdr:colOff>
      <xdr:row>85</xdr:row>
      <xdr:rowOff>120650</xdr:rowOff>
    </xdr:to>
    <xdr:cxnSp macro="">
      <xdr:nvCxnSpPr>
        <xdr:cNvPr id="468" name="直線コネクタ 467"/>
        <xdr:cNvCxnSpPr/>
      </xdr:nvCxnSpPr>
      <xdr:spPr>
        <a:xfrm flipV="1">
          <a:off x="22160864" y="134239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124477</xdr:rowOff>
    </xdr:from>
    <xdr:ext cx="469744" cy="259045"/>
    <xdr:sp macro="" textlink="">
      <xdr:nvSpPr>
        <xdr:cNvPr id="469" name="【消防施設】&#10;一人当たり面積最小値テキスト"/>
        <xdr:cNvSpPr txBox="1"/>
      </xdr:nvSpPr>
      <xdr:spPr>
        <a:xfrm>
          <a:off x="22250400"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85</xdr:row>
      <xdr:rowOff>120650</xdr:rowOff>
    </xdr:from>
    <xdr:to>
      <xdr:col>32</xdr:col>
      <xdr:colOff>276225</xdr:colOff>
      <xdr:row>85</xdr:row>
      <xdr:rowOff>120650</xdr:rowOff>
    </xdr:to>
    <xdr:cxnSp macro="">
      <xdr:nvCxnSpPr>
        <xdr:cNvPr id="470" name="直線コネクタ 469"/>
        <xdr:cNvCxnSpPr/>
      </xdr:nvCxnSpPr>
      <xdr:spPr>
        <a:xfrm>
          <a:off x="22072600" y="1469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168927</xdr:rowOff>
    </xdr:from>
    <xdr:ext cx="469744" cy="259045"/>
    <xdr:sp macro="" textlink="">
      <xdr:nvSpPr>
        <xdr:cNvPr id="471" name="【消防施設】&#10;一人当たり面積最大値テキスト"/>
        <xdr:cNvSpPr txBox="1"/>
      </xdr:nvSpPr>
      <xdr:spPr>
        <a:xfrm>
          <a:off x="22250400"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78</xdr:row>
      <xdr:rowOff>50800</xdr:rowOff>
    </xdr:from>
    <xdr:to>
      <xdr:col>32</xdr:col>
      <xdr:colOff>276225</xdr:colOff>
      <xdr:row>78</xdr:row>
      <xdr:rowOff>50800</xdr:rowOff>
    </xdr:to>
    <xdr:cxnSp macro="">
      <xdr:nvCxnSpPr>
        <xdr:cNvPr id="472" name="直線コネクタ 471"/>
        <xdr:cNvCxnSpPr/>
      </xdr:nvCxnSpPr>
      <xdr:spPr>
        <a:xfrm>
          <a:off x="22072600" y="1342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111777</xdr:rowOff>
    </xdr:from>
    <xdr:ext cx="469744" cy="259045"/>
    <xdr:sp macro="" textlink="">
      <xdr:nvSpPr>
        <xdr:cNvPr id="473" name="【消防施設】&#10;一人当たり面積平均値テキスト"/>
        <xdr:cNvSpPr txBox="1"/>
      </xdr:nvSpPr>
      <xdr:spPr>
        <a:xfrm>
          <a:off x="22250400" y="13999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88900</xdr:rowOff>
    </xdr:from>
    <xdr:to>
      <xdr:col>32</xdr:col>
      <xdr:colOff>238125</xdr:colOff>
      <xdr:row>83</xdr:row>
      <xdr:rowOff>19050</xdr:rowOff>
    </xdr:to>
    <xdr:sp macro="" textlink="">
      <xdr:nvSpPr>
        <xdr:cNvPr id="474" name="フローチャート : 判断 473"/>
        <xdr:cNvSpPr/>
      </xdr:nvSpPr>
      <xdr:spPr>
        <a:xfrm>
          <a:off x="221107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69850</xdr:rowOff>
    </xdr:from>
    <xdr:to>
      <xdr:col>31</xdr:col>
      <xdr:colOff>85725</xdr:colOff>
      <xdr:row>82</xdr:row>
      <xdr:rowOff>0</xdr:rowOff>
    </xdr:to>
    <xdr:sp macro="" textlink="">
      <xdr:nvSpPr>
        <xdr:cNvPr id="475" name="フローチャート : 判断 474"/>
        <xdr:cNvSpPr/>
      </xdr:nvSpPr>
      <xdr:spPr>
        <a:xfrm>
          <a:off x="21272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76" name="テキスト ボックス 4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77" name="テキスト ボックス 4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78" name="テキスト ボックス 4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79" name="テキスト ボックス 4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80" name="テキスト ボックス 4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158750</xdr:rowOff>
    </xdr:from>
    <xdr:to>
      <xdr:col>32</xdr:col>
      <xdr:colOff>238125</xdr:colOff>
      <xdr:row>84</xdr:row>
      <xdr:rowOff>88900</xdr:rowOff>
    </xdr:to>
    <xdr:sp macro="" textlink="">
      <xdr:nvSpPr>
        <xdr:cNvPr id="481" name="円/楕円 480"/>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137177</xdr:rowOff>
    </xdr:from>
    <xdr:ext cx="469744" cy="259045"/>
    <xdr:sp macro="" textlink="">
      <xdr:nvSpPr>
        <xdr:cNvPr id="482" name="【消防施設】&#10;一人当たり面積該当値テキスト"/>
        <xdr:cNvSpPr txBox="1"/>
      </xdr:nvSpPr>
      <xdr:spPr>
        <a:xfrm>
          <a:off x="222504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158750</xdr:rowOff>
    </xdr:from>
    <xdr:to>
      <xdr:col>31</xdr:col>
      <xdr:colOff>85725</xdr:colOff>
      <xdr:row>84</xdr:row>
      <xdr:rowOff>88900</xdr:rowOff>
    </xdr:to>
    <xdr:sp macro="" textlink="">
      <xdr:nvSpPr>
        <xdr:cNvPr id="483" name="円/楕円 482"/>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84</xdr:row>
      <xdr:rowOff>38100</xdr:rowOff>
    </xdr:from>
    <xdr:to>
      <xdr:col>32</xdr:col>
      <xdr:colOff>187325</xdr:colOff>
      <xdr:row>84</xdr:row>
      <xdr:rowOff>38100</xdr:rowOff>
    </xdr:to>
    <xdr:cxnSp macro="">
      <xdr:nvCxnSpPr>
        <xdr:cNvPr id="484" name="直線コネクタ 483"/>
        <xdr:cNvCxnSpPr/>
      </xdr:nvCxnSpPr>
      <xdr:spPr>
        <a:xfrm>
          <a:off x="21323300" y="1443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80</xdr:row>
      <xdr:rowOff>16527</xdr:rowOff>
    </xdr:from>
    <xdr:ext cx="469744" cy="259045"/>
    <xdr:sp macro="" textlink="">
      <xdr:nvSpPr>
        <xdr:cNvPr id="485" name="n_1aveValue【消防施設】&#10;一人当たり面積"/>
        <xdr:cNvSpPr txBox="1"/>
      </xdr:nvSpPr>
      <xdr:spPr>
        <a:xfrm>
          <a:off x="21075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80027</xdr:rowOff>
    </xdr:from>
    <xdr:ext cx="469744" cy="259045"/>
    <xdr:sp macro="" textlink="">
      <xdr:nvSpPr>
        <xdr:cNvPr id="486" name="n_1mainValue【消防施設】&#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87" name="正方形/長方形 4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8" name="正方形/長方形 4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89" name="正方形/長方形 4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0" name="正方形/長方形 4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1" name="正方形/長方形 4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2" name="正方形/長方形 4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3" name="正方形/長方形 4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4" name="正方形/長方形 4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5" name="テキスト ボックス 4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6" name="直線コネクタ 4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97" name="テキスト ボックス 49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98" name="直線コネクタ 49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99" name="テキスト ボックス 49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00" name="直線コネクタ 49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01" name="テキスト ボックス 50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02" name="直線コネクタ 50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03" name="テキスト ボックス 50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04" name="直線コネクタ 50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05" name="テキスト ボックス 50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6" name="直線コネクタ 5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07" name="テキスト ボックス 5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0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149352</xdr:rowOff>
    </xdr:from>
    <xdr:to>
      <xdr:col>23</xdr:col>
      <xdr:colOff>516889</xdr:colOff>
      <xdr:row>108</xdr:row>
      <xdr:rowOff>62485</xdr:rowOff>
    </xdr:to>
    <xdr:cxnSp macro="">
      <xdr:nvCxnSpPr>
        <xdr:cNvPr id="509" name="直線コネクタ 508"/>
        <xdr:cNvCxnSpPr/>
      </xdr:nvCxnSpPr>
      <xdr:spPr>
        <a:xfrm flipV="1">
          <a:off x="16318864" y="17122902"/>
          <a:ext cx="0" cy="1456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66312</xdr:rowOff>
    </xdr:from>
    <xdr:ext cx="405111" cy="259045"/>
    <xdr:sp macro="" textlink="">
      <xdr:nvSpPr>
        <xdr:cNvPr id="510" name="【庁舎】&#10;有形固定資産減価償却率最小値テキスト"/>
        <xdr:cNvSpPr txBox="1"/>
      </xdr:nvSpPr>
      <xdr:spPr>
        <a:xfrm>
          <a:off x="164084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108</xdr:row>
      <xdr:rowOff>62485</xdr:rowOff>
    </xdr:from>
    <xdr:to>
      <xdr:col>23</xdr:col>
      <xdr:colOff>606425</xdr:colOff>
      <xdr:row>108</xdr:row>
      <xdr:rowOff>62485</xdr:rowOff>
    </xdr:to>
    <xdr:cxnSp macro="">
      <xdr:nvCxnSpPr>
        <xdr:cNvPr id="511" name="直線コネクタ 510"/>
        <xdr:cNvCxnSpPr/>
      </xdr:nvCxnSpPr>
      <xdr:spPr>
        <a:xfrm>
          <a:off x="16230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96029</xdr:rowOff>
    </xdr:from>
    <xdr:ext cx="405111" cy="259045"/>
    <xdr:sp macro="" textlink="">
      <xdr:nvSpPr>
        <xdr:cNvPr id="512" name="【庁舎】&#10;有形固定資産減価償却率最大値テキスト"/>
        <xdr:cNvSpPr txBox="1"/>
      </xdr:nvSpPr>
      <xdr:spPr>
        <a:xfrm>
          <a:off x="16408400" y="1689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428625</xdr:colOff>
      <xdr:row>99</xdr:row>
      <xdr:rowOff>149352</xdr:rowOff>
    </xdr:from>
    <xdr:to>
      <xdr:col>23</xdr:col>
      <xdr:colOff>606425</xdr:colOff>
      <xdr:row>99</xdr:row>
      <xdr:rowOff>149352</xdr:rowOff>
    </xdr:to>
    <xdr:cxnSp macro="">
      <xdr:nvCxnSpPr>
        <xdr:cNvPr id="513" name="直線コネクタ 512"/>
        <xdr:cNvCxnSpPr/>
      </xdr:nvCxnSpPr>
      <xdr:spPr>
        <a:xfrm>
          <a:off x="16230600" y="1712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154703</xdr:rowOff>
    </xdr:from>
    <xdr:ext cx="405111" cy="259045"/>
    <xdr:sp macro="" textlink="">
      <xdr:nvSpPr>
        <xdr:cNvPr id="514" name="【庁舎】&#10;有形固定資産減価償却率平均値テキスト"/>
        <xdr:cNvSpPr txBox="1"/>
      </xdr:nvSpPr>
      <xdr:spPr>
        <a:xfrm>
          <a:off x="16408400" y="17814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4826</xdr:rowOff>
    </xdr:from>
    <xdr:to>
      <xdr:col>23</xdr:col>
      <xdr:colOff>568325</xdr:colOff>
      <xdr:row>104</xdr:row>
      <xdr:rowOff>106426</xdr:rowOff>
    </xdr:to>
    <xdr:sp macro="" textlink="">
      <xdr:nvSpPr>
        <xdr:cNvPr id="515" name="フローチャート : 判断 514"/>
        <xdr:cNvSpPr/>
      </xdr:nvSpPr>
      <xdr:spPr>
        <a:xfrm>
          <a:off x="16268700" y="1783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4826</xdr:rowOff>
    </xdr:from>
    <xdr:to>
      <xdr:col>22</xdr:col>
      <xdr:colOff>415925</xdr:colOff>
      <xdr:row>104</xdr:row>
      <xdr:rowOff>106426</xdr:rowOff>
    </xdr:to>
    <xdr:sp macro="" textlink="">
      <xdr:nvSpPr>
        <xdr:cNvPr id="516" name="フローチャート : 判断 515"/>
        <xdr:cNvSpPr/>
      </xdr:nvSpPr>
      <xdr:spPr>
        <a:xfrm>
          <a:off x="15430500" y="1783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17" name="テキスト ボックス 5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18" name="テキスト ボックス 5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19" name="テキスト ボックス 5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0" name="テキスト ボックス 5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1" name="テキスト ボックス 5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148844</xdr:rowOff>
    </xdr:from>
    <xdr:to>
      <xdr:col>23</xdr:col>
      <xdr:colOff>568325</xdr:colOff>
      <xdr:row>100</xdr:row>
      <xdr:rowOff>78994</xdr:rowOff>
    </xdr:to>
    <xdr:sp macro="" textlink="">
      <xdr:nvSpPr>
        <xdr:cNvPr id="522" name="円/楕円 521"/>
        <xdr:cNvSpPr/>
      </xdr:nvSpPr>
      <xdr:spPr>
        <a:xfrm>
          <a:off x="16268700" y="1712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63771</xdr:rowOff>
    </xdr:from>
    <xdr:ext cx="405111" cy="259045"/>
    <xdr:sp macro="" textlink="">
      <xdr:nvSpPr>
        <xdr:cNvPr id="523" name="【庁舎】&#10;有形固定資産減価償却率該当値テキスト"/>
        <xdr:cNvSpPr txBox="1"/>
      </xdr:nvSpPr>
      <xdr:spPr>
        <a:xfrm>
          <a:off x="16408400" y="17037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22</xdr:col>
      <xdr:colOff>314325</xdr:colOff>
      <xdr:row>100</xdr:row>
      <xdr:rowOff>4826</xdr:rowOff>
    </xdr:from>
    <xdr:to>
      <xdr:col>22</xdr:col>
      <xdr:colOff>415925</xdr:colOff>
      <xdr:row>100</xdr:row>
      <xdr:rowOff>106426</xdr:rowOff>
    </xdr:to>
    <xdr:sp macro="" textlink="">
      <xdr:nvSpPr>
        <xdr:cNvPr id="524" name="円/楕円 523"/>
        <xdr:cNvSpPr/>
      </xdr:nvSpPr>
      <xdr:spPr>
        <a:xfrm>
          <a:off x="15430500" y="1714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100</xdr:row>
      <xdr:rowOff>28194</xdr:rowOff>
    </xdr:from>
    <xdr:to>
      <xdr:col>23</xdr:col>
      <xdr:colOff>517525</xdr:colOff>
      <xdr:row>100</xdr:row>
      <xdr:rowOff>55626</xdr:rowOff>
    </xdr:to>
    <xdr:cxnSp macro="">
      <xdr:nvCxnSpPr>
        <xdr:cNvPr id="525" name="直線コネクタ 524"/>
        <xdr:cNvCxnSpPr/>
      </xdr:nvCxnSpPr>
      <xdr:spPr>
        <a:xfrm flipV="1">
          <a:off x="15481300" y="1717319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97553</xdr:rowOff>
    </xdr:from>
    <xdr:ext cx="405111" cy="259045"/>
    <xdr:sp macro="" textlink="">
      <xdr:nvSpPr>
        <xdr:cNvPr id="526" name="n_1aveValue【庁舎】&#10;有形固定資産減価償却率"/>
        <xdr:cNvSpPr txBox="1"/>
      </xdr:nvSpPr>
      <xdr:spPr>
        <a:xfrm>
          <a:off x="15266043" y="1792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oneCellAnchor>
    <xdr:from>
      <xdr:col>22</xdr:col>
      <xdr:colOff>149868</xdr:colOff>
      <xdr:row>98</xdr:row>
      <xdr:rowOff>122953</xdr:rowOff>
    </xdr:from>
    <xdr:ext cx="405111" cy="259045"/>
    <xdr:sp macro="" textlink="">
      <xdr:nvSpPr>
        <xdr:cNvPr id="527" name="n_1mainValue【庁舎】&#10;有形固定資産減価償却率"/>
        <xdr:cNvSpPr txBox="1"/>
      </xdr:nvSpPr>
      <xdr:spPr>
        <a:xfrm>
          <a:off x="15266043" y="1692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28" name="正方形/長方形 5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9" name="正方形/長方形 5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0" name="正方形/長方形 5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1" name="正方形/長方形 5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2" name="正方形/長方形 5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3" name="正方形/長方形 5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4" name="正方形/長方形 5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5" name="正方形/長方形 5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6" name="テキスト ボックス 5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7" name="直線コネクタ 5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38" name="テキスト ボックス 53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39" name="直線コネクタ 53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40" name="テキスト ボックス 53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41" name="直線コネクタ 54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42" name="テキスト ボックス 54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43" name="直線コネクタ 54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44" name="テキスト ボックス 54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45" name="直線コネクタ 54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46" name="テキスト ボックス 54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47" name="直線コネクタ 54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48" name="テキスト ボックス 54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9" name="直線コネクタ 5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0" name="テキスト ボックス 5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5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160020</xdr:rowOff>
    </xdr:from>
    <xdr:to>
      <xdr:col>32</xdr:col>
      <xdr:colOff>186689</xdr:colOff>
      <xdr:row>109</xdr:row>
      <xdr:rowOff>64770</xdr:rowOff>
    </xdr:to>
    <xdr:cxnSp macro="">
      <xdr:nvCxnSpPr>
        <xdr:cNvPr id="552" name="直線コネクタ 551"/>
        <xdr:cNvCxnSpPr/>
      </xdr:nvCxnSpPr>
      <xdr:spPr>
        <a:xfrm flipV="1">
          <a:off x="22160864" y="173050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68597</xdr:rowOff>
    </xdr:from>
    <xdr:ext cx="469744" cy="259045"/>
    <xdr:sp macro="" textlink="">
      <xdr:nvSpPr>
        <xdr:cNvPr id="553" name="【庁舎】&#10;一人当たり面積最小値テキスト"/>
        <xdr:cNvSpPr txBox="1"/>
      </xdr:nvSpPr>
      <xdr:spPr>
        <a:xfrm>
          <a:off x="222504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32</xdr:col>
      <xdr:colOff>98425</xdr:colOff>
      <xdr:row>109</xdr:row>
      <xdr:rowOff>64770</xdr:rowOff>
    </xdr:from>
    <xdr:to>
      <xdr:col>32</xdr:col>
      <xdr:colOff>276225</xdr:colOff>
      <xdr:row>109</xdr:row>
      <xdr:rowOff>64770</xdr:rowOff>
    </xdr:to>
    <xdr:cxnSp macro="">
      <xdr:nvCxnSpPr>
        <xdr:cNvPr id="554" name="直線コネクタ 553"/>
        <xdr:cNvCxnSpPr/>
      </xdr:nvCxnSpPr>
      <xdr:spPr>
        <a:xfrm>
          <a:off x="22072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106697</xdr:rowOff>
    </xdr:from>
    <xdr:ext cx="469744" cy="259045"/>
    <xdr:sp macro="" textlink="">
      <xdr:nvSpPr>
        <xdr:cNvPr id="555" name="【庁舎】&#10;一人当たり面積最大値テキスト"/>
        <xdr:cNvSpPr txBox="1"/>
      </xdr:nvSpPr>
      <xdr:spPr>
        <a:xfrm>
          <a:off x="222504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0.458</a:t>
          </a:r>
          <a:endParaRPr kumimoji="1" lang="ja-JP" altLang="en-US" sz="1000" b="1">
            <a:latin typeface="ＭＳ Ｐゴシック"/>
          </a:endParaRPr>
        </a:p>
      </xdr:txBody>
    </xdr:sp>
    <xdr:clientData/>
  </xdr:oneCellAnchor>
  <xdr:twoCellAnchor>
    <xdr:from>
      <xdr:col>32</xdr:col>
      <xdr:colOff>98425</xdr:colOff>
      <xdr:row>100</xdr:row>
      <xdr:rowOff>160020</xdr:rowOff>
    </xdr:from>
    <xdr:to>
      <xdr:col>32</xdr:col>
      <xdr:colOff>276225</xdr:colOff>
      <xdr:row>100</xdr:row>
      <xdr:rowOff>160020</xdr:rowOff>
    </xdr:to>
    <xdr:cxnSp macro="">
      <xdr:nvCxnSpPr>
        <xdr:cNvPr id="556" name="直線コネクタ 555"/>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105427</xdr:rowOff>
    </xdr:from>
    <xdr:ext cx="469744" cy="259045"/>
    <xdr:sp macro="" textlink="">
      <xdr:nvSpPr>
        <xdr:cNvPr id="557" name="【庁舎】&#10;一人当たり面積平均値テキスト"/>
        <xdr:cNvSpPr txBox="1"/>
      </xdr:nvSpPr>
      <xdr:spPr>
        <a:xfrm>
          <a:off x="22250400" y="1810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0.195</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82550</xdr:rowOff>
    </xdr:from>
    <xdr:to>
      <xdr:col>32</xdr:col>
      <xdr:colOff>238125</xdr:colOff>
      <xdr:row>107</xdr:row>
      <xdr:rowOff>12700</xdr:rowOff>
    </xdr:to>
    <xdr:sp macro="" textlink="">
      <xdr:nvSpPr>
        <xdr:cNvPr id="558" name="フローチャート : 判断 557"/>
        <xdr:cNvSpPr/>
      </xdr:nvSpPr>
      <xdr:spPr>
        <a:xfrm>
          <a:off x="221107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128270</xdr:rowOff>
    </xdr:from>
    <xdr:to>
      <xdr:col>31</xdr:col>
      <xdr:colOff>85725</xdr:colOff>
      <xdr:row>107</xdr:row>
      <xdr:rowOff>58420</xdr:rowOff>
    </xdr:to>
    <xdr:sp macro="" textlink="">
      <xdr:nvSpPr>
        <xdr:cNvPr id="559" name="フローチャート : 判断 558"/>
        <xdr:cNvSpPr/>
      </xdr:nvSpPr>
      <xdr:spPr>
        <a:xfrm>
          <a:off x="21272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0" name="テキスト ボックス 5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1" name="テキスト ボックス 5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2" name="テキスト ボックス 5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3" name="テキスト ボックス 5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4" name="テキスト ボックス 5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109</xdr:row>
      <xdr:rowOff>13970</xdr:rowOff>
    </xdr:from>
    <xdr:to>
      <xdr:col>32</xdr:col>
      <xdr:colOff>238125</xdr:colOff>
      <xdr:row>109</xdr:row>
      <xdr:rowOff>115570</xdr:rowOff>
    </xdr:to>
    <xdr:sp macro="" textlink="">
      <xdr:nvSpPr>
        <xdr:cNvPr id="565" name="円/楕円 564"/>
        <xdr:cNvSpPr/>
      </xdr:nvSpPr>
      <xdr:spPr>
        <a:xfrm>
          <a:off x="22110700" y="187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108</xdr:row>
      <xdr:rowOff>100347</xdr:rowOff>
    </xdr:from>
    <xdr:ext cx="469744" cy="259045"/>
    <xdr:sp macro="" textlink="">
      <xdr:nvSpPr>
        <xdr:cNvPr id="566" name="【庁舎】&#10;一人当たり面積該当値テキスト"/>
        <xdr:cNvSpPr txBox="1"/>
      </xdr:nvSpPr>
      <xdr:spPr>
        <a:xfrm>
          <a:off x="22250400" y="1861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0.078</a:t>
          </a:r>
          <a:endParaRPr kumimoji="1" lang="ja-JP" altLang="en-US" sz="1000" b="1">
            <a:solidFill>
              <a:srgbClr val="FF0000"/>
            </a:solidFill>
            <a:latin typeface="ＭＳ Ｐゴシック"/>
          </a:endParaRPr>
        </a:p>
      </xdr:txBody>
    </xdr:sp>
    <xdr:clientData/>
  </xdr:oneCellAnchor>
  <xdr:twoCellAnchor>
    <xdr:from>
      <xdr:col>30</xdr:col>
      <xdr:colOff>669925</xdr:colOff>
      <xdr:row>109</xdr:row>
      <xdr:rowOff>13970</xdr:rowOff>
    </xdr:from>
    <xdr:to>
      <xdr:col>31</xdr:col>
      <xdr:colOff>85725</xdr:colOff>
      <xdr:row>109</xdr:row>
      <xdr:rowOff>115570</xdr:rowOff>
    </xdr:to>
    <xdr:sp macro="" textlink="">
      <xdr:nvSpPr>
        <xdr:cNvPr id="567" name="円/楕円 566"/>
        <xdr:cNvSpPr/>
      </xdr:nvSpPr>
      <xdr:spPr>
        <a:xfrm>
          <a:off x="21272500" y="187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109</xdr:row>
      <xdr:rowOff>64770</xdr:rowOff>
    </xdr:from>
    <xdr:to>
      <xdr:col>32</xdr:col>
      <xdr:colOff>187325</xdr:colOff>
      <xdr:row>109</xdr:row>
      <xdr:rowOff>64770</xdr:rowOff>
    </xdr:to>
    <xdr:cxnSp macro="">
      <xdr:nvCxnSpPr>
        <xdr:cNvPr id="568" name="直線コネクタ 567"/>
        <xdr:cNvCxnSpPr/>
      </xdr:nvCxnSpPr>
      <xdr:spPr>
        <a:xfrm>
          <a:off x="21323300" y="18752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74947</xdr:rowOff>
    </xdr:from>
    <xdr:ext cx="469744" cy="259045"/>
    <xdr:sp macro="" textlink="">
      <xdr:nvSpPr>
        <xdr:cNvPr id="569" name="n_1aveValue【庁舎】&#10;一人当たり面積"/>
        <xdr:cNvSpPr txBox="1"/>
      </xdr:nvSpPr>
      <xdr:spPr>
        <a:xfrm>
          <a:off x="21075727" y="180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30</xdr:col>
      <xdr:colOff>473152</xdr:colOff>
      <xdr:row>109</xdr:row>
      <xdr:rowOff>106697</xdr:rowOff>
    </xdr:from>
    <xdr:ext cx="469744" cy="259045"/>
    <xdr:sp macro="" textlink="">
      <xdr:nvSpPr>
        <xdr:cNvPr id="570" name="n_1mainValue【庁舎】&#10;一人当たり面積"/>
        <xdr:cNvSpPr txBox="1"/>
      </xdr:nvSpPr>
      <xdr:spPr>
        <a:xfrm>
          <a:off x="21075727" y="187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71" name="正方形/長方形 5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2" name="正方形/長方形 5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3" name="テキスト ボックス 5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福祉施設については、学校施設跡地から福祉施設への転用などにより、平成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年度にかけて計画的に大規模な修繕等を実施していることから、一人当たり面積</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比較的高く、有形固定資産減価償却率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類似団体平均よりもやや低い水準にある。一方、庁舎の有形固定資産減価償却率は類似団体の中では２番目に高く、全国平均や大阪府平均と比べても、非常に高い水準となっている。庁舎については既存の建物の耐震化は難しく、新庁舎を建設することになってお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年度の機構改革により新組織を立ち上げ、費用対効果を勘案しながら、新庁舎建設事業を進めていく。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大阪府大東市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122,461
119,688
18.27
41,406,085
40,543,557
471,473
23,768,332
37,136,161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市税収入が低水準で推移していることに加え、社会保障経費が増加し続けていることから、平成</a:t>
          </a:r>
          <a:r>
            <a:rPr kumimoji="1" lang="en-US" altLang="ja-JP" sz="1000">
              <a:solidFill>
                <a:schemeClr val="dk1"/>
              </a:solidFill>
              <a:effectLst/>
              <a:latin typeface="+mn-lt"/>
              <a:ea typeface="+mn-ea"/>
              <a:cs typeface="+mn-cs"/>
            </a:rPr>
            <a:t>21</a:t>
          </a:r>
          <a:r>
            <a:rPr kumimoji="1" lang="ja-JP" altLang="ja-JP" sz="1000">
              <a:solidFill>
                <a:schemeClr val="dk1"/>
              </a:solidFill>
              <a:effectLst/>
              <a:latin typeface="+mn-lt"/>
              <a:ea typeface="+mn-ea"/>
              <a:cs typeface="+mn-cs"/>
            </a:rPr>
            <a:t>年度以降は低下または横ばいで推移している。平成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a:t>
          </a:r>
          <a:r>
            <a:rPr kumimoji="1" lang="ja-JP" altLang="en-US" sz="1000">
              <a:solidFill>
                <a:schemeClr val="dk1"/>
              </a:solidFill>
              <a:effectLst/>
              <a:latin typeface="+mn-lt"/>
              <a:ea typeface="+mn-ea"/>
              <a:cs typeface="+mn-cs"/>
            </a:rPr>
            <a:t>は、市町村民税の法人割や各種交付金</a:t>
          </a:r>
          <a:r>
            <a:rPr kumimoji="1" lang="ja-JP" altLang="ja-JP" sz="1000">
              <a:solidFill>
                <a:schemeClr val="dk1"/>
              </a:solidFill>
              <a:effectLst/>
              <a:latin typeface="+mn-lt"/>
              <a:ea typeface="+mn-ea"/>
              <a:cs typeface="+mn-cs"/>
            </a:rPr>
            <a:t>の増により分子である基準財政収入額が増加した</a:t>
          </a:r>
          <a:r>
            <a:rPr kumimoji="1" lang="ja-JP" altLang="en-US" sz="1000">
              <a:solidFill>
                <a:schemeClr val="dk1"/>
              </a:solidFill>
              <a:effectLst/>
              <a:latin typeface="+mn-lt"/>
              <a:ea typeface="+mn-ea"/>
              <a:cs typeface="+mn-cs"/>
            </a:rPr>
            <a:t>ことに加え、分母である基準財政需要額も社会福祉費や高齢者保健福祉費の増加、臨時財政対策債振替相当額の大幅な減により</a:t>
          </a:r>
          <a:r>
            <a:rPr kumimoji="1" lang="ja-JP" altLang="ja-JP" sz="1000">
              <a:solidFill>
                <a:schemeClr val="dk1"/>
              </a:solidFill>
              <a:effectLst/>
              <a:latin typeface="+mn-lt"/>
              <a:ea typeface="+mn-ea"/>
              <a:cs typeface="+mn-cs"/>
            </a:rPr>
            <a:t>増加したため、</a:t>
          </a:r>
          <a:r>
            <a:rPr kumimoji="1" lang="ja-JP" altLang="en-US" sz="1000">
              <a:solidFill>
                <a:schemeClr val="dk1"/>
              </a:solidFill>
              <a:effectLst/>
              <a:latin typeface="+mn-lt"/>
              <a:ea typeface="+mn-ea"/>
              <a:cs typeface="+mn-cs"/>
            </a:rPr>
            <a:t>財政力指数は</a:t>
          </a:r>
          <a:r>
            <a:rPr kumimoji="1" lang="ja-JP" altLang="ja-JP" sz="1000">
              <a:solidFill>
                <a:schemeClr val="dk1"/>
              </a:solidFill>
              <a:effectLst/>
              <a:latin typeface="+mn-lt"/>
              <a:ea typeface="+mn-ea"/>
              <a:cs typeface="+mn-cs"/>
            </a:rPr>
            <a:t>前年度と同じ</a:t>
          </a:r>
          <a:r>
            <a:rPr kumimoji="1" lang="en-US" altLang="ja-JP" sz="1000">
              <a:solidFill>
                <a:schemeClr val="dk1"/>
              </a:solidFill>
              <a:effectLst/>
              <a:latin typeface="+mn-lt"/>
              <a:ea typeface="+mn-ea"/>
              <a:cs typeface="+mn-cs"/>
            </a:rPr>
            <a:t>0.76</a:t>
          </a:r>
          <a:r>
            <a:rPr kumimoji="1" lang="ja-JP" altLang="ja-JP" sz="1000">
              <a:solidFill>
                <a:schemeClr val="dk1"/>
              </a:solidFill>
              <a:effectLst/>
              <a:latin typeface="+mn-lt"/>
              <a:ea typeface="+mn-ea"/>
              <a:cs typeface="+mn-cs"/>
            </a:rPr>
            <a:t>とな</a:t>
          </a:r>
          <a:r>
            <a:rPr kumimoji="1" lang="ja-JP" altLang="en-US" sz="1000">
              <a:solidFill>
                <a:schemeClr val="dk1"/>
              </a:solidFill>
              <a:effectLst/>
              <a:latin typeface="+mn-lt"/>
              <a:ea typeface="+mn-ea"/>
              <a:cs typeface="+mn-cs"/>
            </a:rPr>
            <a:t>った</a:t>
          </a:r>
          <a:r>
            <a:rPr kumimoji="1" lang="ja-JP"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　今後も、</a:t>
          </a:r>
          <a:r>
            <a:rPr kumimoji="1" lang="ja-JP" altLang="en-US" sz="1000">
              <a:solidFill>
                <a:schemeClr val="dk1"/>
              </a:solidFill>
              <a:effectLst/>
              <a:latin typeface="+mn-lt"/>
              <a:ea typeface="+mn-ea"/>
              <a:cs typeface="+mn-cs"/>
            </a:rPr>
            <a:t>少子高齢化</a:t>
          </a:r>
          <a:r>
            <a:rPr kumimoji="1" lang="ja-JP" altLang="ja-JP" sz="1000">
              <a:solidFill>
                <a:schemeClr val="dk1"/>
              </a:solidFill>
              <a:effectLst/>
              <a:latin typeface="+mn-lt"/>
              <a:ea typeface="+mn-ea"/>
              <a:cs typeface="+mn-cs"/>
            </a:rPr>
            <a:t>に伴い、納税義務者数の減少が見込まれ、市税収入の大幅な増加は見込めないが、平成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年度に制定した行政経営改革指針に沿って、人口流入や企業誘致に取り組み、自主財源の確保に努めるとともに、事業の選択と集中を基本とした財政運営を推進することで、財政基盤の強化を図っていく。</a:t>
          </a:r>
          <a:endParaRPr kumimoji="1" lang="en-US" altLang="ja-JP" sz="1000">
            <a:solidFill>
              <a:schemeClr val="dk1"/>
            </a:solidFill>
            <a:effectLst/>
            <a:latin typeface="+mn-lt"/>
            <a:ea typeface="+mn-ea"/>
            <a:cs typeface="+mn-cs"/>
          </a:endParaRPr>
        </a:p>
        <a:p>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113393</xdr:rowOff>
    </xdr:to>
    <xdr:cxnSp macro="">
      <xdr:nvCxnSpPr>
        <xdr:cNvPr id="65" name="直線コネクタ 64"/>
        <xdr:cNvCxnSpPr/>
      </xdr:nvCxnSpPr>
      <xdr:spPr>
        <a:xfrm flipV="1">
          <a:off x="4953000" y="6226628"/>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8"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9" name="直線コネクタ 68"/>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25400</xdr:rowOff>
    </xdr:to>
    <xdr:cxnSp macro="">
      <xdr:nvCxnSpPr>
        <xdr:cNvPr id="70" name="直線コネクタ 69"/>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72" name="フローチャート :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25400</xdr:rowOff>
    </xdr:to>
    <xdr:cxnSp macro="">
      <xdr:nvCxnSpPr>
        <xdr:cNvPr id="73" name="直線コネクタ 72"/>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4" name="フローチャート : 判断 73"/>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75" name="テキスト ボックス 74"/>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25400</xdr:rowOff>
    </xdr:to>
    <xdr:cxnSp macro="">
      <xdr:nvCxnSpPr>
        <xdr:cNvPr id="76" name="直線コネクタ 75"/>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8" name="テキスト ボックス 77"/>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8165</xdr:rowOff>
    </xdr:from>
    <xdr:to>
      <xdr:col>3</xdr:col>
      <xdr:colOff>279400</xdr:colOff>
      <xdr:row>42</xdr:row>
      <xdr:rowOff>25400</xdr:rowOff>
    </xdr:to>
    <xdr:cxnSp macro="">
      <xdr:nvCxnSpPr>
        <xdr:cNvPr id="79" name="直線コネクタ 78"/>
        <xdr:cNvCxnSpPr/>
      </xdr:nvCxnSpPr>
      <xdr:spPr>
        <a:xfrm>
          <a:off x="1447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81" name="テキスト ボックス 80"/>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95449</xdr:rowOff>
    </xdr:from>
    <xdr:ext cx="762000" cy="259045"/>
    <xdr:sp macro="" textlink="">
      <xdr:nvSpPr>
        <xdr:cNvPr id="83" name="テキスト ボックス 82"/>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9" name="円/楕円 88"/>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118127</xdr:rowOff>
    </xdr:from>
    <xdr:ext cx="762000" cy="259045"/>
    <xdr:sp macro="" textlink="">
      <xdr:nvSpPr>
        <xdr:cNvPr id="90"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91" name="円/楕円 90"/>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92" name="テキスト ボックス 91"/>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3" name="円/楕円 92"/>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94" name="テキスト ボックス 93"/>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5" name="円/楕円 94"/>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96" name="テキスト ボックス 95"/>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97" name="円/楕円 96"/>
        <xdr:cNvSpPr/>
      </xdr:nvSpPr>
      <xdr:spPr>
        <a:xfrm>
          <a:off x="1397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69142</xdr:rowOff>
    </xdr:from>
    <xdr:ext cx="762000" cy="259045"/>
    <xdr:sp macro="" textlink="">
      <xdr:nvSpPr>
        <xdr:cNvPr id="98" name="テキスト ボックス 97"/>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類似団体の中で最も高い値となっている。要因としては、分母となる経常一般財源等については地方消費税交付金、地方交付税及び市税の法人税割などが減少したこと。一方、分子となる経常経費充当一般財源等が、各種システム経費の増や保育関連、障害福祉の分野で扶助費が増加していることが挙げられ、経常収支比率は前年度比で</a:t>
          </a:r>
          <a:r>
            <a:rPr kumimoji="1" lang="en-US" altLang="ja-JP" sz="1200">
              <a:latin typeface="ＭＳ Ｐゴシック"/>
            </a:rPr>
            <a:t>7.3</a:t>
          </a:r>
          <a:r>
            <a:rPr kumimoji="1" lang="ja-JP" altLang="en-US" sz="1200">
              <a:latin typeface="ＭＳ Ｐゴシック"/>
            </a:rPr>
            <a:t>ポイント悪化した。　なお、継続して臨時財政対策債の発行抑制を行っていることも比率を上昇（</a:t>
          </a:r>
          <a:r>
            <a:rPr kumimoji="1" lang="en-US" altLang="ja-JP" sz="1200">
              <a:latin typeface="ＭＳ Ｐゴシック"/>
            </a:rPr>
            <a:t>2.1</a:t>
          </a:r>
          <a:r>
            <a:rPr kumimoji="1" lang="ja-JP" altLang="en-US" sz="1200">
              <a:latin typeface="ＭＳ Ｐゴシック"/>
            </a:rPr>
            <a:t>ポイント）させる要因となっている。発行抑制は、当該年度の比率を上昇させるが、後年度の公債費抑制のため、今後も出来る限り継続する方針である。</a:t>
          </a:r>
          <a:endParaRPr kumimoji="1" lang="en-US" altLang="ja-JP" sz="1200">
            <a:latin typeface="ＭＳ Ｐゴシック"/>
          </a:endParaRPr>
        </a:p>
        <a:p>
          <a:endParaRPr kumimoji="1" lang="ja-JP" altLang="en-US"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15748</xdr:rowOff>
    </xdr:from>
    <xdr:to>
      <xdr:col>7</xdr:col>
      <xdr:colOff>152400</xdr:colOff>
      <xdr:row>67</xdr:row>
      <xdr:rowOff>133096</xdr:rowOff>
    </xdr:to>
    <xdr:cxnSp macro="">
      <xdr:nvCxnSpPr>
        <xdr:cNvPr id="126" name="直線コネクタ 125"/>
        <xdr:cNvCxnSpPr/>
      </xdr:nvCxnSpPr>
      <xdr:spPr>
        <a:xfrm flipV="1">
          <a:off x="4953000" y="10302748"/>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105173</xdr:rowOff>
    </xdr:from>
    <xdr:ext cx="762000" cy="259045"/>
    <xdr:sp macro="" textlink="">
      <xdr:nvSpPr>
        <xdr:cNvPr id="127"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7</xdr:col>
      <xdr:colOff>63500</xdr:colOff>
      <xdr:row>67</xdr:row>
      <xdr:rowOff>133096</xdr:rowOff>
    </xdr:from>
    <xdr:to>
      <xdr:col>7</xdr:col>
      <xdr:colOff>241300</xdr:colOff>
      <xdr:row>67</xdr:row>
      <xdr:rowOff>133096</xdr:rowOff>
    </xdr:to>
    <xdr:cxnSp macro="">
      <xdr:nvCxnSpPr>
        <xdr:cNvPr id="128" name="直線コネクタ 127"/>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102125</xdr:rowOff>
    </xdr:from>
    <xdr:ext cx="762000" cy="259045"/>
    <xdr:sp macro="" textlink="">
      <xdr:nvSpPr>
        <xdr:cNvPr id="129"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60</xdr:row>
      <xdr:rowOff>15748</xdr:rowOff>
    </xdr:from>
    <xdr:to>
      <xdr:col>7</xdr:col>
      <xdr:colOff>241300</xdr:colOff>
      <xdr:row>60</xdr:row>
      <xdr:rowOff>15748</xdr:rowOff>
    </xdr:to>
    <xdr:cxnSp macro="">
      <xdr:nvCxnSpPr>
        <xdr:cNvPr id="130" name="直線コネクタ 129"/>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123698</xdr:rowOff>
    </xdr:from>
    <xdr:to>
      <xdr:col>7</xdr:col>
      <xdr:colOff>152400</xdr:colOff>
      <xdr:row>67</xdr:row>
      <xdr:rowOff>133096</xdr:rowOff>
    </xdr:to>
    <xdr:cxnSp macro="">
      <xdr:nvCxnSpPr>
        <xdr:cNvPr id="131" name="直線コネクタ 130"/>
        <xdr:cNvCxnSpPr/>
      </xdr:nvCxnSpPr>
      <xdr:spPr>
        <a:xfrm>
          <a:off x="4114800" y="11267948"/>
          <a:ext cx="8382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48531</xdr:rowOff>
    </xdr:from>
    <xdr:ext cx="762000" cy="259045"/>
    <xdr:sp macro="" textlink="">
      <xdr:nvSpPr>
        <xdr:cNvPr id="132" name="財政構造の弾力性平均値テキスト"/>
        <xdr:cNvSpPr txBox="1"/>
      </xdr:nvSpPr>
      <xdr:spPr>
        <a:xfrm>
          <a:off x="5041900" y="10849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33" name="フローチャート : 判断 132"/>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123698</xdr:rowOff>
    </xdr:from>
    <xdr:to>
      <xdr:col>6</xdr:col>
      <xdr:colOff>0</xdr:colOff>
      <xdr:row>66</xdr:row>
      <xdr:rowOff>29464</xdr:rowOff>
    </xdr:to>
    <xdr:cxnSp macro="">
      <xdr:nvCxnSpPr>
        <xdr:cNvPr id="134" name="直線コネクタ 133"/>
        <xdr:cNvCxnSpPr/>
      </xdr:nvCxnSpPr>
      <xdr:spPr>
        <a:xfrm flipV="1">
          <a:off x="3225800" y="1126794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82804</xdr:rowOff>
    </xdr:from>
    <xdr:to>
      <xdr:col>6</xdr:col>
      <xdr:colOff>50800</xdr:colOff>
      <xdr:row>64</xdr:row>
      <xdr:rowOff>12954</xdr:rowOff>
    </xdr:to>
    <xdr:sp macro="" textlink="">
      <xdr:nvSpPr>
        <xdr:cNvPr id="135" name="フローチャート : 判断 134"/>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23131</xdr:rowOff>
    </xdr:from>
    <xdr:ext cx="736600" cy="259045"/>
    <xdr:sp macro="" textlink="">
      <xdr:nvSpPr>
        <xdr:cNvPr id="136" name="テキスト ボックス 135"/>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109220</xdr:rowOff>
    </xdr:from>
    <xdr:to>
      <xdr:col>4</xdr:col>
      <xdr:colOff>482600</xdr:colOff>
      <xdr:row>66</xdr:row>
      <xdr:rowOff>29464</xdr:rowOff>
    </xdr:to>
    <xdr:cxnSp macro="">
      <xdr:nvCxnSpPr>
        <xdr:cNvPr id="137" name="直線コネクタ 136"/>
        <xdr:cNvCxnSpPr/>
      </xdr:nvCxnSpPr>
      <xdr:spPr>
        <a:xfrm>
          <a:off x="2336800" y="1125347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51308</xdr:rowOff>
    </xdr:from>
    <xdr:to>
      <xdr:col>4</xdr:col>
      <xdr:colOff>533400</xdr:colOff>
      <xdr:row>64</xdr:row>
      <xdr:rowOff>152908</xdr:rowOff>
    </xdr:to>
    <xdr:sp macro="" textlink="">
      <xdr:nvSpPr>
        <xdr:cNvPr id="138" name="フローチャート : 判断 137"/>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163085</xdr:rowOff>
    </xdr:from>
    <xdr:ext cx="762000" cy="259045"/>
    <xdr:sp macro="" textlink="">
      <xdr:nvSpPr>
        <xdr:cNvPr id="139" name="テキスト ボックス 138"/>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53848</xdr:rowOff>
    </xdr:from>
    <xdr:to>
      <xdr:col>3</xdr:col>
      <xdr:colOff>279400</xdr:colOff>
      <xdr:row>65</xdr:row>
      <xdr:rowOff>109220</xdr:rowOff>
    </xdr:to>
    <xdr:cxnSp macro="">
      <xdr:nvCxnSpPr>
        <xdr:cNvPr id="140" name="直線コネクタ 139"/>
        <xdr:cNvCxnSpPr/>
      </xdr:nvCxnSpPr>
      <xdr:spPr>
        <a:xfrm>
          <a:off x="1447800" y="11026648"/>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160020</xdr:rowOff>
    </xdr:from>
    <xdr:to>
      <xdr:col>3</xdr:col>
      <xdr:colOff>330200</xdr:colOff>
      <xdr:row>64</xdr:row>
      <xdr:rowOff>90170</xdr:rowOff>
    </xdr:to>
    <xdr:sp macro="" textlink="">
      <xdr:nvSpPr>
        <xdr:cNvPr id="141" name="フローチャート : 判断 140"/>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100347</xdr:rowOff>
    </xdr:from>
    <xdr:ext cx="762000" cy="259045"/>
    <xdr:sp macro="" textlink="">
      <xdr:nvSpPr>
        <xdr:cNvPr id="142" name="テキスト ボックス 141"/>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27178</xdr:rowOff>
    </xdr:from>
    <xdr:to>
      <xdr:col>2</xdr:col>
      <xdr:colOff>127000</xdr:colOff>
      <xdr:row>64</xdr:row>
      <xdr:rowOff>128778</xdr:rowOff>
    </xdr:to>
    <xdr:sp macro="" textlink="">
      <xdr:nvSpPr>
        <xdr:cNvPr id="143" name="フローチャート : 判断 142"/>
        <xdr:cNvSpPr/>
      </xdr:nvSpPr>
      <xdr:spPr>
        <a:xfrm>
          <a:off x="13970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113555</xdr:rowOff>
    </xdr:from>
    <xdr:ext cx="762000" cy="259045"/>
    <xdr:sp macro="" textlink="">
      <xdr:nvSpPr>
        <xdr:cNvPr id="144" name="テキスト ボックス 143"/>
        <xdr:cNvSpPr txBox="1"/>
      </xdr:nvSpPr>
      <xdr:spPr>
        <a:xfrm>
          <a:off x="1066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67</xdr:row>
      <xdr:rowOff>82296</xdr:rowOff>
    </xdr:from>
    <xdr:to>
      <xdr:col>7</xdr:col>
      <xdr:colOff>203200</xdr:colOff>
      <xdr:row>68</xdr:row>
      <xdr:rowOff>12446</xdr:rowOff>
    </xdr:to>
    <xdr:sp macro="" textlink="">
      <xdr:nvSpPr>
        <xdr:cNvPr id="150" name="円/楕円 149"/>
        <xdr:cNvSpPr/>
      </xdr:nvSpPr>
      <xdr:spPr>
        <a:xfrm>
          <a:off x="4902200" y="115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149623</xdr:rowOff>
    </xdr:from>
    <xdr:ext cx="762000" cy="259045"/>
    <xdr:sp macro="" textlink="">
      <xdr:nvSpPr>
        <xdr:cNvPr id="151" name="財政構造の弾力性該当値テキスト"/>
        <xdr:cNvSpPr txBox="1"/>
      </xdr:nvSpPr>
      <xdr:spPr>
        <a:xfrm>
          <a:off x="5041900" y="1146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72898</xdr:rowOff>
    </xdr:from>
    <xdr:to>
      <xdr:col>6</xdr:col>
      <xdr:colOff>50800</xdr:colOff>
      <xdr:row>66</xdr:row>
      <xdr:rowOff>3048</xdr:rowOff>
    </xdr:to>
    <xdr:sp macro="" textlink="">
      <xdr:nvSpPr>
        <xdr:cNvPr id="152" name="円/楕円 151"/>
        <xdr:cNvSpPr/>
      </xdr:nvSpPr>
      <xdr:spPr>
        <a:xfrm>
          <a:off x="4064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159275</xdr:rowOff>
    </xdr:from>
    <xdr:ext cx="736600" cy="259045"/>
    <xdr:sp macro="" textlink="">
      <xdr:nvSpPr>
        <xdr:cNvPr id="153" name="テキスト ボックス 152"/>
        <xdr:cNvSpPr txBox="1"/>
      </xdr:nvSpPr>
      <xdr:spPr>
        <a:xfrm>
          <a:off x="3733800" y="1130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150114</xdr:rowOff>
    </xdr:from>
    <xdr:to>
      <xdr:col>4</xdr:col>
      <xdr:colOff>533400</xdr:colOff>
      <xdr:row>66</xdr:row>
      <xdr:rowOff>80264</xdr:rowOff>
    </xdr:to>
    <xdr:sp macro="" textlink="">
      <xdr:nvSpPr>
        <xdr:cNvPr id="154" name="円/楕円 153"/>
        <xdr:cNvSpPr/>
      </xdr:nvSpPr>
      <xdr:spPr>
        <a:xfrm>
          <a:off x="3175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65041</xdr:rowOff>
    </xdr:from>
    <xdr:ext cx="762000" cy="259045"/>
    <xdr:sp macro="" textlink="">
      <xdr:nvSpPr>
        <xdr:cNvPr id="155" name="テキスト ボックス 154"/>
        <xdr:cNvSpPr txBox="1"/>
      </xdr:nvSpPr>
      <xdr:spPr>
        <a:xfrm>
          <a:off x="2844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58420</xdr:rowOff>
    </xdr:from>
    <xdr:to>
      <xdr:col>3</xdr:col>
      <xdr:colOff>330200</xdr:colOff>
      <xdr:row>65</xdr:row>
      <xdr:rowOff>160020</xdr:rowOff>
    </xdr:to>
    <xdr:sp macro="" textlink="">
      <xdr:nvSpPr>
        <xdr:cNvPr id="156" name="円/楕円 155"/>
        <xdr:cNvSpPr/>
      </xdr:nvSpPr>
      <xdr:spPr>
        <a:xfrm>
          <a:off x="2286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144797</xdr:rowOff>
    </xdr:from>
    <xdr:ext cx="762000" cy="259045"/>
    <xdr:sp macro="" textlink="">
      <xdr:nvSpPr>
        <xdr:cNvPr id="157" name="テキスト ボックス 156"/>
        <xdr:cNvSpPr txBox="1"/>
      </xdr:nvSpPr>
      <xdr:spPr>
        <a:xfrm>
          <a:off x="1955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3048</xdr:rowOff>
    </xdr:from>
    <xdr:to>
      <xdr:col>2</xdr:col>
      <xdr:colOff>127000</xdr:colOff>
      <xdr:row>64</xdr:row>
      <xdr:rowOff>104648</xdr:rowOff>
    </xdr:to>
    <xdr:sp macro="" textlink="">
      <xdr:nvSpPr>
        <xdr:cNvPr id="158" name="円/楕円 157"/>
        <xdr:cNvSpPr/>
      </xdr:nvSpPr>
      <xdr:spPr>
        <a:xfrm>
          <a:off x="1397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114825</xdr:rowOff>
    </xdr:from>
    <xdr:ext cx="762000" cy="259045"/>
    <xdr:sp macro="" textlink="">
      <xdr:nvSpPr>
        <xdr:cNvPr id="159" name="テキスト ボックス 158"/>
        <xdr:cNvSpPr txBox="1"/>
      </xdr:nvSpPr>
      <xdr:spPr>
        <a:xfrm>
          <a:off x="1066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[95,094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105,304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類似団体平均や大阪府平均を下回っているのは、これまでの行財政改革で指定管理者制度の導入や事務事業の民間委託を進め、職員数を削減してきたことによる人件費の大幅な減少が主な要因である。</a:t>
          </a:r>
          <a:endParaRPr kumimoji="1" lang="en-US" altLang="ja-JP" sz="1300">
            <a:latin typeface="ＭＳ Ｐゴシック"/>
          </a:endParaRPr>
        </a:p>
        <a:p>
          <a:r>
            <a:rPr kumimoji="1" lang="ja-JP" altLang="en-US" sz="1300">
              <a:latin typeface="ＭＳ Ｐゴシック"/>
            </a:rPr>
            <a:t>　今後は公共施設の老朽化等に対応するため、維持補修費の増が見込まれるが、行財政改革指針に沿って、事務の効率化や施策の重点化・平準化を図るほか、事務事業のアウトソーシングを推進することで、より効率的な行財政運営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162503</xdr:rowOff>
    </xdr:from>
    <xdr:to>
      <xdr:col>7</xdr:col>
      <xdr:colOff>152400</xdr:colOff>
      <xdr:row>89</xdr:row>
      <xdr:rowOff>67041</xdr:rowOff>
    </xdr:to>
    <xdr:cxnSp macro="">
      <xdr:nvCxnSpPr>
        <xdr:cNvPr id="191" name="直線コネクタ 190"/>
        <xdr:cNvCxnSpPr/>
      </xdr:nvCxnSpPr>
      <xdr:spPr>
        <a:xfrm flipV="1">
          <a:off x="4953000" y="13707053"/>
          <a:ext cx="0" cy="1619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39118</xdr:rowOff>
    </xdr:from>
    <xdr:ext cx="762000" cy="259045"/>
    <xdr:sp macro="" textlink="">
      <xdr:nvSpPr>
        <xdr:cNvPr id="192" name="人件費・物件費等の状況最小値テキスト"/>
        <xdr:cNvSpPr txBox="1"/>
      </xdr:nvSpPr>
      <xdr:spPr>
        <a:xfrm>
          <a:off x="5041900" y="1529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171,837</a:t>
          </a:r>
          <a:endParaRPr kumimoji="1" lang="ja-JP" altLang="en-US" sz="1000" b="1">
            <a:latin typeface="ＭＳ Ｐゴシック"/>
          </a:endParaRPr>
        </a:p>
      </xdr:txBody>
    </xdr:sp>
    <xdr:clientData/>
  </xdr:oneCellAnchor>
  <xdr:twoCellAnchor>
    <xdr:from>
      <xdr:col>7</xdr:col>
      <xdr:colOff>63500</xdr:colOff>
      <xdr:row>89</xdr:row>
      <xdr:rowOff>67041</xdr:rowOff>
    </xdr:from>
    <xdr:to>
      <xdr:col>7</xdr:col>
      <xdr:colOff>241300</xdr:colOff>
      <xdr:row>89</xdr:row>
      <xdr:rowOff>67041</xdr:rowOff>
    </xdr:to>
    <xdr:cxnSp macro="">
      <xdr:nvCxnSpPr>
        <xdr:cNvPr id="193" name="直線コネクタ 192"/>
        <xdr:cNvCxnSpPr/>
      </xdr:nvCxnSpPr>
      <xdr:spPr>
        <a:xfrm>
          <a:off x="4864100" y="1532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77430</xdr:rowOff>
    </xdr:from>
    <xdr:ext cx="762000" cy="259045"/>
    <xdr:sp macro="" textlink="">
      <xdr:nvSpPr>
        <xdr:cNvPr id="194" name="人件費・物件費等の状況最大値テキスト"/>
        <xdr:cNvSpPr txBox="1"/>
      </xdr:nvSpPr>
      <xdr:spPr>
        <a:xfrm>
          <a:off x="5041900" y="134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77,902</a:t>
          </a:r>
          <a:endParaRPr kumimoji="1" lang="ja-JP" altLang="en-US" sz="1000" b="1">
            <a:latin typeface="ＭＳ Ｐゴシック"/>
          </a:endParaRPr>
        </a:p>
      </xdr:txBody>
    </xdr:sp>
    <xdr:clientData/>
  </xdr:oneCellAnchor>
  <xdr:twoCellAnchor>
    <xdr:from>
      <xdr:col>7</xdr:col>
      <xdr:colOff>63500</xdr:colOff>
      <xdr:row>79</xdr:row>
      <xdr:rowOff>162503</xdr:rowOff>
    </xdr:from>
    <xdr:to>
      <xdr:col>7</xdr:col>
      <xdr:colOff>241300</xdr:colOff>
      <xdr:row>79</xdr:row>
      <xdr:rowOff>162503</xdr:rowOff>
    </xdr:to>
    <xdr:cxnSp macro="">
      <xdr:nvCxnSpPr>
        <xdr:cNvPr id="195" name="直線コネクタ 194"/>
        <xdr:cNvCxnSpPr/>
      </xdr:nvCxnSpPr>
      <xdr:spPr>
        <a:xfrm>
          <a:off x="4864100" y="13707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76536</xdr:rowOff>
    </xdr:from>
    <xdr:to>
      <xdr:col>7</xdr:col>
      <xdr:colOff>152400</xdr:colOff>
      <xdr:row>81</xdr:row>
      <xdr:rowOff>115920</xdr:rowOff>
    </xdr:to>
    <xdr:cxnSp macro="">
      <xdr:nvCxnSpPr>
        <xdr:cNvPr id="196" name="直線コネクタ 195"/>
        <xdr:cNvCxnSpPr/>
      </xdr:nvCxnSpPr>
      <xdr:spPr>
        <a:xfrm>
          <a:off x="4114800" y="13963986"/>
          <a:ext cx="838200" cy="3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166045</xdr:rowOff>
    </xdr:from>
    <xdr:ext cx="762000" cy="259045"/>
    <xdr:sp macro="" textlink="">
      <xdr:nvSpPr>
        <xdr:cNvPr id="197" name="人件費・物件費等の状況平均値テキスト"/>
        <xdr:cNvSpPr txBox="1"/>
      </xdr:nvSpPr>
      <xdr:spPr>
        <a:xfrm>
          <a:off x="5041900" y="14224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112,517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22518</xdr:rowOff>
    </xdr:from>
    <xdr:to>
      <xdr:col>7</xdr:col>
      <xdr:colOff>203200</xdr:colOff>
      <xdr:row>83</xdr:row>
      <xdr:rowOff>124118</xdr:rowOff>
    </xdr:to>
    <xdr:sp macro="" textlink="">
      <xdr:nvSpPr>
        <xdr:cNvPr id="198" name="フローチャート : 判断 197"/>
        <xdr:cNvSpPr/>
      </xdr:nvSpPr>
      <xdr:spPr>
        <a:xfrm>
          <a:off x="49022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114221</xdr:rowOff>
    </xdr:from>
    <xdr:to>
      <xdr:col>6</xdr:col>
      <xdr:colOff>0</xdr:colOff>
      <xdr:row>81</xdr:row>
      <xdr:rowOff>76536</xdr:rowOff>
    </xdr:to>
    <xdr:cxnSp macro="">
      <xdr:nvCxnSpPr>
        <xdr:cNvPr id="199" name="直線コネクタ 198"/>
        <xdr:cNvCxnSpPr/>
      </xdr:nvCxnSpPr>
      <xdr:spPr>
        <a:xfrm>
          <a:off x="3225800" y="13830221"/>
          <a:ext cx="889000" cy="13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133592</xdr:rowOff>
    </xdr:from>
    <xdr:to>
      <xdr:col>6</xdr:col>
      <xdr:colOff>50800</xdr:colOff>
      <xdr:row>83</xdr:row>
      <xdr:rowOff>63742</xdr:rowOff>
    </xdr:to>
    <xdr:sp macro="" textlink="">
      <xdr:nvSpPr>
        <xdr:cNvPr id="200" name="フローチャート : 判断 199"/>
        <xdr:cNvSpPr/>
      </xdr:nvSpPr>
      <xdr:spPr>
        <a:xfrm>
          <a:off x="4064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48519</xdr:rowOff>
    </xdr:from>
    <xdr:ext cx="736600" cy="259045"/>
    <xdr:sp macro="" textlink="">
      <xdr:nvSpPr>
        <xdr:cNvPr id="201" name="テキスト ボックス 200"/>
        <xdr:cNvSpPr txBox="1"/>
      </xdr:nvSpPr>
      <xdr:spPr>
        <a:xfrm>
          <a:off x="3733800" y="1427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114221</xdr:rowOff>
    </xdr:from>
    <xdr:to>
      <xdr:col>4</xdr:col>
      <xdr:colOff>482600</xdr:colOff>
      <xdr:row>81</xdr:row>
      <xdr:rowOff>561</xdr:rowOff>
    </xdr:to>
    <xdr:cxnSp macro="">
      <xdr:nvCxnSpPr>
        <xdr:cNvPr id="202" name="直線コネクタ 201"/>
        <xdr:cNvCxnSpPr/>
      </xdr:nvCxnSpPr>
      <xdr:spPr>
        <a:xfrm flipV="1">
          <a:off x="2336800" y="13830221"/>
          <a:ext cx="889000" cy="5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125819</xdr:rowOff>
    </xdr:from>
    <xdr:to>
      <xdr:col>4</xdr:col>
      <xdr:colOff>533400</xdr:colOff>
      <xdr:row>83</xdr:row>
      <xdr:rowOff>55969</xdr:rowOff>
    </xdr:to>
    <xdr:sp macro="" textlink="">
      <xdr:nvSpPr>
        <xdr:cNvPr id="203" name="フローチャート : 判断 202"/>
        <xdr:cNvSpPr/>
      </xdr:nvSpPr>
      <xdr:spPr>
        <a:xfrm>
          <a:off x="3175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40746</xdr:rowOff>
    </xdr:from>
    <xdr:ext cx="762000" cy="259045"/>
    <xdr:sp macro="" textlink="">
      <xdr:nvSpPr>
        <xdr:cNvPr id="204" name="テキスト ボックス 203"/>
        <xdr:cNvSpPr txBox="1"/>
      </xdr:nvSpPr>
      <xdr:spPr>
        <a:xfrm>
          <a:off x="2844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135558</xdr:rowOff>
    </xdr:from>
    <xdr:to>
      <xdr:col>3</xdr:col>
      <xdr:colOff>279400</xdr:colOff>
      <xdr:row>81</xdr:row>
      <xdr:rowOff>561</xdr:rowOff>
    </xdr:to>
    <xdr:cxnSp macro="">
      <xdr:nvCxnSpPr>
        <xdr:cNvPr id="205" name="直線コネクタ 204"/>
        <xdr:cNvCxnSpPr/>
      </xdr:nvCxnSpPr>
      <xdr:spPr>
        <a:xfrm>
          <a:off x="1447800" y="13851558"/>
          <a:ext cx="889000" cy="3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54566</xdr:rowOff>
    </xdr:from>
    <xdr:to>
      <xdr:col>3</xdr:col>
      <xdr:colOff>330200</xdr:colOff>
      <xdr:row>82</xdr:row>
      <xdr:rowOff>156166</xdr:rowOff>
    </xdr:to>
    <xdr:sp macro="" textlink="">
      <xdr:nvSpPr>
        <xdr:cNvPr id="206" name="フローチャート : 判断 205"/>
        <xdr:cNvSpPr/>
      </xdr:nvSpPr>
      <xdr:spPr>
        <a:xfrm>
          <a:off x="2286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140943</xdr:rowOff>
    </xdr:from>
    <xdr:ext cx="762000" cy="259045"/>
    <xdr:sp macro="" textlink="">
      <xdr:nvSpPr>
        <xdr:cNvPr id="207" name="テキスト ボックス 206"/>
        <xdr:cNvSpPr txBox="1"/>
      </xdr:nvSpPr>
      <xdr:spPr>
        <a:xfrm>
          <a:off x="1955800" y="1419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82091</xdr:rowOff>
    </xdr:from>
    <xdr:to>
      <xdr:col>2</xdr:col>
      <xdr:colOff>127000</xdr:colOff>
      <xdr:row>83</xdr:row>
      <xdr:rowOff>12241</xdr:rowOff>
    </xdr:to>
    <xdr:sp macro="" textlink="">
      <xdr:nvSpPr>
        <xdr:cNvPr id="208" name="フローチャート : 判断 207"/>
        <xdr:cNvSpPr/>
      </xdr:nvSpPr>
      <xdr:spPr>
        <a:xfrm>
          <a:off x="1397000" y="1414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168468</xdr:rowOff>
    </xdr:from>
    <xdr:ext cx="762000" cy="259045"/>
    <xdr:sp macro="" textlink="">
      <xdr:nvSpPr>
        <xdr:cNvPr id="209" name="テキスト ボックス 208"/>
        <xdr:cNvSpPr txBox="1"/>
      </xdr:nvSpPr>
      <xdr:spPr>
        <a:xfrm>
          <a:off x="1066800" y="1422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65120</xdr:rowOff>
    </xdr:from>
    <xdr:to>
      <xdr:col>7</xdr:col>
      <xdr:colOff>203200</xdr:colOff>
      <xdr:row>81</xdr:row>
      <xdr:rowOff>166720</xdr:rowOff>
    </xdr:to>
    <xdr:sp macro="" textlink="">
      <xdr:nvSpPr>
        <xdr:cNvPr id="215" name="円/楕円 214"/>
        <xdr:cNvSpPr/>
      </xdr:nvSpPr>
      <xdr:spPr>
        <a:xfrm>
          <a:off x="4902200" y="139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81647</xdr:rowOff>
    </xdr:from>
    <xdr:ext cx="762000" cy="259045"/>
    <xdr:sp macro="" textlink="">
      <xdr:nvSpPr>
        <xdr:cNvPr id="216" name="人件費・物件費等の状況該当値テキスト"/>
        <xdr:cNvSpPr txBox="1"/>
      </xdr:nvSpPr>
      <xdr:spPr>
        <a:xfrm>
          <a:off x="5041900" y="1379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95,094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25736</xdr:rowOff>
    </xdr:from>
    <xdr:to>
      <xdr:col>6</xdr:col>
      <xdr:colOff>50800</xdr:colOff>
      <xdr:row>81</xdr:row>
      <xdr:rowOff>127336</xdr:rowOff>
    </xdr:to>
    <xdr:sp macro="" textlink="">
      <xdr:nvSpPr>
        <xdr:cNvPr id="217" name="円/楕円 216"/>
        <xdr:cNvSpPr/>
      </xdr:nvSpPr>
      <xdr:spPr>
        <a:xfrm>
          <a:off x="4064000" y="1391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137513</xdr:rowOff>
    </xdr:from>
    <xdr:ext cx="736600" cy="259045"/>
    <xdr:sp macro="" textlink="">
      <xdr:nvSpPr>
        <xdr:cNvPr id="218" name="テキスト ボックス 217"/>
        <xdr:cNvSpPr txBox="1"/>
      </xdr:nvSpPr>
      <xdr:spPr>
        <a:xfrm>
          <a:off x="3733800" y="13682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92,809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63421</xdr:rowOff>
    </xdr:from>
    <xdr:to>
      <xdr:col>4</xdr:col>
      <xdr:colOff>533400</xdr:colOff>
      <xdr:row>80</xdr:row>
      <xdr:rowOff>165021</xdr:rowOff>
    </xdr:to>
    <xdr:sp macro="" textlink="">
      <xdr:nvSpPr>
        <xdr:cNvPr id="219" name="円/楕円 218"/>
        <xdr:cNvSpPr/>
      </xdr:nvSpPr>
      <xdr:spPr>
        <a:xfrm>
          <a:off x="3175000" y="1377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3748</xdr:rowOff>
    </xdr:from>
    <xdr:ext cx="762000" cy="259045"/>
    <xdr:sp macro="" textlink="">
      <xdr:nvSpPr>
        <xdr:cNvPr id="220" name="テキスト ボックス 219"/>
        <xdr:cNvSpPr txBox="1"/>
      </xdr:nvSpPr>
      <xdr:spPr>
        <a:xfrm>
          <a:off x="2844800" y="1354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85,048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121211</xdr:rowOff>
    </xdr:from>
    <xdr:to>
      <xdr:col>3</xdr:col>
      <xdr:colOff>330200</xdr:colOff>
      <xdr:row>81</xdr:row>
      <xdr:rowOff>51361</xdr:rowOff>
    </xdr:to>
    <xdr:sp macro="" textlink="">
      <xdr:nvSpPr>
        <xdr:cNvPr id="221" name="円/楕円 220"/>
        <xdr:cNvSpPr/>
      </xdr:nvSpPr>
      <xdr:spPr>
        <a:xfrm>
          <a:off x="2286000" y="1383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61538</xdr:rowOff>
    </xdr:from>
    <xdr:ext cx="762000" cy="259045"/>
    <xdr:sp macro="" textlink="">
      <xdr:nvSpPr>
        <xdr:cNvPr id="222" name="テキスト ボックス 221"/>
        <xdr:cNvSpPr txBox="1"/>
      </xdr:nvSpPr>
      <xdr:spPr>
        <a:xfrm>
          <a:off x="1955800" y="136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88,401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84758</xdr:rowOff>
    </xdr:from>
    <xdr:to>
      <xdr:col>2</xdr:col>
      <xdr:colOff>127000</xdr:colOff>
      <xdr:row>81</xdr:row>
      <xdr:rowOff>14908</xdr:rowOff>
    </xdr:to>
    <xdr:sp macro="" textlink="">
      <xdr:nvSpPr>
        <xdr:cNvPr id="223" name="円/楕円 222"/>
        <xdr:cNvSpPr/>
      </xdr:nvSpPr>
      <xdr:spPr>
        <a:xfrm>
          <a:off x="1397000" y="1380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25085</xdr:rowOff>
    </xdr:from>
    <xdr:ext cx="762000" cy="259045"/>
    <xdr:sp macro="" textlink="">
      <xdr:nvSpPr>
        <xdr:cNvPr id="224" name="テキスト ボックス 223"/>
        <xdr:cNvSpPr txBox="1"/>
      </xdr:nvSpPr>
      <xdr:spPr>
        <a:xfrm>
          <a:off x="1066800" y="1356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86,286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年度までは類似団体平均と同程度の水準で推移してきたが、平成</a:t>
          </a:r>
          <a:r>
            <a:rPr kumimoji="1" lang="en-US" altLang="ja-JP" sz="1300">
              <a:latin typeface="ＭＳ Ｐゴシック"/>
            </a:rPr>
            <a:t>26</a:t>
          </a:r>
          <a:r>
            <a:rPr kumimoji="1" lang="ja-JP" altLang="en-US" sz="1300">
              <a:latin typeface="ＭＳ Ｐゴシック"/>
            </a:rPr>
            <a:t>年度からは経験年数階層の分布変動のため、平均を下回る水準となっている。</a:t>
          </a:r>
          <a:endParaRPr kumimoji="1" lang="en-US" altLang="ja-JP" sz="1300">
            <a:latin typeface="ＭＳ Ｐゴシック"/>
          </a:endParaRPr>
        </a:p>
        <a:p>
          <a:r>
            <a:rPr kumimoji="1" lang="ja-JP" altLang="en-US" sz="1300">
              <a:latin typeface="ＭＳ Ｐゴシック"/>
            </a:rPr>
            <a:t>　今後も各種手当の見直しなどの給与抑制措置により、給与の適正化に努めていく。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85</xdr:row>
      <xdr:rowOff>112184</xdr:rowOff>
    </xdr:to>
    <xdr:cxnSp macro="">
      <xdr:nvCxnSpPr>
        <xdr:cNvPr id="253" name="直線コネクタ 252"/>
        <xdr:cNvCxnSpPr/>
      </xdr:nvCxnSpPr>
      <xdr:spPr>
        <a:xfrm flipV="1">
          <a:off x="17018000" y="13814072"/>
          <a:ext cx="0" cy="8713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84261</xdr:rowOff>
    </xdr:from>
    <xdr:ext cx="762000" cy="259045"/>
    <xdr:sp macro="" textlink="">
      <xdr:nvSpPr>
        <xdr:cNvPr id="254" name="給与水準   （国との比較）最小値テキスト"/>
        <xdr:cNvSpPr txBox="1"/>
      </xdr:nvSpPr>
      <xdr:spPr>
        <a:xfrm>
          <a:off x="17106900" y="1465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85</xdr:row>
      <xdr:rowOff>112184</xdr:rowOff>
    </xdr:from>
    <xdr:to>
      <xdr:col>24</xdr:col>
      <xdr:colOff>647700</xdr:colOff>
      <xdr:row>85</xdr:row>
      <xdr:rowOff>112184</xdr:rowOff>
    </xdr:to>
    <xdr:cxnSp macro="">
      <xdr:nvCxnSpPr>
        <xdr:cNvPr id="255" name="直線コネクタ 254"/>
        <xdr:cNvCxnSpPr/>
      </xdr:nvCxnSpPr>
      <xdr:spPr>
        <a:xfrm>
          <a:off x="16929100" y="1468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6"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7" name="直線コネクタ 256"/>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20461</xdr:rowOff>
    </xdr:from>
    <xdr:to>
      <xdr:col>24</xdr:col>
      <xdr:colOff>558800</xdr:colOff>
      <xdr:row>81</xdr:row>
      <xdr:rowOff>87489</xdr:rowOff>
    </xdr:to>
    <xdr:cxnSp macro="">
      <xdr:nvCxnSpPr>
        <xdr:cNvPr id="258" name="直線コネクタ 257"/>
        <xdr:cNvCxnSpPr/>
      </xdr:nvCxnSpPr>
      <xdr:spPr>
        <a:xfrm>
          <a:off x="16179800" y="13907911"/>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159049</xdr:rowOff>
    </xdr:from>
    <xdr:ext cx="762000" cy="259045"/>
    <xdr:sp macro="" textlink="">
      <xdr:nvSpPr>
        <xdr:cNvPr id="259" name="給与水準   （国との比較）平均値テキスト"/>
        <xdr:cNvSpPr txBox="1"/>
      </xdr:nvSpPr>
      <xdr:spPr>
        <a:xfrm>
          <a:off x="17106900" y="14217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15522</xdr:rowOff>
    </xdr:from>
    <xdr:to>
      <xdr:col>24</xdr:col>
      <xdr:colOff>609600</xdr:colOff>
      <xdr:row>83</xdr:row>
      <xdr:rowOff>117122</xdr:rowOff>
    </xdr:to>
    <xdr:sp macro="" textlink="">
      <xdr:nvSpPr>
        <xdr:cNvPr id="260" name="フローチャート : 判断 259"/>
        <xdr:cNvSpPr/>
      </xdr:nvSpPr>
      <xdr:spPr>
        <a:xfrm>
          <a:off x="16967200" y="142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20461</xdr:rowOff>
    </xdr:from>
    <xdr:to>
      <xdr:col>23</xdr:col>
      <xdr:colOff>406400</xdr:colOff>
      <xdr:row>81</xdr:row>
      <xdr:rowOff>74084</xdr:rowOff>
    </xdr:to>
    <xdr:cxnSp macro="">
      <xdr:nvCxnSpPr>
        <xdr:cNvPr id="261" name="直線コネクタ 260"/>
        <xdr:cNvCxnSpPr/>
      </xdr:nvCxnSpPr>
      <xdr:spPr>
        <a:xfrm flipV="1">
          <a:off x="15290800" y="1390791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28928</xdr:rowOff>
    </xdr:from>
    <xdr:to>
      <xdr:col>23</xdr:col>
      <xdr:colOff>457200</xdr:colOff>
      <xdr:row>83</xdr:row>
      <xdr:rowOff>130528</xdr:rowOff>
    </xdr:to>
    <xdr:sp macro="" textlink="">
      <xdr:nvSpPr>
        <xdr:cNvPr id="262" name="フローチャート : 判断 261"/>
        <xdr:cNvSpPr/>
      </xdr:nvSpPr>
      <xdr:spPr>
        <a:xfrm>
          <a:off x="16129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115305</xdr:rowOff>
    </xdr:from>
    <xdr:ext cx="736600" cy="259045"/>
    <xdr:sp macro="" textlink="">
      <xdr:nvSpPr>
        <xdr:cNvPr id="263" name="テキスト ボックス 262"/>
        <xdr:cNvSpPr txBox="1"/>
      </xdr:nvSpPr>
      <xdr:spPr>
        <a:xfrm>
          <a:off x="15798800" y="14345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74084</xdr:rowOff>
    </xdr:from>
    <xdr:to>
      <xdr:col>22</xdr:col>
      <xdr:colOff>203200</xdr:colOff>
      <xdr:row>82</xdr:row>
      <xdr:rowOff>170745</xdr:rowOff>
    </xdr:to>
    <xdr:cxnSp macro="">
      <xdr:nvCxnSpPr>
        <xdr:cNvPr id="264" name="直線コネクタ 263"/>
        <xdr:cNvCxnSpPr/>
      </xdr:nvCxnSpPr>
      <xdr:spPr>
        <a:xfrm flipV="1">
          <a:off x="14401800" y="13961534"/>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119945</xdr:rowOff>
    </xdr:from>
    <xdr:to>
      <xdr:col>22</xdr:col>
      <xdr:colOff>254000</xdr:colOff>
      <xdr:row>83</xdr:row>
      <xdr:rowOff>50095</xdr:rowOff>
    </xdr:to>
    <xdr:sp macro="" textlink="">
      <xdr:nvSpPr>
        <xdr:cNvPr id="265" name="フローチャート : 判断 264"/>
        <xdr:cNvSpPr/>
      </xdr:nvSpPr>
      <xdr:spPr>
        <a:xfrm>
          <a:off x="15240000" y="141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34872</xdr:rowOff>
    </xdr:from>
    <xdr:ext cx="762000" cy="259045"/>
    <xdr:sp macro="" textlink="">
      <xdr:nvSpPr>
        <xdr:cNvPr id="266" name="テキスト ボックス 265"/>
        <xdr:cNvSpPr txBox="1"/>
      </xdr:nvSpPr>
      <xdr:spPr>
        <a:xfrm>
          <a:off x="14909800" y="1426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170745</xdr:rowOff>
    </xdr:from>
    <xdr:to>
      <xdr:col>21</xdr:col>
      <xdr:colOff>0</xdr:colOff>
      <xdr:row>88</xdr:row>
      <xdr:rowOff>93839</xdr:rowOff>
    </xdr:to>
    <xdr:cxnSp macro="">
      <xdr:nvCxnSpPr>
        <xdr:cNvPr id="267" name="直線コネクタ 266"/>
        <xdr:cNvCxnSpPr/>
      </xdr:nvCxnSpPr>
      <xdr:spPr>
        <a:xfrm flipV="1">
          <a:off x="13512800" y="14229645"/>
          <a:ext cx="889000" cy="95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79728</xdr:rowOff>
    </xdr:from>
    <xdr:to>
      <xdr:col>21</xdr:col>
      <xdr:colOff>50800</xdr:colOff>
      <xdr:row>83</xdr:row>
      <xdr:rowOff>9878</xdr:rowOff>
    </xdr:to>
    <xdr:sp macro="" textlink="">
      <xdr:nvSpPr>
        <xdr:cNvPr id="268" name="フローチャート : 判断 267"/>
        <xdr:cNvSpPr/>
      </xdr:nvSpPr>
      <xdr:spPr>
        <a:xfrm>
          <a:off x="14351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20055</xdr:rowOff>
    </xdr:from>
    <xdr:ext cx="762000" cy="259045"/>
    <xdr:sp macro="" textlink="">
      <xdr:nvSpPr>
        <xdr:cNvPr id="269" name="テキスト ボックス 268"/>
        <xdr:cNvSpPr txBox="1"/>
      </xdr:nvSpPr>
      <xdr:spPr>
        <a:xfrm>
          <a:off x="14020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70" name="フローチャート : 判断 269"/>
        <xdr:cNvSpPr/>
      </xdr:nvSpPr>
      <xdr:spPr>
        <a:xfrm>
          <a:off x="13462000" y="1523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65211</xdr:rowOff>
    </xdr:from>
    <xdr:ext cx="762000" cy="259045"/>
    <xdr:sp macro="" textlink="">
      <xdr:nvSpPr>
        <xdr:cNvPr id="271" name="テキスト ボックス 270"/>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36689</xdr:rowOff>
    </xdr:from>
    <xdr:to>
      <xdr:col>24</xdr:col>
      <xdr:colOff>609600</xdr:colOff>
      <xdr:row>81</xdr:row>
      <xdr:rowOff>138289</xdr:rowOff>
    </xdr:to>
    <xdr:sp macro="" textlink="">
      <xdr:nvSpPr>
        <xdr:cNvPr id="277" name="円/楕円 276"/>
        <xdr:cNvSpPr/>
      </xdr:nvSpPr>
      <xdr:spPr>
        <a:xfrm>
          <a:off x="16967200" y="1392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53216</xdr:rowOff>
    </xdr:from>
    <xdr:ext cx="762000" cy="259045"/>
    <xdr:sp macro="" textlink="">
      <xdr:nvSpPr>
        <xdr:cNvPr id="278" name="給与水準   （国との比較）該当値テキスト"/>
        <xdr:cNvSpPr txBox="1"/>
      </xdr:nvSpPr>
      <xdr:spPr>
        <a:xfrm>
          <a:off x="17106900" y="1376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141111</xdr:rowOff>
    </xdr:from>
    <xdr:to>
      <xdr:col>23</xdr:col>
      <xdr:colOff>457200</xdr:colOff>
      <xdr:row>81</xdr:row>
      <xdr:rowOff>71261</xdr:rowOff>
    </xdr:to>
    <xdr:sp macro="" textlink="">
      <xdr:nvSpPr>
        <xdr:cNvPr id="279" name="円/楕円 278"/>
        <xdr:cNvSpPr/>
      </xdr:nvSpPr>
      <xdr:spPr>
        <a:xfrm>
          <a:off x="16129000" y="138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81438</xdr:rowOff>
    </xdr:from>
    <xdr:ext cx="736600" cy="259045"/>
    <xdr:sp macro="" textlink="">
      <xdr:nvSpPr>
        <xdr:cNvPr id="280" name="テキスト ボックス 279"/>
        <xdr:cNvSpPr txBox="1"/>
      </xdr:nvSpPr>
      <xdr:spPr>
        <a:xfrm>
          <a:off x="15798800" y="136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23284</xdr:rowOff>
    </xdr:from>
    <xdr:to>
      <xdr:col>22</xdr:col>
      <xdr:colOff>254000</xdr:colOff>
      <xdr:row>81</xdr:row>
      <xdr:rowOff>124884</xdr:rowOff>
    </xdr:to>
    <xdr:sp macro="" textlink="">
      <xdr:nvSpPr>
        <xdr:cNvPr id="281" name="円/楕円 280"/>
        <xdr:cNvSpPr/>
      </xdr:nvSpPr>
      <xdr:spPr>
        <a:xfrm>
          <a:off x="15240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135061</xdr:rowOff>
    </xdr:from>
    <xdr:ext cx="762000" cy="259045"/>
    <xdr:sp macro="" textlink="">
      <xdr:nvSpPr>
        <xdr:cNvPr id="282" name="テキスト ボックス 281"/>
        <xdr:cNvSpPr txBox="1"/>
      </xdr:nvSpPr>
      <xdr:spPr>
        <a:xfrm>
          <a:off x="14909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119945</xdr:rowOff>
    </xdr:from>
    <xdr:to>
      <xdr:col>21</xdr:col>
      <xdr:colOff>50800</xdr:colOff>
      <xdr:row>83</xdr:row>
      <xdr:rowOff>50095</xdr:rowOff>
    </xdr:to>
    <xdr:sp macro="" textlink="">
      <xdr:nvSpPr>
        <xdr:cNvPr id="283" name="円/楕円 282"/>
        <xdr:cNvSpPr/>
      </xdr:nvSpPr>
      <xdr:spPr>
        <a:xfrm>
          <a:off x="14351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34872</xdr:rowOff>
    </xdr:from>
    <xdr:ext cx="762000" cy="259045"/>
    <xdr:sp macro="" textlink="">
      <xdr:nvSpPr>
        <xdr:cNvPr id="284" name="テキスト ボックス 283"/>
        <xdr:cNvSpPr txBox="1"/>
      </xdr:nvSpPr>
      <xdr:spPr>
        <a:xfrm>
          <a:off x="14020800" y="1426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43039</xdr:rowOff>
    </xdr:from>
    <xdr:to>
      <xdr:col>19</xdr:col>
      <xdr:colOff>533400</xdr:colOff>
      <xdr:row>88</xdr:row>
      <xdr:rowOff>144639</xdr:rowOff>
    </xdr:to>
    <xdr:sp macro="" textlink="">
      <xdr:nvSpPr>
        <xdr:cNvPr id="285" name="円/楕円 284"/>
        <xdr:cNvSpPr/>
      </xdr:nvSpPr>
      <xdr:spPr>
        <a:xfrm>
          <a:off x="13462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154816</xdr:rowOff>
    </xdr:from>
    <xdr:ext cx="762000" cy="259045"/>
    <xdr:sp macro="" textlink="">
      <xdr:nvSpPr>
        <xdr:cNvPr id="286" name="テキスト ボックス 285"/>
        <xdr:cNvSpPr txBox="1"/>
      </xdr:nvSpPr>
      <xdr:spPr>
        <a:xfrm>
          <a:off x="13131800" y="1489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全国平均や大阪府平均を大きく下回っており、類似団体内では最も少なくなっている。先の行財政改革プラン</a:t>
          </a:r>
          <a:r>
            <a:rPr kumimoji="1" lang="en-US" altLang="ja-JP" sz="1300">
              <a:latin typeface="ＭＳ Ｐゴシック"/>
            </a:rPr>
            <a:t>Ⅱ</a:t>
          </a:r>
          <a:r>
            <a:rPr kumimoji="1" lang="ja-JP" altLang="en-US" sz="1300">
              <a:latin typeface="ＭＳ Ｐゴシック"/>
            </a:rPr>
            <a:t>（計画期間：平成</a:t>
          </a:r>
          <a:r>
            <a:rPr kumimoji="1" lang="en-US" altLang="ja-JP" sz="1300">
              <a:latin typeface="ＭＳ Ｐゴシック"/>
            </a:rPr>
            <a:t>22</a:t>
          </a:r>
          <a:r>
            <a:rPr kumimoji="1" lang="ja-JP" altLang="en-US" sz="1300">
              <a:latin typeface="ＭＳ Ｐゴシック"/>
            </a:rPr>
            <a:t>年度～</a:t>
          </a:r>
          <a:r>
            <a:rPr kumimoji="1" lang="en-US" altLang="ja-JP" sz="1300">
              <a:latin typeface="ＭＳ Ｐゴシック"/>
            </a:rPr>
            <a:t>26</a:t>
          </a:r>
          <a:r>
            <a:rPr kumimoji="1" lang="ja-JP" altLang="en-US" sz="1300">
              <a:latin typeface="ＭＳ Ｐゴシック"/>
            </a:rPr>
            <a:t>年度）の目標値を上回るペースで職員の削減が進んできた。今後も引き続き、定員管理の適正化に努めていく。</a:t>
          </a:r>
          <a:endParaRPr kumimoji="1" lang="en-US" altLang="ja-JP" sz="1300">
            <a:latin typeface="ＭＳ Ｐゴシック"/>
          </a:endParaRPr>
        </a:p>
        <a:p>
          <a:r>
            <a:rPr kumimoji="1" lang="ja-JP" altLang="en-US" sz="1300">
              <a:latin typeface="ＭＳ Ｐゴシック"/>
            </a:rPr>
            <a:t>　なお、平成</a:t>
          </a:r>
          <a:r>
            <a:rPr kumimoji="1" lang="en-US" altLang="ja-JP" sz="1300">
              <a:latin typeface="ＭＳ Ｐゴシック"/>
            </a:rPr>
            <a:t>25</a:t>
          </a:r>
          <a:r>
            <a:rPr kumimoji="1" lang="ja-JP" altLang="en-US" sz="1300">
              <a:latin typeface="ＭＳ Ｐゴシック"/>
            </a:rPr>
            <a:t>年度に大きく減少しているのは、消防広域化に伴い、市の消防職員が一部事務組合の職員となったことによる。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52070</xdr:rowOff>
    </xdr:from>
    <xdr:to>
      <xdr:col>24</xdr:col>
      <xdr:colOff>558800</xdr:colOff>
      <xdr:row>67</xdr:row>
      <xdr:rowOff>152400</xdr:rowOff>
    </xdr:to>
    <xdr:cxnSp macro="">
      <xdr:nvCxnSpPr>
        <xdr:cNvPr id="314" name="直線コネクタ 313"/>
        <xdr:cNvCxnSpPr/>
      </xdr:nvCxnSpPr>
      <xdr:spPr>
        <a:xfrm flipV="1">
          <a:off x="17018000" y="101676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5"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6" name="直線コネクタ 315"/>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138447</xdr:rowOff>
    </xdr:from>
    <xdr:ext cx="762000" cy="259045"/>
    <xdr:sp macro="" textlink="">
      <xdr:nvSpPr>
        <xdr:cNvPr id="317"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24</xdr:col>
      <xdr:colOff>469900</xdr:colOff>
      <xdr:row>59</xdr:row>
      <xdr:rowOff>52070</xdr:rowOff>
    </xdr:from>
    <xdr:to>
      <xdr:col>24</xdr:col>
      <xdr:colOff>647700</xdr:colOff>
      <xdr:row>59</xdr:row>
      <xdr:rowOff>52070</xdr:rowOff>
    </xdr:to>
    <xdr:cxnSp macro="">
      <xdr:nvCxnSpPr>
        <xdr:cNvPr id="318" name="直線コネクタ 317"/>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37592</xdr:rowOff>
    </xdr:from>
    <xdr:to>
      <xdr:col>24</xdr:col>
      <xdr:colOff>558800</xdr:colOff>
      <xdr:row>59</xdr:row>
      <xdr:rowOff>52070</xdr:rowOff>
    </xdr:to>
    <xdr:cxnSp macro="">
      <xdr:nvCxnSpPr>
        <xdr:cNvPr id="319" name="直線コネクタ 318"/>
        <xdr:cNvCxnSpPr/>
      </xdr:nvCxnSpPr>
      <xdr:spPr>
        <a:xfrm>
          <a:off x="16179800" y="1015314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156481</xdr:rowOff>
    </xdr:from>
    <xdr:ext cx="762000" cy="259045"/>
    <xdr:sp macro="" textlink="">
      <xdr:nvSpPr>
        <xdr:cNvPr id="320" name="定員管理の状況平均値テキスト"/>
        <xdr:cNvSpPr txBox="1"/>
      </xdr:nvSpPr>
      <xdr:spPr>
        <a:xfrm>
          <a:off x="17106900" y="106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12954</xdr:rowOff>
    </xdr:from>
    <xdr:to>
      <xdr:col>24</xdr:col>
      <xdr:colOff>609600</xdr:colOff>
      <xdr:row>62</xdr:row>
      <xdr:rowOff>114554</xdr:rowOff>
    </xdr:to>
    <xdr:sp macro="" textlink="">
      <xdr:nvSpPr>
        <xdr:cNvPr id="321" name="フローチャート : 判断 320"/>
        <xdr:cNvSpPr/>
      </xdr:nvSpPr>
      <xdr:spPr>
        <a:xfrm>
          <a:off x="169672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8636</xdr:rowOff>
    </xdr:from>
    <xdr:to>
      <xdr:col>23</xdr:col>
      <xdr:colOff>406400</xdr:colOff>
      <xdr:row>59</xdr:row>
      <xdr:rowOff>37592</xdr:rowOff>
    </xdr:to>
    <xdr:cxnSp macro="">
      <xdr:nvCxnSpPr>
        <xdr:cNvPr id="322" name="直線コネクタ 321"/>
        <xdr:cNvCxnSpPr/>
      </xdr:nvCxnSpPr>
      <xdr:spPr>
        <a:xfrm>
          <a:off x="15290800" y="1012418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3" name="フローチャート : 判断 322"/>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51071</xdr:rowOff>
    </xdr:from>
    <xdr:ext cx="736600" cy="259045"/>
    <xdr:sp macro="" textlink="">
      <xdr:nvSpPr>
        <xdr:cNvPr id="324" name="テキスト ボックス 323"/>
        <xdr:cNvSpPr txBox="1"/>
      </xdr:nvSpPr>
      <xdr:spPr>
        <a:xfrm>
          <a:off x="15798800" y="10680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1397</xdr:rowOff>
    </xdr:from>
    <xdr:to>
      <xdr:col>22</xdr:col>
      <xdr:colOff>203200</xdr:colOff>
      <xdr:row>59</xdr:row>
      <xdr:rowOff>8636</xdr:rowOff>
    </xdr:to>
    <xdr:cxnSp macro="">
      <xdr:nvCxnSpPr>
        <xdr:cNvPr id="325" name="直線コネクタ 324"/>
        <xdr:cNvCxnSpPr/>
      </xdr:nvCxnSpPr>
      <xdr:spPr>
        <a:xfrm>
          <a:off x="14401800" y="1011694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136144</xdr:rowOff>
    </xdr:from>
    <xdr:to>
      <xdr:col>22</xdr:col>
      <xdr:colOff>254000</xdr:colOff>
      <xdr:row>62</xdr:row>
      <xdr:rowOff>66294</xdr:rowOff>
    </xdr:to>
    <xdr:sp macro="" textlink="">
      <xdr:nvSpPr>
        <xdr:cNvPr id="326" name="フローチャート : 判断 325"/>
        <xdr:cNvSpPr/>
      </xdr:nvSpPr>
      <xdr:spPr>
        <a:xfrm>
          <a:off x="15240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51071</xdr:rowOff>
    </xdr:from>
    <xdr:ext cx="762000" cy="259045"/>
    <xdr:sp macro="" textlink="">
      <xdr:nvSpPr>
        <xdr:cNvPr id="327" name="テキスト ボックス 326"/>
        <xdr:cNvSpPr txBox="1"/>
      </xdr:nvSpPr>
      <xdr:spPr>
        <a:xfrm>
          <a:off x="14909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1397</xdr:rowOff>
    </xdr:from>
    <xdr:to>
      <xdr:col>21</xdr:col>
      <xdr:colOff>0</xdr:colOff>
      <xdr:row>60</xdr:row>
      <xdr:rowOff>54356</xdr:rowOff>
    </xdr:to>
    <xdr:cxnSp macro="">
      <xdr:nvCxnSpPr>
        <xdr:cNvPr id="328" name="直線コネクタ 327"/>
        <xdr:cNvCxnSpPr/>
      </xdr:nvCxnSpPr>
      <xdr:spPr>
        <a:xfrm flipV="1">
          <a:off x="13512800" y="10116947"/>
          <a:ext cx="889000" cy="2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140970</xdr:rowOff>
    </xdr:from>
    <xdr:to>
      <xdr:col>21</xdr:col>
      <xdr:colOff>50800</xdr:colOff>
      <xdr:row>62</xdr:row>
      <xdr:rowOff>71120</xdr:rowOff>
    </xdr:to>
    <xdr:sp macro="" textlink="">
      <xdr:nvSpPr>
        <xdr:cNvPr id="329" name="フローチャート : 判断 328"/>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55897</xdr:rowOff>
    </xdr:from>
    <xdr:ext cx="762000" cy="259045"/>
    <xdr:sp macro="" textlink="">
      <xdr:nvSpPr>
        <xdr:cNvPr id="330" name="テキスト ボックス 329"/>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148209</xdr:rowOff>
    </xdr:from>
    <xdr:to>
      <xdr:col>19</xdr:col>
      <xdr:colOff>533400</xdr:colOff>
      <xdr:row>62</xdr:row>
      <xdr:rowOff>78359</xdr:rowOff>
    </xdr:to>
    <xdr:sp macro="" textlink="">
      <xdr:nvSpPr>
        <xdr:cNvPr id="331" name="フローチャート : 判断 330"/>
        <xdr:cNvSpPr/>
      </xdr:nvSpPr>
      <xdr:spPr>
        <a:xfrm>
          <a:off x="13462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63136</xdr:rowOff>
    </xdr:from>
    <xdr:ext cx="762000" cy="259045"/>
    <xdr:sp macro="" textlink="">
      <xdr:nvSpPr>
        <xdr:cNvPr id="332" name="テキスト ボックス 331"/>
        <xdr:cNvSpPr txBox="1"/>
      </xdr:nvSpPr>
      <xdr:spPr>
        <a:xfrm>
          <a:off x="13131800" y="1069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1270</xdr:rowOff>
    </xdr:from>
    <xdr:to>
      <xdr:col>24</xdr:col>
      <xdr:colOff>609600</xdr:colOff>
      <xdr:row>59</xdr:row>
      <xdr:rowOff>102870</xdr:rowOff>
    </xdr:to>
    <xdr:sp macro="" textlink="">
      <xdr:nvSpPr>
        <xdr:cNvPr id="338" name="円/楕円 337"/>
        <xdr:cNvSpPr/>
      </xdr:nvSpPr>
      <xdr:spPr>
        <a:xfrm>
          <a:off x="169672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93997</xdr:rowOff>
    </xdr:from>
    <xdr:ext cx="762000" cy="259045"/>
    <xdr:sp macro="" textlink="">
      <xdr:nvSpPr>
        <xdr:cNvPr id="339" name="定員管理の状況該当値テキスト"/>
        <xdr:cNvSpPr txBox="1"/>
      </xdr:nvSpPr>
      <xdr:spPr>
        <a:xfrm>
          <a:off x="17106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158242</xdr:rowOff>
    </xdr:from>
    <xdr:to>
      <xdr:col>23</xdr:col>
      <xdr:colOff>457200</xdr:colOff>
      <xdr:row>59</xdr:row>
      <xdr:rowOff>88392</xdr:rowOff>
    </xdr:to>
    <xdr:sp macro="" textlink="">
      <xdr:nvSpPr>
        <xdr:cNvPr id="340" name="円/楕円 339"/>
        <xdr:cNvSpPr/>
      </xdr:nvSpPr>
      <xdr:spPr>
        <a:xfrm>
          <a:off x="16129000" y="1010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98569</xdr:rowOff>
    </xdr:from>
    <xdr:ext cx="736600" cy="259045"/>
    <xdr:sp macro="" textlink="">
      <xdr:nvSpPr>
        <xdr:cNvPr id="341" name="テキスト ボックス 340"/>
        <xdr:cNvSpPr txBox="1"/>
      </xdr:nvSpPr>
      <xdr:spPr>
        <a:xfrm>
          <a:off x="15798800" y="987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129286</xdr:rowOff>
    </xdr:from>
    <xdr:to>
      <xdr:col>22</xdr:col>
      <xdr:colOff>254000</xdr:colOff>
      <xdr:row>59</xdr:row>
      <xdr:rowOff>59436</xdr:rowOff>
    </xdr:to>
    <xdr:sp macro="" textlink="">
      <xdr:nvSpPr>
        <xdr:cNvPr id="342" name="円/楕円 341"/>
        <xdr:cNvSpPr/>
      </xdr:nvSpPr>
      <xdr:spPr>
        <a:xfrm>
          <a:off x="15240000" y="1007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69613</xdr:rowOff>
    </xdr:from>
    <xdr:ext cx="762000" cy="259045"/>
    <xdr:sp macro="" textlink="">
      <xdr:nvSpPr>
        <xdr:cNvPr id="343" name="テキスト ボックス 342"/>
        <xdr:cNvSpPr txBox="1"/>
      </xdr:nvSpPr>
      <xdr:spPr>
        <a:xfrm>
          <a:off x="14909800" y="984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122047</xdr:rowOff>
    </xdr:from>
    <xdr:to>
      <xdr:col>21</xdr:col>
      <xdr:colOff>50800</xdr:colOff>
      <xdr:row>59</xdr:row>
      <xdr:rowOff>52197</xdr:rowOff>
    </xdr:to>
    <xdr:sp macro="" textlink="">
      <xdr:nvSpPr>
        <xdr:cNvPr id="344" name="円/楕円 343"/>
        <xdr:cNvSpPr/>
      </xdr:nvSpPr>
      <xdr:spPr>
        <a:xfrm>
          <a:off x="14351000" y="1006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62374</xdr:rowOff>
    </xdr:from>
    <xdr:ext cx="762000" cy="259045"/>
    <xdr:sp macro="" textlink="">
      <xdr:nvSpPr>
        <xdr:cNvPr id="345" name="テキスト ボックス 344"/>
        <xdr:cNvSpPr txBox="1"/>
      </xdr:nvSpPr>
      <xdr:spPr>
        <a:xfrm>
          <a:off x="14020800" y="983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3556</xdr:rowOff>
    </xdr:from>
    <xdr:to>
      <xdr:col>19</xdr:col>
      <xdr:colOff>533400</xdr:colOff>
      <xdr:row>60</xdr:row>
      <xdr:rowOff>105156</xdr:rowOff>
    </xdr:to>
    <xdr:sp macro="" textlink="">
      <xdr:nvSpPr>
        <xdr:cNvPr id="346" name="円/楕円 345"/>
        <xdr:cNvSpPr/>
      </xdr:nvSpPr>
      <xdr:spPr>
        <a:xfrm>
          <a:off x="134620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115333</xdr:rowOff>
    </xdr:from>
    <xdr:ext cx="762000" cy="259045"/>
    <xdr:sp macro="" textlink="">
      <xdr:nvSpPr>
        <xdr:cNvPr id="347" name="テキスト ボックス 346"/>
        <xdr:cNvSpPr txBox="1"/>
      </xdr:nvSpPr>
      <xdr:spPr>
        <a:xfrm>
          <a:off x="13131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a:rPr>
            <a:t>　類似団体平均を下回る水準で推移しているものの、近年は上昇傾向にある。平成</a:t>
          </a:r>
          <a:r>
            <a:rPr kumimoji="1" lang="en-US" altLang="ja-JP" sz="1100" baseline="0">
              <a:latin typeface="ＭＳ Ｐゴシック"/>
            </a:rPr>
            <a:t>28</a:t>
          </a:r>
          <a:r>
            <a:rPr kumimoji="1" lang="ja-JP" altLang="en-US" sz="1100" baseline="0">
              <a:latin typeface="ＭＳ Ｐゴシック"/>
            </a:rPr>
            <a:t>年度は、</a:t>
          </a:r>
          <a:r>
            <a:rPr kumimoji="1" lang="en-US" altLang="ja-JP" sz="1100" baseline="0">
              <a:latin typeface="ＭＳ Ｐゴシック"/>
            </a:rPr>
            <a:t>25</a:t>
          </a:r>
          <a:r>
            <a:rPr kumimoji="1" lang="ja-JP" altLang="en-US" sz="1100" baseline="0">
              <a:latin typeface="ＭＳ Ｐゴシック"/>
            </a:rPr>
            <a:t>年度債の元金償還が開始したことにより分子が増加する一方、臨時財政対策債発行可能額の大幅減により分母が減少したことにより、単年度実質公債費率が</a:t>
          </a:r>
          <a:r>
            <a:rPr kumimoji="1" lang="en-US" altLang="ja-JP" sz="1100" baseline="0">
              <a:latin typeface="ＭＳ Ｐゴシック"/>
            </a:rPr>
            <a:t>4.82</a:t>
          </a:r>
          <a:r>
            <a:rPr kumimoji="1" lang="ja-JP" altLang="en-US" sz="1100" baseline="0">
              <a:latin typeface="ＭＳ Ｐゴシック"/>
            </a:rPr>
            <a:t>％と高くなり、実質公債費比率（</a:t>
          </a:r>
          <a:r>
            <a:rPr kumimoji="1" lang="en-US" altLang="ja-JP" sz="1100" baseline="0">
              <a:latin typeface="ＭＳ Ｐゴシック"/>
            </a:rPr>
            <a:t>3</a:t>
          </a:r>
          <a:r>
            <a:rPr kumimoji="1" lang="ja-JP" altLang="en-US" sz="1100" baseline="0">
              <a:latin typeface="ＭＳ Ｐゴシック"/>
            </a:rPr>
            <a:t>カ年平均）を押し上げた。</a:t>
          </a:r>
          <a:endParaRPr kumimoji="1" lang="en-US" altLang="ja-JP" sz="1100" baseline="0">
            <a:latin typeface="ＭＳ Ｐゴシック"/>
          </a:endParaRPr>
        </a:p>
        <a:p>
          <a:r>
            <a:rPr kumimoji="1" lang="ja-JP" altLang="en-US" sz="1100" baseline="0">
              <a:latin typeface="ＭＳ Ｐゴシック"/>
            </a:rPr>
            <a:t>　今後、野崎駅・四条畷駅周辺整備事業、北条まちづくり推進事業や庁舎建替えなどの大型事業が控えており、比率の上昇が見込まれるが、臨時財政対策債の発行抑制を行うなど、後年度の公債費負担を鑑みながら、地方債の発行を行っていく。</a:t>
          </a:r>
          <a:endParaRPr kumimoji="1" lang="ja-JP" altLang="en-US" sz="11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45</xdr:row>
      <xdr:rowOff>51562</xdr:rowOff>
    </xdr:to>
    <xdr:cxnSp macro="">
      <xdr:nvCxnSpPr>
        <xdr:cNvPr id="374" name="直線コネクタ 373"/>
        <xdr:cNvCxnSpPr/>
      </xdr:nvCxnSpPr>
      <xdr:spPr>
        <a:xfrm flipV="1">
          <a:off x="17018000" y="6116320"/>
          <a:ext cx="0" cy="16504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23639</xdr:rowOff>
    </xdr:from>
    <xdr:ext cx="762000" cy="259045"/>
    <xdr:sp macro="" textlink="">
      <xdr:nvSpPr>
        <xdr:cNvPr id="375" name="公債費負担の状況最小値テキスト"/>
        <xdr:cNvSpPr txBox="1"/>
      </xdr:nvSpPr>
      <xdr:spPr>
        <a:xfrm>
          <a:off x="17106900" y="77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51562</xdr:rowOff>
    </xdr:from>
    <xdr:to>
      <xdr:col>24</xdr:col>
      <xdr:colOff>647700</xdr:colOff>
      <xdr:row>45</xdr:row>
      <xdr:rowOff>51562</xdr:rowOff>
    </xdr:to>
    <xdr:cxnSp macro="">
      <xdr:nvCxnSpPr>
        <xdr:cNvPr id="376" name="直線コネクタ 375"/>
        <xdr:cNvCxnSpPr/>
      </xdr:nvCxnSpPr>
      <xdr:spPr>
        <a:xfrm>
          <a:off x="16929100" y="776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7"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8" name="直線コネクタ 377"/>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93472</xdr:rowOff>
    </xdr:from>
    <xdr:to>
      <xdr:col>24</xdr:col>
      <xdr:colOff>558800</xdr:colOff>
      <xdr:row>38</xdr:row>
      <xdr:rowOff>122428</xdr:rowOff>
    </xdr:to>
    <xdr:cxnSp macro="">
      <xdr:nvCxnSpPr>
        <xdr:cNvPr id="379" name="直線コネクタ 378"/>
        <xdr:cNvCxnSpPr/>
      </xdr:nvCxnSpPr>
      <xdr:spPr>
        <a:xfrm>
          <a:off x="16179800" y="660857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65295</xdr:rowOff>
    </xdr:from>
    <xdr:ext cx="762000" cy="259045"/>
    <xdr:sp macro="" textlink="">
      <xdr:nvSpPr>
        <xdr:cNvPr id="380" name="公債費負担の状況平均値テキスト"/>
        <xdr:cNvSpPr txBox="1"/>
      </xdr:nvSpPr>
      <xdr:spPr>
        <a:xfrm>
          <a:off x="17106900" y="675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93218</xdr:rowOff>
    </xdr:from>
    <xdr:to>
      <xdr:col>24</xdr:col>
      <xdr:colOff>609600</xdr:colOff>
      <xdr:row>40</xdr:row>
      <xdr:rowOff>23368</xdr:rowOff>
    </xdr:to>
    <xdr:sp macro="" textlink="">
      <xdr:nvSpPr>
        <xdr:cNvPr id="381" name="フローチャート : 判断 380"/>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45212</xdr:rowOff>
    </xdr:from>
    <xdr:to>
      <xdr:col>23</xdr:col>
      <xdr:colOff>406400</xdr:colOff>
      <xdr:row>38</xdr:row>
      <xdr:rowOff>93472</xdr:rowOff>
    </xdr:to>
    <xdr:cxnSp macro="">
      <xdr:nvCxnSpPr>
        <xdr:cNvPr id="382" name="直線コネクタ 381"/>
        <xdr:cNvCxnSpPr/>
      </xdr:nvCxnSpPr>
      <xdr:spPr>
        <a:xfrm>
          <a:off x="15290800" y="656031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122174</xdr:rowOff>
    </xdr:from>
    <xdr:to>
      <xdr:col>23</xdr:col>
      <xdr:colOff>457200</xdr:colOff>
      <xdr:row>40</xdr:row>
      <xdr:rowOff>52324</xdr:rowOff>
    </xdr:to>
    <xdr:sp macro="" textlink="">
      <xdr:nvSpPr>
        <xdr:cNvPr id="383" name="フローチャート : 判断 382"/>
        <xdr:cNvSpPr/>
      </xdr:nvSpPr>
      <xdr:spPr>
        <a:xfrm>
          <a:off x="161290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37101</xdr:rowOff>
    </xdr:from>
    <xdr:ext cx="736600" cy="259045"/>
    <xdr:sp macro="" textlink="">
      <xdr:nvSpPr>
        <xdr:cNvPr id="384" name="テキスト ボックス 383"/>
        <xdr:cNvSpPr txBox="1"/>
      </xdr:nvSpPr>
      <xdr:spPr>
        <a:xfrm>
          <a:off x="15798800" y="68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168402</xdr:rowOff>
    </xdr:from>
    <xdr:to>
      <xdr:col>22</xdr:col>
      <xdr:colOff>203200</xdr:colOff>
      <xdr:row>38</xdr:row>
      <xdr:rowOff>45212</xdr:rowOff>
    </xdr:to>
    <xdr:cxnSp macro="">
      <xdr:nvCxnSpPr>
        <xdr:cNvPr id="385" name="直線コネクタ 384"/>
        <xdr:cNvCxnSpPr/>
      </xdr:nvCxnSpPr>
      <xdr:spPr>
        <a:xfrm>
          <a:off x="14401800" y="65120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37592</xdr:rowOff>
    </xdr:from>
    <xdr:to>
      <xdr:col>22</xdr:col>
      <xdr:colOff>254000</xdr:colOff>
      <xdr:row>40</xdr:row>
      <xdr:rowOff>139192</xdr:rowOff>
    </xdr:to>
    <xdr:sp macro="" textlink="">
      <xdr:nvSpPr>
        <xdr:cNvPr id="386" name="フローチャート : 判断 385"/>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123969</xdr:rowOff>
    </xdr:from>
    <xdr:ext cx="762000" cy="259045"/>
    <xdr:sp macro="" textlink="">
      <xdr:nvSpPr>
        <xdr:cNvPr id="387" name="テキスト ボックス 386"/>
        <xdr:cNvSpPr txBox="1"/>
      </xdr:nvSpPr>
      <xdr:spPr>
        <a:xfrm>
          <a:off x="14909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100838</xdr:rowOff>
    </xdr:from>
    <xdr:to>
      <xdr:col>21</xdr:col>
      <xdr:colOff>0</xdr:colOff>
      <xdr:row>37</xdr:row>
      <xdr:rowOff>168402</xdr:rowOff>
    </xdr:to>
    <xdr:cxnSp macro="">
      <xdr:nvCxnSpPr>
        <xdr:cNvPr id="388" name="直線コネクタ 387"/>
        <xdr:cNvCxnSpPr/>
      </xdr:nvCxnSpPr>
      <xdr:spPr>
        <a:xfrm>
          <a:off x="13512800" y="644448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114808</xdr:rowOff>
    </xdr:from>
    <xdr:to>
      <xdr:col>21</xdr:col>
      <xdr:colOff>50800</xdr:colOff>
      <xdr:row>41</xdr:row>
      <xdr:rowOff>44958</xdr:rowOff>
    </xdr:to>
    <xdr:sp macro="" textlink="">
      <xdr:nvSpPr>
        <xdr:cNvPr id="389" name="フローチャート : 判断 388"/>
        <xdr:cNvSpPr/>
      </xdr:nvSpPr>
      <xdr:spPr>
        <a:xfrm>
          <a:off x="14351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29735</xdr:rowOff>
    </xdr:from>
    <xdr:ext cx="762000" cy="259045"/>
    <xdr:sp macro="" textlink="">
      <xdr:nvSpPr>
        <xdr:cNvPr id="390" name="テキスト ボックス 389"/>
        <xdr:cNvSpPr txBox="1"/>
      </xdr:nvSpPr>
      <xdr:spPr>
        <a:xfrm>
          <a:off x="14020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391" name="フローチャート :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87647</xdr:rowOff>
    </xdr:from>
    <xdr:ext cx="762000" cy="259045"/>
    <xdr:sp macro="" textlink="">
      <xdr:nvSpPr>
        <xdr:cNvPr id="392" name="テキスト ボックス 391"/>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71628</xdr:rowOff>
    </xdr:from>
    <xdr:to>
      <xdr:col>24</xdr:col>
      <xdr:colOff>609600</xdr:colOff>
      <xdr:row>39</xdr:row>
      <xdr:rowOff>1778</xdr:rowOff>
    </xdr:to>
    <xdr:sp macro="" textlink="">
      <xdr:nvSpPr>
        <xdr:cNvPr id="398" name="円/楕円 397"/>
        <xdr:cNvSpPr/>
      </xdr:nvSpPr>
      <xdr:spPr>
        <a:xfrm>
          <a:off x="16967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88155</xdr:rowOff>
    </xdr:from>
    <xdr:ext cx="762000" cy="259045"/>
    <xdr:sp macro="" textlink="">
      <xdr:nvSpPr>
        <xdr:cNvPr id="399" name="公債費負担の状況該当値テキスト"/>
        <xdr:cNvSpPr txBox="1"/>
      </xdr:nvSpPr>
      <xdr:spPr>
        <a:xfrm>
          <a:off x="17106900" y="643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42672</xdr:rowOff>
    </xdr:from>
    <xdr:to>
      <xdr:col>23</xdr:col>
      <xdr:colOff>457200</xdr:colOff>
      <xdr:row>38</xdr:row>
      <xdr:rowOff>144272</xdr:rowOff>
    </xdr:to>
    <xdr:sp macro="" textlink="">
      <xdr:nvSpPr>
        <xdr:cNvPr id="400" name="円/楕円 399"/>
        <xdr:cNvSpPr/>
      </xdr:nvSpPr>
      <xdr:spPr>
        <a:xfrm>
          <a:off x="16129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154449</xdr:rowOff>
    </xdr:from>
    <xdr:ext cx="736600" cy="259045"/>
    <xdr:sp macro="" textlink="">
      <xdr:nvSpPr>
        <xdr:cNvPr id="401" name="テキスト ボックス 400"/>
        <xdr:cNvSpPr txBox="1"/>
      </xdr:nvSpPr>
      <xdr:spPr>
        <a:xfrm>
          <a:off x="15798800" y="632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165862</xdr:rowOff>
    </xdr:from>
    <xdr:to>
      <xdr:col>22</xdr:col>
      <xdr:colOff>254000</xdr:colOff>
      <xdr:row>38</xdr:row>
      <xdr:rowOff>96012</xdr:rowOff>
    </xdr:to>
    <xdr:sp macro="" textlink="">
      <xdr:nvSpPr>
        <xdr:cNvPr id="402" name="円/楕円 401"/>
        <xdr:cNvSpPr/>
      </xdr:nvSpPr>
      <xdr:spPr>
        <a:xfrm>
          <a:off x="152400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106189</xdr:rowOff>
    </xdr:from>
    <xdr:ext cx="762000" cy="259045"/>
    <xdr:sp macro="" textlink="">
      <xdr:nvSpPr>
        <xdr:cNvPr id="403" name="テキスト ボックス 402"/>
        <xdr:cNvSpPr txBox="1"/>
      </xdr:nvSpPr>
      <xdr:spPr>
        <a:xfrm>
          <a:off x="14909800" y="627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117602</xdr:rowOff>
    </xdr:from>
    <xdr:to>
      <xdr:col>21</xdr:col>
      <xdr:colOff>50800</xdr:colOff>
      <xdr:row>38</xdr:row>
      <xdr:rowOff>47752</xdr:rowOff>
    </xdr:to>
    <xdr:sp macro="" textlink="">
      <xdr:nvSpPr>
        <xdr:cNvPr id="404" name="円/楕円 403"/>
        <xdr:cNvSpPr/>
      </xdr:nvSpPr>
      <xdr:spPr>
        <a:xfrm>
          <a:off x="14351000" y="64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57929</xdr:rowOff>
    </xdr:from>
    <xdr:ext cx="762000" cy="259045"/>
    <xdr:sp macro="" textlink="">
      <xdr:nvSpPr>
        <xdr:cNvPr id="405" name="テキスト ボックス 404"/>
        <xdr:cNvSpPr txBox="1"/>
      </xdr:nvSpPr>
      <xdr:spPr>
        <a:xfrm>
          <a:off x="14020800" y="623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50038</xdr:rowOff>
    </xdr:from>
    <xdr:to>
      <xdr:col>19</xdr:col>
      <xdr:colOff>533400</xdr:colOff>
      <xdr:row>37</xdr:row>
      <xdr:rowOff>151638</xdr:rowOff>
    </xdr:to>
    <xdr:sp macro="" textlink="">
      <xdr:nvSpPr>
        <xdr:cNvPr id="406" name="円/楕円 405"/>
        <xdr:cNvSpPr/>
      </xdr:nvSpPr>
      <xdr:spPr>
        <a:xfrm>
          <a:off x="13462000" y="6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161815</xdr:rowOff>
    </xdr:from>
    <xdr:ext cx="762000" cy="259045"/>
    <xdr:sp macro="" textlink="">
      <xdr:nvSpPr>
        <xdr:cNvPr id="407" name="テキスト ボックス 406"/>
        <xdr:cNvSpPr txBox="1"/>
      </xdr:nvSpPr>
      <xdr:spPr>
        <a:xfrm>
          <a:off x="13131800" y="616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年度末の土地開発公社解散に伴う将来負担額の大幅減および充当可能財源等の大幅増により、平成</a:t>
          </a:r>
          <a:r>
            <a:rPr kumimoji="1" lang="en-US" altLang="ja-JP" sz="1300">
              <a:latin typeface="ＭＳ Ｐゴシック"/>
            </a:rPr>
            <a:t>25</a:t>
          </a:r>
          <a:r>
            <a:rPr kumimoji="1" lang="ja-JP" altLang="en-US" sz="1300">
              <a:latin typeface="ＭＳ Ｐゴシック"/>
            </a:rPr>
            <a:t>年度決算以降、充当可能財源等が将来負担額を上回るようになった。平成</a:t>
          </a:r>
          <a:r>
            <a:rPr kumimoji="1" lang="en-US" altLang="ja-JP" sz="1300">
              <a:latin typeface="ＭＳ Ｐゴシック"/>
            </a:rPr>
            <a:t>28</a:t>
          </a:r>
          <a:r>
            <a:rPr kumimoji="1" lang="ja-JP" altLang="en-US" sz="1300">
              <a:latin typeface="ＭＳ Ｐゴシック"/>
            </a:rPr>
            <a:t>年度決算においても、地方債の現在高の減や下水道事業会計における将来負担見込額の減ならびに都市計画事業に係る地方債残高が増えたことによる充当可能特定財源等の増により、将来負担比率の分子である</a:t>
          </a:r>
          <a:r>
            <a:rPr kumimoji="1" lang="en-US" altLang="ja-JP" sz="1300">
              <a:latin typeface="ＭＳ Ｐゴシック"/>
            </a:rPr>
            <a:t>〈</a:t>
          </a:r>
          <a:r>
            <a:rPr kumimoji="1" lang="ja-JP" altLang="en-US" sz="1300">
              <a:latin typeface="ＭＳ Ｐゴシック"/>
            </a:rPr>
            <a:t>将来負担額－充当可能財源等</a:t>
          </a:r>
          <a:r>
            <a:rPr kumimoji="1" lang="en-US" altLang="ja-JP" sz="1300">
              <a:latin typeface="ＭＳ Ｐゴシック"/>
            </a:rPr>
            <a:t>〉</a:t>
          </a:r>
          <a:r>
            <a:rPr kumimoji="1" lang="ja-JP" altLang="en-US" sz="1300">
              <a:latin typeface="ＭＳ Ｐゴシック"/>
            </a:rPr>
            <a:t>のマイナス値が大きくなった。</a:t>
          </a:r>
          <a:endParaRPr kumimoji="1" lang="en-US" altLang="ja-JP" sz="1300">
            <a:latin typeface="ＭＳ Ｐゴシック"/>
          </a:endParaRPr>
        </a:p>
        <a:p>
          <a:r>
            <a:rPr kumimoji="1" lang="ja-JP" altLang="en-US" sz="1300">
              <a:latin typeface="ＭＳ Ｐゴシック"/>
            </a:rPr>
            <a:t>　今後も事業実施の適正化を図り、将来負担の抑制に努めていく。</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96562</xdr:rowOff>
    </xdr:to>
    <xdr:cxnSp macro="">
      <xdr:nvCxnSpPr>
        <xdr:cNvPr id="436" name="直線コネクタ 435"/>
        <xdr:cNvCxnSpPr/>
      </xdr:nvCxnSpPr>
      <xdr:spPr>
        <a:xfrm flipV="1">
          <a:off x="17018000" y="2370667"/>
          <a:ext cx="0" cy="132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68639</xdr:rowOff>
    </xdr:from>
    <xdr:ext cx="762000" cy="259045"/>
    <xdr:sp macro="" textlink="">
      <xdr:nvSpPr>
        <xdr:cNvPr id="437" name="将来負担の状況最小値テキスト"/>
        <xdr:cNvSpPr txBox="1"/>
      </xdr:nvSpPr>
      <xdr:spPr>
        <a:xfrm>
          <a:off x="17106900" y="366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21</xdr:row>
      <xdr:rowOff>96562</xdr:rowOff>
    </xdr:from>
    <xdr:to>
      <xdr:col>24</xdr:col>
      <xdr:colOff>647700</xdr:colOff>
      <xdr:row>21</xdr:row>
      <xdr:rowOff>96562</xdr:rowOff>
    </xdr:to>
    <xdr:cxnSp macro="">
      <xdr:nvCxnSpPr>
        <xdr:cNvPr id="438" name="直線コネクタ 437"/>
        <xdr:cNvCxnSpPr/>
      </xdr:nvCxnSpPr>
      <xdr:spPr>
        <a:xfrm>
          <a:off x="16929100" y="369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115375</xdr:rowOff>
    </xdr:from>
    <xdr:ext cx="762000" cy="259045"/>
    <xdr:sp macro="" textlink="">
      <xdr:nvSpPr>
        <xdr:cNvPr id="441" name="将来負担の状況平均値テキスト"/>
        <xdr:cNvSpPr txBox="1"/>
      </xdr:nvSpPr>
      <xdr:spPr>
        <a:xfrm>
          <a:off x="17106900" y="234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143298</xdr:rowOff>
    </xdr:from>
    <xdr:to>
      <xdr:col>24</xdr:col>
      <xdr:colOff>609600</xdr:colOff>
      <xdr:row>14</xdr:row>
      <xdr:rowOff>73448</xdr:rowOff>
    </xdr:to>
    <xdr:sp macro="" textlink="">
      <xdr:nvSpPr>
        <xdr:cNvPr id="442" name="フローチャート : 判断 441"/>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46651</xdr:rowOff>
    </xdr:from>
    <xdr:to>
      <xdr:col>23</xdr:col>
      <xdr:colOff>457200</xdr:colOff>
      <xdr:row>14</xdr:row>
      <xdr:rowOff>148251</xdr:rowOff>
    </xdr:to>
    <xdr:sp macro="" textlink="">
      <xdr:nvSpPr>
        <xdr:cNvPr id="443" name="フローチャート : 判断 442"/>
        <xdr:cNvSpPr/>
      </xdr:nvSpPr>
      <xdr:spPr>
        <a:xfrm>
          <a:off x="161290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158428</xdr:rowOff>
    </xdr:from>
    <xdr:ext cx="736600" cy="259045"/>
    <xdr:sp macro="" textlink="">
      <xdr:nvSpPr>
        <xdr:cNvPr id="444" name="テキスト ボックス 443"/>
        <xdr:cNvSpPr txBox="1"/>
      </xdr:nvSpPr>
      <xdr:spPr>
        <a:xfrm>
          <a:off x="15798800" y="2215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19981</xdr:rowOff>
    </xdr:from>
    <xdr:to>
      <xdr:col>22</xdr:col>
      <xdr:colOff>254000</xdr:colOff>
      <xdr:row>15</xdr:row>
      <xdr:rowOff>121581</xdr:rowOff>
    </xdr:to>
    <xdr:sp macro="" textlink="">
      <xdr:nvSpPr>
        <xdr:cNvPr id="445" name="フローチャート : 判断 444"/>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131758</xdr:rowOff>
    </xdr:from>
    <xdr:ext cx="762000" cy="259045"/>
    <xdr:sp macro="" textlink="">
      <xdr:nvSpPr>
        <xdr:cNvPr id="446" name="テキスト ボックス 445"/>
        <xdr:cNvSpPr txBox="1"/>
      </xdr:nvSpPr>
      <xdr:spPr>
        <a:xfrm>
          <a:off x="14909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50546</xdr:rowOff>
    </xdr:from>
    <xdr:to>
      <xdr:col>21</xdr:col>
      <xdr:colOff>50800</xdr:colOff>
      <xdr:row>15</xdr:row>
      <xdr:rowOff>152146</xdr:rowOff>
    </xdr:to>
    <xdr:sp macro="" textlink="">
      <xdr:nvSpPr>
        <xdr:cNvPr id="447" name="フローチャート : 判断 446"/>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48" name="テキスト ボックス 447"/>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49" name="フローチャート : 判断 448"/>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33841</xdr:rowOff>
    </xdr:from>
    <xdr:ext cx="762000" cy="259045"/>
    <xdr:sp macro="" textlink="">
      <xdr:nvSpPr>
        <xdr:cNvPr id="450" name="テキスト ボックス 449"/>
        <xdr:cNvSpPr txBox="1"/>
      </xdr:nvSpPr>
      <xdr:spPr>
        <a:xfrm>
          <a:off x="13131800" y="277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19</xdr:col>
      <xdr:colOff>431800</xdr:colOff>
      <xdr:row>14</xdr:row>
      <xdr:rowOff>7239</xdr:rowOff>
    </xdr:from>
    <xdr:to>
      <xdr:col>19</xdr:col>
      <xdr:colOff>533400</xdr:colOff>
      <xdr:row>14</xdr:row>
      <xdr:rowOff>108839</xdr:rowOff>
    </xdr:to>
    <xdr:sp macro="" textlink="">
      <xdr:nvSpPr>
        <xdr:cNvPr id="456" name="円/楕円 455"/>
        <xdr:cNvSpPr/>
      </xdr:nvSpPr>
      <xdr:spPr>
        <a:xfrm>
          <a:off x="13462000" y="240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119016</xdr:rowOff>
    </xdr:from>
    <xdr:ext cx="762000" cy="259045"/>
    <xdr:sp macro="" textlink="">
      <xdr:nvSpPr>
        <xdr:cNvPr id="457" name="テキスト ボックス 456"/>
        <xdr:cNvSpPr txBox="1"/>
      </xdr:nvSpPr>
      <xdr:spPr>
        <a:xfrm>
          <a:off x="13131800" y="217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大阪府大東市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122,461
119,688
18.27
41,406,085
40,543,557
471,473
23,768,332
37,136,161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年度決算では、消防広域化に伴い、前年度と比べて職員数が大きく減少したため、人件費が大幅に低下している。</a:t>
          </a:r>
          <a:endParaRPr kumimoji="1" lang="en-US" altLang="ja-JP" sz="1300">
            <a:latin typeface="ＭＳ Ｐゴシック"/>
          </a:endParaRPr>
        </a:p>
        <a:p>
          <a:r>
            <a:rPr kumimoji="1" lang="ja-JP" altLang="en-US" sz="1300">
              <a:latin typeface="ＭＳ Ｐゴシック"/>
            </a:rPr>
            <a:t>　今後も、引き続き職員数の適正化を図りながら、民間活力の導入と多様な労働力配置を積極的に推進することによって、人件費総額の抑制に努めていく。</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76200</xdr:rowOff>
    </xdr:from>
    <xdr:to>
      <xdr:col>7</xdr:col>
      <xdr:colOff>15875</xdr:colOff>
      <xdr:row>42</xdr:row>
      <xdr:rowOff>12700</xdr:rowOff>
    </xdr:to>
    <xdr:cxnSp macro="">
      <xdr:nvCxnSpPr>
        <xdr:cNvPr id="61" name="直線コネクタ 60"/>
        <xdr:cNvCxnSpPr/>
      </xdr:nvCxnSpPr>
      <xdr:spPr>
        <a:xfrm flipV="1">
          <a:off x="4826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76200</xdr:rowOff>
    </xdr:from>
    <xdr:to>
      <xdr:col>7</xdr:col>
      <xdr:colOff>104775</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107950</xdr:rowOff>
    </xdr:from>
    <xdr:to>
      <xdr:col>7</xdr:col>
      <xdr:colOff>15875</xdr:colOff>
      <xdr:row>34</xdr:row>
      <xdr:rowOff>50800</xdr:rowOff>
    </xdr:to>
    <xdr:cxnSp macro="">
      <xdr:nvCxnSpPr>
        <xdr:cNvPr id="66" name="直線コネクタ 65"/>
        <xdr:cNvCxnSpPr/>
      </xdr:nvCxnSpPr>
      <xdr:spPr>
        <a:xfrm>
          <a:off x="3987800" y="5765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118127</xdr:rowOff>
    </xdr:from>
    <xdr:ext cx="762000" cy="259045"/>
    <xdr:sp macro="" textlink="">
      <xdr:nvSpPr>
        <xdr:cNvPr id="67" name="人件費平均値テキスト"/>
        <xdr:cNvSpPr txBox="1"/>
      </xdr:nvSpPr>
      <xdr:spPr>
        <a:xfrm>
          <a:off x="4914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146050</xdr:rowOff>
    </xdr:from>
    <xdr:to>
      <xdr:col>7</xdr:col>
      <xdr:colOff>66675</xdr:colOff>
      <xdr:row>36</xdr:row>
      <xdr:rowOff>76200</xdr:rowOff>
    </xdr:to>
    <xdr:sp macro="" textlink="">
      <xdr:nvSpPr>
        <xdr:cNvPr id="68" name="フローチャート : 判断 67"/>
        <xdr:cNvSpPr/>
      </xdr:nvSpPr>
      <xdr:spPr>
        <a:xfrm>
          <a:off x="47752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107950</xdr:rowOff>
    </xdr:from>
    <xdr:to>
      <xdr:col>5</xdr:col>
      <xdr:colOff>549275</xdr:colOff>
      <xdr:row>33</xdr:row>
      <xdr:rowOff>120650</xdr:rowOff>
    </xdr:to>
    <xdr:cxnSp macro="">
      <xdr:nvCxnSpPr>
        <xdr:cNvPr id="69" name="直線コネクタ 68"/>
        <xdr:cNvCxnSpPr/>
      </xdr:nvCxnSpPr>
      <xdr:spPr>
        <a:xfrm flipV="1">
          <a:off x="3098800" y="5765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146050</xdr:rowOff>
    </xdr:from>
    <xdr:to>
      <xdr:col>5</xdr:col>
      <xdr:colOff>600075</xdr:colOff>
      <xdr:row>36</xdr:row>
      <xdr:rowOff>76200</xdr:rowOff>
    </xdr:to>
    <xdr:sp macro="" textlink="">
      <xdr:nvSpPr>
        <xdr:cNvPr id="70" name="フローチャート :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60977</xdr:rowOff>
    </xdr:from>
    <xdr:ext cx="736600" cy="259045"/>
    <xdr:sp macro="" textlink="">
      <xdr:nvSpPr>
        <xdr:cNvPr id="71" name="テキスト ボックス 70"/>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120650</xdr:rowOff>
    </xdr:from>
    <xdr:to>
      <xdr:col>4</xdr:col>
      <xdr:colOff>346075</xdr:colOff>
      <xdr:row>36</xdr:row>
      <xdr:rowOff>152400</xdr:rowOff>
    </xdr:to>
    <xdr:cxnSp macro="">
      <xdr:nvCxnSpPr>
        <xdr:cNvPr id="72" name="直線コネクタ 71"/>
        <xdr:cNvCxnSpPr/>
      </xdr:nvCxnSpPr>
      <xdr:spPr>
        <a:xfrm flipV="1">
          <a:off x="2209800" y="5778500"/>
          <a:ext cx="889000" cy="54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6350</xdr:rowOff>
    </xdr:from>
    <xdr:to>
      <xdr:col>4</xdr:col>
      <xdr:colOff>396875</xdr:colOff>
      <xdr:row>37</xdr:row>
      <xdr:rowOff>107950</xdr:rowOff>
    </xdr:to>
    <xdr:sp macro="" textlink="">
      <xdr:nvSpPr>
        <xdr:cNvPr id="73" name="フローチャート : 判断 72"/>
        <xdr:cNvSpPr/>
      </xdr:nvSpPr>
      <xdr:spPr>
        <a:xfrm>
          <a:off x="3048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92727</xdr:rowOff>
    </xdr:from>
    <xdr:ext cx="762000" cy="259045"/>
    <xdr:sp macro="" textlink="">
      <xdr:nvSpPr>
        <xdr:cNvPr id="74" name="テキスト ボックス 73"/>
        <xdr:cNvSpPr txBox="1"/>
      </xdr:nvSpPr>
      <xdr:spPr>
        <a:xfrm>
          <a:off x="2717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152400</xdr:rowOff>
    </xdr:from>
    <xdr:to>
      <xdr:col>3</xdr:col>
      <xdr:colOff>142875</xdr:colOff>
      <xdr:row>37</xdr:row>
      <xdr:rowOff>69850</xdr:rowOff>
    </xdr:to>
    <xdr:cxnSp macro="">
      <xdr:nvCxnSpPr>
        <xdr:cNvPr id="75" name="直線コネクタ 74"/>
        <xdr:cNvCxnSpPr/>
      </xdr:nvCxnSpPr>
      <xdr:spPr>
        <a:xfrm flipV="1">
          <a:off x="1320800" y="6324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6350</xdr:rowOff>
    </xdr:from>
    <xdr:to>
      <xdr:col>3</xdr:col>
      <xdr:colOff>193675</xdr:colOff>
      <xdr:row>37</xdr:row>
      <xdr:rowOff>107950</xdr:rowOff>
    </xdr:to>
    <xdr:sp macro="" textlink="">
      <xdr:nvSpPr>
        <xdr:cNvPr id="76" name="フローチャート : 判断 75"/>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92727</xdr:rowOff>
    </xdr:from>
    <xdr:ext cx="762000" cy="259045"/>
    <xdr:sp macro="" textlink="">
      <xdr:nvSpPr>
        <xdr:cNvPr id="77" name="テキスト ボックス 76"/>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12700</xdr:rowOff>
    </xdr:from>
    <xdr:to>
      <xdr:col>1</xdr:col>
      <xdr:colOff>676275</xdr:colOff>
      <xdr:row>38</xdr:row>
      <xdr:rowOff>114300</xdr:rowOff>
    </xdr:to>
    <xdr:sp macro="" textlink="">
      <xdr:nvSpPr>
        <xdr:cNvPr id="78" name="フローチャート : 判断 77"/>
        <xdr:cNvSpPr/>
      </xdr:nvSpPr>
      <xdr:spPr>
        <a:xfrm>
          <a:off x="1270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99077</xdr:rowOff>
    </xdr:from>
    <xdr:ext cx="762000" cy="259045"/>
    <xdr:sp macro="" textlink="">
      <xdr:nvSpPr>
        <xdr:cNvPr id="79" name="テキスト ボックス 78"/>
        <xdr:cNvSpPr txBox="1"/>
      </xdr:nvSpPr>
      <xdr:spPr>
        <a:xfrm>
          <a:off x="939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0</xdr:rowOff>
    </xdr:from>
    <xdr:to>
      <xdr:col>7</xdr:col>
      <xdr:colOff>66675</xdr:colOff>
      <xdr:row>34</xdr:row>
      <xdr:rowOff>101600</xdr:rowOff>
    </xdr:to>
    <xdr:sp macro="" textlink="">
      <xdr:nvSpPr>
        <xdr:cNvPr id="85" name="円/楕円 84"/>
        <xdr:cNvSpPr/>
      </xdr:nvSpPr>
      <xdr:spPr>
        <a:xfrm>
          <a:off x="4775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16527</xdr:rowOff>
    </xdr:from>
    <xdr:ext cx="762000" cy="259045"/>
    <xdr:sp macro="" textlink="">
      <xdr:nvSpPr>
        <xdr:cNvPr id="86" name="人件費該当値テキスト"/>
        <xdr:cNvSpPr txBox="1"/>
      </xdr:nvSpPr>
      <xdr:spPr>
        <a:xfrm>
          <a:off x="49149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57150</xdr:rowOff>
    </xdr:from>
    <xdr:to>
      <xdr:col>5</xdr:col>
      <xdr:colOff>600075</xdr:colOff>
      <xdr:row>33</xdr:row>
      <xdr:rowOff>158750</xdr:rowOff>
    </xdr:to>
    <xdr:sp macro="" textlink="">
      <xdr:nvSpPr>
        <xdr:cNvPr id="87" name="円/楕円 86"/>
        <xdr:cNvSpPr/>
      </xdr:nvSpPr>
      <xdr:spPr>
        <a:xfrm>
          <a:off x="3937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168927</xdr:rowOff>
    </xdr:from>
    <xdr:ext cx="736600" cy="259045"/>
    <xdr:sp macro="" textlink="">
      <xdr:nvSpPr>
        <xdr:cNvPr id="88" name="テキスト ボックス 87"/>
        <xdr:cNvSpPr txBox="1"/>
      </xdr:nvSpPr>
      <xdr:spPr>
        <a:xfrm>
          <a:off x="3606800" y="548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69850</xdr:rowOff>
    </xdr:from>
    <xdr:to>
      <xdr:col>4</xdr:col>
      <xdr:colOff>396875</xdr:colOff>
      <xdr:row>34</xdr:row>
      <xdr:rowOff>0</xdr:rowOff>
    </xdr:to>
    <xdr:sp macro="" textlink="">
      <xdr:nvSpPr>
        <xdr:cNvPr id="89" name="円/楕円 88"/>
        <xdr:cNvSpPr/>
      </xdr:nvSpPr>
      <xdr:spPr>
        <a:xfrm>
          <a:off x="30480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10177</xdr:rowOff>
    </xdr:from>
    <xdr:ext cx="762000" cy="259045"/>
    <xdr:sp macro="" textlink="">
      <xdr:nvSpPr>
        <xdr:cNvPr id="90" name="テキスト ボックス 89"/>
        <xdr:cNvSpPr txBox="1"/>
      </xdr:nvSpPr>
      <xdr:spPr>
        <a:xfrm>
          <a:off x="27178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101600</xdr:rowOff>
    </xdr:from>
    <xdr:to>
      <xdr:col>3</xdr:col>
      <xdr:colOff>193675</xdr:colOff>
      <xdr:row>37</xdr:row>
      <xdr:rowOff>31750</xdr:rowOff>
    </xdr:to>
    <xdr:sp macro="" textlink="">
      <xdr:nvSpPr>
        <xdr:cNvPr id="91" name="円/楕円 90"/>
        <xdr:cNvSpPr/>
      </xdr:nvSpPr>
      <xdr:spPr>
        <a:xfrm>
          <a:off x="2159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41927</xdr:rowOff>
    </xdr:from>
    <xdr:ext cx="762000" cy="259045"/>
    <xdr:sp macro="" textlink="">
      <xdr:nvSpPr>
        <xdr:cNvPr id="92" name="テキスト ボックス 91"/>
        <xdr:cNvSpPr txBox="1"/>
      </xdr:nvSpPr>
      <xdr:spPr>
        <a:xfrm>
          <a:off x="1828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93" name="円/楕円 92"/>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94" name="テキスト ボックス 93"/>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新規施設への指定管理者制度追加導入や窓口業務等の委託化が進んでおり、前年度よりも</a:t>
          </a:r>
          <a:r>
            <a:rPr kumimoji="1" lang="en-US" altLang="ja-JP" sz="1300" baseline="0">
              <a:latin typeface="ＭＳ Ｐゴシック"/>
            </a:rPr>
            <a:t>1.8</a:t>
          </a:r>
          <a:r>
            <a:rPr kumimoji="1" lang="ja-JP" altLang="en-US" sz="1300" baseline="0">
              <a:latin typeface="ＭＳ Ｐゴシック"/>
            </a:rPr>
            <a:t>ポイント悪化している。物件費が高い要因としては、職員数の削減により人件費を抑制している一方で事務業務委託料が増加していることが挙げられる。今後も事務事業のアウトソーシング推進に伴い、委託の増加が見込まれるが、委託内容の精査を行い、適正な執行に努めていく。</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105228</xdr:rowOff>
    </xdr:to>
    <xdr:cxnSp macro="">
      <xdr:nvCxnSpPr>
        <xdr:cNvPr id="124" name="直線コネクタ 123"/>
        <xdr:cNvCxnSpPr/>
      </xdr:nvCxnSpPr>
      <xdr:spPr>
        <a:xfrm flipV="1">
          <a:off x="16510000" y="23313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77305</xdr:rowOff>
    </xdr:from>
    <xdr:ext cx="762000" cy="259045"/>
    <xdr:sp macro="" textlink="">
      <xdr:nvSpPr>
        <xdr:cNvPr id="125" name="物件費最小値テキスト"/>
        <xdr:cNvSpPr txBox="1"/>
      </xdr:nvSpPr>
      <xdr:spPr>
        <a:xfrm>
          <a:off x="16598900" y="384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22</xdr:row>
      <xdr:rowOff>105228</xdr:rowOff>
    </xdr:from>
    <xdr:to>
      <xdr:col>24</xdr:col>
      <xdr:colOff>120650</xdr:colOff>
      <xdr:row>22</xdr:row>
      <xdr:rowOff>105228</xdr:rowOff>
    </xdr:to>
    <xdr:cxnSp macro="">
      <xdr:nvCxnSpPr>
        <xdr:cNvPr id="126" name="直線コネクタ 125"/>
        <xdr:cNvCxnSpPr/>
      </xdr:nvCxnSpPr>
      <xdr:spPr>
        <a:xfrm>
          <a:off x="16421100" y="38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39914</xdr:rowOff>
    </xdr:from>
    <xdr:to>
      <xdr:col>24</xdr:col>
      <xdr:colOff>31750</xdr:colOff>
      <xdr:row>19</xdr:row>
      <xdr:rowOff>64407</xdr:rowOff>
    </xdr:to>
    <xdr:cxnSp macro="">
      <xdr:nvCxnSpPr>
        <xdr:cNvPr id="129" name="直線コネクタ 128"/>
        <xdr:cNvCxnSpPr/>
      </xdr:nvCxnSpPr>
      <xdr:spPr>
        <a:xfrm>
          <a:off x="15671800" y="3126014"/>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46463</xdr:rowOff>
    </xdr:from>
    <xdr:ext cx="762000" cy="259045"/>
    <xdr:sp macro="" textlink="">
      <xdr:nvSpPr>
        <xdr:cNvPr id="130"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29936</xdr:rowOff>
    </xdr:from>
    <xdr:to>
      <xdr:col>24</xdr:col>
      <xdr:colOff>82550</xdr:colOff>
      <xdr:row>17</xdr:row>
      <xdr:rowOff>131536</xdr:rowOff>
    </xdr:to>
    <xdr:sp macro="" textlink="">
      <xdr:nvSpPr>
        <xdr:cNvPr id="131" name="フローチャート : 判断 130"/>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156936</xdr:rowOff>
    </xdr:from>
    <xdr:to>
      <xdr:col>22</xdr:col>
      <xdr:colOff>565150</xdr:colOff>
      <xdr:row>18</xdr:row>
      <xdr:rowOff>39914</xdr:rowOff>
    </xdr:to>
    <xdr:cxnSp macro="">
      <xdr:nvCxnSpPr>
        <xdr:cNvPr id="132" name="直線コネクタ 131"/>
        <xdr:cNvCxnSpPr/>
      </xdr:nvCxnSpPr>
      <xdr:spPr>
        <a:xfrm>
          <a:off x="14782800" y="30715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125186</xdr:rowOff>
    </xdr:from>
    <xdr:to>
      <xdr:col>22</xdr:col>
      <xdr:colOff>615950</xdr:colOff>
      <xdr:row>17</xdr:row>
      <xdr:rowOff>55336</xdr:rowOff>
    </xdr:to>
    <xdr:sp macro="" textlink="">
      <xdr:nvSpPr>
        <xdr:cNvPr id="133" name="フローチャート : 判断 132"/>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65513</xdr:rowOff>
    </xdr:from>
    <xdr:ext cx="736600" cy="259045"/>
    <xdr:sp macro="" textlink="">
      <xdr:nvSpPr>
        <xdr:cNvPr id="134" name="テキスト ボックス 133"/>
        <xdr:cNvSpPr txBox="1"/>
      </xdr:nvSpPr>
      <xdr:spPr>
        <a:xfrm>
          <a:off x="15290800" y="2637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69850</xdr:rowOff>
    </xdr:from>
    <xdr:to>
      <xdr:col>21</xdr:col>
      <xdr:colOff>361950</xdr:colOff>
      <xdr:row>17</xdr:row>
      <xdr:rowOff>156936</xdr:rowOff>
    </xdr:to>
    <xdr:cxnSp macro="">
      <xdr:nvCxnSpPr>
        <xdr:cNvPr id="135" name="直線コネクタ 134"/>
        <xdr:cNvCxnSpPr/>
      </xdr:nvCxnSpPr>
      <xdr:spPr>
        <a:xfrm>
          <a:off x="13893800" y="29845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88900</xdr:rowOff>
    </xdr:from>
    <xdr:to>
      <xdr:col>20</xdr:col>
      <xdr:colOff>158750</xdr:colOff>
      <xdr:row>17</xdr:row>
      <xdr:rowOff>69850</xdr:rowOff>
    </xdr:to>
    <xdr:cxnSp macro="">
      <xdr:nvCxnSpPr>
        <xdr:cNvPr id="138" name="直線コネクタ 137"/>
        <xdr:cNvCxnSpPr/>
      </xdr:nvCxnSpPr>
      <xdr:spPr>
        <a:xfrm>
          <a:off x="13004800" y="2832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27214</xdr:rowOff>
    </xdr:from>
    <xdr:to>
      <xdr:col>20</xdr:col>
      <xdr:colOff>209550</xdr:colOff>
      <xdr:row>16</xdr:row>
      <xdr:rowOff>128814</xdr:rowOff>
    </xdr:to>
    <xdr:sp macro="" textlink="">
      <xdr:nvSpPr>
        <xdr:cNvPr id="139" name="フローチャート : 判断 138"/>
        <xdr:cNvSpPr/>
      </xdr:nvSpPr>
      <xdr:spPr>
        <a:xfrm>
          <a:off x="13843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138991</xdr:rowOff>
    </xdr:from>
    <xdr:ext cx="762000" cy="259045"/>
    <xdr:sp macro="" textlink="">
      <xdr:nvSpPr>
        <xdr:cNvPr id="140" name="テキスト ボックス 139"/>
        <xdr:cNvSpPr txBox="1"/>
      </xdr:nvSpPr>
      <xdr:spPr>
        <a:xfrm>
          <a:off x="13512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41" name="フローチャート : 判断 140"/>
        <xdr:cNvSpPr/>
      </xdr:nvSpPr>
      <xdr:spPr>
        <a:xfrm>
          <a:off x="12954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95448</xdr:rowOff>
    </xdr:from>
    <xdr:ext cx="762000" cy="259045"/>
    <xdr:sp macro="" textlink="">
      <xdr:nvSpPr>
        <xdr:cNvPr id="142" name="テキスト ボックス 141"/>
        <xdr:cNvSpPr txBox="1"/>
      </xdr:nvSpPr>
      <xdr:spPr>
        <a:xfrm>
          <a:off x="12623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13607</xdr:rowOff>
    </xdr:from>
    <xdr:to>
      <xdr:col>24</xdr:col>
      <xdr:colOff>82550</xdr:colOff>
      <xdr:row>19</xdr:row>
      <xdr:rowOff>115207</xdr:rowOff>
    </xdr:to>
    <xdr:sp macro="" textlink="">
      <xdr:nvSpPr>
        <xdr:cNvPr id="148" name="円/楕円 147"/>
        <xdr:cNvSpPr/>
      </xdr:nvSpPr>
      <xdr:spPr>
        <a:xfrm>
          <a:off x="164592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157134</xdr:rowOff>
    </xdr:from>
    <xdr:ext cx="762000" cy="259045"/>
    <xdr:sp macro="" textlink="">
      <xdr:nvSpPr>
        <xdr:cNvPr id="149" name="物件費該当値テキスト"/>
        <xdr:cNvSpPr txBox="1"/>
      </xdr:nvSpPr>
      <xdr:spPr>
        <a:xfrm>
          <a:off x="16598900" y="324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160564</xdr:rowOff>
    </xdr:from>
    <xdr:to>
      <xdr:col>22</xdr:col>
      <xdr:colOff>615950</xdr:colOff>
      <xdr:row>18</xdr:row>
      <xdr:rowOff>90714</xdr:rowOff>
    </xdr:to>
    <xdr:sp macro="" textlink="">
      <xdr:nvSpPr>
        <xdr:cNvPr id="150" name="円/楕円 149"/>
        <xdr:cNvSpPr/>
      </xdr:nvSpPr>
      <xdr:spPr>
        <a:xfrm>
          <a:off x="15621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75491</xdr:rowOff>
    </xdr:from>
    <xdr:ext cx="736600" cy="259045"/>
    <xdr:sp macro="" textlink="">
      <xdr:nvSpPr>
        <xdr:cNvPr id="151" name="テキスト ボックス 150"/>
        <xdr:cNvSpPr txBox="1"/>
      </xdr:nvSpPr>
      <xdr:spPr>
        <a:xfrm>
          <a:off x="15290800" y="3161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106136</xdr:rowOff>
    </xdr:from>
    <xdr:to>
      <xdr:col>21</xdr:col>
      <xdr:colOff>412750</xdr:colOff>
      <xdr:row>18</xdr:row>
      <xdr:rowOff>36286</xdr:rowOff>
    </xdr:to>
    <xdr:sp macro="" textlink="">
      <xdr:nvSpPr>
        <xdr:cNvPr id="152" name="円/楕円 151"/>
        <xdr:cNvSpPr/>
      </xdr:nvSpPr>
      <xdr:spPr>
        <a:xfrm>
          <a:off x="14732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21063</xdr:rowOff>
    </xdr:from>
    <xdr:ext cx="762000" cy="259045"/>
    <xdr:sp macro="" textlink="">
      <xdr:nvSpPr>
        <xdr:cNvPr id="153" name="テキスト ボックス 152"/>
        <xdr:cNvSpPr txBox="1"/>
      </xdr:nvSpPr>
      <xdr:spPr>
        <a:xfrm>
          <a:off x="14401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19050</xdr:rowOff>
    </xdr:from>
    <xdr:to>
      <xdr:col>20</xdr:col>
      <xdr:colOff>209550</xdr:colOff>
      <xdr:row>17</xdr:row>
      <xdr:rowOff>120650</xdr:rowOff>
    </xdr:to>
    <xdr:sp macro="" textlink="">
      <xdr:nvSpPr>
        <xdr:cNvPr id="154" name="円/楕円 153"/>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105427</xdr:rowOff>
    </xdr:from>
    <xdr:ext cx="762000" cy="259045"/>
    <xdr:sp macro="" textlink="">
      <xdr:nvSpPr>
        <xdr:cNvPr id="155" name="テキスト ボックス 154"/>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38100</xdr:rowOff>
    </xdr:from>
    <xdr:to>
      <xdr:col>19</xdr:col>
      <xdr:colOff>6350</xdr:colOff>
      <xdr:row>16</xdr:row>
      <xdr:rowOff>139700</xdr:rowOff>
    </xdr:to>
    <xdr:sp macro="" textlink="">
      <xdr:nvSpPr>
        <xdr:cNvPr id="156" name="円/楕円 155"/>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124477</xdr:rowOff>
    </xdr:from>
    <xdr:ext cx="762000" cy="259045"/>
    <xdr:sp macro="" textlink="">
      <xdr:nvSpPr>
        <xdr:cNvPr id="157" name="テキスト ボックス 156"/>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決算では、生活保護費、子ども子育て支援法に基づく施設型給付・地域型保育給付費、障害者自立支援給付費および障害時通所給付費などの額が膨らんでいることにより、類似団体平均よりも高い水準で推移している。</a:t>
          </a:r>
          <a:endParaRPr kumimoji="1" lang="en-US" altLang="ja-JP" sz="1300">
            <a:latin typeface="ＭＳ Ｐゴシック"/>
          </a:endParaRPr>
        </a:p>
        <a:p>
          <a:r>
            <a:rPr kumimoji="1" lang="ja-JP" altLang="en-US" sz="1300">
              <a:latin typeface="ＭＳ Ｐゴシック"/>
            </a:rPr>
            <a:t>　今後も保育関連や障害福祉の分野での経費の増加が見込まれることから、他団体の動向も鑑みながら適切に施策を実施し、扶助費の増加傾向に歯止めをかけるよう努めていく。</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69850</xdr:rowOff>
    </xdr:to>
    <xdr:cxnSp macro="">
      <xdr:nvCxnSpPr>
        <xdr:cNvPr id="185" name="直線コネクタ 184"/>
        <xdr:cNvCxnSpPr/>
      </xdr:nvCxnSpPr>
      <xdr:spPr>
        <a:xfrm flipV="1">
          <a:off x="4826000" y="92138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6</xdr:col>
      <xdr:colOff>612775</xdr:colOff>
      <xdr:row>60</xdr:row>
      <xdr:rowOff>69850</xdr:rowOff>
    </xdr:from>
    <xdr:to>
      <xdr:col>7</xdr:col>
      <xdr:colOff>104775</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31750</xdr:rowOff>
    </xdr:from>
    <xdr:to>
      <xdr:col>7</xdr:col>
      <xdr:colOff>15875</xdr:colOff>
      <xdr:row>60</xdr:row>
      <xdr:rowOff>31750</xdr:rowOff>
    </xdr:to>
    <xdr:cxnSp macro="">
      <xdr:nvCxnSpPr>
        <xdr:cNvPr id="190" name="直線コネクタ 189"/>
        <xdr:cNvCxnSpPr/>
      </xdr:nvCxnSpPr>
      <xdr:spPr>
        <a:xfrm>
          <a:off x="3987800" y="101473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91"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2" name="フローチャート :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31750</xdr:rowOff>
    </xdr:from>
    <xdr:to>
      <xdr:col>5</xdr:col>
      <xdr:colOff>549275</xdr:colOff>
      <xdr:row>59</xdr:row>
      <xdr:rowOff>50800</xdr:rowOff>
    </xdr:to>
    <xdr:cxnSp macro="">
      <xdr:nvCxnSpPr>
        <xdr:cNvPr id="193" name="直線コネクタ 192"/>
        <xdr:cNvCxnSpPr/>
      </xdr:nvCxnSpPr>
      <xdr:spPr>
        <a:xfrm flipV="1">
          <a:off x="3098800" y="10147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4" name="フローチャート : 判断 193"/>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5" name="テキスト ボックス 194"/>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69850</xdr:rowOff>
    </xdr:from>
    <xdr:to>
      <xdr:col>4</xdr:col>
      <xdr:colOff>346075</xdr:colOff>
      <xdr:row>59</xdr:row>
      <xdr:rowOff>50800</xdr:rowOff>
    </xdr:to>
    <xdr:cxnSp macro="">
      <xdr:nvCxnSpPr>
        <xdr:cNvPr id="196" name="直線コネクタ 195"/>
        <xdr:cNvCxnSpPr/>
      </xdr:nvCxnSpPr>
      <xdr:spPr>
        <a:xfrm>
          <a:off x="2209800" y="100139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95250</xdr:rowOff>
    </xdr:from>
    <xdr:to>
      <xdr:col>4</xdr:col>
      <xdr:colOff>396875</xdr:colOff>
      <xdr:row>57</xdr:row>
      <xdr:rowOff>25400</xdr:rowOff>
    </xdr:to>
    <xdr:sp macro="" textlink="">
      <xdr:nvSpPr>
        <xdr:cNvPr id="197" name="フローチャート : 判断 196"/>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35577</xdr:rowOff>
    </xdr:from>
    <xdr:ext cx="762000" cy="259045"/>
    <xdr:sp macro="" textlink="">
      <xdr:nvSpPr>
        <xdr:cNvPr id="198" name="テキスト ボックス 197"/>
        <xdr:cNvSpPr txBox="1"/>
      </xdr:nvSpPr>
      <xdr:spPr>
        <a:xfrm>
          <a:off x="2717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69850</xdr:rowOff>
    </xdr:from>
    <xdr:to>
      <xdr:col>3</xdr:col>
      <xdr:colOff>142875</xdr:colOff>
      <xdr:row>58</xdr:row>
      <xdr:rowOff>127000</xdr:rowOff>
    </xdr:to>
    <xdr:cxnSp macro="">
      <xdr:nvCxnSpPr>
        <xdr:cNvPr id="199" name="直線コネクタ 198"/>
        <xdr:cNvCxnSpPr/>
      </xdr:nvCxnSpPr>
      <xdr:spPr>
        <a:xfrm flipV="1">
          <a:off x="1320800" y="10013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201" name="テキスト ボックス 200"/>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02" name="フローチャート : 判断 201"/>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111777</xdr:rowOff>
    </xdr:from>
    <xdr:ext cx="762000" cy="259045"/>
    <xdr:sp macro="" textlink="">
      <xdr:nvSpPr>
        <xdr:cNvPr id="203" name="テキスト ボックス 202"/>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152400</xdr:rowOff>
    </xdr:from>
    <xdr:to>
      <xdr:col>7</xdr:col>
      <xdr:colOff>66675</xdr:colOff>
      <xdr:row>60</xdr:row>
      <xdr:rowOff>82550</xdr:rowOff>
    </xdr:to>
    <xdr:sp macro="" textlink="">
      <xdr:nvSpPr>
        <xdr:cNvPr id="209" name="円/楕円 208"/>
        <xdr:cNvSpPr/>
      </xdr:nvSpPr>
      <xdr:spPr>
        <a:xfrm>
          <a:off x="47752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60977</xdr:rowOff>
    </xdr:from>
    <xdr:ext cx="762000" cy="259045"/>
    <xdr:sp macro="" textlink="">
      <xdr:nvSpPr>
        <xdr:cNvPr id="210" name="扶助費該当値テキスト"/>
        <xdr:cNvSpPr txBox="1"/>
      </xdr:nvSpPr>
      <xdr:spPr>
        <a:xfrm>
          <a:off x="4914900" y="1017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152400</xdr:rowOff>
    </xdr:from>
    <xdr:to>
      <xdr:col>5</xdr:col>
      <xdr:colOff>600075</xdr:colOff>
      <xdr:row>59</xdr:row>
      <xdr:rowOff>82550</xdr:rowOff>
    </xdr:to>
    <xdr:sp macro="" textlink="">
      <xdr:nvSpPr>
        <xdr:cNvPr id="211" name="円/楕円 210"/>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67327</xdr:rowOff>
    </xdr:from>
    <xdr:ext cx="736600" cy="259045"/>
    <xdr:sp macro="" textlink="">
      <xdr:nvSpPr>
        <xdr:cNvPr id="212" name="テキスト ボックス 211"/>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0</xdr:rowOff>
    </xdr:from>
    <xdr:to>
      <xdr:col>4</xdr:col>
      <xdr:colOff>396875</xdr:colOff>
      <xdr:row>59</xdr:row>
      <xdr:rowOff>101600</xdr:rowOff>
    </xdr:to>
    <xdr:sp macro="" textlink="">
      <xdr:nvSpPr>
        <xdr:cNvPr id="213" name="円/楕円 212"/>
        <xdr:cNvSpPr/>
      </xdr:nvSpPr>
      <xdr:spPr>
        <a:xfrm>
          <a:off x="3048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86377</xdr:rowOff>
    </xdr:from>
    <xdr:ext cx="762000" cy="259045"/>
    <xdr:sp macro="" textlink="">
      <xdr:nvSpPr>
        <xdr:cNvPr id="214" name="テキスト ボックス 213"/>
        <xdr:cNvSpPr txBox="1"/>
      </xdr:nvSpPr>
      <xdr:spPr>
        <a:xfrm>
          <a:off x="2717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19050</xdr:rowOff>
    </xdr:from>
    <xdr:to>
      <xdr:col>3</xdr:col>
      <xdr:colOff>193675</xdr:colOff>
      <xdr:row>58</xdr:row>
      <xdr:rowOff>120650</xdr:rowOff>
    </xdr:to>
    <xdr:sp macro="" textlink="">
      <xdr:nvSpPr>
        <xdr:cNvPr id="215" name="円/楕円 214"/>
        <xdr:cNvSpPr/>
      </xdr:nvSpPr>
      <xdr:spPr>
        <a:xfrm>
          <a:off x="2159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105427</xdr:rowOff>
    </xdr:from>
    <xdr:ext cx="762000" cy="259045"/>
    <xdr:sp macro="" textlink="">
      <xdr:nvSpPr>
        <xdr:cNvPr id="216" name="テキスト ボックス 215"/>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76200</xdr:rowOff>
    </xdr:from>
    <xdr:to>
      <xdr:col>1</xdr:col>
      <xdr:colOff>676275</xdr:colOff>
      <xdr:row>59</xdr:row>
      <xdr:rowOff>6350</xdr:rowOff>
    </xdr:to>
    <xdr:sp macro="" textlink="">
      <xdr:nvSpPr>
        <xdr:cNvPr id="217" name="円/楕円 216"/>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162577</xdr:rowOff>
    </xdr:from>
    <xdr:ext cx="762000" cy="259045"/>
    <xdr:sp macro="" textlink="">
      <xdr:nvSpPr>
        <xdr:cNvPr id="218" name="テキスト ボックス 217"/>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その他の経常収支比率は、前年度より</a:t>
          </a:r>
          <a:r>
            <a:rPr kumimoji="1" lang="en-US" altLang="ja-JP" sz="1300">
              <a:solidFill>
                <a:schemeClr val="dk1"/>
              </a:solidFill>
              <a:effectLst/>
              <a:latin typeface="+mn-lt"/>
              <a:ea typeface="+mn-ea"/>
              <a:cs typeface="+mn-cs"/>
            </a:rPr>
            <a:t>0.6</a:t>
          </a:r>
          <a:r>
            <a:rPr kumimoji="1" lang="ja-JP" altLang="ja-JP" sz="1300">
              <a:solidFill>
                <a:schemeClr val="dk1"/>
              </a:solidFill>
              <a:effectLst/>
              <a:latin typeface="+mn-lt"/>
              <a:ea typeface="+mn-ea"/>
              <a:cs typeface="+mn-cs"/>
            </a:rPr>
            <a:t>ポイント悪化し、</a:t>
          </a:r>
          <a:r>
            <a:rPr kumimoji="1" lang="en-US" altLang="ja-JP" sz="1300">
              <a:solidFill>
                <a:schemeClr val="dk1"/>
              </a:solidFill>
              <a:effectLst/>
              <a:latin typeface="+mn-lt"/>
              <a:ea typeface="+mn-ea"/>
              <a:cs typeface="+mn-cs"/>
            </a:rPr>
            <a:t>13.6</a:t>
          </a:r>
          <a:r>
            <a:rPr kumimoji="1" lang="ja-JP" altLang="ja-JP" sz="1300">
              <a:solidFill>
                <a:schemeClr val="dk1"/>
              </a:solidFill>
              <a:effectLst/>
              <a:latin typeface="+mn-lt"/>
              <a:ea typeface="+mn-ea"/>
              <a:cs typeface="+mn-cs"/>
            </a:rPr>
            <a:t>％となり、類似団体平均を</a:t>
          </a:r>
          <a:r>
            <a:rPr kumimoji="1" lang="ja-JP" altLang="en-US" sz="1300">
              <a:solidFill>
                <a:schemeClr val="dk1"/>
              </a:solidFill>
              <a:effectLst/>
              <a:latin typeface="+mn-lt"/>
              <a:ea typeface="+mn-ea"/>
              <a:cs typeface="+mn-cs"/>
            </a:rPr>
            <a:t>下</a:t>
          </a:r>
          <a:r>
            <a:rPr kumimoji="1" lang="ja-JP" altLang="ja-JP" sz="1300">
              <a:solidFill>
                <a:schemeClr val="dk1"/>
              </a:solidFill>
              <a:effectLst/>
              <a:latin typeface="+mn-lt"/>
              <a:ea typeface="+mn-ea"/>
              <a:cs typeface="+mn-cs"/>
            </a:rPr>
            <a:t>回っている。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多くを占める</a:t>
          </a:r>
          <a:r>
            <a:rPr kumimoji="1" lang="ja-JP" altLang="ja-JP" sz="1300">
              <a:solidFill>
                <a:schemeClr val="dk1"/>
              </a:solidFill>
              <a:effectLst/>
              <a:latin typeface="+mn-lt"/>
              <a:ea typeface="+mn-ea"/>
              <a:cs typeface="+mn-cs"/>
            </a:rPr>
            <a:t>繰出金の額が、国保特会、介護特会、後期特会などの給付費負担部分の増加に比例して増加しているが、今後も予防事業の推進等により給付費を抑制し、繰出金の縮減に努める。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62</xdr:row>
      <xdr:rowOff>50800</xdr:rowOff>
    </xdr:to>
    <xdr:cxnSp macro="">
      <xdr:nvCxnSpPr>
        <xdr:cNvPr id="246" name="直線コネクタ 245"/>
        <xdr:cNvCxnSpPr/>
      </xdr:nvCxnSpPr>
      <xdr:spPr>
        <a:xfrm flipV="1">
          <a:off x="16510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158750</xdr:rowOff>
    </xdr:from>
    <xdr:to>
      <xdr:col>24</xdr:col>
      <xdr:colOff>31750</xdr:colOff>
      <xdr:row>56</xdr:row>
      <xdr:rowOff>63500</xdr:rowOff>
    </xdr:to>
    <xdr:cxnSp macro="">
      <xdr:nvCxnSpPr>
        <xdr:cNvPr id="251" name="直線コネクタ 250"/>
        <xdr:cNvCxnSpPr/>
      </xdr:nvCxnSpPr>
      <xdr:spPr>
        <a:xfrm>
          <a:off x="15671800" y="9588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2"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3" name="フローチャート :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158750</xdr:rowOff>
    </xdr:from>
    <xdr:to>
      <xdr:col>22</xdr:col>
      <xdr:colOff>565150</xdr:colOff>
      <xdr:row>61</xdr:row>
      <xdr:rowOff>6350</xdr:rowOff>
    </xdr:to>
    <xdr:cxnSp macro="">
      <xdr:nvCxnSpPr>
        <xdr:cNvPr id="254" name="直線コネクタ 253"/>
        <xdr:cNvCxnSpPr/>
      </xdr:nvCxnSpPr>
      <xdr:spPr>
        <a:xfrm flipV="1">
          <a:off x="14782800" y="9588500"/>
          <a:ext cx="889000" cy="87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63500</xdr:rowOff>
    </xdr:from>
    <xdr:to>
      <xdr:col>22</xdr:col>
      <xdr:colOff>615950</xdr:colOff>
      <xdr:row>56</xdr:row>
      <xdr:rowOff>165100</xdr:rowOff>
    </xdr:to>
    <xdr:sp macro="" textlink="">
      <xdr:nvSpPr>
        <xdr:cNvPr id="255" name="フローチャート : 判断 254"/>
        <xdr:cNvSpPr/>
      </xdr:nvSpPr>
      <xdr:spPr>
        <a:xfrm>
          <a:off x="15621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149877</xdr:rowOff>
    </xdr:from>
    <xdr:ext cx="736600" cy="259045"/>
    <xdr:sp macro="" textlink="">
      <xdr:nvSpPr>
        <xdr:cNvPr id="256" name="テキスト ボックス 255"/>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101600</xdr:rowOff>
    </xdr:from>
    <xdr:to>
      <xdr:col>21</xdr:col>
      <xdr:colOff>361950</xdr:colOff>
      <xdr:row>61</xdr:row>
      <xdr:rowOff>6350</xdr:rowOff>
    </xdr:to>
    <xdr:cxnSp macro="">
      <xdr:nvCxnSpPr>
        <xdr:cNvPr id="257" name="直線コネクタ 256"/>
        <xdr:cNvCxnSpPr/>
      </xdr:nvCxnSpPr>
      <xdr:spPr>
        <a:xfrm>
          <a:off x="13893800" y="10388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9" name="テキスト ボックス 258"/>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107950</xdr:rowOff>
    </xdr:from>
    <xdr:to>
      <xdr:col>20</xdr:col>
      <xdr:colOff>158750</xdr:colOff>
      <xdr:row>60</xdr:row>
      <xdr:rowOff>101600</xdr:rowOff>
    </xdr:to>
    <xdr:cxnSp macro="">
      <xdr:nvCxnSpPr>
        <xdr:cNvPr id="260" name="直線コネクタ 259"/>
        <xdr:cNvCxnSpPr/>
      </xdr:nvCxnSpPr>
      <xdr:spPr>
        <a:xfrm>
          <a:off x="13004800" y="10223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61" name="フローチャート : 判断 260"/>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137177</xdr:rowOff>
    </xdr:from>
    <xdr:ext cx="762000" cy="259045"/>
    <xdr:sp macro="" textlink="">
      <xdr:nvSpPr>
        <xdr:cNvPr id="262" name="テキスト ボックス 261"/>
        <xdr:cNvSpPr txBox="1"/>
      </xdr:nvSpPr>
      <xdr:spPr>
        <a:xfrm>
          <a:off x="13512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3" name="フローチャート : 判断 262"/>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4" name="テキスト ボックス 263"/>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12700</xdr:rowOff>
    </xdr:from>
    <xdr:to>
      <xdr:col>24</xdr:col>
      <xdr:colOff>82550</xdr:colOff>
      <xdr:row>56</xdr:row>
      <xdr:rowOff>114300</xdr:rowOff>
    </xdr:to>
    <xdr:sp macro="" textlink="">
      <xdr:nvSpPr>
        <xdr:cNvPr id="270" name="円/楕円 269"/>
        <xdr:cNvSpPr/>
      </xdr:nvSpPr>
      <xdr:spPr>
        <a:xfrm>
          <a:off x="16459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29227</xdr:rowOff>
    </xdr:from>
    <xdr:ext cx="762000" cy="259045"/>
    <xdr:sp macro="" textlink="">
      <xdr:nvSpPr>
        <xdr:cNvPr id="271" name="その他該当値テキスト"/>
        <xdr:cNvSpPr txBox="1"/>
      </xdr:nvSpPr>
      <xdr:spPr>
        <a:xfrm>
          <a:off x="16598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107950</xdr:rowOff>
    </xdr:from>
    <xdr:to>
      <xdr:col>22</xdr:col>
      <xdr:colOff>615950</xdr:colOff>
      <xdr:row>56</xdr:row>
      <xdr:rowOff>38100</xdr:rowOff>
    </xdr:to>
    <xdr:sp macro="" textlink="">
      <xdr:nvSpPr>
        <xdr:cNvPr id="272" name="円/楕円 271"/>
        <xdr:cNvSpPr/>
      </xdr:nvSpPr>
      <xdr:spPr>
        <a:xfrm>
          <a:off x="15621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48277</xdr:rowOff>
    </xdr:from>
    <xdr:ext cx="736600" cy="259045"/>
    <xdr:sp macro="" textlink="">
      <xdr:nvSpPr>
        <xdr:cNvPr id="273" name="テキスト ボックス 272"/>
        <xdr:cNvSpPr txBox="1"/>
      </xdr:nvSpPr>
      <xdr:spPr>
        <a:xfrm>
          <a:off x="15290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127000</xdr:rowOff>
    </xdr:from>
    <xdr:to>
      <xdr:col>21</xdr:col>
      <xdr:colOff>412750</xdr:colOff>
      <xdr:row>61</xdr:row>
      <xdr:rowOff>57150</xdr:rowOff>
    </xdr:to>
    <xdr:sp macro="" textlink="">
      <xdr:nvSpPr>
        <xdr:cNvPr id="274" name="円/楕円 273"/>
        <xdr:cNvSpPr/>
      </xdr:nvSpPr>
      <xdr:spPr>
        <a:xfrm>
          <a:off x="14732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41927</xdr:rowOff>
    </xdr:from>
    <xdr:ext cx="762000" cy="259045"/>
    <xdr:sp macro="" textlink="">
      <xdr:nvSpPr>
        <xdr:cNvPr id="275" name="テキスト ボックス 274"/>
        <xdr:cNvSpPr txBox="1"/>
      </xdr:nvSpPr>
      <xdr:spPr>
        <a:xfrm>
          <a:off x="144018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50800</xdr:rowOff>
    </xdr:from>
    <xdr:to>
      <xdr:col>20</xdr:col>
      <xdr:colOff>209550</xdr:colOff>
      <xdr:row>60</xdr:row>
      <xdr:rowOff>152400</xdr:rowOff>
    </xdr:to>
    <xdr:sp macro="" textlink="">
      <xdr:nvSpPr>
        <xdr:cNvPr id="276" name="円/楕円 275"/>
        <xdr:cNvSpPr/>
      </xdr:nvSpPr>
      <xdr:spPr>
        <a:xfrm>
          <a:off x="13843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137177</xdr:rowOff>
    </xdr:from>
    <xdr:ext cx="762000" cy="259045"/>
    <xdr:sp macro="" textlink="">
      <xdr:nvSpPr>
        <xdr:cNvPr id="277" name="テキスト ボックス 276"/>
        <xdr:cNvSpPr txBox="1"/>
      </xdr:nvSpPr>
      <xdr:spPr>
        <a:xfrm>
          <a:off x="13512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57150</xdr:rowOff>
    </xdr:from>
    <xdr:to>
      <xdr:col>19</xdr:col>
      <xdr:colOff>6350</xdr:colOff>
      <xdr:row>59</xdr:row>
      <xdr:rowOff>158750</xdr:rowOff>
    </xdr:to>
    <xdr:sp macro="" textlink="">
      <xdr:nvSpPr>
        <xdr:cNvPr id="278" name="円/楕円 277"/>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143527</xdr:rowOff>
    </xdr:from>
    <xdr:ext cx="762000" cy="259045"/>
    <xdr:sp macro="" textlink="">
      <xdr:nvSpPr>
        <xdr:cNvPr id="279" name="テキスト ボックス 278"/>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下水道事業会計への負担金や大東四條畷消防組合および東大阪都市清掃施設組合などへの一部事務組合負担金の増加などで、前年度よりも</a:t>
          </a:r>
          <a:r>
            <a:rPr kumimoji="1" lang="en-US" altLang="ja-JP" sz="1300">
              <a:latin typeface="ＭＳ Ｐゴシック"/>
            </a:rPr>
            <a:t>1.7</a:t>
          </a:r>
          <a:r>
            <a:rPr kumimoji="1" lang="ja-JP" altLang="en-US" sz="1300">
              <a:latin typeface="ＭＳ Ｐゴシック"/>
            </a:rPr>
            <a:t>ポイント悪化し、類似団体平均よりも大きく上回っている。</a:t>
          </a:r>
          <a:endParaRPr kumimoji="1" lang="en-US" altLang="ja-JP" sz="1300">
            <a:latin typeface="ＭＳ Ｐゴシック"/>
          </a:endParaRPr>
        </a:p>
        <a:p>
          <a:r>
            <a:rPr kumimoji="1" lang="ja-JP" altLang="en-US" sz="1300">
              <a:latin typeface="ＭＳ Ｐゴシック"/>
            </a:rPr>
            <a:t>　今後、補助金等の適正化や公営企業会計の健全化に努め、補助費等の抑制を図っていく。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16510</xdr:rowOff>
    </xdr:to>
    <xdr:cxnSp macro="">
      <xdr:nvCxnSpPr>
        <xdr:cNvPr id="306" name="直線コネクタ 305"/>
        <xdr:cNvCxnSpPr/>
      </xdr:nvCxnSpPr>
      <xdr:spPr>
        <a:xfrm flipV="1">
          <a:off x="16510000" y="57429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160037</xdr:rowOff>
    </xdr:from>
    <xdr:ext cx="762000" cy="259045"/>
    <xdr:sp macro="" textlink="">
      <xdr:nvSpPr>
        <xdr:cNvPr id="307" name="補助費等最小値テキスト"/>
        <xdr:cNvSpPr txBox="1"/>
      </xdr:nvSpPr>
      <xdr:spPr>
        <a:xfrm>
          <a:off x="16598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628650</xdr:colOff>
      <xdr:row>41</xdr:row>
      <xdr:rowOff>16510</xdr:rowOff>
    </xdr:from>
    <xdr:to>
      <xdr:col>24</xdr:col>
      <xdr:colOff>120650</xdr:colOff>
      <xdr:row>41</xdr:row>
      <xdr:rowOff>16510</xdr:rowOff>
    </xdr:to>
    <xdr:cxnSp macro="">
      <xdr:nvCxnSpPr>
        <xdr:cNvPr id="308" name="直線コネクタ 307"/>
        <xdr:cNvCxnSpPr/>
      </xdr:nvCxnSpPr>
      <xdr:spPr>
        <a:xfrm>
          <a:off x="16421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58420</xdr:rowOff>
    </xdr:from>
    <xdr:to>
      <xdr:col>24</xdr:col>
      <xdr:colOff>31750</xdr:colOff>
      <xdr:row>41</xdr:row>
      <xdr:rowOff>16510</xdr:rowOff>
    </xdr:to>
    <xdr:cxnSp macro="">
      <xdr:nvCxnSpPr>
        <xdr:cNvPr id="311" name="直線コネクタ 310"/>
        <xdr:cNvCxnSpPr/>
      </xdr:nvCxnSpPr>
      <xdr:spPr>
        <a:xfrm>
          <a:off x="15671800" y="69164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58437</xdr:rowOff>
    </xdr:from>
    <xdr:ext cx="762000" cy="259045"/>
    <xdr:sp macro="" textlink="">
      <xdr:nvSpPr>
        <xdr:cNvPr id="312" name="補助費等平均値テキスト"/>
        <xdr:cNvSpPr txBox="1"/>
      </xdr:nvSpPr>
      <xdr:spPr>
        <a:xfrm>
          <a:off x="16598900" y="623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13" name="フローチャート : 判断 312"/>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123190</xdr:rowOff>
    </xdr:from>
    <xdr:to>
      <xdr:col>22</xdr:col>
      <xdr:colOff>565150</xdr:colOff>
      <xdr:row>40</xdr:row>
      <xdr:rowOff>58420</xdr:rowOff>
    </xdr:to>
    <xdr:cxnSp macro="">
      <xdr:nvCxnSpPr>
        <xdr:cNvPr id="314" name="直線コネクタ 313"/>
        <xdr:cNvCxnSpPr/>
      </xdr:nvCxnSpPr>
      <xdr:spPr>
        <a:xfrm>
          <a:off x="14782800" y="6466840"/>
          <a:ext cx="88900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129540</xdr:rowOff>
    </xdr:from>
    <xdr:to>
      <xdr:col>22</xdr:col>
      <xdr:colOff>615950</xdr:colOff>
      <xdr:row>37</xdr:row>
      <xdr:rowOff>59690</xdr:rowOff>
    </xdr:to>
    <xdr:sp macro="" textlink="">
      <xdr:nvSpPr>
        <xdr:cNvPr id="315" name="フローチャート : 判断 314"/>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69867</xdr:rowOff>
    </xdr:from>
    <xdr:ext cx="736600" cy="259045"/>
    <xdr:sp macro="" textlink="">
      <xdr:nvSpPr>
        <xdr:cNvPr id="316" name="テキスト ボックス 315"/>
        <xdr:cNvSpPr txBox="1"/>
      </xdr:nvSpPr>
      <xdr:spPr>
        <a:xfrm>
          <a:off x="15290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138430</xdr:rowOff>
    </xdr:from>
    <xdr:to>
      <xdr:col>21</xdr:col>
      <xdr:colOff>361950</xdr:colOff>
      <xdr:row>37</xdr:row>
      <xdr:rowOff>123190</xdr:rowOff>
    </xdr:to>
    <xdr:cxnSp macro="">
      <xdr:nvCxnSpPr>
        <xdr:cNvPr id="317" name="直線コネクタ 316"/>
        <xdr:cNvCxnSpPr/>
      </xdr:nvCxnSpPr>
      <xdr:spPr>
        <a:xfrm>
          <a:off x="13893800" y="613918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8" name="フローチャート : 判断 317"/>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54627</xdr:rowOff>
    </xdr:from>
    <xdr:ext cx="762000" cy="259045"/>
    <xdr:sp macro="" textlink="">
      <xdr:nvSpPr>
        <xdr:cNvPr id="319" name="テキスト ボックス 318"/>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100330</xdr:rowOff>
    </xdr:from>
    <xdr:to>
      <xdr:col>20</xdr:col>
      <xdr:colOff>158750</xdr:colOff>
      <xdr:row>35</xdr:row>
      <xdr:rowOff>138430</xdr:rowOff>
    </xdr:to>
    <xdr:cxnSp macro="">
      <xdr:nvCxnSpPr>
        <xdr:cNvPr id="320" name="直線コネクタ 319"/>
        <xdr:cNvCxnSpPr/>
      </xdr:nvCxnSpPr>
      <xdr:spPr>
        <a:xfrm>
          <a:off x="13004800" y="6101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106680</xdr:rowOff>
    </xdr:from>
    <xdr:to>
      <xdr:col>20</xdr:col>
      <xdr:colOff>209550</xdr:colOff>
      <xdr:row>37</xdr:row>
      <xdr:rowOff>36830</xdr:rowOff>
    </xdr:to>
    <xdr:sp macro="" textlink="">
      <xdr:nvSpPr>
        <xdr:cNvPr id="321" name="フローチャート : 判断 320"/>
        <xdr:cNvSpPr/>
      </xdr:nvSpPr>
      <xdr:spPr>
        <a:xfrm>
          <a:off x="13843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21607</xdr:rowOff>
    </xdr:from>
    <xdr:ext cx="762000" cy="259045"/>
    <xdr:sp macro="" textlink="">
      <xdr:nvSpPr>
        <xdr:cNvPr id="322" name="テキスト ボックス 321"/>
        <xdr:cNvSpPr txBox="1"/>
      </xdr:nvSpPr>
      <xdr:spPr>
        <a:xfrm>
          <a:off x="13512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3" name="フローチャート : 判断 322"/>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4" name="テキスト ボックス 323"/>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40</xdr:row>
      <xdr:rowOff>137160</xdr:rowOff>
    </xdr:from>
    <xdr:to>
      <xdr:col>24</xdr:col>
      <xdr:colOff>82550</xdr:colOff>
      <xdr:row>41</xdr:row>
      <xdr:rowOff>67310</xdr:rowOff>
    </xdr:to>
    <xdr:sp macro="" textlink="">
      <xdr:nvSpPr>
        <xdr:cNvPr id="330" name="円/楕円 329"/>
        <xdr:cNvSpPr/>
      </xdr:nvSpPr>
      <xdr:spPr>
        <a:xfrm>
          <a:off x="16459200" y="699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45737</xdr:rowOff>
    </xdr:from>
    <xdr:ext cx="762000" cy="259045"/>
    <xdr:sp macro="" textlink="">
      <xdr:nvSpPr>
        <xdr:cNvPr id="331" name="補助費等該当値テキスト"/>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7620</xdr:rowOff>
    </xdr:from>
    <xdr:to>
      <xdr:col>22</xdr:col>
      <xdr:colOff>615950</xdr:colOff>
      <xdr:row>40</xdr:row>
      <xdr:rowOff>109220</xdr:rowOff>
    </xdr:to>
    <xdr:sp macro="" textlink="">
      <xdr:nvSpPr>
        <xdr:cNvPr id="332" name="円/楕円 331"/>
        <xdr:cNvSpPr/>
      </xdr:nvSpPr>
      <xdr:spPr>
        <a:xfrm>
          <a:off x="15621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93997</xdr:rowOff>
    </xdr:from>
    <xdr:ext cx="736600" cy="259045"/>
    <xdr:sp macro="" textlink="">
      <xdr:nvSpPr>
        <xdr:cNvPr id="333" name="テキスト ボックス 332"/>
        <xdr:cNvSpPr txBox="1"/>
      </xdr:nvSpPr>
      <xdr:spPr>
        <a:xfrm>
          <a:off x="15290800" y="695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72390</xdr:rowOff>
    </xdr:from>
    <xdr:to>
      <xdr:col>21</xdr:col>
      <xdr:colOff>412750</xdr:colOff>
      <xdr:row>38</xdr:row>
      <xdr:rowOff>2540</xdr:rowOff>
    </xdr:to>
    <xdr:sp macro="" textlink="">
      <xdr:nvSpPr>
        <xdr:cNvPr id="334" name="円/楕円 333"/>
        <xdr:cNvSpPr/>
      </xdr:nvSpPr>
      <xdr:spPr>
        <a:xfrm>
          <a:off x="14732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158767</xdr:rowOff>
    </xdr:from>
    <xdr:ext cx="762000" cy="259045"/>
    <xdr:sp macro="" textlink="">
      <xdr:nvSpPr>
        <xdr:cNvPr id="335" name="テキスト ボックス 334"/>
        <xdr:cNvSpPr txBox="1"/>
      </xdr:nvSpPr>
      <xdr:spPr>
        <a:xfrm>
          <a:off x="14401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87630</xdr:rowOff>
    </xdr:from>
    <xdr:to>
      <xdr:col>20</xdr:col>
      <xdr:colOff>209550</xdr:colOff>
      <xdr:row>36</xdr:row>
      <xdr:rowOff>17780</xdr:rowOff>
    </xdr:to>
    <xdr:sp macro="" textlink="">
      <xdr:nvSpPr>
        <xdr:cNvPr id="336" name="円/楕円 335"/>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27957</xdr:rowOff>
    </xdr:from>
    <xdr:ext cx="762000" cy="259045"/>
    <xdr:sp macro="" textlink="">
      <xdr:nvSpPr>
        <xdr:cNvPr id="337" name="テキスト ボックス 336"/>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49530</xdr:rowOff>
    </xdr:from>
    <xdr:to>
      <xdr:col>19</xdr:col>
      <xdr:colOff>6350</xdr:colOff>
      <xdr:row>35</xdr:row>
      <xdr:rowOff>151130</xdr:rowOff>
    </xdr:to>
    <xdr:sp macro="" textlink="">
      <xdr:nvSpPr>
        <xdr:cNvPr id="338" name="円/楕円 337"/>
        <xdr:cNvSpPr/>
      </xdr:nvSpPr>
      <xdr:spPr>
        <a:xfrm>
          <a:off x="12954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161307</xdr:rowOff>
    </xdr:from>
    <xdr:ext cx="762000" cy="259045"/>
    <xdr:sp macro="" textlink="">
      <xdr:nvSpPr>
        <xdr:cNvPr id="339" name="テキスト ボックス 338"/>
        <xdr:cNvSpPr txBox="1"/>
      </xdr:nvSpPr>
      <xdr:spPr>
        <a:xfrm>
          <a:off x="12623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年度決算では市債に係る</a:t>
          </a:r>
          <a:r>
            <a:rPr kumimoji="1" lang="en-US" altLang="ja-JP" sz="1300">
              <a:latin typeface="ＭＳ Ｐゴシック"/>
            </a:rPr>
            <a:t>10</a:t>
          </a:r>
          <a:r>
            <a:rPr kumimoji="1" lang="ja-JP" altLang="en-US" sz="1300">
              <a:latin typeface="ＭＳ Ｐゴシック"/>
            </a:rPr>
            <a:t>年後利率見直し時の一括償還額が前年度よりも増加したことにより、</a:t>
          </a:r>
          <a:r>
            <a:rPr kumimoji="1" lang="en-US" altLang="ja-JP" sz="1300">
              <a:latin typeface="ＭＳ Ｐゴシック"/>
            </a:rPr>
            <a:t>1.4</a:t>
          </a:r>
          <a:r>
            <a:rPr kumimoji="1" lang="ja-JP" altLang="en-US" sz="1300">
              <a:latin typeface="ＭＳ Ｐゴシック"/>
            </a:rPr>
            <a:t>ポイント悪化した。</a:t>
          </a:r>
          <a:endParaRPr kumimoji="1" lang="en-US" altLang="ja-JP" sz="1300">
            <a:latin typeface="ＭＳ Ｐゴシック"/>
          </a:endParaRPr>
        </a:p>
        <a:p>
          <a:r>
            <a:rPr kumimoji="1" lang="ja-JP" altLang="en-US" sz="1300">
              <a:latin typeface="ＭＳ Ｐゴシック"/>
            </a:rPr>
            <a:t>　今後は、野崎駅・四条畷駅周辺整備事業、北条まちづくり推進事業や庁舎建替えなどの大型事業が控えていることから、公債費の増加が見込まれる。引き続き市債発行の抑制を行うとともに「市債を財源とする事業の必要性」や「市債発行以外の財源調達の可能性」を十分に検討し、公債費の抑制につなげていく。</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85852</xdr:rowOff>
    </xdr:from>
    <xdr:to>
      <xdr:col>7</xdr:col>
      <xdr:colOff>15875</xdr:colOff>
      <xdr:row>80</xdr:row>
      <xdr:rowOff>26415</xdr:rowOff>
    </xdr:to>
    <xdr:cxnSp macro="">
      <xdr:nvCxnSpPr>
        <xdr:cNvPr id="364" name="直線コネクタ 363"/>
        <xdr:cNvCxnSpPr/>
      </xdr:nvCxnSpPr>
      <xdr:spPr>
        <a:xfrm flipV="1">
          <a:off x="4826000" y="12773152"/>
          <a:ext cx="0" cy="969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5"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6" name="直線コネクタ 365"/>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74</xdr:row>
      <xdr:rowOff>85852</xdr:rowOff>
    </xdr:from>
    <xdr:to>
      <xdr:col>7</xdr:col>
      <xdr:colOff>104775</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65278</xdr:rowOff>
    </xdr:from>
    <xdr:to>
      <xdr:col>7</xdr:col>
      <xdr:colOff>15875</xdr:colOff>
      <xdr:row>77</xdr:row>
      <xdr:rowOff>129287</xdr:rowOff>
    </xdr:to>
    <xdr:cxnSp macro="">
      <xdr:nvCxnSpPr>
        <xdr:cNvPr id="369" name="直線コネクタ 368"/>
        <xdr:cNvCxnSpPr/>
      </xdr:nvCxnSpPr>
      <xdr:spPr>
        <a:xfrm>
          <a:off x="3987800" y="13266928"/>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0"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1" name="フローチャート :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65278</xdr:rowOff>
    </xdr:from>
    <xdr:to>
      <xdr:col>5</xdr:col>
      <xdr:colOff>549275</xdr:colOff>
      <xdr:row>77</xdr:row>
      <xdr:rowOff>106426</xdr:rowOff>
    </xdr:to>
    <xdr:cxnSp macro="">
      <xdr:nvCxnSpPr>
        <xdr:cNvPr id="372" name="直線コネクタ 371"/>
        <xdr:cNvCxnSpPr/>
      </xdr:nvCxnSpPr>
      <xdr:spPr>
        <a:xfrm flipV="1">
          <a:off x="3098800" y="132669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37337</xdr:rowOff>
    </xdr:from>
    <xdr:to>
      <xdr:col>5</xdr:col>
      <xdr:colOff>600075</xdr:colOff>
      <xdr:row>77</xdr:row>
      <xdr:rowOff>138937</xdr:rowOff>
    </xdr:to>
    <xdr:sp macro="" textlink="">
      <xdr:nvSpPr>
        <xdr:cNvPr id="373" name="フローチャート : 判断 372"/>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123714</xdr:rowOff>
    </xdr:from>
    <xdr:ext cx="736600" cy="259045"/>
    <xdr:sp macro="" textlink="">
      <xdr:nvSpPr>
        <xdr:cNvPr id="374" name="テキスト ボックス 373"/>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106426</xdr:rowOff>
    </xdr:from>
    <xdr:to>
      <xdr:col>4</xdr:col>
      <xdr:colOff>346075</xdr:colOff>
      <xdr:row>77</xdr:row>
      <xdr:rowOff>120142</xdr:rowOff>
    </xdr:to>
    <xdr:cxnSp macro="">
      <xdr:nvCxnSpPr>
        <xdr:cNvPr id="375" name="直線コネクタ 374"/>
        <xdr:cNvCxnSpPr/>
      </xdr:nvCxnSpPr>
      <xdr:spPr>
        <a:xfrm flipV="1">
          <a:off x="2209800" y="133080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6" name="フローチャート : 判断 375"/>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77" name="テキスト ボックス 376"/>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5842</xdr:rowOff>
    </xdr:from>
    <xdr:to>
      <xdr:col>3</xdr:col>
      <xdr:colOff>142875</xdr:colOff>
      <xdr:row>77</xdr:row>
      <xdr:rowOff>120142</xdr:rowOff>
    </xdr:to>
    <xdr:cxnSp macro="">
      <xdr:nvCxnSpPr>
        <xdr:cNvPr id="378" name="直線コネクタ 377"/>
        <xdr:cNvCxnSpPr/>
      </xdr:nvCxnSpPr>
      <xdr:spPr>
        <a:xfrm>
          <a:off x="1320800" y="1320749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9" name="フローチャート : 判断 378"/>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20845</xdr:rowOff>
    </xdr:from>
    <xdr:ext cx="762000" cy="259045"/>
    <xdr:sp macro="" textlink="">
      <xdr:nvSpPr>
        <xdr:cNvPr id="380" name="テキスト ボックス 379"/>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81" name="フローチャート : 判断 380"/>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82" name="テキスト ボックス 381"/>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78487</xdr:rowOff>
    </xdr:from>
    <xdr:to>
      <xdr:col>7</xdr:col>
      <xdr:colOff>66675</xdr:colOff>
      <xdr:row>78</xdr:row>
      <xdr:rowOff>8637</xdr:rowOff>
    </xdr:to>
    <xdr:sp macro="" textlink="">
      <xdr:nvSpPr>
        <xdr:cNvPr id="388" name="円/楕円 387"/>
        <xdr:cNvSpPr/>
      </xdr:nvSpPr>
      <xdr:spPr>
        <a:xfrm>
          <a:off x="4775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50564</xdr:rowOff>
    </xdr:from>
    <xdr:ext cx="762000" cy="259045"/>
    <xdr:sp macro="" textlink="">
      <xdr:nvSpPr>
        <xdr:cNvPr id="389" name="公債費該当値テキスト"/>
        <xdr:cNvSpPr txBox="1"/>
      </xdr:nvSpPr>
      <xdr:spPr>
        <a:xfrm>
          <a:off x="4914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14478</xdr:rowOff>
    </xdr:from>
    <xdr:to>
      <xdr:col>5</xdr:col>
      <xdr:colOff>600075</xdr:colOff>
      <xdr:row>77</xdr:row>
      <xdr:rowOff>116078</xdr:rowOff>
    </xdr:to>
    <xdr:sp macro="" textlink="">
      <xdr:nvSpPr>
        <xdr:cNvPr id="390" name="円/楕円 389"/>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126255</xdr:rowOff>
    </xdr:from>
    <xdr:ext cx="736600" cy="259045"/>
    <xdr:sp macro="" textlink="">
      <xdr:nvSpPr>
        <xdr:cNvPr id="391" name="テキスト ボックス 390"/>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55626</xdr:rowOff>
    </xdr:from>
    <xdr:to>
      <xdr:col>4</xdr:col>
      <xdr:colOff>396875</xdr:colOff>
      <xdr:row>77</xdr:row>
      <xdr:rowOff>157226</xdr:rowOff>
    </xdr:to>
    <xdr:sp macro="" textlink="">
      <xdr:nvSpPr>
        <xdr:cNvPr id="392" name="円/楕円 391"/>
        <xdr:cNvSpPr/>
      </xdr:nvSpPr>
      <xdr:spPr>
        <a:xfrm>
          <a:off x="3048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167403</xdr:rowOff>
    </xdr:from>
    <xdr:ext cx="762000" cy="259045"/>
    <xdr:sp macro="" textlink="">
      <xdr:nvSpPr>
        <xdr:cNvPr id="393" name="テキスト ボックス 392"/>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69342</xdr:rowOff>
    </xdr:from>
    <xdr:to>
      <xdr:col>3</xdr:col>
      <xdr:colOff>193675</xdr:colOff>
      <xdr:row>77</xdr:row>
      <xdr:rowOff>170942</xdr:rowOff>
    </xdr:to>
    <xdr:sp macro="" textlink="">
      <xdr:nvSpPr>
        <xdr:cNvPr id="394" name="円/楕円 393"/>
        <xdr:cNvSpPr/>
      </xdr:nvSpPr>
      <xdr:spPr>
        <a:xfrm>
          <a:off x="2159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9669</xdr:rowOff>
    </xdr:from>
    <xdr:ext cx="762000" cy="259045"/>
    <xdr:sp macro="" textlink="">
      <xdr:nvSpPr>
        <xdr:cNvPr id="395" name="テキスト ボックス 394"/>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126492</xdr:rowOff>
    </xdr:from>
    <xdr:to>
      <xdr:col>1</xdr:col>
      <xdr:colOff>676275</xdr:colOff>
      <xdr:row>77</xdr:row>
      <xdr:rowOff>56642</xdr:rowOff>
    </xdr:to>
    <xdr:sp macro="" textlink="">
      <xdr:nvSpPr>
        <xdr:cNvPr id="396" name="円/楕円 395"/>
        <xdr:cNvSpPr/>
      </xdr:nvSpPr>
      <xdr:spPr>
        <a:xfrm>
          <a:off x="1270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66819</xdr:rowOff>
    </xdr:from>
    <xdr:ext cx="762000" cy="259045"/>
    <xdr:sp macro="" textlink="">
      <xdr:nvSpPr>
        <xdr:cNvPr id="397" name="テキスト ボックス 396"/>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公債費以外の経常収支比率が</a:t>
          </a:r>
          <a:r>
            <a:rPr kumimoji="1" lang="ja-JP" altLang="en-US" sz="1300">
              <a:solidFill>
                <a:schemeClr val="dk1"/>
              </a:solidFill>
              <a:effectLst/>
              <a:latin typeface="+mn-lt"/>
              <a:ea typeface="+mn-ea"/>
              <a:cs typeface="+mn-cs"/>
            </a:rPr>
            <a:t>類似団体と比較して</a:t>
          </a:r>
          <a:r>
            <a:rPr kumimoji="1" lang="ja-JP" altLang="ja-JP" sz="1300">
              <a:solidFill>
                <a:schemeClr val="dk1"/>
              </a:solidFill>
              <a:effectLst/>
              <a:latin typeface="+mn-lt"/>
              <a:ea typeface="+mn-ea"/>
              <a:cs typeface="+mn-cs"/>
            </a:rPr>
            <a:t>高い要因は、</a:t>
          </a:r>
          <a:r>
            <a:rPr kumimoji="1" lang="ja-JP" altLang="en-US" sz="1300">
              <a:solidFill>
                <a:schemeClr val="dk1"/>
              </a:solidFill>
              <a:effectLst/>
              <a:latin typeface="+mn-lt"/>
              <a:ea typeface="+mn-ea"/>
              <a:cs typeface="+mn-cs"/>
            </a:rPr>
            <a:t>主として扶助費・</a:t>
          </a:r>
          <a:r>
            <a:rPr kumimoji="1" lang="ja-JP" altLang="ja-JP" sz="1300">
              <a:solidFill>
                <a:schemeClr val="dk1"/>
              </a:solidFill>
              <a:effectLst/>
              <a:latin typeface="+mn-lt"/>
              <a:ea typeface="+mn-ea"/>
              <a:cs typeface="+mn-cs"/>
            </a:rPr>
            <a:t>物件費・</a:t>
          </a:r>
          <a:r>
            <a:rPr kumimoji="1" lang="ja-JP" altLang="en-US" sz="1300">
              <a:solidFill>
                <a:schemeClr val="dk1"/>
              </a:solidFill>
              <a:effectLst/>
              <a:latin typeface="+mn-lt"/>
              <a:ea typeface="+mn-ea"/>
              <a:cs typeface="+mn-cs"/>
            </a:rPr>
            <a:t>補助費等</a:t>
          </a:r>
          <a:r>
            <a:rPr kumimoji="1" lang="ja-JP" altLang="ja-JP" sz="1300">
              <a:solidFill>
                <a:schemeClr val="dk1"/>
              </a:solidFill>
              <a:effectLst/>
              <a:latin typeface="+mn-lt"/>
              <a:ea typeface="+mn-ea"/>
              <a:cs typeface="+mn-cs"/>
            </a:rPr>
            <a:t>が高いことにある。</a:t>
          </a:r>
          <a:endParaRPr lang="ja-JP" altLang="ja-JP" sz="1300">
            <a:effectLst/>
          </a:endParaRPr>
        </a:p>
        <a:p>
          <a:r>
            <a:rPr kumimoji="1" lang="ja-JP" altLang="ja-JP" sz="1300">
              <a:solidFill>
                <a:schemeClr val="dk1"/>
              </a:solidFill>
              <a:effectLst/>
              <a:latin typeface="+mn-lt"/>
              <a:ea typeface="+mn-ea"/>
              <a:cs typeface="+mn-cs"/>
            </a:rPr>
            <a:t>　行政経営改革指針に</a:t>
          </a:r>
          <a:r>
            <a:rPr kumimoji="1" lang="ja-JP" altLang="en-US" sz="1300">
              <a:solidFill>
                <a:schemeClr val="dk1"/>
              </a:solidFill>
              <a:effectLst/>
              <a:latin typeface="+mn-lt"/>
              <a:ea typeface="+mn-ea"/>
              <a:cs typeface="+mn-cs"/>
            </a:rPr>
            <a:t>沿って</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人口流入や企業誘致に取り組むことで、安定的な財源を確保するとともに、ビルドアンドスクラップの徹底による歳出の抑制に努めることにより、改善を図っていく</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82</xdr:row>
      <xdr:rowOff>35561</xdr:rowOff>
    </xdr:to>
    <xdr:cxnSp macro="">
      <xdr:nvCxnSpPr>
        <xdr:cNvPr id="425" name="直線コネクタ 424"/>
        <xdr:cNvCxnSpPr/>
      </xdr:nvCxnSpPr>
      <xdr:spPr>
        <a:xfrm flipV="1">
          <a:off x="16510000" y="1260856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7638</xdr:rowOff>
    </xdr:from>
    <xdr:ext cx="762000" cy="259045"/>
    <xdr:sp macro="" textlink="">
      <xdr:nvSpPr>
        <xdr:cNvPr id="426" name="公債費以外最小値テキスト"/>
        <xdr:cNvSpPr txBox="1"/>
      </xdr:nvSpPr>
      <xdr:spPr>
        <a:xfrm>
          <a:off x="16598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82</xdr:row>
      <xdr:rowOff>35561</xdr:rowOff>
    </xdr:from>
    <xdr:to>
      <xdr:col>24</xdr:col>
      <xdr:colOff>120650</xdr:colOff>
      <xdr:row>82</xdr:row>
      <xdr:rowOff>35561</xdr:rowOff>
    </xdr:to>
    <xdr:cxnSp macro="">
      <xdr:nvCxnSpPr>
        <xdr:cNvPr id="427" name="直線コネクタ 426"/>
        <xdr:cNvCxnSpPr/>
      </xdr:nvCxnSpPr>
      <xdr:spPr>
        <a:xfrm>
          <a:off x="16421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8"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66.3</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29" name="直線コネクタ 428"/>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100330</xdr:rowOff>
    </xdr:from>
    <xdr:to>
      <xdr:col>24</xdr:col>
      <xdr:colOff>31750</xdr:colOff>
      <xdr:row>82</xdr:row>
      <xdr:rowOff>35561</xdr:rowOff>
    </xdr:to>
    <xdr:cxnSp macro="">
      <xdr:nvCxnSpPr>
        <xdr:cNvPr id="430" name="直線コネクタ 429"/>
        <xdr:cNvCxnSpPr/>
      </xdr:nvCxnSpPr>
      <xdr:spPr>
        <a:xfrm>
          <a:off x="15671800" y="13644880"/>
          <a:ext cx="838200" cy="44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35577</xdr:rowOff>
    </xdr:from>
    <xdr:ext cx="762000" cy="259045"/>
    <xdr:sp macro="" textlink="">
      <xdr:nvSpPr>
        <xdr:cNvPr id="431" name="公債費以外平均値テキスト"/>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32" name="フローチャート : 判断 431"/>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100330</xdr:rowOff>
    </xdr:from>
    <xdr:to>
      <xdr:col>22</xdr:col>
      <xdr:colOff>565150</xdr:colOff>
      <xdr:row>79</xdr:row>
      <xdr:rowOff>153670</xdr:rowOff>
    </xdr:to>
    <xdr:cxnSp macro="">
      <xdr:nvCxnSpPr>
        <xdr:cNvPr id="433" name="直線コネクタ 432"/>
        <xdr:cNvCxnSpPr/>
      </xdr:nvCxnSpPr>
      <xdr:spPr>
        <a:xfrm flipV="1">
          <a:off x="14782800" y="13644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0</xdr:rowOff>
    </xdr:from>
    <xdr:to>
      <xdr:col>22</xdr:col>
      <xdr:colOff>615950</xdr:colOff>
      <xdr:row>76</xdr:row>
      <xdr:rowOff>101600</xdr:rowOff>
    </xdr:to>
    <xdr:sp macro="" textlink="">
      <xdr:nvSpPr>
        <xdr:cNvPr id="434" name="フローチャート : 判断 433"/>
        <xdr:cNvSpPr/>
      </xdr:nvSpPr>
      <xdr:spPr>
        <a:xfrm>
          <a:off x="15621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111777</xdr:rowOff>
    </xdr:from>
    <xdr:ext cx="736600" cy="259045"/>
    <xdr:sp macro="" textlink="">
      <xdr:nvSpPr>
        <xdr:cNvPr id="435" name="テキスト ボックス 434"/>
        <xdr:cNvSpPr txBox="1"/>
      </xdr:nvSpPr>
      <xdr:spPr>
        <a:xfrm>
          <a:off x="15290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157480</xdr:rowOff>
    </xdr:from>
    <xdr:to>
      <xdr:col>21</xdr:col>
      <xdr:colOff>361950</xdr:colOff>
      <xdr:row>79</xdr:row>
      <xdr:rowOff>153670</xdr:rowOff>
    </xdr:to>
    <xdr:cxnSp macro="">
      <xdr:nvCxnSpPr>
        <xdr:cNvPr id="436" name="直線コネクタ 435"/>
        <xdr:cNvCxnSpPr/>
      </xdr:nvCxnSpPr>
      <xdr:spPr>
        <a:xfrm>
          <a:off x="13893800" y="135305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129539</xdr:rowOff>
    </xdr:from>
    <xdr:to>
      <xdr:col>21</xdr:col>
      <xdr:colOff>412750</xdr:colOff>
      <xdr:row>77</xdr:row>
      <xdr:rowOff>59689</xdr:rowOff>
    </xdr:to>
    <xdr:sp macro="" textlink="">
      <xdr:nvSpPr>
        <xdr:cNvPr id="437" name="フローチャート : 判断 436"/>
        <xdr:cNvSpPr/>
      </xdr:nvSpPr>
      <xdr:spPr>
        <a:xfrm>
          <a:off x="14732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69867</xdr:rowOff>
    </xdr:from>
    <xdr:ext cx="762000" cy="259045"/>
    <xdr:sp macro="" textlink="">
      <xdr:nvSpPr>
        <xdr:cNvPr id="438" name="テキスト ボックス 437"/>
        <xdr:cNvSpPr txBox="1"/>
      </xdr:nvSpPr>
      <xdr:spPr>
        <a:xfrm>
          <a:off x="14401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161289</xdr:rowOff>
    </xdr:from>
    <xdr:to>
      <xdr:col>20</xdr:col>
      <xdr:colOff>158750</xdr:colOff>
      <xdr:row>78</xdr:row>
      <xdr:rowOff>157480</xdr:rowOff>
    </xdr:to>
    <xdr:cxnSp macro="">
      <xdr:nvCxnSpPr>
        <xdr:cNvPr id="439" name="直線コネクタ 438"/>
        <xdr:cNvCxnSpPr/>
      </xdr:nvCxnSpPr>
      <xdr:spPr>
        <a:xfrm>
          <a:off x="13004800" y="13362939"/>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40" name="フローチャート : 判断 439"/>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119397</xdr:rowOff>
    </xdr:from>
    <xdr:ext cx="762000" cy="259045"/>
    <xdr:sp macro="" textlink="">
      <xdr:nvSpPr>
        <xdr:cNvPr id="441" name="テキスト ボックス 440"/>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60961</xdr:rowOff>
    </xdr:from>
    <xdr:to>
      <xdr:col>19</xdr:col>
      <xdr:colOff>6350</xdr:colOff>
      <xdr:row>76</xdr:row>
      <xdr:rowOff>162561</xdr:rowOff>
    </xdr:to>
    <xdr:sp macro="" textlink="">
      <xdr:nvSpPr>
        <xdr:cNvPr id="442" name="フローチャート : 判断 441"/>
        <xdr:cNvSpPr/>
      </xdr:nvSpPr>
      <xdr:spPr>
        <a:xfrm>
          <a:off x="12954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1287</xdr:rowOff>
    </xdr:from>
    <xdr:ext cx="762000" cy="259045"/>
    <xdr:sp macro="" textlink="">
      <xdr:nvSpPr>
        <xdr:cNvPr id="443" name="テキスト ボックス 442"/>
        <xdr:cNvSpPr txBox="1"/>
      </xdr:nvSpPr>
      <xdr:spPr>
        <a:xfrm>
          <a:off x="12623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81</xdr:row>
      <xdr:rowOff>156211</xdr:rowOff>
    </xdr:from>
    <xdr:to>
      <xdr:col>24</xdr:col>
      <xdr:colOff>82550</xdr:colOff>
      <xdr:row>82</xdr:row>
      <xdr:rowOff>86361</xdr:rowOff>
    </xdr:to>
    <xdr:sp macro="" textlink="">
      <xdr:nvSpPr>
        <xdr:cNvPr id="449" name="円/楕円 448"/>
        <xdr:cNvSpPr/>
      </xdr:nvSpPr>
      <xdr:spPr>
        <a:xfrm>
          <a:off x="16459200" y="1404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81</xdr:row>
      <xdr:rowOff>64788</xdr:rowOff>
    </xdr:from>
    <xdr:ext cx="762000" cy="259045"/>
    <xdr:sp macro="" textlink="">
      <xdr:nvSpPr>
        <xdr:cNvPr id="450" name="公債費以外該当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49530</xdr:rowOff>
    </xdr:from>
    <xdr:to>
      <xdr:col>22</xdr:col>
      <xdr:colOff>615950</xdr:colOff>
      <xdr:row>79</xdr:row>
      <xdr:rowOff>151130</xdr:rowOff>
    </xdr:to>
    <xdr:sp macro="" textlink="">
      <xdr:nvSpPr>
        <xdr:cNvPr id="451" name="円/楕円 450"/>
        <xdr:cNvSpPr/>
      </xdr:nvSpPr>
      <xdr:spPr>
        <a:xfrm>
          <a:off x="15621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135907</xdr:rowOff>
    </xdr:from>
    <xdr:ext cx="736600" cy="259045"/>
    <xdr:sp macro="" textlink="">
      <xdr:nvSpPr>
        <xdr:cNvPr id="452" name="テキスト ボックス 451"/>
        <xdr:cNvSpPr txBox="1"/>
      </xdr:nvSpPr>
      <xdr:spPr>
        <a:xfrm>
          <a:off x="15290800" y="1368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102870</xdr:rowOff>
    </xdr:from>
    <xdr:to>
      <xdr:col>21</xdr:col>
      <xdr:colOff>412750</xdr:colOff>
      <xdr:row>80</xdr:row>
      <xdr:rowOff>33020</xdr:rowOff>
    </xdr:to>
    <xdr:sp macro="" textlink="">
      <xdr:nvSpPr>
        <xdr:cNvPr id="453" name="円/楕円 452"/>
        <xdr:cNvSpPr/>
      </xdr:nvSpPr>
      <xdr:spPr>
        <a:xfrm>
          <a:off x="14732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17797</xdr:rowOff>
    </xdr:from>
    <xdr:ext cx="762000" cy="259045"/>
    <xdr:sp macro="" textlink="">
      <xdr:nvSpPr>
        <xdr:cNvPr id="454" name="テキスト ボックス 453"/>
        <xdr:cNvSpPr txBox="1"/>
      </xdr:nvSpPr>
      <xdr:spPr>
        <a:xfrm>
          <a:off x="14401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106680</xdr:rowOff>
    </xdr:from>
    <xdr:to>
      <xdr:col>20</xdr:col>
      <xdr:colOff>209550</xdr:colOff>
      <xdr:row>79</xdr:row>
      <xdr:rowOff>36830</xdr:rowOff>
    </xdr:to>
    <xdr:sp macro="" textlink="">
      <xdr:nvSpPr>
        <xdr:cNvPr id="455" name="円/楕円 454"/>
        <xdr:cNvSpPr/>
      </xdr:nvSpPr>
      <xdr:spPr>
        <a:xfrm>
          <a:off x="13843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21607</xdr:rowOff>
    </xdr:from>
    <xdr:ext cx="762000" cy="259045"/>
    <xdr:sp macro="" textlink="">
      <xdr:nvSpPr>
        <xdr:cNvPr id="456" name="テキスト ボックス 455"/>
        <xdr:cNvSpPr txBox="1"/>
      </xdr:nvSpPr>
      <xdr:spPr>
        <a:xfrm>
          <a:off x="13512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110489</xdr:rowOff>
    </xdr:from>
    <xdr:to>
      <xdr:col>19</xdr:col>
      <xdr:colOff>6350</xdr:colOff>
      <xdr:row>78</xdr:row>
      <xdr:rowOff>40639</xdr:rowOff>
    </xdr:to>
    <xdr:sp macro="" textlink="">
      <xdr:nvSpPr>
        <xdr:cNvPr id="457" name="円/楕円 456"/>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25416</xdr:rowOff>
    </xdr:from>
    <xdr:ext cx="762000" cy="259045"/>
    <xdr:sp macro="" textlink="">
      <xdr:nvSpPr>
        <xdr:cNvPr id="458" name="テキスト ボックス 457"/>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大阪府大東市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159709</xdr:rowOff>
    </xdr:from>
    <xdr:to>
      <xdr:col>4</xdr:col>
      <xdr:colOff>1117600</xdr:colOff>
      <xdr:row>19</xdr:row>
      <xdr:rowOff>119266</xdr:rowOff>
    </xdr:to>
    <xdr:cxnSp macro="">
      <xdr:nvCxnSpPr>
        <xdr:cNvPr id="45" name="直線コネクタ 44"/>
        <xdr:cNvCxnSpPr/>
      </xdr:nvCxnSpPr>
      <xdr:spPr bwMode="auto">
        <a:xfrm flipV="1">
          <a:off x="5651500" y="2264734"/>
          <a:ext cx="0" cy="1159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91343</xdr:rowOff>
    </xdr:from>
    <xdr:ext cx="762000" cy="259045"/>
    <xdr:sp macro="" textlink="">
      <xdr:nvSpPr>
        <xdr:cNvPr id="46" name="人口1人当たり決算額の推移最小値テキスト130"/>
        <xdr:cNvSpPr txBox="1"/>
      </xdr:nvSpPr>
      <xdr:spPr>
        <a:xfrm>
          <a:off x="5740400" y="339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46,906</a:t>
          </a:r>
          <a:endParaRPr kumimoji="1" lang="ja-JP" altLang="en-US" sz="1000" b="1">
            <a:latin typeface="ＭＳ Ｐゴシック"/>
          </a:endParaRPr>
        </a:p>
      </xdr:txBody>
    </xdr:sp>
    <xdr:clientData/>
  </xdr:oneCellAnchor>
  <xdr:twoCellAnchor>
    <xdr:from>
      <xdr:col>4</xdr:col>
      <xdr:colOff>1028700</xdr:colOff>
      <xdr:row>19</xdr:row>
      <xdr:rowOff>119266</xdr:rowOff>
    </xdr:from>
    <xdr:to>
      <xdr:col>5</xdr:col>
      <xdr:colOff>73025</xdr:colOff>
      <xdr:row>19</xdr:row>
      <xdr:rowOff>119266</xdr:rowOff>
    </xdr:to>
    <xdr:cxnSp macro="">
      <xdr:nvCxnSpPr>
        <xdr:cNvPr id="47" name="直線コネクタ 46"/>
        <xdr:cNvCxnSpPr/>
      </xdr:nvCxnSpPr>
      <xdr:spPr bwMode="auto">
        <a:xfrm>
          <a:off x="5562600" y="3424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74636</xdr:rowOff>
    </xdr:from>
    <xdr:ext cx="762000" cy="259045"/>
    <xdr:sp macro="" textlink="">
      <xdr:nvSpPr>
        <xdr:cNvPr id="48" name="人口1人当たり決算額の推移最大値テキスト130"/>
        <xdr:cNvSpPr txBox="1"/>
      </xdr:nvSpPr>
      <xdr:spPr>
        <a:xfrm>
          <a:off x="5740400" y="200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107,783</a:t>
          </a:r>
          <a:endParaRPr kumimoji="1" lang="ja-JP" altLang="en-US" sz="1000" b="1">
            <a:latin typeface="ＭＳ Ｐゴシック"/>
          </a:endParaRPr>
        </a:p>
      </xdr:txBody>
    </xdr:sp>
    <xdr:clientData/>
  </xdr:oneCellAnchor>
  <xdr:twoCellAnchor>
    <xdr:from>
      <xdr:col>4</xdr:col>
      <xdr:colOff>1028700</xdr:colOff>
      <xdr:row>12</xdr:row>
      <xdr:rowOff>159709</xdr:rowOff>
    </xdr:from>
    <xdr:to>
      <xdr:col>5</xdr:col>
      <xdr:colOff>73025</xdr:colOff>
      <xdr:row>12</xdr:row>
      <xdr:rowOff>159709</xdr:rowOff>
    </xdr:to>
    <xdr:cxnSp macro="">
      <xdr:nvCxnSpPr>
        <xdr:cNvPr id="49" name="直線コネクタ 48"/>
        <xdr:cNvCxnSpPr/>
      </xdr:nvCxnSpPr>
      <xdr:spPr bwMode="auto">
        <a:xfrm>
          <a:off x="5562600" y="2264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133877</xdr:rowOff>
    </xdr:from>
    <xdr:to>
      <xdr:col>4</xdr:col>
      <xdr:colOff>1117600</xdr:colOff>
      <xdr:row>18</xdr:row>
      <xdr:rowOff>161023</xdr:rowOff>
    </xdr:to>
    <xdr:cxnSp macro="">
      <xdr:nvCxnSpPr>
        <xdr:cNvPr id="50" name="直線コネクタ 49"/>
        <xdr:cNvCxnSpPr/>
      </xdr:nvCxnSpPr>
      <xdr:spPr bwMode="auto">
        <a:xfrm flipV="1">
          <a:off x="5003800" y="3267602"/>
          <a:ext cx="647700" cy="27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59199</xdr:rowOff>
    </xdr:from>
    <xdr:ext cx="762000" cy="259045"/>
    <xdr:sp macro="" textlink="">
      <xdr:nvSpPr>
        <xdr:cNvPr id="51" name="人口1人当たり決算額の推移平均値テキスト130"/>
        <xdr:cNvSpPr txBox="1"/>
      </xdr:nvSpPr>
      <xdr:spPr>
        <a:xfrm>
          <a:off x="5740400" y="28500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42672</xdr:rowOff>
    </xdr:from>
    <xdr:to>
      <xdr:col>5</xdr:col>
      <xdr:colOff>34925</xdr:colOff>
      <xdr:row>17</xdr:row>
      <xdr:rowOff>144272</xdr:rowOff>
    </xdr:to>
    <xdr:sp macro="" textlink="">
      <xdr:nvSpPr>
        <xdr:cNvPr id="52" name="フローチャート : 判断 51"/>
        <xdr:cNvSpPr/>
      </xdr:nvSpPr>
      <xdr:spPr bwMode="auto">
        <a:xfrm>
          <a:off x="56007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161023</xdr:rowOff>
    </xdr:from>
    <xdr:to>
      <xdr:col>4</xdr:col>
      <xdr:colOff>469900</xdr:colOff>
      <xdr:row>19</xdr:row>
      <xdr:rowOff>17539</xdr:rowOff>
    </xdr:to>
    <xdr:cxnSp macro="">
      <xdr:nvCxnSpPr>
        <xdr:cNvPr id="53" name="直線コネクタ 52"/>
        <xdr:cNvCxnSpPr/>
      </xdr:nvCxnSpPr>
      <xdr:spPr bwMode="auto">
        <a:xfrm flipV="1">
          <a:off x="4305300" y="3294748"/>
          <a:ext cx="698500" cy="27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64503</xdr:rowOff>
    </xdr:from>
    <xdr:to>
      <xdr:col>4</xdr:col>
      <xdr:colOff>520700</xdr:colOff>
      <xdr:row>17</xdr:row>
      <xdr:rowOff>166103</xdr:rowOff>
    </xdr:to>
    <xdr:sp macro="" textlink="">
      <xdr:nvSpPr>
        <xdr:cNvPr id="54" name="フローチャート : 判断 53"/>
        <xdr:cNvSpPr/>
      </xdr:nvSpPr>
      <xdr:spPr bwMode="auto">
        <a:xfrm>
          <a:off x="4953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4830</xdr:rowOff>
    </xdr:from>
    <xdr:ext cx="736600" cy="259045"/>
    <xdr:sp macro="" textlink="">
      <xdr:nvSpPr>
        <xdr:cNvPr id="55" name="テキスト ボックス 54"/>
        <xdr:cNvSpPr txBox="1"/>
      </xdr:nvSpPr>
      <xdr:spPr>
        <a:xfrm>
          <a:off x="4622800" y="2795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17539</xdr:rowOff>
    </xdr:from>
    <xdr:to>
      <xdr:col>3</xdr:col>
      <xdr:colOff>904875</xdr:colOff>
      <xdr:row>19</xdr:row>
      <xdr:rowOff>60287</xdr:rowOff>
    </xdr:to>
    <xdr:cxnSp macro="">
      <xdr:nvCxnSpPr>
        <xdr:cNvPr id="56" name="直線コネクタ 55"/>
        <xdr:cNvCxnSpPr/>
      </xdr:nvCxnSpPr>
      <xdr:spPr bwMode="auto">
        <a:xfrm flipV="1">
          <a:off x="3606800" y="3322714"/>
          <a:ext cx="698500" cy="42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63684</xdr:rowOff>
    </xdr:from>
    <xdr:to>
      <xdr:col>3</xdr:col>
      <xdr:colOff>955675</xdr:colOff>
      <xdr:row>17</xdr:row>
      <xdr:rowOff>165284</xdr:rowOff>
    </xdr:to>
    <xdr:sp macro="" textlink="">
      <xdr:nvSpPr>
        <xdr:cNvPr id="57" name="フローチャート : 判断 56"/>
        <xdr:cNvSpPr/>
      </xdr:nvSpPr>
      <xdr:spPr bwMode="auto">
        <a:xfrm>
          <a:off x="4254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4011</xdr:rowOff>
    </xdr:from>
    <xdr:ext cx="762000" cy="259045"/>
    <xdr:sp macro="" textlink="">
      <xdr:nvSpPr>
        <xdr:cNvPr id="58" name="テキスト ボックス 57"/>
        <xdr:cNvSpPr txBox="1"/>
      </xdr:nvSpPr>
      <xdr:spPr>
        <a:xfrm>
          <a:off x="3924300" y="279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32931</xdr:rowOff>
    </xdr:from>
    <xdr:to>
      <xdr:col>3</xdr:col>
      <xdr:colOff>206375</xdr:colOff>
      <xdr:row>19</xdr:row>
      <xdr:rowOff>60287</xdr:rowOff>
    </xdr:to>
    <xdr:cxnSp macro="">
      <xdr:nvCxnSpPr>
        <xdr:cNvPr id="59" name="直線コネクタ 58"/>
        <xdr:cNvCxnSpPr/>
      </xdr:nvCxnSpPr>
      <xdr:spPr bwMode="auto">
        <a:xfrm>
          <a:off x="2908300" y="3338106"/>
          <a:ext cx="698500" cy="27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89268</xdr:rowOff>
    </xdr:from>
    <xdr:to>
      <xdr:col>3</xdr:col>
      <xdr:colOff>257175</xdr:colOff>
      <xdr:row>18</xdr:row>
      <xdr:rowOff>19418</xdr:rowOff>
    </xdr:to>
    <xdr:sp macro="" textlink="">
      <xdr:nvSpPr>
        <xdr:cNvPr id="60" name="フローチャート : 判断 59"/>
        <xdr:cNvSpPr/>
      </xdr:nvSpPr>
      <xdr:spPr bwMode="auto">
        <a:xfrm>
          <a:off x="35560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29595</xdr:rowOff>
    </xdr:from>
    <xdr:ext cx="762000" cy="259045"/>
    <xdr:sp macro="" textlink="">
      <xdr:nvSpPr>
        <xdr:cNvPr id="61" name="テキスト ボックス 60"/>
        <xdr:cNvSpPr txBox="1"/>
      </xdr:nvSpPr>
      <xdr:spPr>
        <a:xfrm>
          <a:off x="3225800" y="282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48901</xdr:rowOff>
    </xdr:from>
    <xdr:to>
      <xdr:col>2</xdr:col>
      <xdr:colOff>692150</xdr:colOff>
      <xdr:row>17</xdr:row>
      <xdr:rowOff>150501</xdr:rowOff>
    </xdr:to>
    <xdr:sp macro="" textlink="">
      <xdr:nvSpPr>
        <xdr:cNvPr id="62" name="フローチャート : 判断 61"/>
        <xdr:cNvSpPr/>
      </xdr:nvSpPr>
      <xdr:spPr bwMode="auto">
        <a:xfrm>
          <a:off x="2857500" y="3011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160678</xdr:rowOff>
    </xdr:from>
    <xdr:ext cx="762000" cy="259045"/>
    <xdr:sp macro="" textlink="">
      <xdr:nvSpPr>
        <xdr:cNvPr id="63" name="テキスト ボックス 62"/>
        <xdr:cNvSpPr txBox="1"/>
      </xdr:nvSpPr>
      <xdr:spPr>
        <a:xfrm>
          <a:off x="2527300" y="27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83077</xdr:rowOff>
    </xdr:from>
    <xdr:to>
      <xdr:col>5</xdr:col>
      <xdr:colOff>34925</xdr:colOff>
      <xdr:row>19</xdr:row>
      <xdr:rowOff>13227</xdr:rowOff>
    </xdr:to>
    <xdr:sp macro="" textlink="">
      <xdr:nvSpPr>
        <xdr:cNvPr id="69" name="円/楕円 68"/>
        <xdr:cNvSpPr/>
      </xdr:nvSpPr>
      <xdr:spPr bwMode="auto">
        <a:xfrm>
          <a:off x="5600700" y="3216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55154</xdr:rowOff>
    </xdr:from>
    <xdr:ext cx="762000" cy="259045"/>
    <xdr:sp macro="" textlink="">
      <xdr:nvSpPr>
        <xdr:cNvPr id="70" name="人口1人当たり決算額の推移該当値テキスト130"/>
        <xdr:cNvSpPr txBox="1"/>
      </xdr:nvSpPr>
      <xdr:spPr>
        <a:xfrm>
          <a:off x="5740400" y="318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55,139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110223</xdr:rowOff>
    </xdr:from>
    <xdr:to>
      <xdr:col>4</xdr:col>
      <xdr:colOff>520700</xdr:colOff>
      <xdr:row>19</xdr:row>
      <xdr:rowOff>40374</xdr:rowOff>
    </xdr:to>
    <xdr:sp macro="" textlink="">
      <xdr:nvSpPr>
        <xdr:cNvPr id="71" name="円/楕円 70"/>
        <xdr:cNvSpPr/>
      </xdr:nvSpPr>
      <xdr:spPr bwMode="auto">
        <a:xfrm>
          <a:off x="4953000" y="324394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25150</xdr:rowOff>
    </xdr:from>
    <xdr:ext cx="736600" cy="259045"/>
    <xdr:sp macro="" textlink="">
      <xdr:nvSpPr>
        <xdr:cNvPr id="72" name="テキスト ボックス 71"/>
        <xdr:cNvSpPr txBox="1"/>
      </xdr:nvSpPr>
      <xdr:spPr>
        <a:xfrm>
          <a:off x="4622800" y="3330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53,714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138189</xdr:rowOff>
    </xdr:from>
    <xdr:to>
      <xdr:col>3</xdr:col>
      <xdr:colOff>955675</xdr:colOff>
      <xdr:row>19</xdr:row>
      <xdr:rowOff>68339</xdr:rowOff>
    </xdr:to>
    <xdr:sp macro="" textlink="">
      <xdr:nvSpPr>
        <xdr:cNvPr id="73" name="円/楕円 72"/>
        <xdr:cNvSpPr/>
      </xdr:nvSpPr>
      <xdr:spPr bwMode="auto">
        <a:xfrm>
          <a:off x="4254500" y="3271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53116</xdr:rowOff>
    </xdr:from>
    <xdr:ext cx="762000" cy="259045"/>
    <xdr:sp macro="" textlink="">
      <xdr:nvSpPr>
        <xdr:cNvPr id="74" name="テキスト ボックス 73"/>
        <xdr:cNvSpPr txBox="1"/>
      </xdr:nvSpPr>
      <xdr:spPr>
        <a:xfrm>
          <a:off x="3924300" y="33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52,246</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9487</xdr:rowOff>
    </xdr:from>
    <xdr:to>
      <xdr:col>3</xdr:col>
      <xdr:colOff>257175</xdr:colOff>
      <xdr:row>19</xdr:row>
      <xdr:rowOff>111087</xdr:rowOff>
    </xdr:to>
    <xdr:sp macro="" textlink="">
      <xdr:nvSpPr>
        <xdr:cNvPr id="75" name="円/楕円 74"/>
        <xdr:cNvSpPr/>
      </xdr:nvSpPr>
      <xdr:spPr bwMode="auto">
        <a:xfrm>
          <a:off x="3556000" y="3314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95864</xdr:rowOff>
    </xdr:from>
    <xdr:ext cx="762000" cy="259045"/>
    <xdr:sp macro="" textlink="">
      <xdr:nvSpPr>
        <xdr:cNvPr id="76" name="テキスト ボックス 75"/>
        <xdr:cNvSpPr txBox="1"/>
      </xdr:nvSpPr>
      <xdr:spPr>
        <a:xfrm>
          <a:off x="3225800" y="3401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50,002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153581</xdr:rowOff>
    </xdr:from>
    <xdr:to>
      <xdr:col>2</xdr:col>
      <xdr:colOff>692150</xdr:colOff>
      <xdr:row>19</xdr:row>
      <xdr:rowOff>83731</xdr:rowOff>
    </xdr:to>
    <xdr:sp macro="" textlink="">
      <xdr:nvSpPr>
        <xdr:cNvPr id="77" name="円/楕円 76"/>
        <xdr:cNvSpPr/>
      </xdr:nvSpPr>
      <xdr:spPr bwMode="auto">
        <a:xfrm>
          <a:off x="2857500" y="3287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68508</xdr:rowOff>
    </xdr:from>
    <xdr:ext cx="762000" cy="259045"/>
    <xdr:sp macro="" textlink="">
      <xdr:nvSpPr>
        <xdr:cNvPr id="78" name="テキスト ボックス 77"/>
        <xdr:cNvSpPr txBox="1"/>
      </xdr:nvSpPr>
      <xdr:spPr>
        <a:xfrm>
          <a:off x="2527300" y="337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132334</xdr:rowOff>
    </xdr:from>
    <xdr:to>
      <xdr:col>4</xdr:col>
      <xdr:colOff>1117600</xdr:colOff>
      <xdr:row>37</xdr:row>
      <xdr:rowOff>307289</xdr:rowOff>
    </xdr:to>
    <xdr:cxnSp macro="">
      <xdr:nvCxnSpPr>
        <xdr:cNvPr id="106" name="直線コネクタ 105"/>
        <xdr:cNvCxnSpPr/>
      </xdr:nvCxnSpPr>
      <xdr:spPr bwMode="auto">
        <a:xfrm flipV="1">
          <a:off x="5651500" y="6056884"/>
          <a:ext cx="0" cy="1375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279366</xdr:rowOff>
    </xdr:from>
    <xdr:ext cx="762000" cy="259045"/>
    <xdr:sp macro="" textlink="">
      <xdr:nvSpPr>
        <xdr:cNvPr id="107" name="人口1人当たり決算額の推移最小値テキスト445"/>
        <xdr:cNvSpPr txBox="1"/>
      </xdr:nvSpPr>
      <xdr:spPr>
        <a:xfrm>
          <a:off x="5740400" y="7404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-6,732</a:t>
          </a:r>
          <a:endParaRPr kumimoji="1" lang="ja-JP" altLang="en-US" sz="1000" b="1">
            <a:latin typeface="ＭＳ Ｐゴシック"/>
          </a:endParaRPr>
        </a:p>
      </xdr:txBody>
    </xdr:sp>
    <xdr:clientData/>
  </xdr:oneCellAnchor>
  <xdr:twoCellAnchor>
    <xdr:from>
      <xdr:col>4</xdr:col>
      <xdr:colOff>1028700</xdr:colOff>
      <xdr:row>37</xdr:row>
      <xdr:rowOff>307289</xdr:rowOff>
    </xdr:from>
    <xdr:to>
      <xdr:col>5</xdr:col>
      <xdr:colOff>73025</xdr:colOff>
      <xdr:row>37</xdr:row>
      <xdr:rowOff>307289</xdr:rowOff>
    </xdr:to>
    <xdr:cxnSp macro="">
      <xdr:nvCxnSpPr>
        <xdr:cNvPr id="108" name="直線コネクタ 107"/>
        <xdr:cNvCxnSpPr/>
      </xdr:nvCxnSpPr>
      <xdr:spPr bwMode="auto">
        <a:xfrm>
          <a:off x="5562600" y="74319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47261</xdr:rowOff>
    </xdr:from>
    <xdr:ext cx="762000" cy="259045"/>
    <xdr:sp macro="" textlink="">
      <xdr:nvSpPr>
        <xdr:cNvPr id="109" name="人口1人当たり決算額の推移最大値テキスト445"/>
        <xdr:cNvSpPr txBox="1"/>
      </xdr:nvSpPr>
      <xdr:spPr>
        <a:xfrm>
          <a:off x="5740400" y="5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29,360</a:t>
          </a:r>
          <a:endParaRPr kumimoji="1" lang="ja-JP" altLang="en-US" sz="1000" b="1">
            <a:latin typeface="ＭＳ Ｐゴシック"/>
          </a:endParaRPr>
        </a:p>
      </xdr:txBody>
    </xdr:sp>
    <xdr:clientData/>
  </xdr:oneCellAnchor>
  <xdr:twoCellAnchor>
    <xdr:from>
      <xdr:col>4</xdr:col>
      <xdr:colOff>1028700</xdr:colOff>
      <xdr:row>33</xdr:row>
      <xdr:rowOff>132334</xdr:rowOff>
    </xdr:from>
    <xdr:to>
      <xdr:col>5</xdr:col>
      <xdr:colOff>73025</xdr:colOff>
      <xdr:row>33</xdr:row>
      <xdr:rowOff>132334</xdr:rowOff>
    </xdr:to>
    <xdr:cxnSp macro="">
      <xdr:nvCxnSpPr>
        <xdr:cNvPr id="110" name="直線コネクタ 109"/>
        <xdr:cNvCxnSpPr/>
      </xdr:nvCxnSpPr>
      <xdr:spPr bwMode="auto">
        <a:xfrm>
          <a:off x="5562600" y="60568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256654</xdr:rowOff>
    </xdr:from>
    <xdr:to>
      <xdr:col>4</xdr:col>
      <xdr:colOff>1117600</xdr:colOff>
      <xdr:row>35</xdr:row>
      <xdr:rowOff>332969</xdr:rowOff>
    </xdr:to>
    <xdr:cxnSp macro="">
      <xdr:nvCxnSpPr>
        <xdr:cNvPr id="111" name="直線コネクタ 110"/>
        <xdr:cNvCxnSpPr/>
      </xdr:nvCxnSpPr>
      <xdr:spPr bwMode="auto">
        <a:xfrm flipV="1">
          <a:off x="5003800" y="6867004"/>
          <a:ext cx="647700" cy="76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306811</xdr:rowOff>
    </xdr:from>
    <xdr:ext cx="762000" cy="259045"/>
    <xdr:sp macro="" textlink="">
      <xdr:nvSpPr>
        <xdr:cNvPr id="112" name="人口1人当たり決算額の推移平均値テキスト445"/>
        <xdr:cNvSpPr txBox="1"/>
      </xdr:nvSpPr>
      <xdr:spPr>
        <a:xfrm>
          <a:off x="5740400" y="657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118834</xdr:rowOff>
    </xdr:from>
    <xdr:to>
      <xdr:col>5</xdr:col>
      <xdr:colOff>34925</xdr:colOff>
      <xdr:row>35</xdr:row>
      <xdr:rowOff>220434</xdr:rowOff>
    </xdr:to>
    <xdr:sp macro="" textlink="">
      <xdr:nvSpPr>
        <xdr:cNvPr id="113" name="フローチャート : 判断 112"/>
        <xdr:cNvSpPr/>
      </xdr:nvSpPr>
      <xdr:spPr bwMode="auto">
        <a:xfrm>
          <a:off x="56007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332969</xdr:rowOff>
    </xdr:from>
    <xdr:to>
      <xdr:col>4</xdr:col>
      <xdr:colOff>469900</xdr:colOff>
      <xdr:row>36</xdr:row>
      <xdr:rowOff>7595</xdr:rowOff>
    </xdr:to>
    <xdr:cxnSp macro="">
      <xdr:nvCxnSpPr>
        <xdr:cNvPr id="114" name="直線コネクタ 113"/>
        <xdr:cNvCxnSpPr/>
      </xdr:nvCxnSpPr>
      <xdr:spPr bwMode="auto">
        <a:xfrm flipV="1">
          <a:off x="4305300" y="6943319"/>
          <a:ext cx="698500" cy="17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88773</xdr:rowOff>
    </xdr:from>
    <xdr:to>
      <xdr:col>4</xdr:col>
      <xdr:colOff>520700</xdr:colOff>
      <xdr:row>35</xdr:row>
      <xdr:rowOff>190373</xdr:rowOff>
    </xdr:to>
    <xdr:sp macro="" textlink="">
      <xdr:nvSpPr>
        <xdr:cNvPr id="115" name="フローチャート : 判断 114"/>
        <xdr:cNvSpPr/>
      </xdr:nvSpPr>
      <xdr:spPr bwMode="auto">
        <a:xfrm>
          <a:off x="4953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200550</xdr:rowOff>
    </xdr:from>
    <xdr:ext cx="736600" cy="259045"/>
    <xdr:sp macro="" textlink="">
      <xdr:nvSpPr>
        <xdr:cNvPr id="116" name="テキスト ボックス 115"/>
        <xdr:cNvSpPr txBox="1"/>
      </xdr:nvSpPr>
      <xdr:spPr>
        <a:xfrm>
          <a:off x="4622800" y="6468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333693</xdr:rowOff>
    </xdr:from>
    <xdr:to>
      <xdr:col>3</xdr:col>
      <xdr:colOff>904875</xdr:colOff>
      <xdr:row>36</xdr:row>
      <xdr:rowOff>7595</xdr:rowOff>
    </xdr:to>
    <xdr:cxnSp macro="">
      <xdr:nvCxnSpPr>
        <xdr:cNvPr id="117" name="直線コネクタ 116"/>
        <xdr:cNvCxnSpPr/>
      </xdr:nvCxnSpPr>
      <xdr:spPr bwMode="auto">
        <a:xfrm>
          <a:off x="3606800" y="6944043"/>
          <a:ext cx="698500" cy="16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69114</xdr:rowOff>
    </xdr:from>
    <xdr:to>
      <xdr:col>3</xdr:col>
      <xdr:colOff>955675</xdr:colOff>
      <xdr:row>35</xdr:row>
      <xdr:rowOff>170714</xdr:rowOff>
    </xdr:to>
    <xdr:sp macro="" textlink="">
      <xdr:nvSpPr>
        <xdr:cNvPr id="118" name="フローチャート : 判断 117"/>
        <xdr:cNvSpPr/>
      </xdr:nvSpPr>
      <xdr:spPr bwMode="auto">
        <a:xfrm>
          <a:off x="4254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180891</xdr:rowOff>
    </xdr:from>
    <xdr:ext cx="762000" cy="259045"/>
    <xdr:sp macro="" textlink="">
      <xdr:nvSpPr>
        <xdr:cNvPr id="119" name="テキスト ボックス 118"/>
        <xdr:cNvSpPr txBox="1"/>
      </xdr:nvSpPr>
      <xdr:spPr>
        <a:xfrm>
          <a:off x="3924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333693</xdr:rowOff>
    </xdr:from>
    <xdr:to>
      <xdr:col>3</xdr:col>
      <xdr:colOff>206375</xdr:colOff>
      <xdr:row>36</xdr:row>
      <xdr:rowOff>94500</xdr:rowOff>
    </xdr:to>
    <xdr:cxnSp macro="">
      <xdr:nvCxnSpPr>
        <xdr:cNvPr id="120" name="直線コネクタ 119"/>
        <xdr:cNvCxnSpPr/>
      </xdr:nvCxnSpPr>
      <xdr:spPr bwMode="auto">
        <a:xfrm flipV="1">
          <a:off x="2908300" y="6944043"/>
          <a:ext cx="698500" cy="103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338404</xdr:rowOff>
    </xdr:from>
    <xdr:to>
      <xdr:col>3</xdr:col>
      <xdr:colOff>257175</xdr:colOff>
      <xdr:row>35</xdr:row>
      <xdr:rowOff>97104</xdr:rowOff>
    </xdr:to>
    <xdr:sp macro="" textlink="">
      <xdr:nvSpPr>
        <xdr:cNvPr id="121" name="フローチャート : 判断 120"/>
        <xdr:cNvSpPr/>
      </xdr:nvSpPr>
      <xdr:spPr bwMode="auto">
        <a:xfrm>
          <a:off x="35560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107281</xdr:rowOff>
    </xdr:from>
    <xdr:ext cx="762000" cy="259045"/>
    <xdr:sp macro="" textlink="">
      <xdr:nvSpPr>
        <xdr:cNvPr id="122" name="テキスト ボックス 121"/>
        <xdr:cNvSpPr txBox="1"/>
      </xdr:nvSpPr>
      <xdr:spPr>
        <a:xfrm>
          <a:off x="32258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303543</xdr:rowOff>
    </xdr:from>
    <xdr:to>
      <xdr:col>2</xdr:col>
      <xdr:colOff>692150</xdr:colOff>
      <xdr:row>35</xdr:row>
      <xdr:rowOff>62243</xdr:rowOff>
    </xdr:to>
    <xdr:sp macro="" textlink="">
      <xdr:nvSpPr>
        <xdr:cNvPr id="123" name="フローチャート : 判断 122"/>
        <xdr:cNvSpPr/>
      </xdr:nvSpPr>
      <xdr:spPr bwMode="auto">
        <a:xfrm>
          <a:off x="28575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72420</xdr:rowOff>
    </xdr:from>
    <xdr:ext cx="762000" cy="259045"/>
    <xdr:sp macro="" textlink="">
      <xdr:nvSpPr>
        <xdr:cNvPr id="124" name="テキスト ボックス 123"/>
        <xdr:cNvSpPr txBox="1"/>
      </xdr:nvSpPr>
      <xdr:spPr>
        <a:xfrm>
          <a:off x="2527300" y="633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205854</xdr:rowOff>
    </xdr:from>
    <xdr:to>
      <xdr:col>5</xdr:col>
      <xdr:colOff>34925</xdr:colOff>
      <xdr:row>35</xdr:row>
      <xdr:rowOff>307454</xdr:rowOff>
    </xdr:to>
    <xdr:sp macro="" textlink="">
      <xdr:nvSpPr>
        <xdr:cNvPr id="130" name="円/楕円 129"/>
        <xdr:cNvSpPr/>
      </xdr:nvSpPr>
      <xdr:spPr bwMode="auto">
        <a:xfrm>
          <a:off x="5600700" y="6816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177931</xdr:rowOff>
    </xdr:from>
    <xdr:ext cx="762000" cy="259045"/>
    <xdr:sp macro="" textlink="">
      <xdr:nvSpPr>
        <xdr:cNvPr id="131" name="人口1人当たり決算額の推移該当値テキスト445"/>
        <xdr:cNvSpPr txBox="1"/>
      </xdr:nvSpPr>
      <xdr:spPr>
        <a:xfrm>
          <a:off x="5740400" y="678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8,097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282169</xdr:rowOff>
    </xdr:from>
    <xdr:to>
      <xdr:col>4</xdr:col>
      <xdr:colOff>520700</xdr:colOff>
      <xdr:row>36</xdr:row>
      <xdr:rowOff>40869</xdr:rowOff>
    </xdr:to>
    <xdr:sp macro="" textlink="">
      <xdr:nvSpPr>
        <xdr:cNvPr id="132" name="円/楕円 131"/>
        <xdr:cNvSpPr/>
      </xdr:nvSpPr>
      <xdr:spPr bwMode="auto">
        <a:xfrm>
          <a:off x="4953000" y="6892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25646</xdr:rowOff>
    </xdr:from>
    <xdr:ext cx="736600" cy="259045"/>
    <xdr:sp macro="" textlink="">
      <xdr:nvSpPr>
        <xdr:cNvPr id="133" name="テキスト ボックス 132"/>
        <xdr:cNvSpPr txBox="1"/>
      </xdr:nvSpPr>
      <xdr:spPr>
        <a:xfrm>
          <a:off x="4622800" y="697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299695</xdr:rowOff>
    </xdr:from>
    <xdr:to>
      <xdr:col>3</xdr:col>
      <xdr:colOff>955675</xdr:colOff>
      <xdr:row>36</xdr:row>
      <xdr:rowOff>58395</xdr:rowOff>
    </xdr:to>
    <xdr:sp macro="" textlink="">
      <xdr:nvSpPr>
        <xdr:cNvPr id="134" name="円/楕円 133"/>
        <xdr:cNvSpPr/>
      </xdr:nvSpPr>
      <xdr:spPr bwMode="auto">
        <a:xfrm>
          <a:off x="4254500" y="6910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43172</xdr:rowOff>
    </xdr:from>
    <xdr:ext cx="762000" cy="259045"/>
    <xdr:sp macro="" textlink="">
      <xdr:nvSpPr>
        <xdr:cNvPr id="135" name="テキスト ボックス 134"/>
        <xdr:cNvSpPr txBox="1"/>
      </xdr:nvSpPr>
      <xdr:spPr>
        <a:xfrm>
          <a:off x="3924300" y="699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282893</xdr:rowOff>
    </xdr:from>
    <xdr:to>
      <xdr:col>3</xdr:col>
      <xdr:colOff>257175</xdr:colOff>
      <xdr:row>36</xdr:row>
      <xdr:rowOff>41593</xdr:rowOff>
    </xdr:to>
    <xdr:sp macro="" textlink="">
      <xdr:nvSpPr>
        <xdr:cNvPr id="136" name="円/楕円 135"/>
        <xdr:cNvSpPr/>
      </xdr:nvSpPr>
      <xdr:spPr bwMode="auto">
        <a:xfrm>
          <a:off x="3556000" y="6893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26370</xdr:rowOff>
    </xdr:from>
    <xdr:ext cx="762000" cy="259045"/>
    <xdr:sp macro="" textlink="">
      <xdr:nvSpPr>
        <xdr:cNvPr id="137" name="テキスト ボックス 136"/>
        <xdr:cNvSpPr txBox="1"/>
      </xdr:nvSpPr>
      <xdr:spPr>
        <a:xfrm>
          <a:off x="3225800" y="697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43700</xdr:rowOff>
    </xdr:from>
    <xdr:to>
      <xdr:col>2</xdr:col>
      <xdr:colOff>692150</xdr:colOff>
      <xdr:row>36</xdr:row>
      <xdr:rowOff>145300</xdr:rowOff>
    </xdr:to>
    <xdr:sp macro="" textlink="">
      <xdr:nvSpPr>
        <xdr:cNvPr id="138" name="円/楕円 137"/>
        <xdr:cNvSpPr/>
      </xdr:nvSpPr>
      <xdr:spPr bwMode="auto">
        <a:xfrm>
          <a:off x="2857500" y="6996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130077</xdr:rowOff>
    </xdr:from>
    <xdr:ext cx="762000" cy="259045"/>
    <xdr:sp macro="" textlink="">
      <xdr:nvSpPr>
        <xdr:cNvPr id="139" name="テキスト ボックス 138"/>
        <xdr:cNvSpPr txBox="1"/>
      </xdr:nvSpPr>
      <xdr:spPr>
        <a:xfrm>
          <a:off x="2527300" y="708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大阪府大東市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122,461
119,688
18.27
41,406,085
40,543,557
471,473
23,768,332
37,136,161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169837</xdr:rowOff>
    </xdr:from>
    <xdr:to>
      <xdr:col>6</xdr:col>
      <xdr:colOff>510540</xdr:colOff>
      <xdr:row>39</xdr:row>
      <xdr:rowOff>98704</xdr:rowOff>
    </xdr:to>
    <xdr:cxnSp macro="">
      <xdr:nvCxnSpPr>
        <xdr:cNvPr id="56" name="直線コネクタ 55"/>
        <xdr:cNvCxnSpPr/>
      </xdr:nvCxnSpPr>
      <xdr:spPr>
        <a:xfrm flipV="1">
          <a:off x="4633595" y="5141887"/>
          <a:ext cx="1270" cy="1643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102531</xdr:rowOff>
    </xdr:from>
    <xdr:ext cx="534377" cy="259045"/>
    <xdr:sp macro="" textlink="">
      <xdr:nvSpPr>
        <xdr:cNvPr id="57" name="人件費最小値テキスト"/>
        <xdr:cNvSpPr txBox="1"/>
      </xdr:nvSpPr>
      <xdr:spPr>
        <a:xfrm>
          <a:off x="4686300" y="67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38,576</a:t>
          </a:r>
          <a:endParaRPr kumimoji="1" lang="ja-JP" altLang="en-US" sz="1000" b="1">
            <a:latin typeface="ＭＳ Ｐゴシック"/>
          </a:endParaRPr>
        </a:p>
      </xdr:txBody>
    </xdr:sp>
    <xdr:clientData/>
  </xdr:oneCellAnchor>
  <xdr:twoCellAnchor>
    <xdr:from>
      <xdr:col>6</xdr:col>
      <xdr:colOff>422275</xdr:colOff>
      <xdr:row>39</xdr:row>
      <xdr:rowOff>98704</xdr:rowOff>
    </xdr:from>
    <xdr:to>
      <xdr:col>6</xdr:col>
      <xdr:colOff>600075</xdr:colOff>
      <xdr:row>39</xdr:row>
      <xdr:rowOff>98704</xdr:rowOff>
    </xdr:to>
    <xdr:cxnSp macro="">
      <xdr:nvCxnSpPr>
        <xdr:cNvPr id="58" name="直線コネクタ 57"/>
        <xdr:cNvCxnSpPr/>
      </xdr:nvCxnSpPr>
      <xdr:spPr>
        <a:xfrm>
          <a:off x="4546600" y="678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116514</xdr:rowOff>
    </xdr:from>
    <xdr:ext cx="534377" cy="259045"/>
    <xdr:sp macro="" textlink="">
      <xdr:nvSpPr>
        <xdr:cNvPr id="59" name="人件費最大値テキスト"/>
        <xdr:cNvSpPr txBox="1"/>
      </xdr:nvSpPr>
      <xdr:spPr>
        <a:xfrm>
          <a:off x="4686300" y="491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81,709</a:t>
          </a:r>
          <a:endParaRPr kumimoji="1" lang="ja-JP" altLang="en-US" sz="1000" b="1">
            <a:latin typeface="ＭＳ Ｐゴシック"/>
          </a:endParaRPr>
        </a:p>
      </xdr:txBody>
    </xdr:sp>
    <xdr:clientData/>
  </xdr:oneCellAnchor>
  <xdr:twoCellAnchor>
    <xdr:from>
      <xdr:col>6</xdr:col>
      <xdr:colOff>422275</xdr:colOff>
      <xdr:row>29</xdr:row>
      <xdr:rowOff>169837</xdr:rowOff>
    </xdr:from>
    <xdr:to>
      <xdr:col>6</xdr:col>
      <xdr:colOff>600075</xdr:colOff>
      <xdr:row>29</xdr:row>
      <xdr:rowOff>169837</xdr:rowOff>
    </xdr:to>
    <xdr:cxnSp macro="">
      <xdr:nvCxnSpPr>
        <xdr:cNvPr id="60" name="直線コネクタ 59"/>
        <xdr:cNvCxnSpPr/>
      </xdr:nvCxnSpPr>
      <xdr:spPr>
        <a:xfrm>
          <a:off x="4546600" y="514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93904</xdr:rowOff>
    </xdr:from>
    <xdr:to>
      <xdr:col>6</xdr:col>
      <xdr:colOff>511175</xdr:colOff>
      <xdr:row>38</xdr:row>
      <xdr:rowOff>138061</xdr:rowOff>
    </xdr:to>
    <xdr:cxnSp macro="">
      <xdr:nvCxnSpPr>
        <xdr:cNvPr id="61" name="直線コネクタ 60"/>
        <xdr:cNvCxnSpPr/>
      </xdr:nvCxnSpPr>
      <xdr:spPr>
        <a:xfrm flipV="1">
          <a:off x="3797300" y="6609004"/>
          <a:ext cx="838200" cy="4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103357</xdr:rowOff>
    </xdr:from>
    <xdr:ext cx="534377" cy="259045"/>
    <xdr:sp macro="" textlink="">
      <xdr:nvSpPr>
        <xdr:cNvPr id="62" name="人件費平均値テキスト"/>
        <xdr:cNvSpPr txBox="1"/>
      </xdr:nvSpPr>
      <xdr:spPr>
        <a:xfrm>
          <a:off x="4686300" y="593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80480</xdr:rowOff>
    </xdr:from>
    <xdr:to>
      <xdr:col>6</xdr:col>
      <xdr:colOff>561975</xdr:colOff>
      <xdr:row>36</xdr:row>
      <xdr:rowOff>10630</xdr:rowOff>
    </xdr:to>
    <xdr:sp macro="" textlink="">
      <xdr:nvSpPr>
        <xdr:cNvPr id="63" name="フローチャート : 判断 62"/>
        <xdr:cNvSpPr/>
      </xdr:nvSpPr>
      <xdr:spPr>
        <a:xfrm>
          <a:off x="45847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138061</xdr:rowOff>
    </xdr:from>
    <xdr:to>
      <xdr:col>5</xdr:col>
      <xdr:colOff>358775</xdr:colOff>
      <xdr:row>39</xdr:row>
      <xdr:rowOff>30544</xdr:rowOff>
    </xdr:to>
    <xdr:cxnSp macro="">
      <xdr:nvCxnSpPr>
        <xdr:cNvPr id="64" name="直線コネクタ 63"/>
        <xdr:cNvCxnSpPr/>
      </xdr:nvCxnSpPr>
      <xdr:spPr>
        <a:xfrm flipV="1">
          <a:off x="2908300" y="6653161"/>
          <a:ext cx="889000" cy="6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50000</xdr:rowOff>
    </xdr:from>
    <xdr:to>
      <xdr:col>5</xdr:col>
      <xdr:colOff>409575</xdr:colOff>
      <xdr:row>35</xdr:row>
      <xdr:rowOff>151600</xdr:rowOff>
    </xdr:to>
    <xdr:sp macro="" textlink="">
      <xdr:nvSpPr>
        <xdr:cNvPr id="65" name="フローチャート : 判断 64"/>
        <xdr:cNvSpPr/>
      </xdr:nvSpPr>
      <xdr:spPr>
        <a:xfrm>
          <a:off x="3746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168127</xdr:rowOff>
    </xdr:from>
    <xdr:ext cx="534377" cy="259045"/>
    <xdr:sp macro="" textlink="">
      <xdr:nvSpPr>
        <xdr:cNvPr id="66" name="テキスト ボックス 65"/>
        <xdr:cNvSpPr txBox="1"/>
      </xdr:nvSpPr>
      <xdr:spPr>
        <a:xfrm>
          <a:off x="3530111" y="58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45098</xdr:rowOff>
    </xdr:from>
    <xdr:to>
      <xdr:col>4</xdr:col>
      <xdr:colOff>155575</xdr:colOff>
      <xdr:row>39</xdr:row>
      <xdr:rowOff>30544</xdr:rowOff>
    </xdr:to>
    <xdr:cxnSp macro="">
      <xdr:nvCxnSpPr>
        <xdr:cNvPr id="67" name="直線コネクタ 66"/>
        <xdr:cNvCxnSpPr/>
      </xdr:nvCxnSpPr>
      <xdr:spPr>
        <a:xfrm>
          <a:off x="2019300" y="6388748"/>
          <a:ext cx="889000" cy="3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128486</xdr:rowOff>
    </xdr:from>
    <xdr:to>
      <xdr:col>4</xdr:col>
      <xdr:colOff>206375</xdr:colOff>
      <xdr:row>35</xdr:row>
      <xdr:rowOff>58636</xdr:rowOff>
    </xdr:to>
    <xdr:sp macro="" textlink="">
      <xdr:nvSpPr>
        <xdr:cNvPr id="68" name="フローチャート : 判断 67"/>
        <xdr:cNvSpPr/>
      </xdr:nvSpPr>
      <xdr:spPr>
        <a:xfrm>
          <a:off x="2857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75163</xdr:rowOff>
    </xdr:from>
    <xdr:ext cx="534377" cy="259045"/>
    <xdr:sp macro="" textlink="">
      <xdr:nvSpPr>
        <xdr:cNvPr id="69" name="テキスト ボックス 68"/>
        <xdr:cNvSpPr txBox="1"/>
      </xdr:nvSpPr>
      <xdr:spPr>
        <a:xfrm>
          <a:off x="2641111" y="573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58433</xdr:rowOff>
    </xdr:from>
    <xdr:to>
      <xdr:col>2</xdr:col>
      <xdr:colOff>638175</xdr:colOff>
      <xdr:row>37</xdr:row>
      <xdr:rowOff>45098</xdr:rowOff>
    </xdr:to>
    <xdr:cxnSp macro="">
      <xdr:nvCxnSpPr>
        <xdr:cNvPr id="70" name="直線コネクタ 69"/>
        <xdr:cNvCxnSpPr/>
      </xdr:nvCxnSpPr>
      <xdr:spPr>
        <a:xfrm>
          <a:off x="1130300" y="6230633"/>
          <a:ext cx="8890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149784</xdr:rowOff>
    </xdr:from>
    <xdr:to>
      <xdr:col>3</xdr:col>
      <xdr:colOff>3175</xdr:colOff>
      <xdr:row>35</xdr:row>
      <xdr:rowOff>79934</xdr:rowOff>
    </xdr:to>
    <xdr:sp macro="" textlink="">
      <xdr:nvSpPr>
        <xdr:cNvPr id="71" name="フローチャート : 判断 70"/>
        <xdr:cNvSpPr/>
      </xdr:nvSpPr>
      <xdr:spPr>
        <a:xfrm>
          <a:off x="1968500" y="59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96461</xdr:rowOff>
    </xdr:from>
    <xdr:ext cx="534377" cy="259045"/>
    <xdr:sp macro="" textlink="">
      <xdr:nvSpPr>
        <xdr:cNvPr id="72" name="テキスト ボックス 71"/>
        <xdr:cNvSpPr txBox="1"/>
      </xdr:nvSpPr>
      <xdr:spPr>
        <a:xfrm>
          <a:off x="1752111" y="575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38113</xdr:rowOff>
    </xdr:from>
    <xdr:to>
      <xdr:col>1</xdr:col>
      <xdr:colOff>485775</xdr:colOff>
      <xdr:row>34</xdr:row>
      <xdr:rowOff>139713</xdr:rowOff>
    </xdr:to>
    <xdr:sp macro="" textlink="">
      <xdr:nvSpPr>
        <xdr:cNvPr id="73" name="フローチャート : 判断 72"/>
        <xdr:cNvSpPr/>
      </xdr:nvSpPr>
      <xdr:spPr>
        <a:xfrm>
          <a:off x="1079500" y="586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156240</xdr:rowOff>
    </xdr:from>
    <xdr:ext cx="534377" cy="259045"/>
    <xdr:sp macro="" textlink="">
      <xdr:nvSpPr>
        <xdr:cNvPr id="74" name="テキスト ボックス 73"/>
        <xdr:cNvSpPr txBox="1"/>
      </xdr:nvSpPr>
      <xdr:spPr>
        <a:xfrm>
          <a:off x="863111" y="564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43104</xdr:rowOff>
    </xdr:from>
    <xdr:to>
      <xdr:col>6</xdr:col>
      <xdr:colOff>561975</xdr:colOff>
      <xdr:row>38</xdr:row>
      <xdr:rowOff>144704</xdr:rowOff>
    </xdr:to>
    <xdr:sp macro="" textlink="">
      <xdr:nvSpPr>
        <xdr:cNvPr id="80" name="円/楕円 79"/>
        <xdr:cNvSpPr/>
      </xdr:nvSpPr>
      <xdr:spPr>
        <a:xfrm>
          <a:off x="4584700" y="65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21531</xdr:rowOff>
    </xdr:from>
    <xdr:ext cx="534377" cy="259045"/>
    <xdr:sp macro="" textlink="">
      <xdr:nvSpPr>
        <xdr:cNvPr id="81" name="人件費該当値テキスト"/>
        <xdr:cNvSpPr txBox="1"/>
      </xdr:nvSpPr>
      <xdr:spPr>
        <a:xfrm>
          <a:off x="4686300" y="653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43,202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87261</xdr:rowOff>
    </xdr:from>
    <xdr:to>
      <xdr:col>5</xdr:col>
      <xdr:colOff>409575</xdr:colOff>
      <xdr:row>39</xdr:row>
      <xdr:rowOff>17411</xdr:rowOff>
    </xdr:to>
    <xdr:sp macro="" textlink="">
      <xdr:nvSpPr>
        <xdr:cNvPr id="82" name="円/楕円 81"/>
        <xdr:cNvSpPr/>
      </xdr:nvSpPr>
      <xdr:spPr>
        <a:xfrm>
          <a:off x="3746500" y="66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8538</xdr:rowOff>
    </xdr:from>
    <xdr:ext cx="534377" cy="259045"/>
    <xdr:sp macro="" textlink="">
      <xdr:nvSpPr>
        <xdr:cNvPr id="83" name="テキスト ボックス 82"/>
        <xdr:cNvSpPr txBox="1"/>
      </xdr:nvSpPr>
      <xdr:spPr>
        <a:xfrm>
          <a:off x="3530111" y="669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42,043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151194</xdr:rowOff>
    </xdr:from>
    <xdr:to>
      <xdr:col>4</xdr:col>
      <xdr:colOff>206375</xdr:colOff>
      <xdr:row>39</xdr:row>
      <xdr:rowOff>81344</xdr:rowOff>
    </xdr:to>
    <xdr:sp macro="" textlink="">
      <xdr:nvSpPr>
        <xdr:cNvPr id="84" name="円/楕円 83"/>
        <xdr:cNvSpPr/>
      </xdr:nvSpPr>
      <xdr:spPr>
        <a:xfrm>
          <a:off x="2857500" y="66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72471</xdr:rowOff>
    </xdr:from>
    <xdr:ext cx="534377" cy="259045"/>
    <xdr:sp macro="" textlink="">
      <xdr:nvSpPr>
        <xdr:cNvPr id="85" name="テキスト ボックス 84"/>
        <xdr:cNvSpPr txBox="1"/>
      </xdr:nvSpPr>
      <xdr:spPr>
        <a:xfrm>
          <a:off x="2641111" y="675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40,365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165748</xdr:rowOff>
    </xdr:from>
    <xdr:to>
      <xdr:col>3</xdr:col>
      <xdr:colOff>3175</xdr:colOff>
      <xdr:row>37</xdr:row>
      <xdr:rowOff>95898</xdr:rowOff>
    </xdr:to>
    <xdr:sp macro="" textlink="">
      <xdr:nvSpPr>
        <xdr:cNvPr id="86" name="円/楕円 85"/>
        <xdr:cNvSpPr/>
      </xdr:nvSpPr>
      <xdr:spPr>
        <a:xfrm>
          <a:off x="1968500" y="633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87025</xdr:rowOff>
    </xdr:from>
    <xdr:ext cx="534377" cy="259045"/>
    <xdr:sp macro="" textlink="">
      <xdr:nvSpPr>
        <xdr:cNvPr id="87" name="テキスト ボックス 86"/>
        <xdr:cNvSpPr txBox="1"/>
      </xdr:nvSpPr>
      <xdr:spPr>
        <a:xfrm>
          <a:off x="1752111" y="643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48,983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7633</xdr:rowOff>
    </xdr:from>
    <xdr:to>
      <xdr:col>1</xdr:col>
      <xdr:colOff>485775</xdr:colOff>
      <xdr:row>36</xdr:row>
      <xdr:rowOff>109233</xdr:rowOff>
    </xdr:to>
    <xdr:sp macro="" textlink="">
      <xdr:nvSpPr>
        <xdr:cNvPr id="88" name="円/楕円 87"/>
        <xdr:cNvSpPr/>
      </xdr:nvSpPr>
      <xdr:spPr>
        <a:xfrm>
          <a:off x="1079500" y="617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100360</xdr:rowOff>
    </xdr:from>
    <xdr:ext cx="534377" cy="259045"/>
    <xdr:sp macro="" textlink="">
      <xdr:nvSpPr>
        <xdr:cNvPr id="89" name="テキスト ボックス 88"/>
        <xdr:cNvSpPr txBox="1"/>
      </xdr:nvSpPr>
      <xdr:spPr>
        <a:xfrm>
          <a:off x="863111" y="627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27229</xdr:rowOff>
    </xdr:from>
    <xdr:to>
      <xdr:col>6</xdr:col>
      <xdr:colOff>510540</xdr:colOff>
      <xdr:row>59</xdr:row>
      <xdr:rowOff>133794</xdr:rowOff>
    </xdr:to>
    <xdr:cxnSp macro="">
      <xdr:nvCxnSpPr>
        <xdr:cNvPr id="114" name="直線コネクタ 113"/>
        <xdr:cNvCxnSpPr/>
      </xdr:nvCxnSpPr>
      <xdr:spPr>
        <a:xfrm flipV="1">
          <a:off x="4633595" y="8599729"/>
          <a:ext cx="1270" cy="16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137621</xdr:rowOff>
    </xdr:from>
    <xdr:ext cx="534377" cy="259045"/>
    <xdr:sp macro="" textlink="">
      <xdr:nvSpPr>
        <xdr:cNvPr id="115" name="物件費最小値テキスト"/>
        <xdr:cNvSpPr txBox="1"/>
      </xdr:nvSpPr>
      <xdr:spPr>
        <a:xfrm>
          <a:off x="4686300" y="1025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37,655</a:t>
          </a:r>
          <a:endParaRPr kumimoji="1" lang="ja-JP" altLang="en-US" sz="1000" b="1">
            <a:latin typeface="ＭＳ Ｐゴシック"/>
          </a:endParaRPr>
        </a:p>
      </xdr:txBody>
    </xdr:sp>
    <xdr:clientData/>
  </xdr:oneCellAnchor>
  <xdr:twoCellAnchor>
    <xdr:from>
      <xdr:col>6</xdr:col>
      <xdr:colOff>422275</xdr:colOff>
      <xdr:row>59</xdr:row>
      <xdr:rowOff>133794</xdr:rowOff>
    </xdr:from>
    <xdr:to>
      <xdr:col>6</xdr:col>
      <xdr:colOff>600075</xdr:colOff>
      <xdr:row>59</xdr:row>
      <xdr:rowOff>133794</xdr:rowOff>
    </xdr:to>
    <xdr:cxnSp macro="">
      <xdr:nvCxnSpPr>
        <xdr:cNvPr id="116" name="直線コネクタ 115"/>
        <xdr:cNvCxnSpPr/>
      </xdr:nvCxnSpPr>
      <xdr:spPr>
        <a:xfrm>
          <a:off x="4546600" y="10249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145356</xdr:rowOff>
    </xdr:from>
    <xdr:ext cx="534377" cy="259045"/>
    <xdr:sp macro="" textlink="">
      <xdr:nvSpPr>
        <xdr:cNvPr id="117" name="物件費最大値テキスト"/>
        <xdr:cNvSpPr txBox="1"/>
      </xdr:nvSpPr>
      <xdr:spPr>
        <a:xfrm>
          <a:off x="4686300" y="83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80,952</a:t>
          </a:r>
          <a:endParaRPr kumimoji="1" lang="ja-JP" altLang="en-US" sz="1000" b="1">
            <a:latin typeface="ＭＳ Ｐゴシック"/>
          </a:endParaRPr>
        </a:p>
      </xdr:txBody>
    </xdr:sp>
    <xdr:clientData/>
  </xdr:oneCellAnchor>
  <xdr:twoCellAnchor>
    <xdr:from>
      <xdr:col>6</xdr:col>
      <xdr:colOff>422275</xdr:colOff>
      <xdr:row>50</xdr:row>
      <xdr:rowOff>27229</xdr:rowOff>
    </xdr:from>
    <xdr:to>
      <xdr:col>6</xdr:col>
      <xdr:colOff>600075</xdr:colOff>
      <xdr:row>50</xdr:row>
      <xdr:rowOff>27229</xdr:rowOff>
    </xdr:to>
    <xdr:cxnSp macro="">
      <xdr:nvCxnSpPr>
        <xdr:cNvPr id="118" name="直線コネクタ 117"/>
        <xdr:cNvCxnSpPr/>
      </xdr:nvCxnSpPr>
      <xdr:spPr>
        <a:xfrm>
          <a:off x="4546600" y="8599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23114</xdr:rowOff>
    </xdr:from>
    <xdr:to>
      <xdr:col>6</xdr:col>
      <xdr:colOff>511175</xdr:colOff>
      <xdr:row>56</xdr:row>
      <xdr:rowOff>77139</xdr:rowOff>
    </xdr:to>
    <xdr:cxnSp macro="">
      <xdr:nvCxnSpPr>
        <xdr:cNvPr id="119" name="直線コネクタ 118"/>
        <xdr:cNvCxnSpPr/>
      </xdr:nvCxnSpPr>
      <xdr:spPr>
        <a:xfrm flipV="1">
          <a:off x="3797300" y="9624314"/>
          <a:ext cx="838200" cy="5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107929</xdr:rowOff>
    </xdr:from>
    <xdr:ext cx="534377" cy="259045"/>
    <xdr:sp macro="" textlink="">
      <xdr:nvSpPr>
        <xdr:cNvPr id="120" name="物件費平均値テキスト"/>
        <xdr:cNvSpPr txBox="1"/>
      </xdr:nvSpPr>
      <xdr:spPr>
        <a:xfrm>
          <a:off x="4686300" y="936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55,601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85052</xdr:rowOff>
    </xdr:from>
    <xdr:to>
      <xdr:col>6</xdr:col>
      <xdr:colOff>561975</xdr:colOff>
      <xdr:row>56</xdr:row>
      <xdr:rowOff>15202</xdr:rowOff>
    </xdr:to>
    <xdr:sp macro="" textlink="">
      <xdr:nvSpPr>
        <xdr:cNvPr id="121" name="フローチャート : 判断 120"/>
        <xdr:cNvSpPr/>
      </xdr:nvSpPr>
      <xdr:spPr>
        <a:xfrm>
          <a:off x="4584700" y="951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77139</xdr:rowOff>
    </xdr:from>
    <xdr:to>
      <xdr:col>5</xdr:col>
      <xdr:colOff>358775</xdr:colOff>
      <xdr:row>57</xdr:row>
      <xdr:rowOff>143739</xdr:rowOff>
    </xdr:to>
    <xdr:cxnSp macro="">
      <xdr:nvCxnSpPr>
        <xdr:cNvPr id="122" name="直線コネクタ 121"/>
        <xdr:cNvCxnSpPr/>
      </xdr:nvCxnSpPr>
      <xdr:spPr>
        <a:xfrm flipV="1">
          <a:off x="2908300" y="9678339"/>
          <a:ext cx="889000" cy="23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29731</xdr:rowOff>
    </xdr:from>
    <xdr:to>
      <xdr:col>5</xdr:col>
      <xdr:colOff>409575</xdr:colOff>
      <xdr:row>56</xdr:row>
      <xdr:rowOff>131331</xdr:rowOff>
    </xdr:to>
    <xdr:sp macro="" textlink="">
      <xdr:nvSpPr>
        <xdr:cNvPr id="123" name="フローチャート : 判断 122"/>
        <xdr:cNvSpPr/>
      </xdr:nvSpPr>
      <xdr:spPr>
        <a:xfrm>
          <a:off x="3746500" y="963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122458</xdr:rowOff>
    </xdr:from>
    <xdr:ext cx="534377" cy="259045"/>
    <xdr:sp macro="" textlink="">
      <xdr:nvSpPr>
        <xdr:cNvPr id="124" name="テキスト ボックス 123"/>
        <xdr:cNvSpPr txBox="1"/>
      </xdr:nvSpPr>
      <xdr:spPr>
        <a:xfrm>
          <a:off x="3530111" y="9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143739</xdr:rowOff>
    </xdr:from>
    <xdr:to>
      <xdr:col>4</xdr:col>
      <xdr:colOff>155575</xdr:colOff>
      <xdr:row>58</xdr:row>
      <xdr:rowOff>80645</xdr:rowOff>
    </xdr:to>
    <xdr:cxnSp macro="">
      <xdr:nvCxnSpPr>
        <xdr:cNvPr id="125" name="直線コネクタ 124"/>
        <xdr:cNvCxnSpPr/>
      </xdr:nvCxnSpPr>
      <xdr:spPr>
        <a:xfrm flipV="1">
          <a:off x="2019300" y="9916389"/>
          <a:ext cx="889000" cy="10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117932</xdr:rowOff>
    </xdr:from>
    <xdr:to>
      <xdr:col>4</xdr:col>
      <xdr:colOff>206375</xdr:colOff>
      <xdr:row>57</xdr:row>
      <xdr:rowOff>48082</xdr:rowOff>
    </xdr:to>
    <xdr:sp macro="" textlink="">
      <xdr:nvSpPr>
        <xdr:cNvPr id="126" name="フローチャート : 判断 125"/>
        <xdr:cNvSpPr/>
      </xdr:nvSpPr>
      <xdr:spPr>
        <a:xfrm>
          <a:off x="2857500" y="971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64609</xdr:rowOff>
    </xdr:from>
    <xdr:ext cx="534377" cy="259045"/>
    <xdr:sp macro="" textlink="">
      <xdr:nvSpPr>
        <xdr:cNvPr id="127" name="テキスト ボックス 126"/>
        <xdr:cNvSpPr txBox="1"/>
      </xdr:nvSpPr>
      <xdr:spPr>
        <a:xfrm>
          <a:off x="2641111" y="949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80645</xdr:rowOff>
    </xdr:from>
    <xdr:to>
      <xdr:col>2</xdr:col>
      <xdr:colOff>638175</xdr:colOff>
      <xdr:row>59</xdr:row>
      <xdr:rowOff>30886</xdr:rowOff>
    </xdr:to>
    <xdr:cxnSp macro="">
      <xdr:nvCxnSpPr>
        <xdr:cNvPr id="128" name="直線コネクタ 127"/>
        <xdr:cNvCxnSpPr/>
      </xdr:nvCxnSpPr>
      <xdr:spPr>
        <a:xfrm flipV="1">
          <a:off x="1130300" y="10024745"/>
          <a:ext cx="889000" cy="12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45542</xdr:rowOff>
    </xdr:from>
    <xdr:to>
      <xdr:col>3</xdr:col>
      <xdr:colOff>3175</xdr:colOff>
      <xdr:row>57</xdr:row>
      <xdr:rowOff>147142</xdr:rowOff>
    </xdr:to>
    <xdr:sp macro="" textlink="">
      <xdr:nvSpPr>
        <xdr:cNvPr id="129" name="フローチャート : 判断 128"/>
        <xdr:cNvSpPr/>
      </xdr:nvSpPr>
      <xdr:spPr>
        <a:xfrm>
          <a:off x="1968500" y="981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163669</xdr:rowOff>
    </xdr:from>
    <xdr:ext cx="534377" cy="259045"/>
    <xdr:sp macro="" textlink="">
      <xdr:nvSpPr>
        <xdr:cNvPr id="130" name="テキスト ボックス 129"/>
        <xdr:cNvSpPr txBox="1"/>
      </xdr:nvSpPr>
      <xdr:spPr>
        <a:xfrm>
          <a:off x="1752111" y="959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71603</xdr:rowOff>
    </xdr:from>
    <xdr:to>
      <xdr:col>1</xdr:col>
      <xdr:colOff>485775</xdr:colOff>
      <xdr:row>58</xdr:row>
      <xdr:rowOff>1753</xdr:rowOff>
    </xdr:to>
    <xdr:sp macro="" textlink="">
      <xdr:nvSpPr>
        <xdr:cNvPr id="131" name="フローチャート : 判断 130"/>
        <xdr:cNvSpPr/>
      </xdr:nvSpPr>
      <xdr:spPr>
        <a:xfrm>
          <a:off x="1079500" y="984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18280</xdr:rowOff>
    </xdr:from>
    <xdr:ext cx="534377" cy="259045"/>
    <xdr:sp macro="" textlink="">
      <xdr:nvSpPr>
        <xdr:cNvPr id="132" name="テキスト ボックス 131"/>
        <xdr:cNvSpPr txBox="1"/>
      </xdr:nvSpPr>
      <xdr:spPr>
        <a:xfrm>
          <a:off x="863111" y="961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143764</xdr:rowOff>
    </xdr:from>
    <xdr:to>
      <xdr:col>6</xdr:col>
      <xdr:colOff>561975</xdr:colOff>
      <xdr:row>56</xdr:row>
      <xdr:rowOff>73914</xdr:rowOff>
    </xdr:to>
    <xdr:sp macro="" textlink="">
      <xdr:nvSpPr>
        <xdr:cNvPr id="138" name="円/楕円 137"/>
        <xdr:cNvSpPr/>
      </xdr:nvSpPr>
      <xdr:spPr>
        <a:xfrm>
          <a:off x="4584700" y="957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122191</xdr:rowOff>
    </xdr:from>
    <xdr:ext cx="534377" cy="259045"/>
    <xdr:sp macro="" textlink="">
      <xdr:nvSpPr>
        <xdr:cNvPr id="139" name="物件費該当値テキスト"/>
        <xdr:cNvSpPr txBox="1"/>
      </xdr:nvSpPr>
      <xdr:spPr>
        <a:xfrm>
          <a:off x="4686300" y="95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54,060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26339</xdr:rowOff>
    </xdr:from>
    <xdr:to>
      <xdr:col>5</xdr:col>
      <xdr:colOff>409575</xdr:colOff>
      <xdr:row>56</xdr:row>
      <xdr:rowOff>127939</xdr:rowOff>
    </xdr:to>
    <xdr:sp macro="" textlink="">
      <xdr:nvSpPr>
        <xdr:cNvPr id="140" name="円/楕円 139"/>
        <xdr:cNvSpPr/>
      </xdr:nvSpPr>
      <xdr:spPr>
        <a:xfrm>
          <a:off x="3746500" y="962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144466</xdr:rowOff>
    </xdr:from>
    <xdr:ext cx="534377" cy="259045"/>
    <xdr:sp macro="" textlink="">
      <xdr:nvSpPr>
        <xdr:cNvPr id="141" name="テキスト ボックス 140"/>
        <xdr:cNvSpPr txBox="1"/>
      </xdr:nvSpPr>
      <xdr:spPr>
        <a:xfrm>
          <a:off x="3530111" y="940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52,642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92939</xdr:rowOff>
    </xdr:from>
    <xdr:to>
      <xdr:col>4</xdr:col>
      <xdr:colOff>206375</xdr:colOff>
      <xdr:row>58</xdr:row>
      <xdr:rowOff>23089</xdr:rowOff>
    </xdr:to>
    <xdr:sp macro="" textlink="">
      <xdr:nvSpPr>
        <xdr:cNvPr id="142" name="円/楕円 141"/>
        <xdr:cNvSpPr/>
      </xdr:nvSpPr>
      <xdr:spPr>
        <a:xfrm>
          <a:off x="2857500" y="986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14216</xdr:rowOff>
    </xdr:from>
    <xdr:ext cx="534377" cy="259045"/>
    <xdr:sp macro="" textlink="">
      <xdr:nvSpPr>
        <xdr:cNvPr id="143" name="テキスト ボックス 142"/>
        <xdr:cNvSpPr txBox="1"/>
      </xdr:nvSpPr>
      <xdr:spPr>
        <a:xfrm>
          <a:off x="2641111" y="995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46,394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29845</xdr:rowOff>
    </xdr:from>
    <xdr:to>
      <xdr:col>3</xdr:col>
      <xdr:colOff>3175</xdr:colOff>
      <xdr:row>58</xdr:row>
      <xdr:rowOff>131445</xdr:rowOff>
    </xdr:to>
    <xdr:sp macro="" textlink="">
      <xdr:nvSpPr>
        <xdr:cNvPr id="144" name="円/楕円 143"/>
        <xdr:cNvSpPr/>
      </xdr:nvSpPr>
      <xdr:spPr>
        <a:xfrm>
          <a:off x="1968500" y="997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122572</xdr:rowOff>
    </xdr:from>
    <xdr:ext cx="534377" cy="259045"/>
    <xdr:sp macro="" textlink="">
      <xdr:nvSpPr>
        <xdr:cNvPr id="145" name="テキスト ボックス 144"/>
        <xdr:cNvSpPr txBox="1"/>
      </xdr:nvSpPr>
      <xdr:spPr>
        <a:xfrm>
          <a:off x="1752111" y="1006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151536</xdr:rowOff>
    </xdr:from>
    <xdr:to>
      <xdr:col>1</xdr:col>
      <xdr:colOff>485775</xdr:colOff>
      <xdr:row>59</xdr:row>
      <xdr:rowOff>81686</xdr:rowOff>
    </xdr:to>
    <xdr:sp macro="" textlink="">
      <xdr:nvSpPr>
        <xdr:cNvPr id="146" name="円/楕円 145"/>
        <xdr:cNvSpPr/>
      </xdr:nvSpPr>
      <xdr:spPr>
        <a:xfrm>
          <a:off x="1079500" y="100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72813</xdr:rowOff>
    </xdr:from>
    <xdr:ext cx="534377" cy="259045"/>
    <xdr:sp macro="" textlink="">
      <xdr:nvSpPr>
        <xdr:cNvPr id="147" name="テキスト ボックス 146"/>
        <xdr:cNvSpPr txBox="1"/>
      </xdr:nvSpPr>
      <xdr:spPr>
        <a:xfrm>
          <a:off x="863111" y="1018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7" name="テキスト ボックス 16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128597</xdr:rowOff>
    </xdr:from>
    <xdr:to>
      <xdr:col>6</xdr:col>
      <xdr:colOff>510540</xdr:colOff>
      <xdr:row>78</xdr:row>
      <xdr:rowOff>150476</xdr:rowOff>
    </xdr:to>
    <xdr:cxnSp macro="">
      <xdr:nvCxnSpPr>
        <xdr:cNvPr id="173" name="直線コネクタ 172"/>
        <xdr:cNvCxnSpPr/>
      </xdr:nvCxnSpPr>
      <xdr:spPr>
        <a:xfrm flipV="1">
          <a:off x="4633595" y="12130097"/>
          <a:ext cx="1270" cy="139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154303</xdr:rowOff>
    </xdr:from>
    <xdr:ext cx="378565" cy="259045"/>
    <xdr:sp macro="" textlink="">
      <xdr:nvSpPr>
        <xdr:cNvPr id="174" name="維持補修費最小値テキスト"/>
        <xdr:cNvSpPr txBox="1"/>
      </xdr:nvSpPr>
      <xdr:spPr>
        <a:xfrm>
          <a:off x="4686300" y="1352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78</xdr:row>
      <xdr:rowOff>150476</xdr:rowOff>
    </xdr:from>
    <xdr:to>
      <xdr:col>6</xdr:col>
      <xdr:colOff>600075</xdr:colOff>
      <xdr:row>78</xdr:row>
      <xdr:rowOff>150476</xdr:rowOff>
    </xdr:to>
    <xdr:cxnSp macro="">
      <xdr:nvCxnSpPr>
        <xdr:cNvPr id="175" name="直線コネクタ 174"/>
        <xdr:cNvCxnSpPr/>
      </xdr:nvCxnSpPr>
      <xdr:spPr>
        <a:xfrm>
          <a:off x="4546600" y="1352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75274</xdr:rowOff>
    </xdr:from>
    <xdr:ext cx="469744" cy="259045"/>
    <xdr:sp macro="" textlink="">
      <xdr:nvSpPr>
        <xdr:cNvPr id="176" name="維持補修費最大値テキスト"/>
        <xdr:cNvSpPr txBox="1"/>
      </xdr:nvSpPr>
      <xdr:spPr>
        <a:xfrm>
          <a:off x="4686300" y="1190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9,268</a:t>
          </a:r>
          <a:endParaRPr kumimoji="1" lang="ja-JP" altLang="en-US" sz="1000" b="1">
            <a:latin typeface="ＭＳ Ｐゴシック"/>
          </a:endParaRPr>
        </a:p>
      </xdr:txBody>
    </xdr:sp>
    <xdr:clientData/>
  </xdr:oneCellAnchor>
  <xdr:twoCellAnchor>
    <xdr:from>
      <xdr:col>6</xdr:col>
      <xdr:colOff>422275</xdr:colOff>
      <xdr:row>70</xdr:row>
      <xdr:rowOff>128597</xdr:rowOff>
    </xdr:from>
    <xdr:to>
      <xdr:col>6</xdr:col>
      <xdr:colOff>600075</xdr:colOff>
      <xdr:row>70</xdr:row>
      <xdr:rowOff>128597</xdr:rowOff>
    </xdr:to>
    <xdr:cxnSp macro="">
      <xdr:nvCxnSpPr>
        <xdr:cNvPr id="177" name="直線コネクタ 176"/>
        <xdr:cNvCxnSpPr/>
      </xdr:nvCxnSpPr>
      <xdr:spPr>
        <a:xfrm>
          <a:off x="4546600" y="1213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32748</xdr:rowOff>
    </xdr:from>
    <xdr:to>
      <xdr:col>6</xdr:col>
      <xdr:colOff>511175</xdr:colOff>
      <xdr:row>78</xdr:row>
      <xdr:rowOff>108676</xdr:rowOff>
    </xdr:to>
    <xdr:cxnSp macro="">
      <xdr:nvCxnSpPr>
        <xdr:cNvPr id="178" name="直線コネクタ 177"/>
        <xdr:cNvCxnSpPr/>
      </xdr:nvCxnSpPr>
      <xdr:spPr>
        <a:xfrm flipV="1">
          <a:off x="3797300" y="13405848"/>
          <a:ext cx="838200" cy="7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64588</xdr:rowOff>
    </xdr:from>
    <xdr:ext cx="469744" cy="259045"/>
    <xdr:sp macro="" textlink="">
      <xdr:nvSpPr>
        <xdr:cNvPr id="179" name="維持補修費平均値テキスト"/>
        <xdr:cNvSpPr txBox="1"/>
      </xdr:nvSpPr>
      <xdr:spPr>
        <a:xfrm>
          <a:off x="4686300" y="127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41711</xdr:rowOff>
    </xdr:from>
    <xdr:to>
      <xdr:col>6</xdr:col>
      <xdr:colOff>561975</xdr:colOff>
      <xdr:row>75</xdr:row>
      <xdr:rowOff>143311</xdr:rowOff>
    </xdr:to>
    <xdr:sp macro="" textlink="">
      <xdr:nvSpPr>
        <xdr:cNvPr id="180" name="フローチャート : 判断 179"/>
        <xdr:cNvSpPr/>
      </xdr:nvSpPr>
      <xdr:spPr>
        <a:xfrm>
          <a:off x="45847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108676</xdr:rowOff>
    </xdr:from>
    <xdr:to>
      <xdr:col>5</xdr:col>
      <xdr:colOff>358775</xdr:colOff>
      <xdr:row>78</xdr:row>
      <xdr:rowOff>132679</xdr:rowOff>
    </xdr:to>
    <xdr:cxnSp macro="">
      <xdr:nvCxnSpPr>
        <xdr:cNvPr id="181" name="直線コネクタ 180"/>
        <xdr:cNvCxnSpPr/>
      </xdr:nvCxnSpPr>
      <xdr:spPr>
        <a:xfrm flipV="1">
          <a:off x="2908300" y="13481776"/>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95595</xdr:rowOff>
    </xdr:from>
    <xdr:to>
      <xdr:col>5</xdr:col>
      <xdr:colOff>409575</xdr:colOff>
      <xdr:row>76</xdr:row>
      <xdr:rowOff>25744</xdr:rowOff>
    </xdr:to>
    <xdr:sp macro="" textlink="">
      <xdr:nvSpPr>
        <xdr:cNvPr id="182" name="フローチャート : 判断 181"/>
        <xdr:cNvSpPr/>
      </xdr:nvSpPr>
      <xdr:spPr>
        <a:xfrm>
          <a:off x="3746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42272</xdr:rowOff>
    </xdr:from>
    <xdr:ext cx="469744" cy="259045"/>
    <xdr:sp macro="" textlink="">
      <xdr:nvSpPr>
        <xdr:cNvPr id="183" name="テキスト ボックス 182"/>
        <xdr:cNvSpPr txBox="1"/>
      </xdr:nvSpPr>
      <xdr:spPr>
        <a:xfrm>
          <a:off x="3562427"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127454</xdr:rowOff>
    </xdr:from>
    <xdr:to>
      <xdr:col>4</xdr:col>
      <xdr:colOff>155575</xdr:colOff>
      <xdr:row>78</xdr:row>
      <xdr:rowOff>132679</xdr:rowOff>
    </xdr:to>
    <xdr:cxnSp macro="">
      <xdr:nvCxnSpPr>
        <xdr:cNvPr id="184" name="直線コネクタ 183"/>
        <xdr:cNvCxnSpPr/>
      </xdr:nvCxnSpPr>
      <xdr:spPr>
        <a:xfrm>
          <a:off x="2019300" y="13500554"/>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85634</xdr:rowOff>
    </xdr:from>
    <xdr:to>
      <xdr:col>4</xdr:col>
      <xdr:colOff>206375</xdr:colOff>
      <xdr:row>76</xdr:row>
      <xdr:rowOff>15785</xdr:rowOff>
    </xdr:to>
    <xdr:sp macro="" textlink="">
      <xdr:nvSpPr>
        <xdr:cNvPr id="185" name="フローチャート : 判断 184"/>
        <xdr:cNvSpPr/>
      </xdr:nvSpPr>
      <xdr:spPr>
        <a:xfrm>
          <a:off x="2857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32311</xdr:rowOff>
    </xdr:from>
    <xdr:ext cx="469744" cy="259045"/>
    <xdr:sp macro="" textlink="">
      <xdr:nvSpPr>
        <xdr:cNvPr id="186" name="テキスト ボックス 185"/>
        <xdr:cNvSpPr txBox="1"/>
      </xdr:nvSpPr>
      <xdr:spPr>
        <a:xfrm>
          <a:off x="2673427"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127454</xdr:rowOff>
    </xdr:from>
    <xdr:to>
      <xdr:col>2</xdr:col>
      <xdr:colOff>638175</xdr:colOff>
      <xdr:row>78</xdr:row>
      <xdr:rowOff>135781</xdr:rowOff>
    </xdr:to>
    <xdr:cxnSp macro="">
      <xdr:nvCxnSpPr>
        <xdr:cNvPr id="187" name="直線コネクタ 186"/>
        <xdr:cNvCxnSpPr/>
      </xdr:nvCxnSpPr>
      <xdr:spPr>
        <a:xfrm flipV="1">
          <a:off x="1130300" y="13500554"/>
          <a:ext cx="8890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122210</xdr:rowOff>
    </xdr:from>
    <xdr:to>
      <xdr:col>3</xdr:col>
      <xdr:colOff>3175</xdr:colOff>
      <xdr:row>76</xdr:row>
      <xdr:rowOff>52360</xdr:rowOff>
    </xdr:to>
    <xdr:sp macro="" textlink="">
      <xdr:nvSpPr>
        <xdr:cNvPr id="188" name="フローチャート : 判断 187"/>
        <xdr:cNvSpPr/>
      </xdr:nvSpPr>
      <xdr:spPr>
        <a:xfrm>
          <a:off x="1968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68887</xdr:rowOff>
    </xdr:from>
    <xdr:ext cx="469744" cy="259045"/>
    <xdr:sp macro="" textlink="">
      <xdr:nvSpPr>
        <xdr:cNvPr id="189" name="テキスト ボックス 188"/>
        <xdr:cNvSpPr txBox="1"/>
      </xdr:nvSpPr>
      <xdr:spPr>
        <a:xfrm>
          <a:off x="1784427"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114373</xdr:rowOff>
    </xdr:from>
    <xdr:to>
      <xdr:col>1</xdr:col>
      <xdr:colOff>485775</xdr:colOff>
      <xdr:row>76</xdr:row>
      <xdr:rowOff>44523</xdr:rowOff>
    </xdr:to>
    <xdr:sp macro="" textlink="">
      <xdr:nvSpPr>
        <xdr:cNvPr id="190" name="フローチャート : 判断 189"/>
        <xdr:cNvSpPr/>
      </xdr:nvSpPr>
      <xdr:spPr>
        <a:xfrm>
          <a:off x="1079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61050</xdr:rowOff>
    </xdr:from>
    <xdr:ext cx="469744" cy="259045"/>
    <xdr:sp macro="" textlink="">
      <xdr:nvSpPr>
        <xdr:cNvPr id="191" name="テキスト ボックス 190"/>
        <xdr:cNvSpPr txBox="1"/>
      </xdr:nvSpPr>
      <xdr:spPr>
        <a:xfrm>
          <a:off x="895427" y="127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153398</xdr:rowOff>
    </xdr:from>
    <xdr:to>
      <xdr:col>6</xdr:col>
      <xdr:colOff>561975</xdr:colOff>
      <xdr:row>78</xdr:row>
      <xdr:rowOff>83548</xdr:rowOff>
    </xdr:to>
    <xdr:sp macro="" textlink="">
      <xdr:nvSpPr>
        <xdr:cNvPr id="197" name="円/楕円 196"/>
        <xdr:cNvSpPr/>
      </xdr:nvSpPr>
      <xdr:spPr>
        <a:xfrm>
          <a:off x="4584700" y="1335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68325</xdr:rowOff>
    </xdr:from>
    <xdr:ext cx="469744" cy="259045"/>
    <xdr:sp macro="" textlink="">
      <xdr:nvSpPr>
        <xdr:cNvPr id="198" name="維持補修費該当値テキスト"/>
        <xdr:cNvSpPr txBox="1"/>
      </xdr:nvSpPr>
      <xdr:spPr>
        <a:xfrm>
          <a:off x="4686300" y="1326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57876</xdr:rowOff>
    </xdr:from>
    <xdr:to>
      <xdr:col>5</xdr:col>
      <xdr:colOff>409575</xdr:colOff>
      <xdr:row>78</xdr:row>
      <xdr:rowOff>159476</xdr:rowOff>
    </xdr:to>
    <xdr:sp macro="" textlink="">
      <xdr:nvSpPr>
        <xdr:cNvPr id="199" name="円/楕円 198"/>
        <xdr:cNvSpPr/>
      </xdr:nvSpPr>
      <xdr:spPr>
        <a:xfrm>
          <a:off x="3746500" y="134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78</xdr:row>
      <xdr:rowOff>150603</xdr:rowOff>
    </xdr:from>
    <xdr:ext cx="378565" cy="259045"/>
    <xdr:sp macro="" textlink="">
      <xdr:nvSpPr>
        <xdr:cNvPr id="200" name="テキスト ボックス 199"/>
        <xdr:cNvSpPr txBox="1"/>
      </xdr:nvSpPr>
      <xdr:spPr>
        <a:xfrm>
          <a:off x="3608017" y="13523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81879</xdr:rowOff>
    </xdr:from>
    <xdr:to>
      <xdr:col>4</xdr:col>
      <xdr:colOff>206375</xdr:colOff>
      <xdr:row>79</xdr:row>
      <xdr:rowOff>12029</xdr:rowOff>
    </xdr:to>
    <xdr:sp macro="" textlink="">
      <xdr:nvSpPr>
        <xdr:cNvPr id="201" name="円/楕円 200"/>
        <xdr:cNvSpPr/>
      </xdr:nvSpPr>
      <xdr:spPr>
        <a:xfrm>
          <a:off x="2857500" y="1345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3156</xdr:rowOff>
    </xdr:from>
    <xdr:ext cx="378565" cy="259045"/>
    <xdr:sp macro="" textlink="">
      <xdr:nvSpPr>
        <xdr:cNvPr id="202" name="テキスト ボックス 201"/>
        <xdr:cNvSpPr txBox="1"/>
      </xdr:nvSpPr>
      <xdr:spPr>
        <a:xfrm>
          <a:off x="2719017" y="13547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76654</xdr:rowOff>
    </xdr:from>
    <xdr:to>
      <xdr:col>3</xdr:col>
      <xdr:colOff>3175</xdr:colOff>
      <xdr:row>79</xdr:row>
      <xdr:rowOff>6804</xdr:rowOff>
    </xdr:to>
    <xdr:sp macro="" textlink="">
      <xdr:nvSpPr>
        <xdr:cNvPr id="203" name="円/楕円 202"/>
        <xdr:cNvSpPr/>
      </xdr:nvSpPr>
      <xdr:spPr>
        <a:xfrm>
          <a:off x="1968500" y="1344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78</xdr:row>
      <xdr:rowOff>169381</xdr:rowOff>
    </xdr:from>
    <xdr:ext cx="378565" cy="259045"/>
    <xdr:sp macro="" textlink="">
      <xdr:nvSpPr>
        <xdr:cNvPr id="204" name="テキスト ボックス 203"/>
        <xdr:cNvSpPr txBox="1"/>
      </xdr:nvSpPr>
      <xdr:spPr>
        <a:xfrm>
          <a:off x="1830017" y="1354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84981</xdr:rowOff>
    </xdr:from>
    <xdr:to>
      <xdr:col>1</xdr:col>
      <xdr:colOff>485775</xdr:colOff>
      <xdr:row>79</xdr:row>
      <xdr:rowOff>15131</xdr:rowOff>
    </xdr:to>
    <xdr:sp macro="" textlink="">
      <xdr:nvSpPr>
        <xdr:cNvPr id="205" name="円/楕円 204"/>
        <xdr:cNvSpPr/>
      </xdr:nvSpPr>
      <xdr:spPr>
        <a:xfrm>
          <a:off x="1079500" y="1345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6258</xdr:rowOff>
    </xdr:from>
    <xdr:ext cx="378565" cy="259045"/>
    <xdr:sp macro="" textlink="">
      <xdr:nvSpPr>
        <xdr:cNvPr id="206" name="テキスト ボックス 205"/>
        <xdr:cNvSpPr txBox="1"/>
      </xdr:nvSpPr>
      <xdr:spPr>
        <a:xfrm>
          <a:off x="941017" y="1355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26276</xdr:rowOff>
    </xdr:from>
    <xdr:to>
      <xdr:col>6</xdr:col>
      <xdr:colOff>510540</xdr:colOff>
      <xdr:row>99</xdr:row>
      <xdr:rowOff>8674</xdr:rowOff>
    </xdr:to>
    <xdr:cxnSp macro="">
      <xdr:nvCxnSpPr>
        <xdr:cNvPr id="231" name="直線コネクタ 230"/>
        <xdr:cNvCxnSpPr/>
      </xdr:nvCxnSpPr>
      <xdr:spPr>
        <a:xfrm flipV="1">
          <a:off x="4633595" y="15628226"/>
          <a:ext cx="1270" cy="135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12501</xdr:rowOff>
    </xdr:from>
    <xdr:ext cx="534377" cy="259045"/>
    <xdr:sp macro="" textlink="">
      <xdr:nvSpPr>
        <xdr:cNvPr id="232" name="扶助費最小値テキスト"/>
        <xdr:cNvSpPr txBox="1"/>
      </xdr:nvSpPr>
      <xdr:spPr>
        <a:xfrm>
          <a:off x="4686300" y="1698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60,939</a:t>
          </a:r>
          <a:endParaRPr kumimoji="1" lang="ja-JP" altLang="en-US" sz="1000" b="1">
            <a:latin typeface="ＭＳ Ｐゴシック"/>
          </a:endParaRPr>
        </a:p>
      </xdr:txBody>
    </xdr:sp>
    <xdr:clientData/>
  </xdr:oneCellAnchor>
  <xdr:twoCellAnchor>
    <xdr:from>
      <xdr:col>6</xdr:col>
      <xdr:colOff>422275</xdr:colOff>
      <xdr:row>99</xdr:row>
      <xdr:rowOff>8674</xdr:rowOff>
    </xdr:from>
    <xdr:to>
      <xdr:col>6</xdr:col>
      <xdr:colOff>600075</xdr:colOff>
      <xdr:row>99</xdr:row>
      <xdr:rowOff>8674</xdr:rowOff>
    </xdr:to>
    <xdr:cxnSp macro="">
      <xdr:nvCxnSpPr>
        <xdr:cNvPr id="233" name="直線コネクタ 232"/>
        <xdr:cNvCxnSpPr/>
      </xdr:nvCxnSpPr>
      <xdr:spPr>
        <a:xfrm>
          <a:off x="4546600" y="1698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144403</xdr:rowOff>
    </xdr:from>
    <xdr:ext cx="534377" cy="259045"/>
    <xdr:sp macro="" textlink="">
      <xdr:nvSpPr>
        <xdr:cNvPr id="234" name="扶助費最大値テキスト"/>
        <xdr:cNvSpPr txBox="1"/>
      </xdr:nvSpPr>
      <xdr:spPr>
        <a:xfrm>
          <a:off x="4686300" y="154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96,477</a:t>
          </a:r>
          <a:endParaRPr kumimoji="1" lang="ja-JP" altLang="en-US" sz="1000" b="1">
            <a:latin typeface="ＭＳ Ｐゴシック"/>
          </a:endParaRPr>
        </a:p>
      </xdr:txBody>
    </xdr:sp>
    <xdr:clientData/>
  </xdr:oneCellAnchor>
  <xdr:twoCellAnchor>
    <xdr:from>
      <xdr:col>6</xdr:col>
      <xdr:colOff>422275</xdr:colOff>
      <xdr:row>91</xdr:row>
      <xdr:rowOff>26276</xdr:rowOff>
    </xdr:from>
    <xdr:to>
      <xdr:col>6</xdr:col>
      <xdr:colOff>600075</xdr:colOff>
      <xdr:row>91</xdr:row>
      <xdr:rowOff>26276</xdr:rowOff>
    </xdr:to>
    <xdr:cxnSp macro="">
      <xdr:nvCxnSpPr>
        <xdr:cNvPr id="235" name="直線コネクタ 234"/>
        <xdr:cNvCxnSpPr/>
      </xdr:nvCxnSpPr>
      <xdr:spPr>
        <a:xfrm>
          <a:off x="4546600" y="1562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26276</xdr:rowOff>
    </xdr:from>
    <xdr:to>
      <xdr:col>6</xdr:col>
      <xdr:colOff>511175</xdr:colOff>
      <xdr:row>92</xdr:row>
      <xdr:rowOff>70092</xdr:rowOff>
    </xdr:to>
    <xdr:cxnSp macro="">
      <xdr:nvCxnSpPr>
        <xdr:cNvPr id="236" name="直線コネクタ 235"/>
        <xdr:cNvCxnSpPr/>
      </xdr:nvCxnSpPr>
      <xdr:spPr>
        <a:xfrm flipV="1">
          <a:off x="3797300" y="15628226"/>
          <a:ext cx="838200" cy="21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92015</xdr:rowOff>
    </xdr:from>
    <xdr:ext cx="534377" cy="259045"/>
    <xdr:sp macro="" textlink="">
      <xdr:nvSpPr>
        <xdr:cNvPr id="237" name="扶助費平均値テキスト"/>
        <xdr:cNvSpPr txBox="1"/>
      </xdr:nvSpPr>
      <xdr:spPr>
        <a:xfrm>
          <a:off x="4686300" y="16208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79,352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113588</xdr:rowOff>
    </xdr:from>
    <xdr:to>
      <xdr:col>6</xdr:col>
      <xdr:colOff>561975</xdr:colOff>
      <xdr:row>95</xdr:row>
      <xdr:rowOff>43738</xdr:rowOff>
    </xdr:to>
    <xdr:sp macro="" textlink="">
      <xdr:nvSpPr>
        <xdr:cNvPr id="238" name="フローチャート : 判断 237"/>
        <xdr:cNvSpPr/>
      </xdr:nvSpPr>
      <xdr:spPr>
        <a:xfrm>
          <a:off x="45847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70092</xdr:rowOff>
    </xdr:from>
    <xdr:to>
      <xdr:col>5</xdr:col>
      <xdr:colOff>358775</xdr:colOff>
      <xdr:row>92</xdr:row>
      <xdr:rowOff>167970</xdr:rowOff>
    </xdr:to>
    <xdr:cxnSp macro="">
      <xdr:nvCxnSpPr>
        <xdr:cNvPr id="239" name="直線コネクタ 238"/>
        <xdr:cNvCxnSpPr/>
      </xdr:nvCxnSpPr>
      <xdr:spPr>
        <a:xfrm flipV="1">
          <a:off x="2908300" y="15843492"/>
          <a:ext cx="889000" cy="9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19062</xdr:rowOff>
    </xdr:from>
    <xdr:to>
      <xdr:col>5</xdr:col>
      <xdr:colOff>409575</xdr:colOff>
      <xdr:row>95</xdr:row>
      <xdr:rowOff>120662</xdr:rowOff>
    </xdr:to>
    <xdr:sp macro="" textlink="">
      <xdr:nvSpPr>
        <xdr:cNvPr id="240" name="フローチャート : 判断 239"/>
        <xdr:cNvSpPr/>
      </xdr:nvSpPr>
      <xdr:spPr>
        <a:xfrm>
          <a:off x="3746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111789</xdr:rowOff>
    </xdr:from>
    <xdr:ext cx="534377" cy="259045"/>
    <xdr:sp macro="" textlink="">
      <xdr:nvSpPr>
        <xdr:cNvPr id="241" name="テキスト ボックス 240"/>
        <xdr:cNvSpPr txBox="1"/>
      </xdr:nvSpPr>
      <xdr:spPr>
        <a:xfrm>
          <a:off x="3530111" y="163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167970</xdr:rowOff>
    </xdr:from>
    <xdr:to>
      <xdr:col>4</xdr:col>
      <xdr:colOff>155575</xdr:colOff>
      <xdr:row>94</xdr:row>
      <xdr:rowOff>105448</xdr:rowOff>
    </xdr:to>
    <xdr:cxnSp macro="">
      <xdr:nvCxnSpPr>
        <xdr:cNvPr id="242" name="直線コネクタ 241"/>
        <xdr:cNvCxnSpPr/>
      </xdr:nvCxnSpPr>
      <xdr:spPr>
        <a:xfrm flipV="1">
          <a:off x="2019300" y="15941370"/>
          <a:ext cx="889000" cy="28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29883</xdr:rowOff>
    </xdr:from>
    <xdr:to>
      <xdr:col>4</xdr:col>
      <xdr:colOff>206375</xdr:colOff>
      <xdr:row>93</xdr:row>
      <xdr:rowOff>131483</xdr:rowOff>
    </xdr:to>
    <xdr:sp macro="" textlink="">
      <xdr:nvSpPr>
        <xdr:cNvPr id="243" name="フローチャート : 判断 242"/>
        <xdr:cNvSpPr/>
      </xdr:nvSpPr>
      <xdr:spPr>
        <a:xfrm>
          <a:off x="2857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122610</xdr:rowOff>
    </xdr:from>
    <xdr:ext cx="534377" cy="259045"/>
    <xdr:sp macro="" textlink="">
      <xdr:nvSpPr>
        <xdr:cNvPr id="244" name="テキスト ボックス 243"/>
        <xdr:cNvSpPr txBox="1"/>
      </xdr:nvSpPr>
      <xdr:spPr>
        <a:xfrm>
          <a:off x="2641111" y="1606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105448</xdr:rowOff>
    </xdr:from>
    <xdr:to>
      <xdr:col>2</xdr:col>
      <xdr:colOff>638175</xdr:colOff>
      <xdr:row>94</xdr:row>
      <xdr:rowOff>125794</xdr:rowOff>
    </xdr:to>
    <xdr:cxnSp macro="">
      <xdr:nvCxnSpPr>
        <xdr:cNvPr id="245" name="直線コネクタ 244"/>
        <xdr:cNvCxnSpPr/>
      </xdr:nvCxnSpPr>
      <xdr:spPr>
        <a:xfrm flipV="1">
          <a:off x="1130300" y="16221748"/>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86233</xdr:rowOff>
    </xdr:from>
    <xdr:to>
      <xdr:col>3</xdr:col>
      <xdr:colOff>3175</xdr:colOff>
      <xdr:row>95</xdr:row>
      <xdr:rowOff>16383</xdr:rowOff>
    </xdr:to>
    <xdr:sp macro="" textlink="">
      <xdr:nvSpPr>
        <xdr:cNvPr id="246" name="フローチャート : 判断 245"/>
        <xdr:cNvSpPr/>
      </xdr:nvSpPr>
      <xdr:spPr>
        <a:xfrm>
          <a:off x="1968500" y="1620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7510</xdr:rowOff>
    </xdr:from>
    <xdr:ext cx="534377" cy="259045"/>
    <xdr:sp macro="" textlink="">
      <xdr:nvSpPr>
        <xdr:cNvPr id="247" name="テキスト ボックス 246"/>
        <xdr:cNvSpPr txBox="1"/>
      </xdr:nvSpPr>
      <xdr:spPr>
        <a:xfrm>
          <a:off x="1752111" y="1629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114846</xdr:rowOff>
    </xdr:from>
    <xdr:to>
      <xdr:col>1</xdr:col>
      <xdr:colOff>485775</xdr:colOff>
      <xdr:row>95</xdr:row>
      <xdr:rowOff>44996</xdr:rowOff>
    </xdr:to>
    <xdr:sp macro="" textlink="">
      <xdr:nvSpPr>
        <xdr:cNvPr id="248" name="フローチャート : 判断 247"/>
        <xdr:cNvSpPr/>
      </xdr:nvSpPr>
      <xdr:spPr>
        <a:xfrm>
          <a:off x="1079500" y="1623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36123</xdr:rowOff>
    </xdr:from>
    <xdr:ext cx="534377" cy="259045"/>
    <xdr:sp macro="" textlink="">
      <xdr:nvSpPr>
        <xdr:cNvPr id="249" name="テキスト ボックス 248"/>
        <xdr:cNvSpPr txBox="1"/>
      </xdr:nvSpPr>
      <xdr:spPr>
        <a:xfrm>
          <a:off x="863111" y="1632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90</xdr:row>
      <xdr:rowOff>146926</xdr:rowOff>
    </xdr:from>
    <xdr:to>
      <xdr:col>6</xdr:col>
      <xdr:colOff>561975</xdr:colOff>
      <xdr:row>91</xdr:row>
      <xdr:rowOff>77076</xdr:rowOff>
    </xdr:to>
    <xdr:sp macro="" textlink="">
      <xdr:nvSpPr>
        <xdr:cNvPr id="255" name="円/楕円 254"/>
        <xdr:cNvSpPr/>
      </xdr:nvSpPr>
      <xdr:spPr>
        <a:xfrm>
          <a:off x="4584700" y="1557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99953</xdr:rowOff>
    </xdr:from>
    <xdr:ext cx="534377" cy="259045"/>
    <xdr:sp macro="" textlink="">
      <xdr:nvSpPr>
        <xdr:cNvPr id="256" name="扶助費該当値テキスト"/>
        <xdr:cNvSpPr txBox="1"/>
      </xdr:nvSpPr>
      <xdr:spPr>
        <a:xfrm>
          <a:off x="4686300" y="1553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96,477</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19292</xdr:rowOff>
    </xdr:from>
    <xdr:to>
      <xdr:col>5</xdr:col>
      <xdr:colOff>409575</xdr:colOff>
      <xdr:row>92</xdr:row>
      <xdr:rowOff>120892</xdr:rowOff>
    </xdr:to>
    <xdr:sp macro="" textlink="">
      <xdr:nvSpPr>
        <xdr:cNvPr id="257" name="円/楕円 256"/>
        <xdr:cNvSpPr/>
      </xdr:nvSpPr>
      <xdr:spPr>
        <a:xfrm>
          <a:off x="3746500" y="1579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90</xdr:row>
      <xdr:rowOff>137419</xdr:rowOff>
    </xdr:from>
    <xdr:ext cx="534377" cy="259045"/>
    <xdr:sp macro="" textlink="">
      <xdr:nvSpPr>
        <xdr:cNvPr id="258" name="テキスト ボックス 257"/>
        <xdr:cNvSpPr txBox="1"/>
      </xdr:nvSpPr>
      <xdr:spPr>
        <a:xfrm>
          <a:off x="3530111" y="1556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90,827</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117170</xdr:rowOff>
    </xdr:from>
    <xdr:to>
      <xdr:col>4</xdr:col>
      <xdr:colOff>206375</xdr:colOff>
      <xdr:row>93</xdr:row>
      <xdr:rowOff>47320</xdr:rowOff>
    </xdr:to>
    <xdr:sp macro="" textlink="">
      <xdr:nvSpPr>
        <xdr:cNvPr id="259" name="円/楕円 258"/>
        <xdr:cNvSpPr/>
      </xdr:nvSpPr>
      <xdr:spPr>
        <a:xfrm>
          <a:off x="2857500" y="1589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63847</xdr:rowOff>
    </xdr:from>
    <xdr:ext cx="534377" cy="259045"/>
    <xdr:sp macro="" textlink="">
      <xdr:nvSpPr>
        <xdr:cNvPr id="260" name="テキスト ボックス 259"/>
        <xdr:cNvSpPr txBox="1"/>
      </xdr:nvSpPr>
      <xdr:spPr>
        <a:xfrm>
          <a:off x="2641111" y="1566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88,258</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54648</xdr:rowOff>
    </xdr:from>
    <xdr:to>
      <xdr:col>3</xdr:col>
      <xdr:colOff>3175</xdr:colOff>
      <xdr:row>94</xdr:row>
      <xdr:rowOff>156248</xdr:rowOff>
    </xdr:to>
    <xdr:sp macro="" textlink="">
      <xdr:nvSpPr>
        <xdr:cNvPr id="261" name="円/楕円 260"/>
        <xdr:cNvSpPr/>
      </xdr:nvSpPr>
      <xdr:spPr>
        <a:xfrm>
          <a:off x="1968500" y="1617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1325</xdr:rowOff>
    </xdr:from>
    <xdr:ext cx="534377" cy="259045"/>
    <xdr:sp macro="" textlink="">
      <xdr:nvSpPr>
        <xdr:cNvPr id="262" name="テキスト ボックス 261"/>
        <xdr:cNvSpPr txBox="1"/>
      </xdr:nvSpPr>
      <xdr:spPr>
        <a:xfrm>
          <a:off x="1752111" y="1594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80,899</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74994</xdr:rowOff>
    </xdr:from>
    <xdr:to>
      <xdr:col>1</xdr:col>
      <xdr:colOff>485775</xdr:colOff>
      <xdr:row>95</xdr:row>
      <xdr:rowOff>5144</xdr:rowOff>
    </xdr:to>
    <xdr:sp macro="" textlink="">
      <xdr:nvSpPr>
        <xdr:cNvPr id="263" name="円/楕円 262"/>
        <xdr:cNvSpPr/>
      </xdr:nvSpPr>
      <xdr:spPr>
        <a:xfrm>
          <a:off x="1079500" y="1619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21671</xdr:rowOff>
    </xdr:from>
    <xdr:ext cx="534377" cy="259045"/>
    <xdr:sp macro="" textlink="">
      <xdr:nvSpPr>
        <xdr:cNvPr id="264" name="テキスト ボックス 263"/>
        <xdr:cNvSpPr txBox="1"/>
      </xdr:nvSpPr>
      <xdr:spPr>
        <a:xfrm>
          <a:off x="863111" y="1596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18294</xdr:rowOff>
    </xdr:from>
    <xdr:to>
      <xdr:col>15</xdr:col>
      <xdr:colOff>180340</xdr:colOff>
      <xdr:row>38</xdr:row>
      <xdr:rowOff>17666</xdr:rowOff>
    </xdr:to>
    <xdr:cxnSp macro="">
      <xdr:nvCxnSpPr>
        <xdr:cNvPr id="288" name="直線コネクタ 287"/>
        <xdr:cNvCxnSpPr/>
      </xdr:nvCxnSpPr>
      <xdr:spPr>
        <a:xfrm flipV="1">
          <a:off x="10475595" y="5161794"/>
          <a:ext cx="1270" cy="137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21493</xdr:rowOff>
    </xdr:from>
    <xdr:ext cx="534377" cy="259045"/>
    <xdr:sp macro="" textlink="">
      <xdr:nvSpPr>
        <xdr:cNvPr id="289" name="補助費等最小値テキスト"/>
        <xdr:cNvSpPr txBox="1"/>
      </xdr:nvSpPr>
      <xdr:spPr>
        <a:xfrm>
          <a:off x="10528300" y="653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10,406</a:t>
          </a:r>
          <a:endParaRPr kumimoji="1" lang="ja-JP" altLang="en-US" sz="1000" b="1">
            <a:latin typeface="ＭＳ Ｐゴシック"/>
          </a:endParaRPr>
        </a:p>
      </xdr:txBody>
    </xdr:sp>
    <xdr:clientData/>
  </xdr:oneCellAnchor>
  <xdr:twoCellAnchor>
    <xdr:from>
      <xdr:col>15</xdr:col>
      <xdr:colOff>92075</xdr:colOff>
      <xdr:row>38</xdr:row>
      <xdr:rowOff>17666</xdr:rowOff>
    </xdr:from>
    <xdr:to>
      <xdr:col>15</xdr:col>
      <xdr:colOff>269875</xdr:colOff>
      <xdr:row>38</xdr:row>
      <xdr:rowOff>17666</xdr:rowOff>
    </xdr:to>
    <xdr:cxnSp macro="">
      <xdr:nvCxnSpPr>
        <xdr:cNvPr id="290" name="直線コネクタ 289"/>
        <xdr:cNvCxnSpPr/>
      </xdr:nvCxnSpPr>
      <xdr:spPr>
        <a:xfrm>
          <a:off x="10388600" y="653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136421</xdr:rowOff>
    </xdr:from>
    <xdr:ext cx="534377" cy="259045"/>
    <xdr:sp macro="" textlink="">
      <xdr:nvSpPr>
        <xdr:cNvPr id="291" name="補助費等最大値テキスト"/>
        <xdr:cNvSpPr txBox="1"/>
      </xdr:nvSpPr>
      <xdr:spPr>
        <a:xfrm>
          <a:off x="10528300" y="493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82,373</a:t>
          </a:r>
          <a:endParaRPr kumimoji="1" lang="ja-JP" altLang="en-US" sz="1000" b="1">
            <a:latin typeface="ＭＳ Ｐゴシック"/>
          </a:endParaRPr>
        </a:p>
      </xdr:txBody>
    </xdr:sp>
    <xdr:clientData/>
  </xdr:oneCellAnchor>
  <xdr:twoCellAnchor>
    <xdr:from>
      <xdr:col>15</xdr:col>
      <xdr:colOff>92075</xdr:colOff>
      <xdr:row>30</xdr:row>
      <xdr:rowOff>18294</xdr:rowOff>
    </xdr:from>
    <xdr:to>
      <xdr:col>15</xdr:col>
      <xdr:colOff>269875</xdr:colOff>
      <xdr:row>30</xdr:row>
      <xdr:rowOff>18294</xdr:rowOff>
    </xdr:to>
    <xdr:cxnSp macro="">
      <xdr:nvCxnSpPr>
        <xdr:cNvPr id="292" name="直線コネクタ 291"/>
        <xdr:cNvCxnSpPr/>
      </xdr:nvCxnSpPr>
      <xdr:spPr>
        <a:xfrm>
          <a:off x="10388600" y="516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84988</xdr:rowOff>
    </xdr:from>
    <xdr:to>
      <xdr:col>15</xdr:col>
      <xdr:colOff>180975</xdr:colOff>
      <xdr:row>34</xdr:row>
      <xdr:rowOff>133757</xdr:rowOff>
    </xdr:to>
    <xdr:cxnSp macro="">
      <xdr:nvCxnSpPr>
        <xdr:cNvPr id="293" name="直線コネクタ 292"/>
        <xdr:cNvCxnSpPr/>
      </xdr:nvCxnSpPr>
      <xdr:spPr>
        <a:xfrm flipV="1">
          <a:off x="9639300" y="5914288"/>
          <a:ext cx="838200" cy="4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144289</xdr:rowOff>
    </xdr:from>
    <xdr:ext cx="534377" cy="259045"/>
    <xdr:sp macro="" textlink="">
      <xdr:nvSpPr>
        <xdr:cNvPr id="294" name="補助費等平均値テキスト"/>
        <xdr:cNvSpPr txBox="1"/>
      </xdr:nvSpPr>
      <xdr:spPr>
        <a:xfrm>
          <a:off x="10528300" y="5973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165862</xdr:rowOff>
    </xdr:from>
    <xdr:to>
      <xdr:col>15</xdr:col>
      <xdr:colOff>231775</xdr:colOff>
      <xdr:row>35</xdr:row>
      <xdr:rowOff>96012</xdr:rowOff>
    </xdr:to>
    <xdr:sp macro="" textlink="">
      <xdr:nvSpPr>
        <xdr:cNvPr id="295" name="フローチャート : 判断 294"/>
        <xdr:cNvSpPr/>
      </xdr:nvSpPr>
      <xdr:spPr>
        <a:xfrm>
          <a:off x="104267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133757</xdr:rowOff>
    </xdr:from>
    <xdr:to>
      <xdr:col>14</xdr:col>
      <xdr:colOff>28575</xdr:colOff>
      <xdr:row>36</xdr:row>
      <xdr:rowOff>70948</xdr:rowOff>
    </xdr:to>
    <xdr:cxnSp macro="">
      <xdr:nvCxnSpPr>
        <xdr:cNvPr id="296" name="直線コネクタ 295"/>
        <xdr:cNvCxnSpPr/>
      </xdr:nvCxnSpPr>
      <xdr:spPr>
        <a:xfrm flipV="1">
          <a:off x="8750300" y="5963057"/>
          <a:ext cx="889000" cy="28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64973</xdr:rowOff>
    </xdr:from>
    <xdr:to>
      <xdr:col>14</xdr:col>
      <xdr:colOff>79375</xdr:colOff>
      <xdr:row>35</xdr:row>
      <xdr:rowOff>166573</xdr:rowOff>
    </xdr:to>
    <xdr:sp macro="" textlink="">
      <xdr:nvSpPr>
        <xdr:cNvPr id="297" name="フローチャート : 判断 296"/>
        <xdr:cNvSpPr/>
      </xdr:nvSpPr>
      <xdr:spPr>
        <a:xfrm>
          <a:off x="9588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157700</xdr:rowOff>
    </xdr:from>
    <xdr:ext cx="534377" cy="259045"/>
    <xdr:sp macro="" textlink="">
      <xdr:nvSpPr>
        <xdr:cNvPr id="298" name="テキスト ボックス 297"/>
        <xdr:cNvSpPr txBox="1"/>
      </xdr:nvSpPr>
      <xdr:spPr>
        <a:xfrm>
          <a:off x="9372111" y="615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70948</xdr:rowOff>
    </xdr:from>
    <xdr:to>
      <xdr:col>12</xdr:col>
      <xdr:colOff>511175</xdr:colOff>
      <xdr:row>37</xdr:row>
      <xdr:rowOff>97314</xdr:rowOff>
    </xdr:to>
    <xdr:cxnSp macro="">
      <xdr:nvCxnSpPr>
        <xdr:cNvPr id="299" name="直線コネクタ 298"/>
        <xdr:cNvCxnSpPr/>
      </xdr:nvCxnSpPr>
      <xdr:spPr>
        <a:xfrm flipV="1">
          <a:off x="7861300" y="6243148"/>
          <a:ext cx="889000" cy="19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68135</xdr:rowOff>
    </xdr:from>
    <xdr:to>
      <xdr:col>12</xdr:col>
      <xdr:colOff>561975</xdr:colOff>
      <xdr:row>35</xdr:row>
      <xdr:rowOff>169735</xdr:rowOff>
    </xdr:to>
    <xdr:sp macro="" textlink="">
      <xdr:nvSpPr>
        <xdr:cNvPr id="300" name="フローチャート : 判断 299"/>
        <xdr:cNvSpPr/>
      </xdr:nvSpPr>
      <xdr:spPr>
        <a:xfrm>
          <a:off x="8699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14812</xdr:rowOff>
    </xdr:from>
    <xdr:ext cx="534377" cy="259045"/>
    <xdr:sp macro="" textlink="">
      <xdr:nvSpPr>
        <xdr:cNvPr id="301" name="テキスト ボックス 300"/>
        <xdr:cNvSpPr txBox="1"/>
      </xdr:nvSpPr>
      <xdr:spPr>
        <a:xfrm>
          <a:off x="8483111" y="58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86379</xdr:rowOff>
    </xdr:from>
    <xdr:to>
      <xdr:col>11</xdr:col>
      <xdr:colOff>307975</xdr:colOff>
      <xdr:row>37</xdr:row>
      <xdr:rowOff>97314</xdr:rowOff>
    </xdr:to>
    <xdr:cxnSp macro="">
      <xdr:nvCxnSpPr>
        <xdr:cNvPr id="302" name="直線コネクタ 301"/>
        <xdr:cNvCxnSpPr/>
      </xdr:nvCxnSpPr>
      <xdr:spPr>
        <a:xfrm>
          <a:off x="6972300" y="6430029"/>
          <a:ext cx="889000" cy="1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66116</xdr:rowOff>
    </xdr:from>
    <xdr:to>
      <xdr:col>11</xdr:col>
      <xdr:colOff>358775</xdr:colOff>
      <xdr:row>35</xdr:row>
      <xdr:rowOff>167716</xdr:rowOff>
    </xdr:to>
    <xdr:sp macro="" textlink="">
      <xdr:nvSpPr>
        <xdr:cNvPr id="303" name="フローチャート : 判断 302"/>
        <xdr:cNvSpPr/>
      </xdr:nvSpPr>
      <xdr:spPr>
        <a:xfrm>
          <a:off x="7810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12793</xdr:rowOff>
    </xdr:from>
    <xdr:ext cx="534377" cy="259045"/>
    <xdr:sp macro="" textlink="">
      <xdr:nvSpPr>
        <xdr:cNvPr id="304" name="テキスト ボックス 303"/>
        <xdr:cNvSpPr txBox="1"/>
      </xdr:nvSpPr>
      <xdr:spPr>
        <a:xfrm>
          <a:off x="7594111" y="584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114274</xdr:rowOff>
    </xdr:from>
    <xdr:to>
      <xdr:col>10</xdr:col>
      <xdr:colOff>155575</xdr:colOff>
      <xdr:row>36</xdr:row>
      <xdr:rowOff>44424</xdr:rowOff>
    </xdr:to>
    <xdr:sp macro="" textlink="">
      <xdr:nvSpPr>
        <xdr:cNvPr id="305" name="フローチャート : 判断 304"/>
        <xdr:cNvSpPr/>
      </xdr:nvSpPr>
      <xdr:spPr>
        <a:xfrm>
          <a:off x="6921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60951</xdr:rowOff>
    </xdr:from>
    <xdr:ext cx="534377" cy="259045"/>
    <xdr:sp macro="" textlink="">
      <xdr:nvSpPr>
        <xdr:cNvPr id="306" name="テキスト ボックス 305"/>
        <xdr:cNvSpPr txBox="1"/>
      </xdr:nvSpPr>
      <xdr:spPr>
        <a:xfrm>
          <a:off x="6705111" y="58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34188</xdr:rowOff>
    </xdr:from>
    <xdr:to>
      <xdr:col>15</xdr:col>
      <xdr:colOff>231775</xdr:colOff>
      <xdr:row>34</xdr:row>
      <xdr:rowOff>135788</xdr:rowOff>
    </xdr:to>
    <xdr:sp macro="" textlink="">
      <xdr:nvSpPr>
        <xdr:cNvPr id="312" name="円/楕円 311"/>
        <xdr:cNvSpPr/>
      </xdr:nvSpPr>
      <xdr:spPr>
        <a:xfrm>
          <a:off x="10426700" y="586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57065</xdr:rowOff>
    </xdr:from>
    <xdr:ext cx="534377" cy="259045"/>
    <xdr:sp macro="" textlink="">
      <xdr:nvSpPr>
        <xdr:cNvPr id="313" name="補助費等該当値テキスト"/>
        <xdr:cNvSpPr txBox="1"/>
      </xdr:nvSpPr>
      <xdr:spPr>
        <a:xfrm>
          <a:off x="10528300" y="571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42,872</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82957</xdr:rowOff>
    </xdr:from>
    <xdr:to>
      <xdr:col>14</xdr:col>
      <xdr:colOff>79375</xdr:colOff>
      <xdr:row>35</xdr:row>
      <xdr:rowOff>13107</xdr:rowOff>
    </xdr:to>
    <xdr:sp macro="" textlink="">
      <xdr:nvSpPr>
        <xdr:cNvPr id="314" name="円/楕円 313"/>
        <xdr:cNvSpPr/>
      </xdr:nvSpPr>
      <xdr:spPr>
        <a:xfrm>
          <a:off x="9588500" y="591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29634</xdr:rowOff>
    </xdr:from>
    <xdr:ext cx="534377" cy="259045"/>
    <xdr:sp macro="" textlink="">
      <xdr:nvSpPr>
        <xdr:cNvPr id="315" name="テキスト ボックス 314"/>
        <xdr:cNvSpPr txBox="1"/>
      </xdr:nvSpPr>
      <xdr:spPr>
        <a:xfrm>
          <a:off x="9372111" y="56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40,312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20148</xdr:rowOff>
    </xdr:from>
    <xdr:to>
      <xdr:col>12</xdr:col>
      <xdr:colOff>561975</xdr:colOff>
      <xdr:row>36</xdr:row>
      <xdr:rowOff>121748</xdr:rowOff>
    </xdr:to>
    <xdr:sp macro="" textlink="">
      <xdr:nvSpPr>
        <xdr:cNvPr id="316" name="円/楕円 315"/>
        <xdr:cNvSpPr/>
      </xdr:nvSpPr>
      <xdr:spPr>
        <a:xfrm>
          <a:off x="8699500" y="619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112875</xdr:rowOff>
    </xdr:from>
    <xdr:ext cx="534377" cy="259045"/>
    <xdr:sp macro="" textlink="">
      <xdr:nvSpPr>
        <xdr:cNvPr id="317" name="テキスト ボックス 316"/>
        <xdr:cNvSpPr txBox="1"/>
      </xdr:nvSpPr>
      <xdr:spPr>
        <a:xfrm>
          <a:off x="8483111" y="628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46514</xdr:rowOff>
    </xdr:from>
    <xdr:to>
      <xdr:col>11</xdr:col>
      <xdr:colOff>358775</xdr:colOff>
      <xdr:row>37</xdr:row>
      <xdr:rowOff>148114</xdr:rowOff>
    </xdr:to>
    <xdr:sp macro="" textlink="">
      <xdr:nvSpPr>
        <xdr:cNvPr id="318" name="円/楕円 317"/>
        <xdr:cNvSpPr/>
      </xdr:nvSpPr>
      <xdr:spPr>
        <a:xfrm>
          <a:off x="7810500" y="639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139240</xdr:rowOff>
    </xdr:from>
    <xdr:ext cx="534377" cy="259045"/>
    <xdr:sp macro="" textlink="">
      <xdr:nvSpPr>
        <xdr:cNvPr id="319" name="テキスト ボックス 318"/>
        <xdr:cNvSpPr txBox="1"/>
      </xdr:nvSpPr>
      <xdr:spPr>
        <a:xfrm>
          <a:off x="7594111" y="648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35579</xdr:rowOff>
    </xdr:from>
    <xdr:to>
      <xdr:col>10</xdr:col>
      <xdr:colOff>155575</xdr:colOff>
      <xdr:row>37</xdr:row>
      <xdr:rowOff>137179</xdr:rowOff>
    </xdr:to>
    <xdr:sp macro="" textlink="">
      <xdr:nvSpPr>
        <xdr:cNvPr id="320" name="円/楕円 319"/>
        <xdr:cNvSpPr/>
      </xdr:nvSpPr>
      <xdr:spPr>
        <a:xfrm>
          <a:off x="6921500" y="637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128306</xdr:rowOff>
    </xdr:from>
    <xdr:ext cx="534377" cy="259045"/>
    <xdr:sp macro="" textlink="">
      <xdr:nvSpPr>
        <xdr:cNvPr id="321" name="テキスト ボックス 320"/>
        <xdr:cNvSpPr txBox="1"/>
      </xdr:nvSpPr>
      <xdr:spPr>
        <a:xfrm>
          <a:off x="6705111" y="64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144176</xdr:rowOff>
    </xdr:from>
    <xdr:to>
      <xdr:col>15</xdr:col>
      <xdr:colOff>180340</xdr:colOff>
      <xdr:row>58</xdr:row>
      <xdr:rowOff>101430</xdr:rowOff>
    </xdr:to>
    <xdr:cxnSp macro="">
      <xdr:nvCxnSpPr>
        <xdr:cNvPr id="343" name="直線コネクタ 342"/>
        <xdr:cNvCxnSpPr/>
      </xdr:nvCxnSpPr>
      <xdr:spPr>
        <a:xfrm flipV="1">
          <a:off x="10475595" y="8888126"/>
          <a:ext cx="1270" cy="1157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105257</xdr:rowOff>
    </xdr:from>
    <xdr:ext cx="534377" cy="259045"/>
    <xdr:sp macro="" textlink="">
      <xdr:nvSpPr>
        <xdr:cNvPr id="344" name="普通建設事業費最小値テキスト"/>
        <xdr:cNvSpPr txBox="1"/>
      </xdr:nvSpPr>
      <xdr:spPr>
        <a:xfrm>
          <a:off x="10528300" y="1004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16,741</a:t>
          </a:r>
          <a:endParaRPr kumimoji="1" lang="ja-JP" altLang="en-US" sz="1000" b="1">
            <a:latin typeface="ＭＳ Ｐゴシック"/>
          </a:endParaRPr>
        </a:p>
      </xdr:txBody>
    </xdr:sp>
    <xdr:clientData/>
  </xdr:oneCellAnchor>
  <xdr:twoCellAnchor>
    <xdr:from>
      <xdr:col>15</xdr:col>
      <xdr:colOff>92075</xdr:colOff>
      <xdr:row>58</xdr:row>
      <xdr:rowOff>101430</xdr:rowOff>
    </xdr:from>
    <xdr:to>
      <xdr:col>15</xdr:col>
      <xdr:colOff>269875</xdr:colOff>
      <xdr:row>58</xdr:row>
      <xdr:rowOff>101430</xdr:rowOff>
    </xdr:to>
    <xdr:cxnSp macro="">
      <xdr:nvCxnSpPr>
        <xdr:cNvPr id="345" name="直線コネクタ 344"/>
        <xdr:cNvCxnSpPr/>
      </xdr:nvCxnSpPr>
      <xdr:spPr>
        <a:xfrm>
          <a:off x="10388600" y="10045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90853</xdr:rowOff>
    </xdr:from>
    <xdr:ext cx="599010" cy="259045"/>
    <xdr:sp macro="" textlink="">
      <xdr:nvSpPr>
        <xdr:cNvPr id="346" name="普通建設事業費最大値テキスト"/>
        <xdr:cNvSpPr txBox="1"/>
      </xdr:nvSpPr>
      <xdr:spPr>
        <a:xfrm>
          <a:off x="10528300" y="866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523,042</a:t>
          </a:r>
          <a:endParaRPr kumimoji="1" lang="ja-JP" altLang="en-US" sz="1000" b="1">
            <a:latin typeface="ＭＳ Ｐゴシック"/>
          </a:endParaRPr>
        </a:p>
      </xdr:txBody>
    </xdr:sp>
    <xdr:clientData/>
  </xdr:oneCellAnchor>
  <xdr:twoCellAnchor>
    <xdr:from>
      <xdr:col>15</xdr:col>
      <xdr:colOff>92075</xdr:colOff>
      <xdr:row>51</xdr:row>
      <xdr:rowOff>144176</xdr:rowOff>
    </xdr:from>
    <xdr:to>
      <xdr:col>15</xdr:col>
      <xdr:colOff>269875</xdr:colOff>
      <xdr:row>51</xdr:row>
      <xdr:rowOff>144176</xdr:rowOff>
    </xdr:to>
    <xdr:cxnSp macro="">
      <xdr:nvCxnSpPr>
        <xdr:cNvPr id="347" name="直線コネクタ 346"/>
        <xdr:cNvCxnSpPr/>
      </xdr:nvCxnSpPr>
      <xdr:spPr>
        <a:xfrm>
          <a:off x="10388600" y="888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86180</xdr:rowOff>
    </xdr:from>
    <xdr:to>
      <xdr:col>15</xdr:col>
      <xdr:colOff>180975</xdr:colOff>
      <xdr:row>58</xdr:row>
      <xdr:rowOff>101430</xdr:rowOff>
    </xdr:to>
    <xdr:cxnSp macro="">
      <xdr:nvCxnSpPr>
        <xdr:cNvPr id="348" name="直線コネクタ 347"/>
        <xdr:cNvCxnSpPr/>
      </xdr:nvCxnSpPr>
      <xdr:spPr>
        <a:xfrm>
          <a:off x="9639300" y="10030280"/>
          <a:ext cx="838200" cy="1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138622</xdr:rowOff>
    </xdr:from>
    <xdr:ext cx="534377" cy="259045"/>
    <xdr:sp macro="" textlink="">
      <xdr:nvSpPr>
        <xdr:cNvPr id="349" name="普通建設事業費平均値テキスト"/>
        <xdr:cNvSpPr txBox="1"/>
      </xdr:nvSpPr>
      <xdr:spPr>
        <a:xfrm>
          <a:off x="10528300" y="973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115745</xdr:rowOff>
    </xdr:from>
    <xdr:to>
      <xdr:col>15</xdr:col>
      <xdr:colOff>231775</xdr:colOff>
      <xdr:row>58</xdr:row>
      <xdr:rowOff>45895</xdr:rowOff>
    </xdr:to>
    <xdr:sp macro="" textlink="">
      <xdr:nvSpPr>
        <xdr:cNvPr id="350" name="フローチャート : 判断 349"/>
        <xdr:cNvSpPr/>
      </xdr:nvSpPr>
      <xdr:spPr>
        <a:xfrm>
          <a:off x="10426700" y="988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86180</xdr:rowOff>
    </xdr:from>
    <xdr:to>
      <xdr:col>14</xdr:col>
      <xdr:colOff>28575</xdr:colOff>
      <xdr:row>58</xdr:row>
      <xdr:rowOff>90325</xdr:rowOff>
    </xdr:to>
    <xdr:cxnSp macro="">
      <xdr:nvCxnSpPr>
        <xdr:cNvPr id="351" name="直線コネクタ 350"/>
        <xdr:cNvCxnSpPr/>
      </xdr:nvCxnSpPr>
      <xdr:spPr>
        <a:xfrm flipV="1">
          <a:off x="8750300" y="10030280"/>
          <a:ext cx="889000" cy="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154188</xdr:rowOff>
    </xdr:from>
    <xdr:to>
      <xdr:col>14</xdr:col>
      <xdr:colOff>79375</xdr:colOff>
      <xdr:row>58</xdr:row>
      <xdr:rowOff>84338</xdr:rowOff>
    </xdr:to>
    <xdr:sp macro="" textlink="">
      <xdr:nvSpPr>
        <xdr:cNvPr id="352" name="フローチャート : 判断 351"/>
        <xdr:cNvSpPr/>
      </xdr:nvSpPr>
      <xdr:spPr>
        <a:xfrm>
          <a:off x="9588500" y="992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100865</xdr:rowOff>
    </xdr:from>
    <xdr:ext cx="534377" cy="259045"/>
    <xdr:sp macro="" textlink="">
      <xdr:nvSpPr>
        <xdr:cNvPr id="353" name="テキスト ボックス 352"/>
        <xdr:cNvSpPr txBox="1"/>
      </xdr:nvSpPr>
      <xdr:spPr>
        <a:xfrm>
          <a:off x="9372111" y="970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69549</xdr:rowOff>
    </xdr:from>
    <xdr:to>
      <xdr:col>12</xdr:col>
      <xdr:colOff>511175</xdr:colOff>
      <xdr:row>58</xdr:row>
      <xdr:rowOff>90325</xdr:rowOff>
    </xdr:to>
    <xdr:cxnSp macro="">
      <xdr:nvCxnSpPr>
        <xdr:cNvPr id="354" name="直線コネクタ 353"/>
        <xdr:cNvCxnSpPr/>
      </xdr:nvCxnSpPr>
      <xdr:spPr>
        <a:xfrm>
          <a:off x="7861300" y="10013649"/>
          <a:ext cx="889000" cy="2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137809</xdr:rowOff>
    </xdr:from>
    <xdr:to>
      <xdr:col>12</xdr:col>
      <xdr:colOff>561975</xdr:colOff>
      <xdr:row>58</xdr:row>
      <xdr:rowOff>67959</xdr:rowOff>
    </xdr:to>
    <xdr:sp macro="" textlink="">
      <xdr:nvSpPr>
        <xdr:cNvPr id="355" name="フローチャート : 判断 354"/>
        <xdr:cNvSpPr/>
      </xdr:nvSpPr>
      <xdr:spPr>
        <a:xfrm>
          <a:off x="8699500" y="991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84486</xdr:rowOff>
    </xdr:from>
    <xdr:ext cx="534377" cy="259045"/>
    <xdr:sp macro="" textlink="">
      <xdr:nvSpPr>
        <xdr:cNvPr id="356" name="テキスト ボックス 355"/>
        <xdr:cNvSpPr txBox="1"/>
      </xdr:nvSpPr>
      <xdr:spPr>
        <a:xfrm>
          <a:off x="8483111" y="968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69549</xdr:rowOff>
    </xdr:from>
    <xdr:to>
      <xdr:col>11</xdr:col>
      <xdr:colOff>307975</xdr:colOff>
      <xdr:row>58</xdr:row>
      <xdr:rowOff>112803</xdr:rowOff>
    </xdr:to>
    <xdr:cxnSp macro="">
      <xdr:nvCxnSpPr>
        <xdr:cNvPr id="357" name="直線コネクタ 356"/>
        <xdr:cNvCxnSpPr/>
      </xdr:nvCxnSpPr>
      <xdr:spPr>
        <a:xfrm flipV="1">
          <a:off x="6972300" y="10013649"/>
          <a:ext cx="889000" cy="4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144130</xdr:rowOff>
    </xdr:from>
    <xdr:to>
      <xdr:col>11</xdr:col>
      <xdr:colOff>358775</xdr:colOff>
      <xdr:row>58</xdr:row>
      <xdr:rowOff>74280</xdr:rowOff>
    </xdr:to>
    <xdr:sp macro="" textlink="">
      <xdr:nvSpPr>
        <xdr:cNvPr id="358" name="フローチャート : 判断 357"/>
        <xdr:cNvSpPr/>
      </xdr:nvSpPr>
      <xdr:spPr>
        <a:xfrm>
          <a:off x="7810500" y="991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90807</xdr:rowOff>
    </xdr:from>
    <xdr:ext cx="534377" cy="259045"/>
    <xdr:sp macro="" textlink="">
      <xdr:nvSpPr>
        <xdr:cNvPr id="359" name="テキスト ボックス 358"/>
        <xdr:cNvSpPr txBox="1"/>
      </xdr:nvSpPr>
      <xdr:spPr>
        <a:xfrm>
          <a:off x="7594111" y="969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160925</xdr:rowOff>
    </xdr:from>
    <xdr:to>
      <xdr:col>10</xdr:col>
      <xdr:colOff>155575</xdr:colOff>
      <xdr:row>58</xdr:row>
      <xdr:rowOff>91075</xdr:rowOff>
    </xdr:to>
    <xdr:sp macro="" textlink="">
      <xdr:nvSpPr>
        <xdr:cNvPr id="360" name="フローチャート : 判断 359"/>
        <xdr:cNvSpPr/>
      </xdr:nvSpPr>
      <xdr:spPr>
        <a:xfrm>
          <a:off x="6921500" y="99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107602</xdr:rowOff>
    </xdr:from>
    <xdr:ext cx="534377" cy="259045"/>
    <xdr:sp macro="" textlink="">
      <xdr:nvSpPr>
        <xdr:cNvPr id="361" name="テキスト ボックス 360"/>
        <xdr:cNvSpPr txBox="1"/>
      </xdr:nvSpPr>
      <xdr:spPr>
        <a:xfrm>
          <a:off x="6705111" y="970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50630</xdr:rowOff>
    </xdr:from>
    <xdr:to>
      <xdr:col>15</xdr:col>
      <xdr:colOff>231775</xdr:colOff>
      <xdr:row>58</xdr:row>
      <xdr:rowOff>152230</xdr:rowOff>
    </xdr:to>
    <xdr:sp macro="" textlink="">
      <xdr:nvSpPr>
        <xdr:cNvPr id="367" name="円/楕円 366"/>
        <xdr:cNvSpPr/>
      </xdr:nvSpPr>
      <xdr:spPr>
        <a:xfrm>
          <a:off x="10426700" y="99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137007</xdr:rowOff>
    </xdr:from>
    <xdr:ext cx="534377" cy="259045"/>
    <xdr:sp macro="" textlink="">
      <xdr:nvSpPr>
        <xdr:cNvPr id="368" name="普通建設事業費該当値テキスト"/>
        <xdr:cNvSpPr txBox="1"/>
      </xdr:nvSpPr>
      <xdr:spPr>
        <a:xfrm>
          <a:off x="10528300" y="99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16,741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35380</xdr:rowOff>
    </xdr:from>
    <xdr:to>
      <xdr:col>14</xdr:col>
      <xdr:colOff>79375</xdr:colOff>
      <xdr:row>58</xdr:row>
      <xdr:rowOff>136980</xdr:rowOff>
    </xdr:to>
    <xdr:sp macro="" textlink="">
      <xdr:nvSpPr>
        <xdr:cNvPr id="369" name="円/楕円 368"/>
        <xdr:cNvSpPr/>
      </xdr:nvSpPr>
      <xdr:spPr>
        <a:xfrm>
          <a:off x="9588500" y="997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128107</xdr:rowOff>
    </xdr:from>
    <xdr:ext cx="534377" cy="259045"/>
    <xdr:sp macro="" textlink="">
      <xdr:nvSpPr>
        <xdr:cNvPr id="370" name="テキスト ボックス 369"/>
        <xdr:cNvSpPr txBox="1"/>
      </xdr:nvSpPr>
      <xdr:spPr>
        <a:xfrm>
          <a:off x="9372111" y="1007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23,412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39525</xdr:rowOff>
    </xdr:from>
    <xdr:to>
      <xdr:col>12</xdr:col>
      <xdr:colOff>561975</xdr:colOff>
      <xdr:row>58</xdr:row>
      <xdr:rowOff>141125</xdr:rowOff>
    </xdr:to>
    <xdr:sp macro="" textlink="">
      <xdr:nvSpPr>
        <xdr:cNvPr id="371" name="円/楕円 370"/>
        <xdr:cNvSpPr/>
      </xdr:nvSpPr>
      <xdr:spPr>
        <a:xfrm>
          <a:off x="8699500" y="998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132252</xdr:rowOff>
    </xdr:from>
    <xdr:ext cx="534377" cy="259045"/>
    <xdr:sp macro="" textlink="">
      <xdr:nvSpPr>
        <xdr:cNvPr id="372" name="テキスト ボックス 371"/>
        <xdr:cNvSpPr txBox="1"/>
      </xdr:nvSpPr>
      <xdr:spPr>
        <a:xfrm>
          <a:off x="8483111" y="1007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21,599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18749</xdr:rowOff>
    </xdr:from>
    <xdr:to>
      <xdr:col>11</xdr:col>
      <xdr:colOff>358775</xdr:colOff>
      <xdr:row>58</xdr:row>
      <xdr:rowOff>120349</xdr:rowOff>
    </xdr:to>
    <xdr:sp macro="" textlink="">
      <xdr:nvSpPr>
        <xdr:cNvPr id="373" name="円/楕円 372"/>
        <xdr:cNvSpPr/>
      </xdr:nvSpPr>
      <xdr:spPr>
        <a:xfrm>
          <a:off x="7810500" y="996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111476</xdr:rowOff>
    </xdr:from>
    <xdr:ext cx="534377" cy="259045"/>
    <xdr:sp macro="" textlink="">
      <xdr:nvSpPr>
        <xdr:cNvPr id="374" name="テキスト ボックス 373"/>
        <xdr:cNvSpPr txBox="1"/>
      </xdr:nvSpPr>
      <xdr:spPr>
        <a:xfrm>
          <a:off x="7594111" y="1005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30,687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62003</xdr:rowOff>
    </xdr:from>
    <xdr:to>
      <xdr:col>10</xdr:col>
      <xdr:colOff>155575</xdr:colOff>
      <xdr:row>58</xdr:row>
      <xdr:rowOff>163603</xdr:rowOff>
    </xdr:to>
    <xdr:sp macro="" textlink="">
      <xdr:nvSpPr>
        <xdr:cNvPr id="375" name="円/楕円 374"/>
        <xdr:cNvSpPr/>
      </xdr:nvSpPr>
      <xdr:spPr>
        <a:xfrm>
          <a:off x="6921500" y="1000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154730</xdr:rowOff>
    </xdr:from>
    <xdr:ext cx="534377" cy="259045"/>
    <xdr:sp macro="" textlink="">
      <xdr:nvSpPr>
        <xdr:cNvPr id="376" name="テキスト ボックス 375"/>
        <xdr:cNvSpPr txBox="1"/>
      </xdr:nvSpPr>
      <xdr:spPr>
        <a:xfrm>
          <a:off x="6705111" y="1009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166542</xdr:rowOff>
    </xdr:from>
    <xdr:to>
      <xdr:col>15</xdr:col>
      <xdr:colOff>180340</xdr:colOff>
      <xdr:row>79</xdr:row>
      <xdr:rowOff>40594</xdr:rowOff>
    </xdr:to>
    <xdr:cxnSp macro="">
      <xdr:nvCxnSpPr>
        <xdr:cNvPr id="400" name="直線コネクタ 399"/>
        <xdr:cNvCxnSpPr/>
      </xdr:nvCxnSpPr>
      <xdr:spPr>
        <a:xfrm flipV="1">
          <a:off x="10475595" y="12168042"/>
          <a:ext cx="1270" cy="141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44421</xdr:rowOff>
    </xdr:from>
    <xdr:ext cx="469744" cy="259045"/>
    <xdr:sp macro="" textlink="">
      <xdr:nvSpPr>
        <xdr:cNvPr id="401" name="普通建設事業費 （ うち新規整備　）最小値テキスト"/>
        <xdr:cNvSpPr txBox="1"/>
      </xdr:nvSpPr>
      <xdr:spPr>
        <a:xfrm>
          <a:off x="10528300" y="1358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15</xdr:col>
      <xdr:colOff>92075</xdr:colOff>
      <xdr:row>79</xdr:row>
      <xdr:rowOff>40594</xdr:rowOff>
    </xdr:from>
    <xdr:to>
      <xdr:col>15</xdr:col>
      <xdr:colOff>269875</xdr:colOff>
      <xdr:row>79</xdr:row>
      <xdr:rowOff>40594</xdr:rowOff>
    </xdr:to>
    <xdr:cxnSp macro="">
      <xdr:nvCxnSpPr>
        <xdr:cNvPr id="402" name="直線コネクタ 401"/>
        <xdr:cNvCxnSpPr/>
      </xdr:nvCxnSpPr>
      <xdr:spPr>
        <a:xfrm>
          <a:off x="10388600" y="1358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113219</xdr:rowOff>
    </xdr:from>
    <xdr:ext cx="599010" cy="259045"/>
    <xdr:sp macro="" textlink="">
      <xdr:nvSpPr>
        <xdr:cNvPr id="403" name="普通建設事業費 （ うち新規整備　）最大値テキスト"/>
        <xdr:cNvSpPr txBox="1"/>
      </xdr:nvSpPr>
      <xdr:spPr>
        <a:xfrm>
          <a:off x="10528300" y="1194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372,955</a:t>
          </a:r>
          <a:endParaRPr kumimoji="1" lang="ja-JP" altLang="en-US" sz="1000" b="1">
            <a:latin typeface="ＭＳ Ｐゴシック"/>
          </a:endParaRPr>
        </a:p>
      </xdr:txBody>
    </xdr:sp>
    <xdr:clientData/>
  </xdr:oneCellAnchor>
  <xdr:twoCellAnchor>
    <xdr:from>
      <xdr:col>15</xdr:col>
      <xdr:colOff>92075</xdr:colOff>
      <xdr:row>70</xdr:row>
      <xdr:rowOff>166542</xdr:rowOff>
    </xdr:from>
    <xdr:to>
      <xdr:col>15</xdr:col>
      <xdr:colOff>269875</xdr:colOff>
      <xdr:row>70</xdr:row>
      <xdr:rowOff>166542</xdr:rowOff>
    </xdr:to>
    <xdr:cxnSp macro="">
      <xdr:nvCxnSpPr>
        <xdr:cNvPr id="404" name="直線コネクタ 403"/>
        <xdr:cNvCxnSpPr/>
      </xdr:nvCxnSpPr>
      <xdr:spPr>
        <a:xfrm>
          <a:off x="10388600" y="1216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23738</xdr:rowOff>
    </xdr:from>
    <xdr:to>
      <xdr:col>15</xdr:col>
      <xdr:colOff>180975</xdr:colOff>
      <xdr:row>79</xdr:row>
      <xdr:rowOff>36776</xdr:rowOff>
    </xdr:to>
    <xdr:cxnSp macro="">
      <xdr:nvCxnSpPr>
        <xdr:cNvPr id="405" name="直線コネクタ 404"/>
        <xdr:cNvCxnSpPr/>
      </xdr:nvCxnSpPr>
      <xdr:spPr>
        <a:xfrm flipV="1">
          <a:off x="9639300" y="13568288"/>
          <a:ext cx="838200" cy="1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100370</xdr:rowOff>
    </xdr:from>
    <xdr:ext cx="534377" cy="259045"/>
    <xdr:sp macro="" textlink="">
      <xdr:nvSpPr>
        <xdr:cNvPr id="406" name="普通建設事業費 （ うち新規整備　）平均値テキスト"/>
        <xdr:cNvSpPr txBox="1"/>
      </xdr:nvSpPr>
      <xdr:spPr>
        <a:xfrm>
          <a:off x="10528300" y="1330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22,994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77493</xdr:rowOff>
    </xdr:from>
    <xdr:to>
      <xdr:col>15</xdr:col>
      <xdr:colOff>231775</xdr:colOff>
      <xdr:row>79</xdr:row>
      <xdr:rowOff>7643</xdr:rowOff>
    </xdr:to>
    <xdr:sp macro="" textlink="">
      <xdr:nvSpPr>
        <xdr:cNvPr id="407" name="フローチャート : 判断 406"/>
        <xdr:cNvSpPr/>
      </xdr:nvSpPr>
      <xdr:spPr>
        <a:xfrm>
          <a:off x="10426700" y="1345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9017</xdr:rowOff>
    </xdr:from>
    <xdr:to>
      <xdr:col>14</xdr:col>
      <xdr:colOff>28575</xdr:colOff>
      <xdr:row>79</xdr:row>
      <xdr:rowOff>36776</xdr:rowOff>
    </xdr:to>
    <xdr:cxnSp macro="">
      <xdr:nvCxnSpPr>
        <xdr:cNvPr id="408" name="直線コネクタ 407"/>
        <xdr:cNvCxnSpPr/>
      </xdr:nvCxnSpPr>
      <xdr:spPr>
        <a:xfrm>
          <a:off x="8750300" y="1355356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103752</xdr:rowOff>
    </xdr:from>
    <xdr:to>
      <xdr:col>14</xdr:col>
      <xdr:colOff>79375</xdr:colOff>
      <xdr:row>79</xdr:row>
      <xdr:rowOff>33902</xdr:rowOff>
    </xdr:to>
    <xdr:sp macro="" textlink="">
      <xdr:nvSpPr>
        <xdr:cNvPr id="409" name="フローチャート : 判断 408"/>
        <xdr:cNvSpPr/>
      </xdr:nvSpPr>
      <xdr:spPr>
        <a:xfrm>
          <a:off x="9588500" y="1347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50429</xdr:rowOff>
    </xdr:from>
    <xdr:ext cx="534377" cy="259045"/>
    <xdr:sp macro="" textlink="">
      <xdr:nvSpPr>
        <xdr:cNvPr id="410" name="テキスト ボックス 409"/>
        <xdr:cNvSpPr txBox="1"/>
      </xdr:nvSpPr>
      <xdr:spPr>
        <a:xfrm>
          <a:off x="9372111" y="1325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84099</xdr:rowOff>
    </xdr:from>
    <xdr:to>
      <xdr:col>12</xdr:col>
      <xdr:colOff>561975</xdr:colOff>
      <xdr:row>79</xdr:row>
      <xdr:rowOff>14249</xdr:rowOff>
    </xdr:to>
    <xdr:sp macro="" textlink="">
      <xdr:nvSpPr>
        <xdr:cNvPr id="411" name="フローチャート : 判断 410"/>
        <xdr:cNvSpPr/>
      </xdr:nvSpPr>
      <xdr:spPr>
        <a:xfrm>
          <a:off x="8699500" y="1345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30776</xdr:rowOff>
    </xdr:from>
    <xdr:ext cx="534377" cy="259045"/>
    <xdr:sp macro="" textlink="">
      <xdr:nvSpPr>
        <xdr:cNvPr id="412" name="テキスト ボックス 411"/>
        <xdr:cNvSpPr txBox="1"/>
      </xdr:nvSpPr>
      <xdr:spPr>
        <a:xfrm>
          <a:off x="8483111" y="1323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144388</xdr:rowOff>
    </xdr:from>
    <xdr:to>
      <xdr:col>15</xdr:col>
      <xdr:colOff>231775</xdr:colOff>
      <xdr:row>79</xdr:row>
      <xdr:rowOff>74538</xdr:rowOff>
    </xdr:to>
    <xdr:sp macro="" textlink="">
      <xdr:nvSpPr>
        <xdr:cNvPr id="418" name="円/楕円 417"/>
        <xdr:cNvSpPr/>
      </xdr:nvSpPr>
      <xdr:spPr>
        <a:xfrm>
          <a:off x="10426700" y="1351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59315</xdr:rowOff>
    </xdr:from>
    <xdr:ext cx="469744" cy="259045"/>
    <xdr:sp macro="" textlink="">
      <xdr:nvSpPr>
        <xdr:cNvPr id="419" name="普通建設事業費 （ うち新規整備　）該当値テキスト"/>
        <xdr:cNvSpPr txBox="1"/>
      </xdr:nvSpPr>
      <xdr:spPr>
        <a:xfrm>
          <a:off x="10528300" y="1343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157426</xdr:rowOff>
    </xdr:from>
    <xdr:to>
      <xdr:col>14</xdr:col>
      <xdr:colOff>79375</xdr:colOff>
      <xdr:row>79</xdr:row>
      <xdr:rowOff>87576</xdr:rowOff>
    </xdr:to>
    <xdr:sp macro="" textlink="">
      <xdr:nvSpPr>
        <xdr:cNvPr id="420" name="円/楕円 419"/>
        <xdr:cNvSpPr/>
      </xdr:nvSpPr>
      <xdr:spPr>
        <a:xfrm>
          <a:off x="9588500" y="1353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78703</xdr:rowOff>
    </xdr:from>
    <xdr:ext cx="469744" cy="259045"/>
    <xdr:sp macro="" textlink="">
      <xdr:nvSpPr>
        <xdr:cNvPr id="421" name="テキスト ボックス 420"/>
        <xdr:cNvSpPr txBox="1"/>
      </xdr:nvSpPr>
      <xdr:spPr>
        <a:xfrm>
          <a:off x="9404427" y="1362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129667</xdr:rowOff>
    </xdr:from>
    <xdr:to>
      <xdr:col>12</xdr:col>
      <xdr:colOff>561975</xdr:colOff>
      <xdr:row>79</xdr:row>
      <xdr:rowOff>59817</xdr:rowOff>
    </xdr:to>
    <xdr:sp macro="" textlink="">
      <xdr:nvSpPr>
        <xdr:cNvPr id="422" name="円/楕円 421"/>
        <xdr:cNvSpPr/>
      </xdr:nvSpPr>
      <xdr:spPr>
        <a:xfrm>
          <a:off x="8699500" y="1350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50944</xdr:rowOff>
    </xdr:from>
    <xdr:ext cx="469744" cy="259045"/>
    <xdr:sp macro="" textlink="">
      <xdr:nvSpPr>
        <xdr:cNvPr id="423" name="テキスト ボックス 422"/>
        <xdr:cNvSpPr txBox="1"/>
      </xdr:nvSpPr>
      <xdr:spPr>
        <a:xfrm>
          <a:off x="8515427" y="1359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4" name="直線コネクタ 43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5" name="テキスト ボックス 43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6" name="直線コネクタ 43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7" name="テキスト ボックス 43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8" name="直線コネクタ 43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9" name="テキスト ボックス 43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0" name="直線コネクタ 43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1" name="テキスト ボックス 44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2" name="直線コネクタ 44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3" name="テキスト ボックス 44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4" name="直線コネクタ 44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5" name="テキスト ボックス 44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7" name="テキスト ボックス 44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79023</xdr:rowOff>
    </xdr:from>
    <xdr:to>
      <xdr:col>15</xdr:col>
      <xdr:colOff>180340</xdr:colOff>
      <xdr:row>98</xdr:row>
      <xdr:rowOff>128857</xdr:rowOff>
    </xdr:to>
    <xdr:cxnSp macro="">
      <xdr:nvCxnSpPr>
        <xdr:cNvPr id="449" name="直線コネクタ 448"/>
        <xdr:cNvCxnSpPr/>
      </xdr:nvCxnSpPr>
      <xdr:spPr>
        <a:xfrm flipV="1">
          <a:off x="10475595" y="15509523"/>
          <a:ext cx="1270" cy="1421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132684</xdr:rowOff>
    </xdr:from>
    <xdr:ext cx="469744" cy="259045"/>
    <xdr:sp macro="" textlink="">
      <xdr:nvSpPr>
        <xdr:cNvPr id="450" name="普通建設事業費 （ うち更新整備　）最小値テキスト"/>
        <xdr:cNvSpPr txBox="1"/>
      </xdr:nvSpPr>
      <xdr:spPr>
        <a:xfrm>
          <a:off x="10528300" y="1693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a:t>
          </a:r>
          <a:endParaRPr kumimoji="1" lang="ja-JP" altLang="en-US" sz="1000" b="1">
            <a:latin typeface="ＭＳ Ｐゴシック"/>
          </a:endParaRPr>
        </a:p>
      </xdr:txBody>
    </xdr:sp>
    <xdr:clientData/>
  </xdr:oneCellAnchor>
  <xdr:twoCellAnchor>
    <xdr:from>
      <xdr:col>15</xdr:col>
      <xdr:colOff>92075</xdr:colOff>
      <xdr:row>98</xdr:row>
      <xdr:rowOff>128857</xdr:rowOff>
    </xdr:from>
    <xdr:to>
      <xdr:col>15</xdr:col>
      <xdr:colOff>269875</xdr:colOff>
      <xdr:row>98</xdr:row>
      <xdr:rowOff>128857</xdr:rowOff>
    </xdr:to>
    <xdr:cxnSp macro="">
      <xdr:nvCxnSpPr>
        <xdr:cNvPr id="451" name="直線コネクタ 450"/>
        <xdr:cNvCxnSpPr/>
      </xdr:nvCxnSpPr>
      <xdr:spPr>
        <a:xfrm>
          <a:off x="10388600" y="1693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25700</xdr:rowOff>
    </xdr:from>
    <xdr:ext cx="534377" cy="259045"/>
    <xdr:sp macro="" textlink="">
      <xdr:nvSpPr>
        <xdr:cNvPr id="452" name="普通建設事業費 （ うち更新整備　）最大値テキスト"/>
        <xdr:cNvSpPr txBox="1"/>
      </xdr:nvSpPr>
      <xdr:spPr>
        <a:xfrm>
          <a:off x="10528300" y="1528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47,858</a:t>
          </a:r>
          <a:endParaRPr kumimoji="1" lang="ja-JP" altLang="en-US" sz="1000" b="1">
            <a:latin typeface="ＭＳ Ｐゴシック"/>
          </a:endParaRPr>
        </a:p>
      </xdr:txBody>
    </xdr:sp>
    <xdr:clientData/>
  </xdr:oneCellAnchor>
  <xdr:twoCellAnchor>
    <xdr:from>
      <xdr:col>15</xdr:col>
      <xdr:colOff>92075</xdr:colOff>
      <xdr:row>90</xdr:row>
      <xdr:rowOff>79023</xdr:rowOff>
    </xdr:from>
    <xdr:to>
      <xdr:col>15</xdr:col>
      <xdr:colOff>269875</xdr:colOff>
      <xdr:row>90</xdr:row>
      <xdr:rowOff>79023</xdr:rowOff>
    </xdr:to>
    <xdr:cxnSp macro="">
      <xdr:nvCxnSpPr>
        <xdr:cNvPr id="453" name="直線コネクタ 452"/>
        <xdr:cNvCxnSpPr/>
      </xdr:nvCxnSpPr>
      <xdr:spPr>
        <a:xfrm>
          <a:off x="10388600" y="1550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70434</xdr:rowOff>
    </xdr:from>
    <xdr:to>
      <xdr:col>15</xdr:col>
      <xdr:colOff>180975</xdr:colOff>
      <xdr:row>98</xdr:row>
      <xdr:rowOff>127290</xdr:rowOff>
    </xdr:to>
    <xdr:cxnSp macro="">
      <xdr:nvCxnSpPr>
        <xdr:cNvPr id="454" name="直線コネクタ 453"/>
        <xdr:cNvCxnSpPr/>
      </xdr:nvCxnSpPr>
      <xdr:spPr>
        <a:xfrm>
          <a:off x="9639300" y="16529634"/>
          <a:ext cx="838200" cy="39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74678</xdr:rowOff>
    </xdr:from>
    <xdr:ext cx="534377" cy="259045"/>
    <xdr:sp macro="" textlink="">
      <xdr:nvSpPr>
        <xdr:cNvPr id="455" name="普通建設事業費 （ うち更新整備　）平均値テキスト"/>
        <xdr:cNvSpPr txBox="1"/>
      </xdr:nvSpPr>
      <xdr:spPr>
        <a:xfrm>
          <a:off x="10528300" y="1601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26,136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51801</xdr:rowOff>
    </xdr:from>
    <xdr:to>
      <xdr:col>15</xdr:col>
      <xdr:colOff>231775</xdr:colOff>
      <xdr:row>94</xdr:row>
      <xdr:rowOff>153401</xdr:rowOff>
    </xdr:to>
    <xdr:sp macro="" textlink="">
      <xdr:nvSpPr>
        <xdr:cNvPr id="456" name="フローチャート : 判断 455"/>
        <xdr:cNvSpPr/>
      </xdr:nvSpPr>
      <xdr:spPr>
        <a:xfrm>
          <a:off x="10426700" y="1616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70434</xdr:rowOff>
    </xdr:from>
    <xdr:to>
      <xdr:col>14</xdr:col>
      <xdr:colOff>28575</xdr:colOff>
      <xdr:row>97</xdr:row>
      <xdr:rowOff>139472</xdr:rowOff>
    </xdr:to>
    <xdr:cxnSp macro="">
      <xdr:nvCxnSpPr>
        <xdr:cNvPr id="457" name="直線コネクタ 456"/>
        <xdr:cNvCxnSpPr/>
      </xdr:nvCxnSpPr>
      <xdr:spPr>
        <a:xfrm flipV="1">
          <a:off x="8750300" y="16529634"/>
          <a:ext cx="889000" cy="24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57778</xdr:rowOff>
    </xdr:from>
    <xdr:to>
      <xdr:col>14</xdr:col>
      <xdr:colOff>79375</xdr:colOff>
      <xdr:row>95</xdr:row>
      <xdr:rowOff>159378</xdr:rowOff>
    </xdr:to>
    <xdr:sp macro="" textlink="">
      <xdr:nvSpPr>
        <xdr:cNvPr id="458" name="フローチャート : 判断 457"/>
        <xdr:cNvSpPr/>
      </xdr:nvSpPr>
      <xdr:spPr>
        <a:xfrm>
          <a:off x="9588500" y="1634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4455</xdr:rowOff>
    </xdr:from>
    <xdr:ext cx="534377" cy="259045"/>
    <xdr:sp macro="" textlink="">
      <xdr:nvSpPr>
        <xdr:cNvPr id="459" name="テキスト ボックス 458"/>
        <xdr:cNvSpPr txBox="1"/>
      </xdr:nvSpPr>
      <xdr:spPr>
        <a:xfrm>
          <a:off x="9372111" y="1612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36061</xdr:rowOff>
    </xdr:from>
    <xdr:to>
      <xdr:col>12</xdr:col>
      <xdr:colOff>561975</xdr:colOff>
      <xdr:row>95</xdr:row>
      <xdr:rowOff>137661</xdr:rowOff>
    </xdr:to>
    <xdr:sp macro="" textlink="">
      <xdr:nvSpPr>
        <xdr:cNvPr id="460" name="フローチャート : 判断 459"/>
        <xdr:cNvSpPr/>
      </xdr:nvSpPr>
      <xdr:spPr>
        <a:xfrm>
          <a:off x="8699500" y="163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154188</xdr:rowOff>
    </xdr:from>
    <xdr:ext cx="534377" cy="259045"/>
    <xdr:sp macro="" textlink="">
      <xdr:nvSpPr>
        <xdr:cNvPr id="461" name="テキスト ボックス 460"/>
        <xdr:cNvSpPr txBox="1"/>
      </xdr:nvSpPr>
      <xdr:spPr>
        <a:xfrm>
          <a:off x="8483111" y="1609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76490</xdr:rowOff>
    </xdr:from>
    <xdr:to>
      <xdr:col>15</xdr:col>
      <xdr:colOff>231775</xdr:colOff>
      <xdr:row>99</xdr:row>
      <xdr:rowOff>6640</xdr:rowOff>
    </xdr:to>
    <xdr:sp macro="" textlink="">
      <xdr:nvSpPr>
        <xdr:cNvPr id="467" name="円/楕円 466"/>
        <xdr:cNvSpPr/>
      </xdr:nvSpPr>
      <xdr:spPr>
        <a:xfrm>
          <a:off x="10426700" y="1687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162867</xdr:rowOff>
    </xdr:from>
    <xdr:ext cx="469744" cy="259045"/>
    <xdr:sp macro="" textlink="">
      <xdr:nvSpPr>
        <xdr:cNvPr id="468" name="普通建設事業費 （ うち更新整備　）該当値テキスト"/>
        <xdr:cNvSpPr txBox="1"/>
      </xdr:nvSpPr>
      <xdr:spPr>
        <a:xfrm>
          <a:off x="10528300" y="1679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19634</xdr:rowOff>
    </xdr:from>
    <xdr:to>
      <xdr:col>14</xdr:col>
      <xdr:colOff>79375</xdr:colOff>
      <xdr:row>96</xdr:row>
      <xdr:rowOff>121234</xdr:rowOff>
    </xdr:to>
    <xdr:sp macro="" textlink="">
      <xdr:nvSpPr>
        <xdr:cNvPr id="469" name="円/楕円 468"/>
        <xdr:cNvSpPr/>
      </xdr:nvSpPr>
      <xdr:spPr>
        <a:xfrm>
          <a:off x="9588500" y="1647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112361</xdr:rowOff>
    </xdr:from>
    <xdr:ext cx="534377" cy="259045"/>
    <xdr:sp macro="" textlink="">
      <xdr:nvSpPr>
        <xdr:cNvPr id="470" name="テキスト ボックス 469"/>
        <xdr:cNvSpPr txBox="1"/>
      </xdr:nvSpPr>
      <xdr:spPr>
        <a:xfrm>
          <a:off x="9372111" y="1657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88672</xdr:rowOff>
    </xdr:from>
    <xdr:to>
      <xdr:col>12</xdr:col>
      <xdr:colOff>561975</xdr:colOff>
      <xdr:row>98</xdr:row>
      <xdr:rowOff>18822</xdr:rowOff>
    </xdr:to>
    <xdr:sp macro="" textlink="">
      <xdr:nvSpPr>
        <xdr:cNvPr id="471" name="円/楕円 470"/>
        <xdr:cNvSpPr/>
      </xdr:nvSpPr>
      <xdr:spPr>
        <a:xfrm>
          <a:off x="8699500" y="1671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9949</xdr:rowOff>
    </xdr:from>
    <xdr:ext cx="469744" cy="259045"/>
    <xdr:sp macro="" textlink="">
      <xdr:nvSpPr>
        <xdr:cNvPr id="472" name="テキスト ボックス 471"/>
        <xdr:cNvSpPr txBox="1"/>
      </xdr:nvSpPr>
      <xdr:spPr>
        <a:xfrm>
          <a:off x="8515427" y="1681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3" name="直線コネクタ 48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4" name="テキスト ボックス 48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5" name="直線コネクタ 48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6" name="テキスト ボックス 48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7" name="直線コネクタ 48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8" name="テキスト ボックス 48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9" name="直線コネクタ 48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0" name="テキスト ボックス 48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1" name="直線コネクタ 49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2" name="テキスト ボックス 49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4" name="テキスト ボックス 49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34684</xdr:rowOff>
    </xdr:from>
    <xdr:to>
      <xdr:col>23</xdr:col>
      <xdr:colOff>516889</xdr:colOff>
      <xdr:row>39</xdr:row>
      <xdr:rowOff>44450</xdr:rowOff>
    </xdr:to>
    <xdr:cxnSp macro="">
      <xdr:nvCxnSpPr>
        <xdr:cNvPr id="496" name="直線コネクタ 495"/>
        <xdr:cNvCxnSpPr/>
      </xdr:nvCxnSpPr>
      <xdr:spPr>
        <a:xfrm flipV="1">
          <a:off x="16317595" y="5349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8" name="直線コネクタ 49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152811</xdr:rowOff>
    </xdr:from>
    <xdr:ext cx="599010" cy="259045"/>
    <xdr:sp macro="" textlink="">
      <xdr:nvSpPr>
        <xdr:cNvPr id="499" name="災害復旧事業費最大値テキスト"/>
        <xdr:cNvSpPr txBox="1"/>
      </xdr:nvSpPr>
      <xdr:spPr>
        <a:xfrm>
          <a:off x="16370300" y="512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31</xdr:row>
      <xdr:rowOff>34684</xdr:rowOff>
    </xdr:from>
    <xdr:to>
      <xdr:col>23</xdr:col>
      <xdr:colOff>606425</xdr:colOff>
      <xdr:row>31</xdr:row>
      <xdr:rowOff>34684</xdr:rowOff>
    </xdr:to>
    <xdr:cxnSp macro="">
      <xdr:nvCxnSpPr>
        <xdr:cNvPr id="500" name="直線コネクタ 499"/>
        <xdr:cNvCxnSpPr/>
      </xdr:nvCxnSpPr>
      <xdr:spPr>
        <a:xfrm>
          <a:off x="16230600" y="5349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1" name="直線コネクタ 50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130027</xdr:rowOff>
    </xdr:from>
    <xdr:ext cx="469744" cy="259045"/>
    <xdr:sp macro="" textlink="">
      <xdr:nvSpPr>
        <xdr:cNvPr id="502" name="災害復旧事業費平均値テキスト"/>
        <xdr:cNvSpPr txBox="1"/>
      </xdr:nvSpPr>
      <xdr:spPr>
        <a:xfrm>
          <a:off x="16370300" y="647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107150</xdr:rowOff>
    </xdr:from>
    <xdr:to>
      <xdr:col>23</xdr:col>
      <xdr:colOff>568325</xdr:colOff>
      <xdr:row>39</xdr:row>
      <xdr:rowOff>37300</xdr:rowOff>
    </xdr:to>
    <xdr:sp macro="" textlink="">
      <xdr:nvSpPr>
        <xdr:cNvPr id="503" name="フローチャート : 判断 502"/>
        <xdr:cNvSpPr/>
      </xdr:nvSpPr>
      <xdr:spPr>
        <a:xfrm>
          <a:off x="162687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4" name="直線コネクタ 50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158724</xdr:rowOff>
    </xdr:from>
    <xdr:to>
      <xdr:col>22</xdr:col>
      <xdr:colOff>415925</xdr:colOff>
      <xdr:row>39</xdr:row>
      <xdr:rowOff>88874</xdr:rowOff>
    </xdr:to>
    <xdr:sp macro="" textlink="">
      <xdr:nvSpPr>
        <xdr:cNvPr id="505" name="フローチャート : 判断 504"/>
        <xdr:cNvSpPr/>
      </xdr:nvSpPr>
      <xdr:spPr>
        <a:xfrm>
          <a:off x="15430500" y="667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105401</xdr:rowOff>
    </xdr:from>
    <xdr:ext cx="378565" cy="259045"/>
    <xdr:sp macro="" textlink="">
      <xdr:nvSpPr>
        <xdr:cNvPr id="506" name="テキスト ボックス 505"/>
        <xdr:cNvSpPr txBox="1"/>
      </xdr:nvSpPr>
      <xdr:spPr>
        <a:xfrm>
          <a:off x="15292017" y="6449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7" name="直線コネクタ 50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156375</xdr:rowOff>
    </xdr:from>
    <xdr:to>
      <xdr:col>21</xdr:col>
      <xdr:colOff>212725</xdr:colOff>
      <xdr:row>39</xdr:row>
      <xdr:rowOff>86525</xdr:rowOff>
    </xdr:to>
    <xdr:sp macro="" textlink="">
      <xdr:nvSpPr>
        <xdr:cNvPr id="508" name="フローチャート : 判断 507"/>
        <xdr:cNvSpPr/>
      </xdr:nvSpPr>
      <xdr:spPr>
        <a:xfrm>
          <a:off x="14541500" y="66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103052</xdr:rowOff>
    </xdr:from>
    <xdr:ext cx="378565" cy="259045"/>
    <xdr:sp macro="" textlink="">
      <xdr:nvSpPr>
        <xdr:cNvPr id="509" name="テキスト ボックス 508"/>
        <xdr:cNvSpPr txBox="1"/>
      </xdr:nvSpPr>
      <xdr:spPr>
        <a:xfrm>
          <a:off x="14403017" y="6446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0" name="直線コネクタ 50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156134</xdr:rowOff>
    </xdr:from>
    <xdr:to>
      <xdr:col>20</xdr:col>
      <xdr:colOff>9525</xdr:colOff>
      <xdr:row>39</xdr:row>
      <xdr:rowOff>86284</xdr:rowOff>
    </xdr:to>
    <xdr:sp macro="" textlink="">
      <xdr:nvSpPr>
        <xdr:cNvPr id="511" name="フローチャート : 判断 510"/>
        <xdr:cNvSpPr/>
      </xdr:nvSpPr>
      <xdr:spPr>
        <a:xfrm>
          <a:off x="13652500" y="667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102811</xdr:rowOff>
    </xdr:from>
    <xdr:ext cx="378565" cy="259045"/>
    <xdr:sp macro="" textlink="">
      <xdr:nvSpPr>
        <xdr:cNvPr id="512" name="テキスト ボックス 511"/>
        <xdr:cNvSpPr txBox="1"/>
      </xdr:nvSpPr>
      <xdr:spPr>
        <a:xfrm>
          <a:off x="13514017" y="6446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149784</xdr:rowOff>
    </xdr:from>
    <xdr:to>
      <xdr:col>18</xdr:col>
      <xdr:colOff>492125</xdr:colOff>
      <xdr:row>39</xdr:row>
      <xdr:rowOff>79934</xdr:rowOff>
    </xdr:to>
    <xdr:sp macro="" textlink="">
      <xdr:nvSpPr>
        <xdr:cNvPr id="513" name="フローチャート : 判断 512"/>
        <xdr:cNvSpPr/>
      </xdr:nvSpPr>
      <xdr:spPr>
        <a:xfrm>
          <a:off x="12763500" y="66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96461</xdr:rowOff>
    </xdr:from>
    <xdr:ext cx="469744" cy="259045"/>
    <xdr:sp macro="" textlink="">
      <xdr:nvSpPr>
        <xdr:cNvPr id="514" name="テキスト ボックス 513"/>
        <xdr:cNvSpPr txBox="1"/>
      </xdr:nvSpPr>
      <xdr:spPr>
        <a:xfrm>
          <a:off x="12579427" y="644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0" name="円/楕円 51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85577</xdr:rowOff>
    </xdr:from>
    <xdr:ext cx="249299" cy="259045"/>
    <xdr:sp macro="" textlink="">
      <xdr:nvSpPr>
        <xdr:cNvPr id="521" name="災害復旧事業費該当値テキスト"/>
        <xdr:cNvSpPr txBox="1"/>
      </xdr:nvSpPr>
      <xdr:spPr>
        <a:xfrm>
          <a:off x="16370300" y="6600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2" name="円/楕円 52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3" name="テキスト ボックス 522"/>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4" name="円/楕円 52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5" name="テキスト ボックス 524"/>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6" name="円/楕円 52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7" name="テキスト ボックス 526"/>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8" name="円/楕円 52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9" name="テキスト ボックス 528"/>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4" name="テキスト ボックス 59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6" name="テキスト ボックス 59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8" name="テキスト ボックス 59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143796</xdr:rowOff>
    </xdr:from>
    <xdr:to>
      <xdr:col>23</xdr:col>
      <xdr:colOff>516889</xdr:colOff>
      <xdr:row>78</xdr:row>
      <xdr:rowOff>10407</xdr:rowOff>
    </xdr:to>
    <xdr:cxnSp macro="">
      <xdr:nvCxnSpPr>
        <xdr:cNvPr id="602" name="直線コネクタ 601"/>
        <xdr:cNvCxnSpPr/>
      </xdr:nvCxnSpPr>
      <xdr:spPr>
        <a:xfrm flipV="1">
          <a:off x="16317595" y="12316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14234</xdr:rowOff>
    </xdr:from>
    <xdr:ext cx="534377" cy="259045"/>
    <xdr:sp macro="" textlink="">
      <xdr:nvSpPr>
        <xdr:cNvPr id="603" name="公債費最小値テキスト"/>
        <xdr:cNvSpPr txBox="1"/>
      </xdr:nvSpPr>
      <xdr:spPr>
        <a:xfrm>
          <a:off x="16370300" y="133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78</xdr:row>
      <xdr:rowOff>10407</xdr:rowOff>
    </xdr:from>
    <xdr:to>
      <xdr:col>23</xdr:col>
      <xdr:colOff>606425</xdr:colOff>
      <xdr:row>78</xdr:row>
      <xdr:rowOff>10407</xdr:rowOff>
    </xdr:to>
    <xdr:cxnSp macro="">
      <xdr:nvCxnSpPr>
        <xdr:cNvPr id="604" name="直線コネクタ 603"/>
        <xdr:cNvCxnSpPr/>
      </xdr:nvCxnSpPr>
      <xdr:spPr>
        <a:xfrm>
          <a:off x="16230600" y="133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90473</xdr:rowOff>
    </xdr:from>
    <xdr:ext cx="534377" cy="259045"/>
    <xdr:sp macro="" textlink="">
      <xdr:nvSpPr>
        <xdr:cNvPr id="605" name="公債費最大値テキスト"/>
        <xdr:cNvSpPr txBox="1"/>
      </xdr:nvSpPr>
      <xdr:spPr>
        <a:xfrm>
          <a:off x="16370300" y="120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71</xdr:row>
      <xdr:rowOff>143796</xdr:rowOff>
    </xdr:from>
    <xdr:to>
      <xdr:col>23</xdr:col>
      <xdr:colOff>606425</xdr:colOff>
      <xdr:row>71</xdr:row>
      <xdr:rowOff>143796</xdr:rowOff>
    </xdr:to>
    <xdr:cxnSp macro="">
      <xdr:nvCxnSpPr>
        <xdr:cNvPr id="606" name="直線コネクタ 605"/>
        <xdr:cNvCxnSpPr/>
      </xdr:nvCxnSpPr>
      <xdr:spPr>
        <a:xfrm>
          <a:off x="16230600" y="123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128365</xdr:rowOff>
    </xdr:from>
    <xdr:to>
      <xdr:col>23</xdr:col>
      <xdr:colOff>517525</xdr:colOff>
      <xdr:row>75</xdr:row>
      <xdr:rowOff>161417</xdr:rowOff>
    </xdr:to>
    <xdr:cxnSp macro="">
      <xdr:nvCxnSpPr>
        <xdr:cNvPr id="607" name="直線コネクタ 606"/>
        <xdr:cNvCxnSpPr/>
      </xdr:nvCxnSpPr>
      <xdr:spPr>
        <a:xfrm flipV="1">
          <a:off x="15481300" y="12987115"/>
          <a:ext cx="838200" cy="3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7555</xdr:rowOff>
    </xdr:from>
    <xdr:ext cx="534377" cy="259045"/>
    <xdr:sp macro="" textlink="">
      <xdr:nvSpPr>
        <xdr:cNvPr id="608" name="公債費平均値テキスト"/>
        <xdr:cNvSpPr txBox="1"/>
      </xdr:nvSpPr>
      <xdr:spPr>
        <a:xfrm>
          <a:off x="16370300" y="1269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156128</xdr:rowOff>
    </xdr:from>
    <xdr:to>
      <xdr:col>23</xdr:col>
      <xdr:colOff>568325</xdr:colOff>
      <xdr:row>75</xdr:row>
      <xdr:rowOff>86278</xdr:rowOff>
    </xdr:to>
    <xdr:sp macro="" textlink="">
      <xdr:nvSpPr>
        <xdr:cNvPr id="609" name="フローチャート : 判断 608"/>
        <xdr:cNvSpPr/>
      </xdr:nvSpPr>
      <xdr:spPr>
        <a:xfrm>
          <a:off x="16268700" y="1284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149168</xdr:rowOff>
    </xdr:from>
    <xdr:to>
      <xdr:col>22</xdr:col>
      <xdr:colOff>365125</xdr:colOff>
      <xdr:row>75</xdr:row>
      <xdr:rowOff>161417</xdr:rowOff>
    </xdr:to>
    <xdr:cxnSp macro="">
      <xdr:nvCxnSpPr>
        <xdr:cNvPr id="610" name="直線コネクタ 609"/>
        <xdr:cNvCxnSpPr/>
      </xdr:nvCxnSpPr>
      <xdr:spPr>
        <a:xfrm>
          <a:off x="14592300" y="13007918"/>
          <a:ext cx="889000" cy="1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165786</xdr:rowOff>
    </xdr:from>
    <xdr:to>
      <xdr:col>22</xdr:col>
      <xdr:colOff>415925</xdr:colOff>
      <xdr:row>75</xdr:row>
      <xdr:rowOff>95936</xdr:rowOff>
    </xdr:to>
    <xdr:sp macro="" textlink="">
      <xdr:nvSpPr>
        <xdr:cNvPr id="611" name="フローチャート : 判断 610"/>
        <xdr:cNvSpPr/>
      </xdr:nvSpPr>
      <xdr:spPr>
        <a:xfrm>
          <a:off x="15430500" y="128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112463</xdr:rowOff>
    </xdr:from>
    <xdr:ext cx="534377" cy="259045"/>
    <xdr:sp macro="" textlink="">
      <xdr:nvSpPr>
        <xdr:cNvPr id="612" name="テキスト ボックス 611"/>
        <xdr:cNvSpPr txBox="1"/>
      </xdr:nvSpPr>
      <xdr:spPr>
        <a:xfrm>
          <a:off x="15214111" y="126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145529</xdr:rowOff>
    </xdr:from>
    <xdr:to>
      <xdr:col>21</xdr:col>
      <xdr:colOff>161925</xdr:colOff>
      <xdr:row>75</xdr:row>
      <xdr:rowOff>149168</xdr:rowOff>
    </xdr:to>
    <xdr:cxnSp macro="">
      <xdr:nvCxnSpPr>
        <xdr:cNvPr id="613" name="直線コネクタ 612"/>
        <xdr:cNvCxnSpPr/>
      </xdr:nvCxnSpPr>
      <xdr:spPr>
        <a:xfrm>
          <a:off x="13703300" y="13004279"/>
          <a:ext cx="889000" cy="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116770</xdr:rowOff>
    </xdr:from>
    <xdr:to>
      <xdr:col>21</xdr:col>
      <xdr:colOff>212725</xdr:colOff>
      <xdr:row>75</xdr:row>
      <xdr:rowOff>46920</xdr:rowOff>
    </xdr:to>
    <xdr:sp macro="" textlink="">
      <xdr:nvSpPr>
        <xdr:cNvPr id="614" name="フローチャート : 判断 613"/>
        <xdr:cNvSpPr/>
      </xdr:nvSpPr>
      <xdr:spPr>
        <a:xfrm>
          <a:off x="14541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63447</xdr:rowOff>
    </xdr:from>
    <xdr:ext cx="534377" cy="259045"/>
    <xdr:sp macro="" textlink="">
      <xdr:nvSpPr>
        <xdr:cNvPr id="615" name="テキスト ボックス 614"/>
        <xdr:cNvSpPr txBox="1"/>
      </xdr:nvSpPr>
      <xdr:spPr>
        <a:xfrm>
          <a:off x="14325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145529</xdr:rowOff>
    </xdr:from>
    <xdr:to>
      <xdr:col>19</xdr:col>
      <xdr:colOff>644525</xdr:colOff>
      <xdr:row>75</xdr:row>
      <xdr:rowOff>171266</xdr:rowOff>
    </xdr:to>
    <xdr:cxnSp macro="">
      <xdr:nvCxnSpPr>
        <xdr:cNvPr id="616" name="直線コネクタ 615"/>
        <xdr:cNvCxnSpPr/>
      </xdr:nvCxnSpPr>
      <xdr:spPr>
        <a:xfrm flipV="1">
          <a:off x="12814300" y="13004279"/>
          <a:ext cx="889000" cy="2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106255</xdr:rowOff>
    </xdr:from>
    <xdr:to>
      <xdr:col>20</xdr:col>
      <xdr:colOff>9525</xdr:colOff>
      <xdr:row>75</xdr:row>
      <xdr:rowOff>36405</xdr:rowOff>
    </xdr:to>
    <xdr:sp macro="" textlink="">
      <xdr:nvSpPr>
        <xdr:cNvPr id="617" name="フローチャート : 判断 616"/>
        <xdr:cNvSpPr/>
      </xdr:nvSpPr>
      <xdr:spPr>
        <a:xfrm>
          <a:off x="13652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52932</xdr:rowOff>
    </xdr:from>
    <xdr:ext cx="534377" cy="259045"/>
    <xdr:sp macro="" textlink="">
      <xdr:nvSpPr>
        <xdr:cNvPr id="618" name="テキスト ボックス 617"/>
        <xdr:cNvSpPr txBox="1"/>
      </xdr:nvSpPr>
      <xdr:spPr>
        <a:xfrm>
          <a:off x="13436111" y="125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110351</xdr:rowOff>
    </xdr:from>
    <xdr:to>
      <xdr:col>18</xdr:col>
      <xdr:colOff>492125</xdr:colOff>
      <xdr:row>75</xdr:row>
      <xdr:rowOff>40501</xdr:rowOff>
    </xdr:to>
    <xdr:sp macro="" textlink="">
      <xdr:nvSpPr>
        <xdr:cNvPr id="619" name="フローチャート : 判断 618"/>
        <xdr:cNvSpPr/>
      </xdr:nvSpPr>
      <xdr:spPr>
        <a:xfrm>
          <a:off x="12763500" y="127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57028</xdr:rowOff>
    </xdr:from>
    <xdr:ext cx="534377" cy="259045"/>
    <xdr:sp macro="" textlink="">
      <xdr:nvSpPr>
        <xdr:cNvPr id="620" name="テキスト ボックス 619"/>
        <xdr:cNvSpPr txBox="1"/>
      </xdr:nvSpPr>
      <xdr:spPr>
        <a:xfrm>
          <a:off x="12547111" y="1257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77565</xdr:rowOff>
    </xdr:from>
    <xdr:to>
      <xdr:col>23</xdr:col>
      <xdr:colOff>568325</xdr:colOff>
      <xdr:row>76</xdr:row>
      <xdr:rowOff>7714</xdr:rowOff>
    </xdr:to>
    <xdr:sp macro="" textlink="">
      <xdr:nvSpPr>
        <xdr:cNvPr id="626" name="円/楕円 625"/>
        <xdr:cNvSpPr/>
      </xdr:nvSpPr>
      <xdr:spPr>
        <a:xfrm>
          <a:off x="16268700" y="129363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55992</xdr:rowOff>
    </xdr:from>
    <xdr:ext cx="534377" cy="259045"/>
    <xdr:sp macro="" textlink="">
      <xdr:nvSpPr>
        <xdr:cNvPr id="627" name="公債費該当値テキスト"/>
        <xdr:cNvSpPr txBox="1"/>
      </xdr:nvSpPr>
      <xdr:spPr>
        <a:xfrm>
          <a:off x="16370300" y="1291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31,595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110617</xdr:rowOff>
    </xdr:from>
    <xdr:to>
      <xdr:col>22</xdr:col>
      <xdr:colOff>415925</xdr:colOff>
      <xdr:row>76</xdr:row>
      <xdr:rowOff>40767</xdr:rowOff>
    </xdr:to>
    <xdr:sp macro="" textlink="">
      <xdr:nvSpPr>
        <xdr:cNvPr id="628" name="円/楕円 627"/>
        <xdr:cNvSpPr/>
      </xdr:nvSpPr>
      <xdr:spPr>
        <a:xfrm>
          <a:off x="15430500" y="1296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31894</xdr:rowOff>
    </xdr:from>
    <xdr:ext cx="534377" cy="259045"/>
    <xdr:sp macro="" textlink="">
      <xdr:nvSpPr>
        <xdr:cNvPr id="629" name="テキスト ボックス 628"/>
        <xdr:cNvSpPr txBox="1"/>
      </xdr:nvSpPr>
      <xdr:spPr>
        <a:xfrm>
          <a:off x="15214111" y="1306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29,860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98368</xdr:rowOff>
    </xdr:from>
    <xdr:to>
      <xdr:col>21</xdr:col>
      <xdr:colOff>212725</xdr:colOff>
      <xdr:row>76</xdr:row>
      <xdr:rowOff>28518</xdr:rowOff>
    </xdr:to>
    <xdr:sp macro="" textlink="">
      <xdr:nvSpPr>
        <xdr:cNvPr id="630" name="円/楕円 629"/>
        <xdr:cNvSpPr/>
      </xdr:nvSpPr>
      <xdr:spPr>
        <a:xfrm>
          <a:off x="14541500" y="1295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19645</xdr:rowOff>
    </xdr:from>
    <xdr:ext cx="534377" cy="259045"/>
    <xdr:sp macro="" textlink="">
      <xdr:nvSpPr>
        <xdr:cNvPr id="631" name="テキスト ボックス 630"/>
        <xdr:cNvSpPr txBox="1"/>
      </xdr:nvSpPr>
      <xdr:spPr>
        <a:xfrm>
          <a:off x="14325111" y="1304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30,503</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94729</xdr:rowOff>
    </xdr:from>
    <xdr:to>
      <xdr:col>20</xdr:col>
      <xdr:colOff>9525</xdr:colOff>
      <xdr:row>76</xdr:row>
      <xdr:rowOff>24879</xdr:rowOff>
    </xdr:to>
    <xdr:sp macro="" textlink="">
      <xdr:nvSpPr>
        <xdr:cNvPr id="632" name="円/楕円 631"/>
        <xdr:cNvSpPr/>
      </xdr:nvSpPr>
      <xdr:spPr>
        <a:xfrm>
          <a:off x="13652500" y="1295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16006</xdr:rowOff>
    </xdr:from>
    <xdr:ext cx="534377" cy="259045"/>
    <xdr:sp macro="" textlink="">
      <xdr:nvSpPr>
        <xdr:cNvPr id="633" name="テキスト ボックス 632"/>
        <xdr:cNvSpPr txBox="1"/>
      </xdr:nvSpPr>
      <xdr:spPr>
        <a:xfrm>
          <a:off x="13436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30,694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120466</xdr:rowOff>
    </xdr:from>
    <xdr:to>
      <xdr:col>18</xdr:col>
      <xdr:colOff>492125</xdr:colOff>
      <xdr:row>76</xdr:row>
      <xdr:rowOff>50616</xdr:rowOff>
    </xdr:to>
    <xdr:sp macro="" textlink="">
      <xdr:nvSpPr>
        <xdr:cNvPr id="634" name="円/楕円 633"/>
        <xdr:cNvSpPr/>
      </xdr:nvSpPr>
      <xdr:spPr>
        <a:xfrm>
          <a:off x="12763500" y="1297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41743</xdr:rowOff>
    </xdr:from>
    <xdr:ext cx="534377" cy="259045"/>
    <xdr:sp macro="" textlink="">
      <xdr:nvSpPr>
        <xdr:cNvPr id="635" name="テキスト ボックス 634"/>
        <xdr:cNvSpPr txBox="1"/>
      </xdr:nvSpPr>
      <xdr:spPr>
        <a:xfrm>
          <a:off x="12547111" y="1307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6" name="直線コネクタ 64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7" name="テキスト ボックス 64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8" name="直線コネクタ 64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9" name="テキスト ボックス 64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0" name="直線コネクタ 64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1" name="テキスト ボックス 65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2" name="直線コネクタ 65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3" name="テキスト ボックス 65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5" name="テキスト ボックス 65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64751</xdr:rowOff>
    </xdr:from>
    <xdr:to>
      <xdr:col>23</xdr:col>
      <xdr:colOff>516889</xdr:colOff>
      <xdr:row>98</xdr:row>
      <xdr:rowOff>133596</xdr:rowOff>
    </xdr:to>
    <xdr:cxnSp macro="">
      <xdr:nvCxnSpPr>
        <xdr:cNvPr id="657" name="直線コネクタ 656"/>
        <xdr:cNvCxnSpPr/>
      </xdr:nvCxnSpPr>
      <xdr:spPr>
        <a:xfrm flipV="1">
          <a:off x="16317595" y="15838151"/>
          <a:ext cx="1269" cy="1097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137423</xdr:rowOff>
    </xdr:from>
    <xdr:ext cx="469744" cy="259045"/>
    <xdr:sp macro="" textlink="">
      <xdr:nvSpPr>
        <xdr:cNvPr id="658" name="積立金最小値テキスト"/>
        <xdr:cNvSpPr txBox="1"/>
      </xdr:nvSpPr>
      <xdr:spPr>
        <a:xfrm>
          <a:off x="16370300" y="1693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a:t>
          </a:r>
          <a:endParaRPr kumimoji="1" lang="ja-JP" altLang="en-US" sz="1000" b="1">
            <a:latin typeface="ＭＳ Ｐゴシック"/>
          </a:endParaRPr>
        </a:p>
      </xdr:txBody>
    </xdr:sp>
    <xdr:clientData/>
  </xdr:oneCellAnchor>
  <xdr:twoCellAnchor>
    <xdr:from>
      <xdr:col>23</xdr:col>
      <xdr:colOff>428625</xdr:colOff>
      <xdr:row>98</xdr:row>
      <xdr:rowOff>133596</xdr:rowOff>
    </xdr:from>
    <xdr:to>
      <xdr:col>23</xdr:col>
      <xdr:colOff>606425</xdr:colOff>
      <xdr:row>98</xdr:row>
      <xdr:rowOff>133596</xdr:rowOff>
    </xdr:to>
    <xdr:cxnSp macro="">
      <xdr:nvCxnSpPr>
        <xdr:cNvPr id="659" name="直線コネクタ 658"/>
        <xdr:cNvCxnSpPr/>
      </xdr:nvCxnSpPr>
      <xdr:spPr>
        <a:xfrm>
          <a:off x="16230600" y="1693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11428</xdr:rowOff>
    </xdr:from>
    <xdr:ext cx="599010" cy="259045"/>
    <xdr:sp macro="" textlink="">
      <xdr:nvSpPr>
        <xdr:cNvPr id="660" name="積立金最大値テキスト"/>
        <xdr:cNvSpPr txBox="1"/>
      </xdr:nvSpPr>
      <xdr:spPr>
        <a:xfrm>
          <a:off x="16370300" y="1561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241,393</a:t>
          </a:r>
          <a:endParaRPr kumimoji="1" lang="ja-JP" altLang="en-US" sz="1000" b="1">
            <a:latin typeface="ＭＳ Ｐゴシック"/>
          </a:endParaRPr>
        </a:p>
      </xdr:txBody>
    </xdr:sp>
    <xdr:clientData/>
  </xdr:oneCellAnchor>
  <xdr:twoCellAnchor>
    <xdr:from>
      <xdr:col>23</xdr:col>
      <xdr:colOff>428625</xdr:colOff>
      <xdr:row>92</xdr:row>
      <xdr:rowOff>64751</xdr:rowOff>
    </xdr:from>
    <xdr:to>
      <xdr:col>23</xdr:col>
      <xdr:colOff>606425</xdr:colOff>
      <xdr:row>92</xdr:row>
      <xdr:rowOff>64751</xdr:rowOff>
    </xdr:to>
    <xdr:cxnSp macro="">
      <xdr:nvCxnSpPr>
        <xdr:cNvPr id="661" name="直線コネクタ 660"/>
        <xdr:cNvCxnSpPr/>
      </xdr:nvCxnSpPr>
      <xdr:spPr>
        <a:xfrm>
          <a:off x="16230600" y="1583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105566</xdr:rowOff>
    </xdr:from>
    <xdr:to>
      <xdr:col>23</xdr:col>
      <xdr:colOff>517525</xdr:colOff>
      <xdr:row>98</xdr:row>
      <xdr:rowOff>117050</xdr:rowOff>
    </xdr:to>
    <xdr:cxnSp macro="">
      <xdr:nvCxnSpPr>
        <xdr:cNvPr id="662" name="直線コネクタ 661"/>
        <xdr:cNvCxnSpPr/>
      </xdr:nvCxnSpPr>
      <xdr:spPr>
        <a:xfrm>
          <a:off x="15481300" y="16907666"/>
          <a:ext cx="838200" cy="1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20277</xdr:rowOff>
    </xdr:from>
    <xdr:ext cx="534377" cy="259045"/>
    <xdr:sp macro="" textlink="">
      <xdr:nvSpPr>
        <xdr:cNvPr id="663" name="積立金平均値テキスト"/>
        <xdr:cNvSpPr txBox="1"/>
      </xdr:nvSpPr>
      <xdr:spPr>
        <a:xfrm>
          <a:off x="16370300" y="1665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20,013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168850</xdr:rowOff>
    </xdr:from>
    <xdr:to>
      <xdr:col>23</xdr:col>
      <xdr:colOff>568325</xdr:colOff>
      <xdr:row>98</xdr:row>
      <xdr:rowOff>99000</xdr:rowOff>
    </xdr:to>
    <xdr:sp macro="" textlink="">
      <xdr:nvSpPr>
        <xdr:cNvPr id="664" name="フローチャート : 判断 663"/>
        <xdr:cNvSpPr/>
      </xdr:nvSpPr>
      <xdr:spPr>
        <a:xfrm>
          <a:off x="162687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101698</xdr:rowOff>
    </xdr:from>
    <xdr:to>
      <xdr:col>22</xdr:col>
      <xdr:colOff>365125</xdr:colOff>
      <xdr:row>98</xdr:row>
      <xdr:rowOff>105566</xdr:rowOff>
    </xdr:to>
    <xdr:cxnSp macro="">
      <xdr:nvCxnSpPr>
        <xdr:cNvPr id="665" name="直線コネクタ 664"/>
        <xdr:cNvCxnSpPr/>
      </xdr:nvCxnSpPr>
      <xdr:spPr>
        <a:xfrm>
          <a:off x="14592300" y="16903798"/>
          <a:ext cx="889000" cy="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35951</xdr:rowOff>
    </xdr:from>
    <xdr:to>
      <xdr:col>22</xdr:col>
      <xdr:colOff>415925</xdr:colOff>
      <xdr:row>98</xdr:row>
      <xdr:rowOff>137551</xdr:rowOff>
    </xdr:to>
    <xdr:sp macro="" textlink="">
      <xdr:nvSpPr>
        <xdr:cNvPr id="666" name="フローチャート : 判断 665"/>
        <xdr:cNvSpPr/>
      </xdr:nvSpPr>
      <xdr:spPr>
        <a:xfrm>
          <a:off x="15430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154078</xdr:rowOff>
    </xdr:from>
    <xdr:ext cx="534377" cy="259045"/>
    <xdr:sp macro="" textlink="">
      <xdr:nvSpPr>
        <xdr:cNvPr id="667" name="テキスト ボックス 666"/>
        <xdr:cNvSpPr txBox="1"/>
      </xdr:nvSpPr>
      <xdr:spPr>
        <a:xfrm>
          <a:off x="15214111" y="1661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74654</xdr:rowOff>
    </xdr:from>
    <xdr:to>
      <xdr:col>21</xdr:col>
      <xdr:colOff>161925</xdr:colOff>
      <xdr:row>98</xdr:row>
      <xdr:rowOff>101698</xdr:rowOff>
    </xdr:to>
    <xdr:cxnSp macro="">
      <xdr:nvCxnSpPr>
        <xdr:cNvPr id="668" name="直線コネクタ 667"/>
        <xdr:cNvCxnSpPr/>
      </xdr:nvCxnSpPr>
      <xdr:spPr>
        <a:xfrm>
          <a:off x="13703300" y="16876754"/>
          <a:ext cx="889000" cy="2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42476</xdr:rowOff>
    </xdr:from>
    <xdr:to>
      <xdr:col>21</xdr:col>
      <xdr:colOff>212725</xdr:colOff>
      <xdr:row>98</xdr:row>
      <xdr:rowOff>144076</xdr:rowOff>
    </xdr:to>
    <xdr:sp macro="" textlink="">
      <xdr:nvSpPr>
        <xdr:cNvPr id="669" name="フローチャート : 判断 668"/>
        <xdr:cNvSpPr/>
      </xdr:nvSpPr>
      <xdr:spPr>
        <a:xfrm>
          <a:off x="14541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160603</xdr:rowOff>
    </xdr:from>
    <xdr:ext cx="534377" cy="259045"/>
    <xdr:sp macro="" textlink="">
      <xdr:nvSpPr>
        <xdr:cNvPr id="670" name="テキスト ボックス 669"/>
        <xdr:cNvSpPr txBox="1"/>
      </xdr:nvSpPr>
      <xdr:spPr>
        <a:xfrm>
          <a:off x="14325111" y="1661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74654</xdr:rowOff>
    </xdr:from>
    <xdr:to>
      <xdr:col>19</xdr:col>
      <xdr:colOff>644525</xdr:colOff>
      <xdr:row>98</xdr:row>
      <xdr:rowOff>77467</xdr:rowOff>
    </xdr:to>
    <xdr:cxnSp macro="">
      <xdr:nvCxnSpPr>
        <xdr:cNvPr id="671" name="直線コネクタ 670"/>
        <xdr:cNvCxnSpPr/>
      </xdr:nvCxnSpPr>
      <xdr:spPr>
        <a:xfrm flipV="1">
          <a:off x="12814300" y="16876754"/>
          <a:ext cx="889000" cy="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32074</xdr:rowOff>
    </xdr:from>
    <xdr:to>
      <xdr:col>20</xdr:col>
      <xdr:colOff>9525</xdr:colOff>
      <xdr:row>98</xdr:row>
      <xdr:rowOff>133674</xdr:rowOff>
    </xdr:to>
    <xdr:sp macro="" textlink="">
      <xdr:nvSpPr>
        <xdr:cNvPr id="672" name="フローチャート : 判断 671"/>
        <xdr:cNvSpPr/>
      </xdr:nvSpPr>
      <xdr:spPr>
        <a:xfrm>
          <a:off x="13652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124801</xdr:rowOff>
    </xdr:from>
    <xdr:ext cx="534377" cy="259045"/>
    <xdr:sp macro="" textlink="">
      <xdr:nvSpPr>
        <xdr:cNvPr id="673" name="テキスト ボックス 672"/>
        <xdr:cNvSpPr txBox="1"/>
      </xdr:nvSpPr>
      <xdr:spPr>
        <a:xfrm>
          <a:off x="13436111" y="1692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46326</xdr:rowOff>
    </xdr:from>
    <xdr:to>
      <xdr:col>18</xdr:col>
      <xdr:colOff>492125</xdr:colOff>
      <xdr:row>98</xdr:row>
      <xdr:rowOff>147926</xdr:rowOff>
    </xdr:to>
    <xdr:sp macro="" textlink="">
      <xdr:nvSpPr>
        <xdr:cNvPr id="674" name="フローチャート : 判断 673"/>
        <xdr:cNvSpPr/>
      </xdr:nvSpPr>
      <xdr:spPr>
        <a:xfrm>
          <a:off x="12763500" y="1684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139053</xdr:rowOff>
    </xdr:from>
    <xdr:ext cx="469744" cy="259045"/>
    <xdr:sp macro="" textlink="">
      <xdr:nvSpPr>
        <xdr:cNvPr id="675" name="テキスト ボックス 674"/>
        <xdr:cNvSpPr txBox="1"/>
      </xdr:nvSpPr>
      <xdr:spPr>
        <a:xfrm>
          <a:off x="12579427" y="1694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66250</xdr:rowOff>
    </xdr:from>
    <xdr:to>
      <xdr:col>23</xdr:col>
      <xdr:colOff>568325</xdr:colOff>
      <xdr:row>98</xdr:row>
      <xdr:rowOff>167850</xdr:rowOff>
    </xdr:to>
    <xdr:sp macro="" textlink="">
      <xdr:nvSpPr>
        <xdr:cNvPr id="681" name="円/楕円 680"/>
        <xdr:cNvSpPr/>
      </xdr:nvSpPr>
      <xdr:spPr>
        <a:xfrm>
          <a:off x="16268700" y="168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152627</xdr:rowOff>
    </xdr:from>
    <xdr:ext cx="469744" cy="259045"/>
    <xdr:sp macro="" textlink="">
      <xdr:nvSpPr>
        <xdr:cNvPr id="682" name="積立金該当値テキスト"/>
        <xdr:cNvSpPr txBox="1"/>
      </xdr:nvSpPr>
      <xdr:spPr>
        <a:xfrm>
          <a:off x="16370300" y="1678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54766</xdr:rowOff>
    </xdr:from>
    <xdr:to>
      <xdr:col>22</xdr:col>
      <xdr:colOff>415925</xdr:colOff>
      <xdr:row>98</xdr:row>
      <xdr:rowOff>156366</xdr:rowOff>
    </xdr:to>
    <xdr:sp macro="" textlink="">
      <xdr:nvSpPr>
        <xdr:cNvPr id="683" name="円/楕円 682"/>
        <xdr:cNvSpPr/>
      </xdr:nvSpPr>
      <xdr:spPr>
        <a:xfrm>
          <a:off x="15430500" y="1685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147493</xdr:rowOff>
    </xdr:from>
    <xdr:ext cx="469744" cy="259045"/>
    <xdr:sp macro="" textlink="">
      <xdr:nvSpPr>
        <xdr:cNvPr id="684" name="テキスト ボックス 683"/>
        <xdr:cNvSpPr txBox="1"/>
      </xdr:nvSpPr>
      <xdr:spPr>
        <a:xfrm>
          <a:off x="15246427" y="1694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50898</xdr:rowOff>
    </xdr:from>
    <xdr:to>
      <xdr:col>21</xdr:col>
      <xdr:colOff>212725</xdr:colOff>
      <xdr:row>98</xdr:row>
      <xdr:rowOff>152498</xdr:rowOff>
    </xdr:to>
    <xdr:sp macro="" textlink="">
      <xdr:nvSpPr>
        <xdr:cNvPr id="685" name="円/楕円 684"/>
        <xdr:cNvSpPr/>
      </xdr:nvSpPr>
      <xdr:spPr>
        <a:xfrm>
          <a:off x="14541500" y="1685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143625</xdr:rowOff>
    </xdr:from>
    <xdr:ext cx="469744" cy="259045"/>
    <xdr:sp macro="" textlink="">
      <xdr:nvSpPr>
        <xdr:cNvPr id="686" name="テキスト ボックス 685"/>
        <xdr:cNvSpPr txBox="1"/>
      </xdr:nvSpPr>
      <xdr:spPr>
        <a:xfrm>
          <a:off x="14357427" y="1694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23854</xdr:rowOff>
    </xdr:from>
    <xdr:to>
      <xdr:col>20</xdr:col>
      <xdr:colOff>9525</xdr:colOff>
      <xdr:row>98</xdr:row>
      <xdr:rowOff>125454</xdr:rowOff>
    </xdr:to>
    <xdr:sp macro="" textlink="">
      <xdr:nvSpPr>
        <xdr:cNvPr id="687" name="円/楕円 686"/>
        <xdr:cNvSpPr/>
      </xdr:nvSpPr>
      <xdr:spPr>
        <a:xfrm>
          <a:off x="13652500" y="1682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141981</xdr:rowOff>
    </xdr:from>
    <xdr:ext cx="534377" cy="259045"/>
    <xdr:sp macro="" textlink="">
      <xdr:nvSpPr>
        <xdr:cNvPr id="688" name="テキスト ボックス 687"/>
        <xdr:cNvSpPr txBox="1"/>
      </xdr:nvSpPr>
      <xdr:spPr>
        <a:xfrm>
          <a:off x="13436111" y="1660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26667</xdr:rowOff>
    </xdr:from>
    <xdr:to>
      <xdr:col>18</xdr:col>
      <xdr:colOff>492125</xdr:colOff>
      <xdr:row>98</xdr:row>
      <xdr:rowOff>128267</xdr:rowOff>
    </xdr:to>
    <xdr:sp macro="" textlink="">
      <xdr:nvSpPr>
        <xdr:cNvPr id="689" name="円/楕円 688"/>
        <xdr:cNvSpPr/>
      </xdr:nvSpPr>
      <xdr:spPr>
        <a:xfrm>
          <a:off x="12763500" y="1682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144794</xdr:rowOff>
    </xdr:from>
    <xdr:ext cx="534377" cy="259045"/>
    <xdr:sp macro="" textlink="">
      <xdr:nvSpPr>
        <xdr:cNvPr id="690" name="テキスト ボックス 689"/>
        <xdr:cNvSpPr txBox="1"/>
      </xdr:nvSpPr>
      <xdr:spPr>
        <a:xfrm>
          <a:off x="12547111" y="1660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1" name="直線コネクタ 70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2" name="テキスト ボックス 70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3" name="直線コネクタ 70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4" name="テキスト ボックス 70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5" name="直線コネクタ 70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6" name="テキスト ボックス 70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7" name="直線コネクタ 70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8" name="テキスト ボックス 70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9" name="直線コネクタ 70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0" name="テキスト ボックス 70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131572</xdr:rowOff>
    </xdr:from>
    <xdr:to>
      <xdr:col>32</xdr:col>
      <xdr:colOff>186689</xdr:colOff>
      <xdr:row>39</xdr:row>
      <xdr:rowOff>44450</xdr:rowOff>
    </xdr:to>
    <xdr:cxnSp macro="">
      <xdr:nvCxnSpPr>
        <xdr:cNvPr id="714" name="直線コネクタ 713"/>
        <xdr:cNvCxnSpPr/>
      </xdr:nvCxnSpPr>
      <xdr:spPr>
        <a:xfrm flipV="1">
          <a:off x="22159595" y="5446522"/>
          <a:ext cx="1269" cy="12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6" name="直線コネクタ 71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78249</xdr:rowOff>
    </xdr:from>
    <xdr:ext cx="534377" cy="259045"/>
    <xdr:sp macro="" textlink="">
      <xdr:nvSpPr>
        <xdr:cNvPr id="717" name="投資及び出資金最大値テキスト"/>
        <xdr:cNvSpPr txBox="1"/>
      </xdr:nvSpPr>
      <xdr:spPr>
        <a:xfrm>
          <a:off x="22212300" y="522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10,114</a:t>
          </a:r>
          <a:endParaRPr kumimoji="1" lang="ja-JP" altLang="en-US" sz="1000" b="1">
            <a:latin typeface="ＭＳ Ｐゴシック"/>
          </a:endParaRPr>
        </a:p>
      </xdr:txBody>
    </xdr:sp>
    <xdr:clientData/>
  </xdr:oneCellAnchor>
  <xdr:twoCellAnchor>
    <xdr:from>
      <xdr:col>32</xdr:col>
      <xdr:colOff>98425</xdr:colOff>
      <xdr:row>31</xdr:row>
      <xdr:rowOff>131572</xdr:rowOff>
    </xdr:from>
    <xdr:to>
      <xdr:col>32</xdr:col>
      <xdr:colOff>276225</xdr:colOff>
      <xdr:row>31</xdr:row>
      <xdr:rowOff>131572</xdr:rowOff>
    </xdr:to>
    <xdr:cxnSp macro="">
      <xdr:nvCxnSpPr>
        <xdr:cNvPr id="718" name="直線コネクタ 717"/>
        <xdr:cNvCxnSpPr/>
      </xdr:nvCxnSpPr>
      <xdr:spPr>
        <a:xfrm>
          <a:off x="22072600" y="544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82677</xdr:rowOff>
    </xdr:from>
    <xdr:to>
      <xdr:col>32</xdr:col>
      <xdr:colOff>187325</xdr:colOff>
      <xdr:row>37</xdr:row>
      <xdr:rowOff>103632</xdr:rowOff>
    </xdr:to>
    <xdr:cxnSp macro="">
      <xdr:nvCxnSpPr>
        <xdr:cNvPr id="719" name="直線コネクタ 718"/>
        <xdr:cNvCxnSpPr/>
      </xdr:nvCxnSpPr>
      <xdr:spPr>
        <a:xfrm>
          <a:off x="21323300" y="6426327"/>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77995</xdr:rowOff>
    </xdr:from>
    <xdr:ext cx="469744" cy="259045"/>
    <xdr:sp macro="" textlink="">
      <xdr:nvSpPr>
        <xdr:cNvPr id="720" name="投資及び出資金平均値テキスト"/>
        <xdr:cNvSpPr txBox="1"/>
      </xdr:nvSpPr>
      <xdr:spPr>
        <a:xfrm>
          <a:off x="22212300" y="642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99568</xdr:rowOff>
    </xdr:from>
    <xdr:to>
      <xdr:col>32</xdr:col>
      <xdr:colOff>238125</xdr:colOff>
      <xdr:row>38</xdr:row>
      <xdr:rowOff>29718</xdr:rowOff>
    </xdr:to>
    <xdr:sp macro="" textlink="">
      <xdr:nvSpPr>
        <xdr:cNvPr id="721" name="フローチャート : 判断 720"/>
        <xdr:cNvSpPr/>
      </xdr:nvSpPr>
      <xdr:spPr>
        <a:xfrm>
          <a:off x="22110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82677</xdr:rowOff>
    </xdr:from>
    <xdr:to>
      <xdr:col>31</xdr:col>
      <xdr:colOff>34925</xdr:colOff>
      <xdr:row>39</xdr:row>
      <xdr:rowOff>44450</xdr:rowOff>
    </xdr:to>
    <xdr:cxnSp macro="">
      <xdr:nvCxnSpPr>
        <xdr:cNvPr id="722" name="直線コネクタ 721"/>
        <xdr:cNvCxnSpPr/>
      </xdr:nvCxnSpPr>
      <xdr:spPr>
        <a:xfrm flipV="1">
          <a:off x="20434300" y="6426327"/>
          <a:ext cx="889000" cy="30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143383</xdr:rowOff>
    </xdr:from>
    <xdr:to>
      <xdr:col>31</xdr:col>
      <xdr:colOff>85725</xdr:colOff>
      <xdr:row>38</xdr:row>
      <xdr:rowOff>73533</xdr:rowOff>
    </xdr:to>
    <xdr:sp macro="" textlink="">
      <xdr:nvSpPr>
        <xdr:cNvPr id="723" name="フローチャート : 判断 722"/>
        <xdr:cNvSpPr/>
      </xdr:nvSpPr>
      <xdr:spPr>
        <a:xfrm>
          <a:off x="21272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64660</xdr:rowOff>
    </xdr:from>
    <xdr:ext cx="469744" cy="259045"/>
    <xdr:sp macro="" textlink="">
      <xdr:nvSpPr>
        <xdr:cNvPr id="724" name="テキスト ボックス 723"/>
        <xdr:cNvSpPr txBox="1"/>
      </xdr:nvSpPr>
      <xdr:spPr>
        <a:xfrm>
          <a:off x="21088427" y="657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5" name="直線コネクタ 72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33274</xdr:rowOff>
    </xdr:from>
    <xdr:to>
      <xdr:col>29</xdr:col>
      <xdr:colOff>568325</xdr:colOff>
      <xdr:row>38</xdr:row>
      <xdr:rowOff>134874</xdr:rowOff>
    </xdr:to>
    <xdr:sp macro="" textlink="">
      <xdr:nvSpPr>
        <xdr:cNvPr id="726" name="フローチャート : 判断 725"/>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151401</xdr:rowOff>
    </xdr:from>
    <xdr:ext cx="469744" cy="259045"/>
    <xdr:sp macro="" textlink="">
      <xdr:nvSpPr>
        <xdr:cNvPr id="727" name="テキスト ボックス 726"/>
        <xdr:cNvSpPr txBox="1"/>
      </xdr:nvSpPr>
      <xdr:spPr>
        <a:xfrm>
          <a:off x="20199427"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8" name="直線コネクタ 72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146558</xdr:rowOff>
    </xdr:from>
    <xdr:to>
      <xdr:col>28</xdr:col>
      <xdr:colOff>365125</xdr:colOff>
      <xdr:row>38</xdr:row>
      <xdr:rowOff>76708</xdr:rowOff>
    </xdr:to>
    <xdr:sp macro="" textlink="">
      <xdr:nvSpPr>
        <xdr:cNvPr id="729" name="フローチャート : 判断 728"/>
        <xdr:cNvSpPr/>
      </xdr:nvSpPr>
      <xdr:spPr>
        <a:xfrm>
          <a:off x="19494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93235</xdr:rowOff>
    </xdr:from>
    <xdr:ext cx="469744" cy="259045"/>
    <xdr:sp macro="" textlink="">
      <xdr:nvSpPr>
        <xdr:cNvPr id="730" name="テキスト ボックス 729"/>
        <xdr:cNvSpPr txBox="1"/>
      </xdr:nvSpPr>
      <xdr:spPr>
        <a:xfrm>
          <a:off x="193104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7366</xdr:rowOff>
    </xdr:from>
    <xdr:to>
      <xdr:col>27</xdr:col>
      <xdr:colOff>161925</xdr:colOff>
      <xdr:row>38</xdr:row>
      <xdr:rowOff>108966</xdr:rowOff>
    </xdr:to>
    <xdr:sp macro="" textlink="">
      <xdr:nvSpPr>
        <xdr:cNvPr id="731" name="フローチャート : 判断 730"/>
        <xdr:cNvSpPr/>
      </xdr:nvSpPr>
      <xdr:spPr>
        <a:xfrm>
          <a:off x="18605500" y="652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125493</xdr:rowOff>
    </xdr:from>
    <xdr:ext cx="469744" cy="259045"/>
    <xdr:sp macro="" textlink="">
      <xdr:nvSpPr>
        <xdr:cNvPr id="732" name="テキスト ボックス 731"/>
        <xdr:cNvSpPr txBox="1"/>
      </xdr:nvSpPr>
      <xdr:spPr>
        <a:xfrm>
          <a:off x="18421427" y="629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52832</xdr:rowOff>
    </xdr:from>
    <xdr:to>
      <xdr:col>32</xdr:col>
      <xdr:colOff>238125</xdr:colOff>
      <xdr:row>37</xdr:row>
      <xdr:rowOff>154432</xdr:rowOff>
    </xdr:to>
    <xdr:sp macro="" textlink="">
      <xdr:nvSpPr>
        <xdr:cNvPr id="738" name="円/楕円 737"/>
        <xdr:cNvSpPr/>
      </xdr:nvSpPr>
      <xdr:spPr>
        <a:xfrm>
          <a:off x="22110700" y="63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75709</xdr:rowOff>
    </xdr:from>
    <xdr:ext cx="469744" cy="259045"/>
    <xdr:sp macro="" textlink="">
      <xdr:nvSpPr>
        <xdr:cNvPr id="739" name="投資及び出資金該当値テキスト"/>
        <xdr:cNvSpPr txBox="1"/>
      </xdr:nvSpPr>
      <xdr:spPr>
        <a:xfrm>
          <a:off x="22212300" y="624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2,234</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31877</xdr:rowOff>
    </xdr:from>
    <xdr:to>
      <xdr:col>31</xdr:col>
      <xdr:colOff>85725</xdr:colOff>
      <xdr:row>37</xdr:row>
      <xdr:rowOff>133477</xdr:rowOff>
    </xdr:to>
    <xdr:sp macro="" textlink="">
      <xdr:nvSpPr>
        <xdr:cNvPr id="740" name="円/楕円 739"/>
        <xdr:cNvSpPr/>
      </xdr:nvSpPr>
      <xdr:spPr>
        <a:xfrm>
          <a:off x="21272500" y="637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150004</xdr:rowOff>
    </xdr:from>
    <xdr:ext cx="469744" cy="259045"/>
    <xdr:sp macro="" textlink="">
      <xdr:nvSpPr>
        <xdr:cNvPr id="741" name="テキスト ボックス 740"/>
        <xdr:cNvSpPr txBox="1"/>
      </xdr:nvSpPr>
      <xdr:spPr>
        <a:xfrm>
          <a:off x="21088427" y="615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2" name="円/楕円 74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3" name="テキスト ボックス 74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4" name="円/楕円 74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5" name="テキスト ボックス 74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6" name="円/楕円 74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7" name="テキスト ボックス 74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140706</xdr:rowOff>
    </xdr:from>
    <xdr:to>
      <xdr:col>32</xdr:col>
      <xdr:colOff>186689</xdr:colOff>
      <xdr:row>58</xdr:row>
      <xdr:rowOff>139700</xdr:rowOff>
    </xdr:to>
    <xdr:cxnSp macro="">
      <xdr:nvCxnSpPr>
        <xdr:cNvPr id="769" name="直線コネクタ 768"/>
        <xdr:cNvCxnSpPr/>
      </xdr:nvCxnSpPr>
      <xdr:spPr>
        <a:xfrm flipV="1">
          <a:off x="22159595" y="9056106"/>
          <a:ext cx="1269" cy="102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87383</xdr:rowOff>
    </xdr:from>
    <xdr:ext cx="534377" cy="259045"/>
    <xdr:sp macro="" textlink="">
      <xdr:nvSpPr>
        <xdr:cNvPr id="772" name="貸付金最大値テキスト"/>
        <xdr:cNvSpPr txBox="1"/>
      </xdr:nvSpPr>
      <xdr:spPr>
        <a:xfrm>
          <a:off x="22212300" y="88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22,478</a:t>
          </a:r>
          <a:endParaRPr kumimoji="1" lang="ja-JP" altLang="en-US" sz="1000" b="1">
            <a:latin typeface="ＭＳ Ｐゴシック"/>
          </a:endParaRPr>
        </a:p>
      </xdr:txBody>
    </xdr:sp>
    <xdr:clientData/>
  </xdr:oneCellAnchor>
  <xdr:twoCellAnchor>
    <xdr:from>
      <xdr:col>32</xdr:col>
      <xdr:colOff>98425</xdr:colOff>
      <xdr:row>52</xdr:row>
      <xdr:rowOff>140706</xdr:rowOff>
    </xdr:from>
    <xdr:to>
      <xdr:col>32</xdr:col>
      <xdr:colOff>276225</xdr:colOff>
      <xdr:row>52</xdr:row>
      <xdr:rowOff>140706</xdr:rowOff>
    </xdr:to>
    <xdr:cxnSp macro="">
      <xdr:nvCxnSpPr>
        <xdr:cNvPr id="773" name="直線コネクタ 772"/>
        <xdr:cNvCxnSpPr/>
      </xdr:nvCxnSpPr>
      <xdr:spPr>
        <a:xfrm>
          <a:off x="22072600" y="905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4" name="直線コネクタ 77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18645</xdr:rowOff>
    </xdr:from>
    <xdr:ext cx="469744" cy="259045"/>
    <xdr:sp macro="" textlink="">
      <xdr:nvSpPr>
        <xdr:cNvPr id="775" name="貸付金平均値テキスト"/>
        <xdr:cNvSpPr txBox="1"/>
      </xdr:nvSpPr>
      <xdr:spPr>
        <a:xfrm>
          <a:off x="22212300" y="9619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5,787</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167218</xdr:rowOff>
    </xdr:from>
    <xdr:to>
      <xdr:col>32</xdr:col>
      <xdr:colOff>238125</xdr:colOff>
      <xdr:row>57</xdr:row>
      <xdr:rowOff>97368</xdr:rowOff>
    </xdr:to>
    <xdr:sp macro="" textlink="">
      <xdr:nvSpPr>
        <xdr:cNvPr id="776" name="フローチャート : 判断 775"/>
        <xdr:cNvSpPr/>
      </xdr:nvSpPr>
      <xdr:spPr>
        <a:xfrm>
          <a:off x="22110700" y="976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7" name="直線コネクタ 77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29235</xdr:rowOff>
    </xdr:from>
    <xdr:to>
      <xdr:col>31</xdr:col>
      <xdr:colOff>85725</xdr:colOff>
      <xdr:row>57</xdr:row>
      <xdr:rowOff>130835</xdr:rowOff>
    </xdr:to>
    <xdr:sp macro="" textlink="">
      <xdr:nvSpPr>
        <xdr:cNvPr id="778" name="フローチャート : 判断 777"/>
        <xdr:cNvSpPr/>
      </xdr:nvSpPr>
      <xdr:spPr>
        <a:xfrm>
          <a:off x="212725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147362</xdr:rowOff>
    </xdr:from>
    <xdr:ext cx="469744" cy="259045"/>
    <xdr:sp macro="" textlink="">
      <xdr:nvSpPr>
        <xdr:cNvPr id="779" name="テキスト ボックス 778"/>
        <xdr:cNvSpPr txBox="1"/>
      </xdr:nvSpPr>
      <xdr:spPr>
        <a:xfrm>
          <a:off x="21088427" y="957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28</xdr:col>
      <xdr:colOff>314325</xdr:colOff>
      <xdr:row>52</xdr:row>
      <xdr:rowOff>66136</xdr:rowOff>
    </xdr:from>
    <xdr:to>
      <xdr:col>29</xdr:col>
      <xdr:colOff>517525</xdr:colOff>
      <xdr:row>58</xdr:row>
      <xdr:rowOff>139700</xdr:rowOff>
    </xdr:to>
    <xdr:cxnSp macro="">
      <xdr:nvCxnSpPr>
        <xdr:cNvPr id="780" name="直線コネクタ 779"/>
        <xdr:cNvCxnSpPr/>
      </xdr:nvCxnSpPr>
      <xdr:spPr>
        <a:xfrm>
          <a:off x="19545300" y="8981536"/>
          <a:ext cx="889000" cy="110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159995</xdr:rowOff>
    </xdr:from>
    <xdr:to>
      <xdr:col>29</xdr:col>
      <xdr:colOff>568325</xdr:colOff>
      <xdr:row>57</xdr:row>
      <xdr:rowOff>90145</xdr:rowOff>
    </xdr:to>
    <xdr:sp macro="" textlink="">
      <xdr:nvSpPr>
        <xdr:cNvPr id="781" name="フローチャート : 判断 780"/>
        <xdr:cNvSpPr/>
      </xdr:nvSpPr>
      <xdr:spPr>
        <a:xfrm>
          <a:off x="20383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106672</xdr:rowOff>
    </xdr:from>
    <xdr:ext cx="469744" cy="259045"/>
    <xdr:sp macro="" textlink="">
      <xdr:nvSpPr>
        <xdr:cNvPr id="782" name="テキスト ボックス 781"/>
        <xdr:cNvSpPr txBox="1"/>
      </xdr:nvSpPr>
      <xdr:spPr>
        <a:xfrm>
          <a:off x="20199427" y="953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131287</xdr:rowOff>
    </xdr:from>
    <xdr:to>
      <xdr:col>28</xdr:col>
      <xdr:colOff>314325</xdr:colOff>
      <xdr:row>52</xdr:row>
      <xdr:rowOff>66136</xdr:rowOff>
    </xdr:to>
    <xdr:cxnSp macro="">
      <xdr:nvCxnSpPr>
        <xdr:cNvPr id="783" name="直線コネクタ 782"/>
        <xdr:cNvCxnSpPr/>
      </xdr:nvCxnSpPr>
      <xdr:spPr>
        <a:xfrm>
          <a:off x="18656300" y="8875237"/>
          <a:ext cx="889000" cy="10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141570</xdr:rowOff>
    </xdr:from>
    <xdr:to>
      <xdr:col>28</xdr:col>
      <xdr:colOff>365125</xdr:colOff>
      <xdr:row>57</xdr:row>
      <xdr:rowOff>71720</xdr:rowOff>
    </xdr:to>
    <xdr:sp macro="" textlink="">
      <xdr:nvSpPr>
        <xdr:cNvPr id="784" name="フローチャート : 判断 783"/>
        <xdr:cNvSpPr/>
      </xdr:nvSpPr>
      <xdr:spPr>
        <a:xfrm>
          <a:off x="19494500" y="974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62847</xdr:rowOff>
    </xdr:from>
    <xdr:ext cx="469744" cy="259045"/>
    <xdr:sp macro="" textlink="">
      <xdr:nvSpPr>
        <xdr:cNvPr id="785" name="テキスト ボックス 784"/>
        <xdr:cNvSpPr txBox="1"/>
      </xdr:nvSpPr>
      <xdr:spPr>
        <a:xfrm>
          <a:off x="19310427" y="98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112812</xdr:rowOff>
    </xdr:from>
    <xdr:to>
      <xdr:col>27</xdr:col>
      <xdr:colOff>161925</xdr:colOff>
      <xdr:row>57</xdr:row>
      <xdr:rowOff>42962</xdr:rowOff>
    </xdr:to>
    <xdr:sp macro="" textlink="">
      <xdr:nvSpPr>
        <xdr:cNvPr id="786" name="フローチャート : 判断 785"/>
        <xdr:cNvSpPr/>
      </xdr:nvSpPr>
      <xdr:spPr>
        <a:xfrm>
          <a:off x="18605500" y="971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34089</xdr:rowOff>
    </xdr:from>
    <xdr:ext cx="469744" cy="259045"/>
    <xdr:sp macro="" textlink="">
      <xdr:nvSpPr>
        <xdr:cNvPr id="787" name="テキスト ボックス 786"/>
        <xdr:cNvSpPr txBox="1"/>
      </xdr:nvSpPr>
      <xdr:spPr>
        <a:xfrm>
          <a:off x="18421427" y="980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3" name="円/楕円 79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5" name="円/楕円 79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6" name="テキスト ボックス 79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7" name="円/楕円 79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8" name="テキスト ボックス 79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52</xdr:row>
      <xdr:rowOff>15336</xdr:rowOff>
    </xdr:from>
    <xdr:to>
      <xdr:col>28</xdr:col>
      <xdr:colOff>365125</xdr:colOff>
      <xdr:row>52</xdr:row>
      <xdr:rowOff>116936</xdr:rowOff>
    </xdr:to>
    <xdr:sp macro="" textlink="">
      <xdr:nvSpPr>
        <xdr:cNvPr id="799" name="円/楕円 798"/>
        <xdr:cNvSpPr/>
      </xdr:nvSpPr>
      <xdr:spPr>
        <a:xfrm>
          <a:off x="19494500" y="893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50</xdr:row>
      <xdr:rowOff>133463</xdr:rowOff>
    </xdr:from>
    <xdr:ext cx="534377" cy="259045"/>
    <xdr:sp macro="" textlink="">
      <xdr:nvSpPr>
        <xdr:cNvPr id="800" name="テキスト ボックス 799"/>
        <xdr:cNvSpPr txBox="1"/>
      </xdr:nvSpPr>
      <xdr:spPr>
        <a:xfrm>
          <a:off x="19278111" y="870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24,109</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80487</xdr:rowOff>
    </xdr:from>
    <xdr:to>
      <xdr:col>27</xdr:col>
      <xdr:colOff>161925</xdr:colOff>
      <xdr:row>52</xdr:row>
      <xdr:rowOff>10637</xdr:rowOff>
    </xdr:to>
    <xdr:sp macro="" textlink="">
      <xdr:nvSpPr>
        <xdr:cNvPr id="801" name="円/楕円 800"/>
        <xdr:cNvSpPr/>
      </xdr:nvSpPr>
      <xdr:spPr>
        <a:xfrm>
          <a:off x="18605500" y="882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50</xdr:row>
      <xdr:rowOff>27164</xdr:rowOff>
    </xdr:from>
    <xdr:ext cx="534377" cy="259045"/>
    <xdr:sp macro="" textlink="">
      <xdr:nvSpPr>
        <xdr:cNvPr id="802" name="テキスト ボックス 801"/>
        <xdr:cNvSpPr txBox="1"/>
      </xdr:nvSpPr>
      <xdr:spPr>
        <a:xfrm>
          <a:off x="18389111" y="859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154749</xdr:rowOff>
    </xdr:from>
    <xdr:to>
      <xdr:col>32</xdr:col>
      <xdr:colOff>186689</xdr:colOff>
      <xdr:row>78</xdr:row>
      <xdr:rowOff>142557</xdr:rowOff>
    </xdr:to>
    <xdr:cxnSp macro="">
      <xdr:nvCxnSpPr>
        <xdr:cNvPr id="827" name="直線コネクタ 826"/>
        <xdr:cNvCxnSpPr/>
      </xdr:nvCxnSpPr>
      <xdr:spPr>
        <a:xfrm flipV="1">
          <a:off x="22159595" y="12327699"/>
          <a:ext cx="1269" cy="118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146384</xdr:rowOff>
    </xdr:from>
    <xdr:ext cx="534377" cy="259045"/>
    <xdr:sp macro="" textlink="">
      <xdr:nvSpPr>
        <xdr:cNvPr id="828" name="繰出金最小値テキスト"/>
        <xdr:cNvSpPr txBox="1"/>
      </xdr:nvSpPr>
      <xdr:spPr>
        <a:xfrm>
          <a:off x="22212300" y="135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23,850</a:t>
          </a:r>
          <a:endParaRPr kumimoji="1" lang="ja-JP" altLang="en-US" sz="1000" b="1">
            <a:latin typeface="ＭＳ Ｐゴシック"/>
          </a:endParaRPr>
        </a:p>
      </xdr:txBody>
    </xdr:sp>
    <xdr:clientData/>
  </xdr:oneCellAnchor>
  <xdr:twoCellAnchor>
    <xdr:from>
      <xdr:col>32</xdr:col>
      <xdr:colOff>98425</xdr:colOff>
      <xdr:row>78</xdr:row>
      <xdr:rowOff>142557</xdr:rowOff>
    </xdr:from>
    <xdr:to>
      <xdr:col>32</xdr:col>
      <xdr:colOff>276225</xdr:colOff>
      <xdr:row>78</xdr:row>
      <xdr:rowOff>142557</xdr:rowOff>
    </xdr:to>
    <xdr:cxnSp macro="">
      <xdr:nvCxnSpPr>
        <xdr:cNvPr id="829" name="直線コネクタ 828"/>
        <xdr:cNvCxnSpPr/>
      </xdr:nvCxnSpPr>
      <xdr:spPr>
        <a:xfrm>
          <a:off x="22072600" y="135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101426</xdr:rowOff>
    </xdr:from>
    <xdr:ext cx="534377" cy="259045"/>
    <xdr:sp macro="" textlink="">
      <xdr:nvSpPr>
        <xdr:cNvPr id="830" name="繰出金最大値テキスト"/>
        <xdr:cNvSpPr txBox="1"/>
      </xdr:nvSpPr>
      <xdr:spPr>
        <a:xfrm>
          <a:off x="22212300" y="121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86,210</a:t>
          </a:r>
          <a:endParaRPr kumimoji="1" lang="ja-JP" altLang="en-US" sz="1000" b="1">
            <a:latin typeface="ＭＳ Ｐゴシック"/>
          </a:endParaRPr>
        </a:p>
      </xdr:txBody>
    </xdr:sp>
    <xdr:clientData/>
  </xdr:oneCellAnchor>
  <xdr:twoCellAnchor>
    <xdr:from>
      <xdr:col>32</xdr:col>
      <xdr:colOff>98425</xdr:colOff>
      <xdr:row>71</xdr:row>
      <xdr:rowOff>154749</xdr:rowOff>
    </xdr:from>
    <xdr:to>
      <xdr:col>32</xdr:col>
      <xdr:colOff>276225</xdr:colOff>
      <xdr:row>71</xdr:row>
      <xdr:rowOff>154749</xdr:rowOff>
    </xdr:to>
    <xdr:cxnSp macro="">
      <xdr:nvCxnSpPr>
        <xdr:cNvPr id="831" name="直線コネクタ 830"/>
        <xdr:cNvCxnSpPr/>
      </xdr:nvCxnSpPr>
      <xdr:spPr>
        <a:xfrm>
          <a:off x="22072600" y="1232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54280</xdr:rowOff>
    </xdr:from>
    <xdr:to>
      <xdr:col>32</xdr:col>
      <xdr:colOff>187325</xdr:colOff>
      <xdr:row>77</xdr:row>
      <xdr:rowOff>70738</xdr:rowOff>
    </xdr:to>
    <xdr:cxnSp macro="">
      <xdr:nvCxnSpPr>
        <xdr:cNvPr id="832" name="直線コネクタ 831"/>
        <xdr:cNvCxnSpPr/>
      </xdr:nvCxnSpPr>
      <xdr:spPr>
        <a:xfrm flipV="1">
          <a:off x="21323300" y="13255930"/>
          <a:ext cx="838200" cy="1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130160</xdr:rowOff>
    </xdr:from>
    <xdr:ext cx="534377" cy="259045"/>
    <xdr:sp macro="" textlink="">
      <xdr:nvSpPr>
        <xdr:cNvPr id="833" name="繰出金平均値テキスト"/>
        <xdr:cNvSpPr txBox="1"/>
      </xdr:nvSpPr>
      <xdr:spPr>
        <a:xfrm>
          <a:off x="22212300" y="12988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107283</xdr:rowOff>
    </xdr:from>
    <xdr:to>
      <xdr:col>32</xdr:col>
      <xdr:colOff>238125</xdr:colOff>
      <xdr:row>77</xdr:row>
      <xdr:rowOff>37433</xdr:rowOff>
    </xdr:to>
    <xdr:sp macro="" textlink="">
      <xdr:nvSpPr>
        <xdr:cNvPr id="834" name="フローチャート : 判断 833"/>
        <xdr:cNvSpPr/>
      </xdr:nvSpPr>
      <xdr:spPr>
        <a:xfrm>
          <a:off x="22110700" y="1313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53079</xdr:rowOff>
    </xdr:from>
    <xdr:to>
      <xdr:col>31</xdr:col>
      <xdr:colOff>34925</xdr:colOff>
      <xdr:row>77</xdr:row>
      <xdr:rowOff>70738</xdr:rowOff>
    </xdr:to>
    <xdr:cxnSp macro="">
      <xdr:nvCxnSpPr>
        <xdr:cNvPr id="835" name="直線コネクタ 834"/>
        <xdr:cNvCxnSpPr/>
      </xdr:nvCxnSpPr>
      <xdr:spPr>
        <a:xfrm>
          <a:off x="20434300" y="13083279"/>
          <a:ext cx="889000" cy="18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100730</xdr:rowOff>
    </xdr:from>
    <xdr:to>
      <xdr:col>31</xdr:col>
      <xdr:colOff>85725</xdr:colOff>
      <xdr:row>77</xdr:row>
      <xdr:rowOff>30880</xdr:rowOff>
    </xdr:to>
    <xdr:sp macro="" textlink="">
      <xdr:nvSpPr>
        <xdr:cNvPr id="836" name="フローチャート : 判断 835"/>
        <xdr:cNvSpPr/>
      </xdr:nvSpPr>
      <xdr:spPr>
        <a:xfrm>
          <a:off x="21272500" y="1313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47407</xdr:rowOff>
    </xdr:from>
    <xdr:ext cx="534377" cy="259045"/>
    <xdr:sp macro="" textlink="">
      <xdr:nvSpPr>
        <xdr:cNvPr id="837" name="テキスト ボックス 836"/>
        <xdr:cNvSpPr txBox="1"/>
      </xdr:nvSpPr>
      <xdr:spPr>
        <a:xfrm>
          <a:off x="21056111" y="1290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53079</xdr:rowOff>
    </xdr:from>
    <xdr:to>
      <xdr:col>29</xdr:col>
      <xdr:colOff>517525</xdr:colOff>
      <xdr:row>76</xdr:row>
      <xdr:rowOff>106781</xdr:rowOff>
    </xdr:to>
    <xdr:cxnSp macro="">
      <xdr:nvCxnSpPr>
        <xdr:cNvPr id="838" name="直線コネクタ 837"/>
        <xdr:cNvCxnSpPr/>
      </xdr:nvCxnSpPr>
      <xdr:spPr>
        <a:xfrm flipV="1">
          <a:off x="19545300" y="13083279"/>
          <a:ext cx="889000" cy="5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132886</xdr:rowOff>
    </xdr:from>
    <xdr:to>
      <xdr:col>29</xdr:col>
      <xdr:colOff>568325</xdr:colOff>
      <xdr:row>77</xdr:row>
      <xdr:rowOff>63036</xdr:rowOff>
    </xdr:to>
    <xdr:sp macro="" textlink="">
      <xdr:nvSpPr>
        <xdr:cNvPr id="839" name="フローチャート : 判断 838"/>
        <xdr:cNvSpPr/>
      </xdr:nvSpPr>
      <xdr:spPr>
        <a:xfrm>
          <a:off x="20383500" y="1316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54163</xdr:rowOff>
    </xdr:from>
    <xdr:ext cx="534377" cy="259045"/>
    <xdr:sp macro="" textlink="">
      <xdr:nvSpPr>
        <xdr:cNvPr id="840" name="テキスト ボックス 839"/>
        <xdr:cNvSpPr txBox="1"/>
      </xdr:nvSpPr>
      <xdr:spPr>
        <a:xfrm>
          <a:off x="20167111" y="1325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106781</xdr:rowOff>
    </xdr:from>
    <xdr:to>
      <xdr:col>28</xdr:col>
      <xdr:colOff>314325</xdr:colOff>
      <xdr:row>76</xdr:row>
      <xdr:rowOff>133680</xdr:rowOff>
    </xdr:to>
    <xdr:cxnSp macro="">
      <xdr:nvCxnSpPr>
        <xdr:cNvPr id="841" name="直線コネクタ 840"/>
        <xdr:cNvCxnSpPr/>
      </xdr:nvCxnSpPr>
      <xdr:spPr>
        <a:xfrm flipV="1">
          <a:off x="18656300" y="13136981"/>
          <a:ext cx="889000" cy="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149937</xdr:rowOff>
    </xdr:from>
    <xdr:to>
      <xdr:col>28</xdr:col>
      <xdr:colOff>365125</xdr:colOff>
      <xdr:row>77</xdr:row>
      <xdr:rowOff>80087</xdr:rowOff>
    </xdr:to>
    <xdr:sp macro="" textlink="">
      <xdr:nvSpPr>
        <xdr:cNvPr id="842" name="フローチャート : 判断 841"/>
        <xdr:cNvSpPr/>
      </xdr:nvSpPr>
      <xdr:spPr>
        <a:xfrm>
          <a:off x="194945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71214</xdr:rowOff>
    </xdr:from>
    <xdr:ext cx="534377" cy="259045"/>
    <xdr:sp macro="" textlink="">
      <xdr:nvSpPr>
        <xdr:cNvPr id="843" name="テキスト ボックス 842"/>
        <xdr:cNvSpPr txBox="1"/>
      </xdr:nvSpPr>
      <xdr:spPr>
        <a:xfrm>
          <a:off x="19278111" y="1327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166529</xdr:rowOff>
    </xdr:from>
    <xdr:to>
      <xdr:col>27</xdr:col>
      <xdr:colOff>161925</xdr:colOff>
      <xdr:row>77</xdr:row>
      <xdr:rowOff>96679</xdr:rowOff>
    </xdr:to>
    <xdr:sp macro="" textlink="">
      <xdr:nvSpPr>
        <xdr:cNvPr id="844" name="フローチャート : 判断 843"/>
        <xdr:cNvSpPr/>
      </xdr:nvSpPr>
      <xdr:spPr>
        <a:xfrm>
          <a:off x="18605500" y="1319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87806</xdr:rowOff>
    </xdr:from>
    <xdr:ext cx="534377" cy="259045"/>
    <xdr:sp macro="" textlink="">
      <xdr:nvSpPr>
        <xdr:cNvPr id="845" name="テキスト ボックス 844"/>
        <xdr:cNvSpPr txBox="1"/>
      </xdr:nvSpPr>
      <xdr:spPr>
        <a:xfrm>
          <a:off x="18389111" y="1328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3480</xdr:rowOff>
    </xdr:from>
    <xdr:to>
      <xdr:col>32</xdr:col>
      <xdr:colOff>238125</xdr:colOff>
      <xdr:row>77</xdr:row>
      <xdr:rowOff>105080</xdr:rowOff>
    </xdr:to>
    <xdr:sp macro="" textlink="">
      <xdr:nvSpPr>
        <xdr:cNvPr id="851" name="円/楕円 850"/>
        <xdr:cNvSpPr/>
      </xdr:nvSpPr>
      <xdr:spPr>
        <a:xfrm>
          <a:off x="22110700" y="1320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153357</xdr:rowOff>
    </xdr:from>
    <xdr:ext cx="534377" cy="259045"/>
    <xdr:sp macro="" textlink="">
      <xdr:nvSpPr>
        <xdr:cNvPr id="852" name="繰出金該当値テキスト"/>
        <xdr:cNvSpPr txBox="1"/>
      </xdr:nvSpPr>
      <xdr:spPr>
        <a:xfrm>
          <a:off x="22212300" y="1318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37,484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19938</xdr:rowOff>
    </xdr:from>
    <xdr:to>
      <xdr:col>31</xdr:col>
      <xdr:colOff>85725</xdr:colOff>
      <xdr:row>77</xdr:row>
      <xdr:rowOff>121538</xdr:rowOff>
    </xdr:to>
    <xdr:sp macro="" textlink="">
      <xdr:nvSpPr>
        <xdr:cNvPr id="853" name="円/楕円 852"/>
        <xdr:cNvSpPr/>
      </xdr:nvSpPr>
      <xdr:spPr>
        <a:xfrm>
          <a:off x="21272500" y="1322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112665</xdr:rowOff>
    </xdr:from>
    <xdr:ext cx="534377" cy="259045"/>
    <xdr:sp macro="" textlink="">
      <xdr:nvSpPr>
        <xdr:cNvPr id="854" name="テキスト ボックス 853"/>
        <xdr:cNvSpPr txBox="1"/>
      </xdr:nvSpPr>
      <xdr:spPr>
        <a:xfrm>
          <a:off x="21056111" y="1331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36,620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2279</xdr:rowOff>
    </xdr:from>
    <xdr:to>
      <xdr:col>29</xdr:col>
      <xdr:colOff>568325</xdr:colOff>
      <xdr:row>76</xdr:row>
      <xdr:rowOff>103879</xdr:rowOff>
    </xdr:to>
    <xdr:sp macro="" textlink="">
      <xdr:nvSpPr>
        <xdr:cNvPr id="855" name="円/楕円 854"/>
        <xdr:cNvSpPr/>
      </xdr:nvSpPr>
      <xdr:spPr>
        <a:xfrm>
          <a:off x="20383500" y="1303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120407</xdr:rowOff>
    </xdr:from>
    <xdr:ext cx="534377" cy="259045"/>
    <xdr:sp macro="" textlink="">
      <xdr:nvSpPr>
        <xdr:cNvPr id="856" name="テキスト ボックス 855"/>
        <xdr:cNvSpPr txBox="1"/>
      </xdr:nvSpPr>
      <xdr:spPr>
        <a:xfrm>
          <a:off x="20167111" y="1280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46,547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55981</xdr:rowOff>
    </xdr:from>
    <xdr:to>
      <xdr:col>28</xdr:col>
      <xdr:colOff>365125</xdr:colOff>
      <xdr:row>76</xdr:row>
      <xdr:rowOff>157581</xdr:rowOff>
    </xdr:to>
    <xdr:sp macro="" textlink="">
      <xdr:nvSpPr>
        <xdr:cNvPr id="857" name="円/楕円 856"/>
        <xdr:cNvSpPr/>
      </xdr:nvSpPr>
      <xdr:spPr>
        <a:xfrm>
          <a:off x="19494500" y="1308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2659</xdr:rowOff>
    </xdr:from>
    <xdr:ext cx="534377" cy="259045"/>
    <xdr:sp macro="" textlink="">
      <xdr:nvSpPr>
        <xdr:cNvPr id="858" name="テキスト ボックス 857"/>
        <xdr:cNvSpPr txBox="1"/>
      </xdr:nvSpPr>
      <xdr:spPr>
        <a:xfrm>
          <a:off x="19278111" y="1286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43,728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82880</xdr:rowOff>
    </xdr:from>
    <xdr:to>
      <xdr:col>27</xdr:col>
      <xdr:colOff>161925</xdr:colOff>
      <xdr:row>77</xdr:row>
      <xdr:rowOff>13030</xdr:rowOff>
    </xdr:to>
    <xdr:sp macro="" textlink="">
      <xdr:nvSpPr>
        <xdr:cNvPr id="859" name="円/楕円 858"/>
        <xdr:cNvSpPr/>
      </xdr:nvSpPr>
      <xdr:spPr>
        <a:xfrm>
          <a:off x="18605500" y="131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29557</xdr:rowOff>
    </xdr:from>
    <xdr:ext cx="534377" cy="259045"/>
    <xdr:sp macro="" textlink="">
      <xdr:nvSpPr>
        <xdr:cNvPr id="860" name="テキスト ボックス 859"/>
        <xdr:cNvSpPr txBox="1"/>
      </xdr:nvSpPr>
      <xdr:spPr>
        <a:xfrm>
          <a:off x="18389111" y="1288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42,316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1" name="直線コネクタ 87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2" name="テキスト ボックス 87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3" name="直線コネクタ 87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4" name="テキスト ボックス 87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5" name="直線コネクタ 87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6" name="テキスト ボックス 87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7" name="直線コネクタ 87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8" name="テキスト ボックス 87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9" name="直線コネクタ 87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0" name="テキスト ボックス 87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2" name="テキスト ボックス 88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4" name="直線コネクタ 88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6" name="直線コネクタ 88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8" name="直線コネクタ 88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9" name="直線コネクタ 88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1" name="フローチャート : 判断 89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2" name="直線コネクタ 89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3" name="フローチャート : 判断 89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4" name="テキスト ボックス 893"/>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5" name="直線コネクタ 89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6" name="フローチャート : 判断 89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7" name="テキスト ボックス 896"/>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8" name="直線コネクタ 89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9" name="フローチャート : 判断 89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0" name="テキスト ボックス 899"/>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1" name="フローチャート : 判断 900"/>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2" name="テキスト ボックス 901"/>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8" name="円/楕円 90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0" name="円/楕円 90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1" name="テキスト ボックス 910"/>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2" name="円/楕円 91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3" name="テキスト ボックス 912"/>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4" name="円/楕円 91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5" name="テキスト ボックス 914"/>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6" name="円/楕円 91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7" name="テキスト ボックス 916"/>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331,073</a:t>
          </a:r>
          <a:r>
            <a:rPr kumimoji="1" lang="ja-JP" altLang="ja-JP" sz="1100">
              <a:solidFill>
                <a:schemeClr val="dk1"/>
              </a:solidFill>
              <a:effectLst/>
              <a:latin typeface="+mn-lt"/>
              <a:ea typeface="+mn-ea"/>
              <a:cs typeface="+mn-cs"/>
            </a:rPr>
            <a:t>円となっている。主な構成項目である扶助費は、住民一人当たり</a:t>
          </a:r>
          <a:r>
            <a:rPr kumimoji="1" lang="en-US" altLang="ja-JP" sz="1100">
              <a:solidFill>
                <a:schemeClr val="dk1"/>
              </a:solidFill>
              <a:effectLst/>
              <a:latin typeface="+mn-lt"/>
              <a:ea typeface="+mn-ea"/>
              <a:cs typeface="+mn-cs"/>
            </a:rPr>
            <a:t>96,477</a:t>
          </a:r>
          <a:r>
            <a:rPr kumimoji="1" lang="ja-JP" altLang="ja-JP" sz="1100">
              <a:solidFill>
                <a:schemeClr val="dk1"/>
              </a:solidFill>
              <a:effectLst/>
              <a:latin typeface="+mn-lt"/>
              <a:ea typeface="+mn-ea"/>
              <a:cs typeface="+mn-cs"/>
            </a:rPr>
            <a:t>円となっており、全国平均や大阪府平均と比較すると低くなっているものの、近年増加が続いており、類似団体平均との比較では一人当たりコストが高い状況となっている。生活保護費の一人当たりコストは相対的に低い状況にあるが、保育関連や障害福祉の分野で経費が年々膨らんでおり、今後も扶助費の増加傾向は続くものと見込まれる。そのため、他団体の動向も鑑みながら適切に施策を実施し、扶助費の増加を抑制する必要がある。物件費については、類似団体平均を下回る状況に</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あ</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が、近年増加を続けており、平成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年度決算では住民一人当たり</a:t>
          </a:r>
          <a:r>
            <a:rPr kumimoji="1" lang="en-US" altLang="ja-JP" sz="1100">
              <a:solidFill>
                <a:schemeClr val="dk1"/>
              </a:solidFill>
              <a:effectLst/>
              <a:latin typeface="+mn-lt"/>
              <a:ea typeface="+mn-ea"/>
              <a:cs typeface="+mn-cs"/>
            </a:rPr>
            <a:t>54,060</a:t>
          </a:r>
          <a:r>
            <a:rPr kumimoji="1" lang="ja-JP" altLang="ja-JP" sz="1100">
              <a:solidFill>
                <a:schemeClr val="dk1"/>
              </a:solidFill>
              <a:effectLst/>
              <a:latin typeface="+mn-lt"/>
              <a:ea typeface="+mn-ea"/>
              <a:cs typeface="+mn-cs"/>
            </a:rPr>
            <a:t>円となり、平成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年度決算と比較すると</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増加し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これは、職員数の削減に伴い、指定管理者制度の導入や、窓口業務など各種業務の委託化を進めてきたことによる。今後も事務事業のアウトソーシングを進めることとしており、これまでより高い水準で推移することが見込まれる。人件費については、行財政改革による職員数の削減等の結果、類似団体平均を下回る水準で推移してきてお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は、消防業務の広域化に伴う職員数の大幅減により、さらに平均を下回る状況となっている。普通建設事業費が類似団体平均を大きく下回る状況にある要因としては、土木費、その中でも特に都市計画費が平均より少ないことが挙げられる。今後は野崎駅・四条畷駅周辺整備事業</a:t>
          </a:r>
          <a:r>
            <a:rPr kumimoji="1" lang="ja-JP" altLang="en-US" sz="1100">
              <a:solidFill>
                <a:schemeClr val="dk1"/>
              </a:solidFill>
              <a:effectLst/>
              <a:latin typeface="+mn-lt"/>
              <a:ea typeface="+mn-ea"/>
              <a:cs typeface="+mn-cs"/>
            </a:rPr>
            <a:t>や北条まちづくり推進事業</a:t>
          </a:r>
          <a:r>
            <a:rPr kumimoji="1" lang="ja-JP" altLang="ja-JP" sz="1100">
              <a:solidFill>
                <a:schemeClr val="dk1"/>
              </a:solidFill>
              <a:effectLst/>
              <a:latin typeface="+mn-lt"/>
              <a:ea typeface="+mn-ea"/>
              <a:cs typeface="+mn-cs"/>
            </a:rPr>
            <a:t>などの大型事業を予定しており、増加が見込まれる。なお、平成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年度は大型事業の谷間の年度にあたり大幅減となっている。</a:t>
          </a:r>
          <a:endParaRPr lang="ja-JP" altLang="ja-JP" sz="1400">
            <a:effectLst/>
          </a:endParaRPr>
        </a:p>
        <a:p>
          <a:r>
            <a:rPr kumimoji="1" lang="ja-JP" altLang="ja-JP" sz="1100">
              <a:solidFill>
                <a:schemeClr val="dk1"/>
              </a:solidFill>
              <a:effectLst/>
              <a:latin typeface="+mn-lt"/>
              <a:ea typeface="+mn-ea"/>
              <a:cs typeface="+mn-cs"/>
            </a:rPr>
            <a:t>　また、貸付金については、平成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年度決算で皆減となっている。これは、平成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年度までは土地開発公社の利子負担軽減のために、一般会計から公社への貸付を行っていたが、平成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月末の公社解散により、貸付が不要になったためである。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大阪府大東市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122,461
119,688
18.27
41,406,085
40,543,557
471,473
23,768,332
37,136,161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50437</xdr:rowOff>
    </xdr:from>
    <xdr:to>
      <xdr:col>6</xdr:col>
      <xdr:colOff>510540</xdr:colOff>
      <xdr:row>38</xdr:row>
      <xdr:rowOff>138612</xdr:rowOff>
    </xdr:to>
    <xdr:cxnSp macro="">
      <xdr:nvCxnSpPr>
        <xdr:cNvPr id="58" name="直線コネクタ 57"/>
        <xdr:cNvCxnSpPr/>
      </xdr:nvCxnSpPr>
      <xdr:spPr>
        <a:xfrm flipV="1">
          <a:off x="4633595" y="5193937"/>
          <a:ext cx="127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142439</xdr:rowOff>
    </xdr:from>
    <xdr:ext cx="469744" cy="259045"/>
    <xdr:sp macro="" textlink="">
      <xdr:nvSpPr>
        <xdr:cNvPr id="59" name="議会費最小値テキスト"/>
        <xdr:cNvSpPr txBox="1"/>
      </xdr:nvSpPr>
      <xdr:spPr>
        <a:xfrm>
          <a:off x="4686300" y="665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1,921</a:t>
          </a:r>
          <a:endParaRPr kumimoji="1" lang="ja-JP" altLang="en-US" sz="1000" b="1">
            <a:latin typeface="ＭＳ Ｐゴシック"/>
          </a:endParaRPr>
        </a:p>
      </xdr:txBody>
    </xdr:sp>
    <xdr:clientData/>
  </xdr:oneCellAnchor>
  <xdr:twoCellAnchor>
    <xdr:from>
      <xdr:col>6</xdr:col>
      <xdr:colOff>422275</xdr:colOff>
      <xdr:row>38</xdr:row>
      <xdr:rowOff>138612</xdr:rowOff>
    </xdr:from>
    <xdr:to>
      <xdr:col>6</xdr:col>
      <xdr:colOff>600075</xdr:colOff>
      <xdr:row>38</xdr:row>
      <xdr:rowOff>138612</xdr:rowOff>
    </xdr:to>
    <xdr:cxnSp macro="">
      <xdr:nvCxnSpPr>
        <xdr:cNvPr id="60" name="直線コネクタ 59"/>
        <xdr:cNvCxnSpPr/>
      </xdr:nvCxnSpPr>
      <xdr:spPr>
        <a:xfrm>
          <a:off x="4546600" y="665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168564</xdr:rowOff>
    </xdr:from>
    <xdr:ext cx="469744" cy="259045"/>
    <xdr:sp macro="" textlink="">
      <xdr:nvSpPr>
        <xdr:cNvPr id="61" name="議会費最大値テキスト"/>
        <xdr:cNvSpPr txBox="1"/>
      </xdr:nvSpPr>
      <xdr:spPr>
        <a:xfrm>
          <a:off x="4686300" y="496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a:t>
          </a:r>
          <a:endParaRPr kumimoji="1" lang="ja-JP" altLang="en-US" sz="1000" b="1">
            <a:latin typeface="ＭＳ Ｐゴシック"/>
          </a:endParaRPr>
        </a:p>
      </xdr:txBody>
    </xdr:sp>
    <xdr:clientData/>
  </xdr:oneCellAnchor>
  <xdr:twoCellAnchor>
    <xdr:from>
      <xdr:col>6</xdr:col>
      <xdr:colOff>422275</xdr:colOff>
      <xdr:row>30</xdr:row>
      <xdr:rowOff>50437</xdr:rowOff>
    </xdr:from>
    <xdr:to>
      <xdr:col>6</xdr:col>
      <xdr:colOff>600075</xdr:colOff>
      <xdr:row>30</xdr:row>
      <xdr:rowOff>50437</xdr:rowOff>
    </xdr:to>
    <xdr:cxnSp macro="">
      <xdr:nvCxnSpPr>
        <xdr:cNvPr id="62" name="直線コネクタ 61"/>
        <xdr:cNvCxnSpPr/>
      </xdr:nvCxnSpPr>
      <xdr:spPr>
        <a:xfrm>
          <a:off x="4546600" y="519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72208</xdr:rowOff>
    </xdr:from>
    <xdr:to>
      <xdr:col>6</xdr:col>
      <xdr:colOff>511175</xdr:colOff>
      <xdr:row>35</xdr:row>
      <xdr:rowOff>907</xdr:rowOff>
    </xdr:to>
    <xdr:cxnSp macro="">
      <xdr:nvCxnSpPr>
        <xdr:cNvPr id="63" name="直線コネクタ 62"/>
        <xdr:cNvCxnSpPr/>
      </xdr:nvCxnSpPr>
      <xdr:spPr>
        <a:xfrm>
          <a:off x="3797300" y="5901508"/>
          <a:ext cx="838200" cy="10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119578</xdr:rowOff>
    </xdr:from>
    <xdr:ext cx="469744" cy="259045"/>
    <xdr:sp macro="" textlink="">
      <xdr:nvSpPr>
        <xdr:cNvPr id="64" name="議会費平均値テキスト"/>
        <xdr:cNvSpPr txBox="1"/>
      </xdr:nvSpPr>
      <xdr:spPr>
        <a:xfrm>
          <a:off x="4686300" y="594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141151</xdr:rowOff>
    </xdr:from>
    <xdr:to>
      <xdr:col>6</xdr:col>
      <xdr:colOff>561975</xdr:colOff>
      <xdr:row>35</xdr:row>
      <xdr:rowOff>71301</xdr:rowOff>
    </xdr:to>
    <xdr:sp macro="" textlink="">
      <xdr:nvSpPr>
        <xdr:cNvPr id="65" name="フローチャート : 判断 64"/>
        <xdr:cNvSpPr/>
      </xdr:nvSpPr>
      <xdr:spPr>
        <a:xfrm>
          <a:off x="45847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72208</xdr:rowOff>
    </xdr:from>
    <xdr:to>
      <xdr:col>5</xdr:col>
      <xdr:colOff>358775</xdr:colOff>
      <xdr:row>35</xdr:row>
      <xdr:rowOff>37919</xdr:rowOff>
    </xdr:to>
    <xdr:cxnSp macro="">
      <xdr:nvCxnSpPr>
        <xdr:cNvPr id="66" name="直線コネクタ 65"/>
        <xdr:cNvCxnSpPr/>
      </xdr:nvCxnSpPr>
      <xdr:spPr>
        <a:xfrm flipV="1">
          <a:off x="2908300" y="5901508"/>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75293</xdr:rowOff>
    </xdr:from>
    <xdr:to>
      <xdr:col>5</xdr:col>
      <xdr:colOff>409575</xdr:colOff>
      <xdr:row>34</xdr:row>
      <xdr:rowOff>5443</xdr:rowOff>
    </xdr:to>
    <xdr:sp macro="" textlink="">
      <xdr:nvSpPr>
        <xdr:cNvPr id="67" name="フローチャート : 判断 66"/>
        <xdr:cNvSpPr/>
      </xdr:nvSpPr>
      <xdr:spPr>
        <a:xfrm>
          <a:off x="3746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21970</xdr:rowOff>
    </xdr:from>
    <xdr:ext cx="469744" cy="259045"/>
    <xdr:sp macro="" textlink="">
      <xdr:nvSpPr>
        <xdr:cNvPr id="68" name="テキスト ボックス 67"/>
        <xdr:cNvSpPr txBox="1"/>
      </xdr:nvSpPr>
      <xdr:spPr>
        <a:xfrm>
          <a:off x="3562427"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66766</xdr:rowOff>
    </xdr:from>
    <xdr:to>
      <xdr:col>4</xdr:col>
      <xdr:colOff>155575</xdr:colOff>
      <xdr:row>35</xdr:row>
      <xdr:rowOff>37919</xdr:rowOff>
    </xdr:to>
    <xdr:cxnSp macro="">
      <xdr:nvCxnSpPr>
        <xdr:cNvPr id="69" name="直線コネクタ 68"/>
        <xdr:cNvCxnSpPr/>
      </xdr:nvCxnSpPr>
      <xdr:spPr>
        <a:xfrm>
          <a:off x="2019300" y="5896066"/>
          <a:ext cx="889000" cy="14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105228</xdr:rowOff>
    </xdr:from>
    <xdr:to>
      <xdr:col>4</xdr:col>
      <xdr:colOff>206375</xdr:colOff>
      <xdr:row>33</xdr:row>
      <xdr:rowOff>35378</xdr:rowOff>
    </xdr:to>
    <xdr:sp macro="" textlink="">
      <xdr:nvSpPr>
        <xdr:cNvPr id="70" name="フローチャート : 判断 69"/>
        <xdr:cNvSpPr/>
      </xdr:nvSpPr>
      <xdr:spPr>
        <a:xfrm>
          <a:off x="2857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51905</xdr:rowOff>
    </xdr:from>
    <xdr:ext cx="469744" cy="259045"/>
    <xdr:sp macro="" textlink="">
      <xdr:nvSpPr>
        <xdr:cNvPr id="71" name="テキスト ボックス 70"/>
        <xdr:cNvSpPr txBox="1"/>
      </xdr:nvSpPr>
      <xdr:spPr>
        <a:xfrm>
          <a:off x="2673427" y="536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66766</xdr:rowOff>
    </xdr:from>
    <xdr:to>
      <xdr:col>2</xdr:col>
      <xdr:colOff>638175</xdr:colOff>
      <xdr:row>34</xdr:row>
      <xdr:rowOff>146231</xdr:rowOff>
    </xdr:to>
    <xdr:cxnSp macro="">
      <xdr:nvCxnSpPr>
        <xdr:cNvPr id="72" name="直線コネクタ 71"/>
        <xdr:cNvCxnSpPr/>
      </xdr:nvCxnSpPr>
      <xdr:spPr>
        <a:xfrm flipV="1">
          <a:off x="1130300" y="5896066"/>
          <a:ext cx="889000" cy="7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159657</xdr:rowOff>
    </xdr:from>
    <xdr:to>
      <xdr:col>3</xdr:col>
      <xdr:colOff>3175</xdr:colOff>
      <xdr:row>33</xdr:row>
      <xdr:rowOff>89807</xdr:rowOff>
    </xdr:to>
    <xdr:sp macro="" textlink="">
      <xdr:nvSpPr>
        <xdr:cNvPr id="73" name="フローチャート : 判断 72"/>
        <xdr:cNvSpPr/>
      </xdr:nvSpPr>
      <xdr:spPr>
        <a:xfrm>
          <a:off x="1968500" y="56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106334</xdr:rowOff>
    </xdr:from>
    <xdr:ext cx="469744" cy="259045"/>
    <xdr:sp macro="" textlink="">
      <xdr:nvSpPr>
        <xdr:cNvPr id="74" name="テキスト ボックス 73"/>
        <xdr:cNvSpPr txBox="1"/>
      </xdr:nvSpPr>
      <xdr:spPr>
        <a:xfrm>
          <a:off x="1784427" y="54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36649</xdr:rowOff>
    </xdr:from>
    <xdr:to>
      <xdr:col>1</xdr:col>
      <xdr:colOff>485775</xdr:colOff>
      <xdr:row>32</xdr:row>
      <xdr:rowOff>138249</xdr:rowOff>
    </xdr:to>
    <xdr:sp macro="" textlink="">
      <xdr:nvSpPr>
        <xdr:cNvPr id="75" name="フローチャート : 判断 74"/>
        <xdr:cNvSpPr/>
      </xdr:nvSpPr>
      <xdr:spPr>
        <a:xfrm>
          <a:off x="1079500" y="552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154776</xdr:rowOff>
    </xdr:from>
    <xdr:ext cx="469744" cy="259045"/>
    <xdr:sp macro="" textlink="">
      <xdr:nvSpPr>
        <xdr:cNvPr id="76" name="テキスト ボックス 75"/>
        <xdr:cNvSpPr txBox="1"/>
      </xdr:nvSpPr>
      <xdr:spPr>
        <a:xfrm>
          <a:off x="895427" y="529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121557</xdr:rowOff>
    </xdr:from>
    <xdr:to>
      <xdr:col>6</xdr:col>
      <xdr:colOff>561975</xdr:colOff>
      <xdr:row>35</xdr:row>
      <xdr:rowOff>51707</xdr:rowOff>
    </xdr:to>
    <xdr:sp macro="" textlink="">
      <xdr:nvSpPr>
        <xdr:cNvPr id="82" name="円/楕円 81"/>
        <xdr:cNvSpPr/>
      </xdr:nvSpPr>
      <xdr:spPr>
        <a:xfrm>
          <a:off x="45847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144434</xdr:rowOff>
    </xdr:from>
    <xdr:ext cx="469744" cy="259045"/>
    <xdr:sp macro="" textlink="">
      <xdr:nvSpPr>
        <xdr:cNvPr id="83" name="議会費該当値テキスト"/>
        <xdr:cNvSpPr txBox="1"/>
      </xdr:nvSpPr>
      <xdr:spPr>
        <a:xfrm>
          <a:off x="4686300" y="580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21408</xdr:rowOff>
    </xdr:from>
    <xdr:to>
      <xdr:col>5</xdr:col>
      <xdr:colOff>409575</xdr:colOff>
      <xdr:row>34</xdr:row>
      <xdr:rowOff>123008</xdr:rowOff>
    </xdr:to>
    <xdr:sp macro="" textlink="">
      <xdr:nvSpPr>
        <xdr:cNvPr id="84" name="円/楕円 83"/>
        <xdr:cNvSpPr/>
      </xdr:nvSpPr>
      <xdr:spPr>
        <a:xfrm>
          <a:off x="3746500" y="585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114135</xdr:rowOff>
    </xdr:from>
    <xdr:ext cx="469744" cy="259045"/>
    <xdr:sp macro="" textlink="">
      <xdr:nvSpPr>
        <xdr:cNvPr id="85" name="テキスト ボックス 84"/>
        <xdr:cNvSpPr txBox="1"/>
      </xdr:nvSpPr>
      <xdr:spPr>
        <a:xfrm>
          <a:off x="3562427" y="594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158569</xdr:rowOff>
    </xdr:from>
    <xdr:to>
      <xdr:col>4</xdr:col>
      <xdr:colOff>206375</xdr:colOff>
      <xdr:row>35</xdr:row>
      <xdr:rowOff>88719</xdr:rowOff>
    </xdr:to>
    <xdr:sp macro="" textlink="">
      <xdr:nvSpPr>
        <xdr:cNvPr id="86" name="円/楕円 85"/>
        <xdr:cNvSpPr/>
      </xdr:nvSpPr>
      <xdr:spPr>
        <a:xfrm>
          <a:off x="2857500" y="598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79846</xdr:rowOff>
    </xdr:from>
    <xdr:ext cx="469744" cy="259045"/>
    <xdr:sp macro="" textlink="">
      <xdr:nvSpPr>
        <xdr:cNvPr id="87" name="テキスト ボックス 86"/>
        <xdr:cNvSpPr txBox="1"/>
      </xdr:nvSpPr>
      <xdr:spPr>
        <a:xfrm>
          <a:off x="2673427" y="608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15966</xdr:rowOff>
    </xdr:from>
    <xdr:to>
      <xdr:col>3</xdr:col>
      <xdr:colOff>3175</xdr:colOff>
      <xdr:row>34</xdr:row>
      <xdr:rowOff>117566</xdr:rowOff>
    </xdr:to>
    <xdr:sp macro="" textlink="">
      <xdr:nvSpPr>
        <xdr:cNvPr id="88" name="円/楕円 87"/>
        <xdr:cNvSpPr/>
      </xdr:nvSpPr>
      <xdr:spPr>
        <a:xfrm>
          <a:off x="1968500" y="58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108693</xdr:rowOff>
    </xdr:from>
    <xdr:ext cx="469744" cy="259045"/>
    <xdr:sp macro="" textlink="">
      <xdr:nvSpPr>
        <xdr:cNvPr id="89" name="テキスト ボックス 88"/>
        <xdr:cNvSpPr txBox="1"/>
      </xdr:nvSpPr>
      <xdr:spPr>
        <a:xfrm>
          <a:off x="1784427" y="593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95431</xdr:rowOff>
    </xdr:from>
    <xdr:to>
      <xdr:col>1</xdr:col>
      <xdr:colOff>485775</xdr:colOff>
      <xdr:row>35</xdr:row>
      <xdr:rowOff>25581</xdr:rowOff>
    </xdr:to>
    <xdr:sp macro="" textlink="">
      <xdr:nvSpPr>
        <xdr:cNvPr id="90" name="円/楕円 89"/>
        <xdr:cNvSpPr/>
      </xdr:nvSpPr>
      <xdr:spPr>
        <a:xfrm>
          <a:off x="1079500" y="592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16708</xdr:rowOff>
    </xdr:from>
    <xdr:ext cx="469744" cy="259045"/>
    <xdr:sp macro="" textlink="">
      <xdr:nvSpPr>
        <xdr:cNvPr id="91" name="テキスト ボックス 90"/>
        <xdr:cNvSpPr txBox="1"/>
      </xdr:nvSpPr>
      <xdr:spPr>
        <a:xfrm>
          <a:off x="895427" y="60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76323</xdr:rowOff>
    </xdr:from>
    <xdr:to>
      <xdr:col>6</xdr:col>
      <xdr:colOff>510540</xdr:colOff>
      <xdr:row>57</xdr:row>
      <xdr:rowOff>168824</xdr:rowOff>
    </xdr:to>
    <xdr:cxnSp macro="">
      <xdr:nvCxnSpPr>
        <xdr:cNvPr id="113" name="直線コネクタ 112"/>
        <xdr:cNvCxnSpPr/>
      </xdr:nvCxnSpPr>
      <xdr:spPr>
        <a:xfrm flipV="1">
          <a:off x="4633595" y="8820273"/>
          <a:ext cx="1270" cy="11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1201</xdr:rowOff>
    </xdr:from>
    <xdr:ext cx="534377" cy="259045"/>
    <xdr:sp macro="" textlink="">
      <xdr:nvSpPr>
        <xdr:cNvPr id="114" name="総務費最小値テキスト"/>
        <xdr:cNvSpPr txBox="1"/>
      </xdr:nvSpPr>
      <xdr:spPr>
        <a:xfrm>
          <a:off x="4686300" y="99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31,130</a:t>
          </a:r>
          <a:endParaRPr kumimoji="1" lang="ja-JP" altLang="en-US" sz="1000" b="1">
            <a:latin typeface="ＭＳ Ｐゴシック"/>
          </a:endParaRPr>
        </a:p>
      </xdr:txBody>
    </xdr:sp>
    <xdr:clientData/>
  </xdr:oneCellAnchor>
  <xdr:twoCellAnchor>
    <xdr:from>
      <xdr:col>6</xdr:col>
      <xdr:colOff>422275</xdr:colOff>
      <xdr:row>57</xdr:row>
      <xdr:rowOff>168824</xdr:rowOff>
    </xdr:from>
    <xdr:to>
      <xdr:col>6</xdr:col>
      <xdr:colOff>600075</xdr:colOff>
      <xdr:row>57</xdr:row>
      <xdr:rowOff>168824</xdr:rowOff>
    </xdr:to>
    <xdr:cxnSp macro="">
      <xdr:nvCxnSpPr>
        <xdr:cNvPr id="115" name="直線コネクタ 114"/>
        <xdr:cNvCxnSpPr/>
      </xdr:nvCxnSpPr>
      <xdr:spPr>
        <a:xfrm>
          <a:off x="4546600" y="994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23000</xdr:rowOff>
    </xdr:from>
    <xdr:ext cx="599010" cy="259045"/>
    <xdr:sp macro="" textlink="">
      <xdr:nvSpPr>
        <xdr:cNvPr id="116" name="総務費最大値テキスト"/>
        <xdr:cNvSpPr txBox="1"/>
      </xdr:nvSpPr>
      <xdr:spPr>
        <a:xfrm>
          <a:off x="4686300" y="859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276,362</a:t>
          </a:r>
          <a:endParaRPr kumimoji="1" lang="ja-JP" altLang="en-US" sz="1000" b="1">
            <a:latin typeface="ＭＳ Ｐゴシック"/>
          </a:endParaRPr>
        </a:p>
      </xdr:txBody>
    </xdr:sp>
    <xdr:clientData/>
  </xdr:oneCellAnchor>
  <xdr:twoCellAnchor>
    <xdr:from>
      <xdr:col>6</xdr:col>
      <xdr:colOff>422275</xdr:colOff>
      <xdr:row>51</xdr:row>
      <xdr:rowOff>76323</xdr:rowOff>
    </xdr:from>
    <xdr:to>
      <xdr:col>6</xdr:col>
      <xdr:colOff>600075</xdr:colOff>
      <xdr:row>51</xdr:row>
      <xdr:rowOff>76323</xdr:rowOff>
    </xdr:to>
    <xdr:cxnSp macro="">
      <xdr:nvCxnSpPr>
        <xdr:cNvPr id="117" name="直線コネクタ 116"/>
        <xdr:cNvCxnSpPr/>
      </xdr:nvCxnSpPr>
      <xdr:spPr>
        <a:xfrm>
          <a:off x="4546600" y="882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154989</xdr:rowOff>
    </xdr:from>
    <xdr:to>
      <xdr:col>6</xdr:col>
      <xdr:colOff>511175</xdr:colOff>
      <xdr:row>57</xdr:row>
      <xdr:rowOff>155716</xdr:rowOff>
    </xdr:to>
    <xdr:cxnSp macro="">
      <xdr:nvCxnSpPr>
        <xdr:cNvPr id="118" name="直線コネクタ 117"/>
        <xdr:cNvCxnSpPr/>
      </xdr:nvCxnSpPr>
      <xdr:spPr>
        <a:xfrm>
          <a:off x="3797300" y="9927639"/>
          <a:ext cx="83820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41578</xdr:rowOff>
    </xdr:from>
    <xdr:ext cx="534377" cy="259045"/>
    <xdr:sp macro="" textlink="">
      <xdr:nvSpPr>
        <xdr:cNvPr id="119" name="総務費平均値テキスト"/>
        <xdr:cNvSpPr txBox="1"/>
      </xdr:nvSpPr>
      <xdr:spPr>
        <a:xfrm>
          <a:off x="4686300" y="9642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52,854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18701</xdr:rowOff>
    </xdr:from>
    <xdr:to>
      <xdr:col>6</xdr:col>
      <xdr:colOff>561975</xdr:colOff>
      <xdr:row>57</xdr:row>
      <xdr:rowOff>120301</xdr:rowOff>
    </xdr:to>
    <xdr:sp macro="" textlink="">
      <xdr:nvSpPr>
        <xdr:cNvPr id="120" name="フローチャート : 判断 119"/>
        <xdr:cNvSpPr/>
      </xdr:nvSpPr>
      <xdr:spPr>
        <a:xfrm>
          <a:off x="45847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154989</xdr:rowOff>
    </xdr:from>
    <xdr:to>
      <xdr:col>5</xdr:col>
      <xdr:colOff>358775</xdr:colOff>
      <xdr:row>57</xdr:row>
      <xdr:rowOff>167082</xdr:rowOff>
    </xdr:to>
    <xdr:cxnSp macro="">
      <xdr:nvCxnSpPr>
        <xdr:cNvPr id="121" name="直線コネクタ 120"/>
        <xdr:cNvCxnSpPr/>
      </xdr:nvCxnSpPr>
      <xdr:spPr>
        <a:xfrm flipV="1">
          <a:off x="2908300" y="9927639"/>
          <a:ext cx="889000" cy="1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48886</xdr:rowOff>
    </xdr:from>
    <xdr:to>
      <xdr:col>5</xdr:col>
      <xdr:colOff>409575</xdr:colOff>
      <xdr:row>57</xdr:row>
      <xdr:rowOff>150486</xdr:rowOff>
    </xdr:to>
    <xdr:sp macro="" textlink="">
      <xdr:nvSpPr>
        <xdr:cNvPr id="122" name="フローチャート : 判断 121"/>
        <xdr:cNvSpPr/>
      </xdr:nvSpPr>
      <xdr:spPr>
        <a:xfrm>
          <a:off x="3746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167013</xdr:rowOff>
    </xdr:from>
    <xdr:ext cx="534377" cy="259045"/>
    <xdr:sp macro="" textlink="">
      <xdr:nvSpPr>
        <xdr:cNvPr id="123" name="テキスト ボックス 122"/>
        <xdr:cNvSpPr txBox="1"/>
      </xdr:nvSpPr>
      <xdr:spPr>
        <a:xfrm>
          <a:off x="3530111" y="959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73776</xdr:rowOff>
    </xdr:from>
    <xdr:to>
      <xdr:col>4</xdr:col>
      <xdr:colOff>155575</xdr:colOff>
      <xdr:row>57</xdr:row>
      <xdr:rowOff>167082</xdr:rowOff>
    </xdr:to>
    <xdr:cxnSp macro="">
      <xdr:nvCxnSpPr>
        <xdr:cNvPr id="124" name="直線コネクタ 123"/>
        <xdr:cNvCxnSpPr/>
      </xdr:nvCxnSpPr>
      <xdr:spPr>
        <a:xfrm>
          <a:off x="2019300" y="9846426"/>
          <a:ext cx="889000" cy="9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49645</xdr:rowOff>
    </xdr:from>
    <xdr:to>
      <xdr:col>4</xdr:col>
      <xdr:colOff>206375</xdr:colOff>
      <xdr:row>57</xdr:row>
      <xdr:rowOff>151245</xdr:rowOff>
    </xdr:to>
    <xdr:sp macro="" textlink="">
      <xdr:nvSpPr>
        <xdr:cNvPr id="125" name="フローチャート : 判断 124"/>
        <xdr:cNvSpPr/>
      </xdr:nvSpPr>
      <xdr:spPr>
        <a:xfrm>
          <a:off x="2857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167772</xdr:rowOff>
    </xdr:from>
    <xdr:ext cx="534377" cy="259045"/>
    <xdr:sp macro="" textlink="">
      <xdr:nvSpPr>
        <xdr:cNvPr id="126" name="テキスト ボックス 125"/>
        <xdr:cNvSpPr txBox="1"/>
      </xdr:nvSpPr>
      <xdr:spPr>
        <a:xfrm>
          <a:off x="2641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73776</xdr:rowOff>
    </xdr:from>
    <xdr:to>
      <xdr:col>2</xdr:col>
      <xdr:colOff>638175</xdr:colOff>
      <xdr:row>57</xdr:row>
      <xdr:rowOff>143842</xdr:rowOff>
    </xdr:to>
    <xdr:cxnSp macro="">
      <xdr:nvCxnSpPr>
        <xdr:cNvPr id="127" name="直線コネクタ 126"/>
        <xdr:cNvCxnSpPr/>
      </xdr:nvCxnSpPr>
      <xdr:spPr>
        <a:xfrm flipV="1">
          <a:off x="1130300" y="9846426"/>
          <a:ext cx="889000" cy="7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44954</xdr:rowOff>
    </xdr:from>
    <xdr:to>
      <xdr:col>3</xdr:col>
      <xdr:colOff>3175</xdr:colOff>
      <xdr:row>57</xdr:row>
      <xdr:rowOff>146554</xdr:rowOff>
    </xdr:to>
    <xdr:sp macro="" textlink="">
      <xdr:nvSpPr>
        <xdr:cNvPr id="128" name="フローチャート : 判断 127"/>
        <xdr:cNvSpPr/>
      </xdr:nvSpPr>
      <xdr:spPr>
        <a:xfrm>
          <a:off x="1968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137681</xdr:rowOff>
    </xdr:from>
    <xdr:ext cx="534377" cy="259045"/>
    <xdr:sp macro="" textlink="">
      <xdr:nvSpPr>
        <xdr:cNvPr id="129" name="テキスト ボックス 128"/>
        <xdr:cNvSpPr txBox="1"/>
      </xdr:nvSpPr>
      <xdr:spPr>
        <a:xfrm>
          <a:off x="1752111" y="991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60393</xdr:rowOff>
    </xdr:from>
    <xdr:to>
      <xdr:col>1</xdr:col>
      <xdr:colOff>485775</xdr:colOff>
      <xdr:row>57</xdr:row>
      <xdr:rowOff>161993</xdr:rowOff>
    </xdr:to>
    <xdr:sp macro="" textlink="">
      <xdr:nvSpPr>
        <xdr:cNvPr id="130" name="フローチャート : 判断 129"/>
        <xdr:cNvSpPr/>
      </xdr:nvSpPr>
      <xdr:spPr>
        <a:xfrm>
          <a:off x="1079500" y="983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7070</xdr:rowOff>
    </xdr:from>
    <xdr:ext cx="534377" cy="259045"/>
    <xdr:sp macro="" textlink="">
      <xdr:nvSpPr>
        <xdr:cNvPr id="131" name="テキスト ボックス 130"/>
        <xdr:cNvSpPr txBox="1"/>
      </xdr:nvSpPr>
      <xdr:spPr>
        <a:xfrm>
          <a:off x="863111" y="960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104916</xdr:rowOff>
    </xdr:from>
    <xdr:to>
      <xdr:col>6</xdr:col>
      <xdr:colOff>561975</xdr:colOff>
      <xdr:row>58</xdr:row>
      <xdr:rowOff>35066</xdr:rowOff>
    </xdr:to>
    <xdr:sp macro="" textlink="">
      <xdr:nvSpPr>
        <xdr:cNvPr id="137" name="円/楕円 136"/>
        <xdr:cNvSpPr/>
      </xdr:nvSpPr>
      <xdr:spPr>
        <a:xfrm>
          <a:off x="4584700" y="987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19843</xdr:rowOff>
    </xdr:from>
    <xdr:ext cx="534377" cy="259045"/>
    <xdr:sp macro="" textlink="">
      <xdr:nvSpPr>
        <xdr:cNvPr id="138" name="総務費該当値テキスト"/>
        <xdr:cNvSpPr txBox="1"/>
      </xdr:nvSpPr>
      <xdr:spPr>
        <a:xfrm>
          <a:off x="4686300" y="979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33,997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104189</xdr:rowOff>
    </xdr:from>
    <xdr:to>
      <xdr:col>5</xdr:col>
      <xdr:colOff>409575</xdr:colOff>
      <xdr:row>58</xdr:row>
      <xdr:rowOff>34339</xdr:rowOff>
    </xdr:to>
    <xdr:sp macro="" textlink="">
      <xdr:nvSpPr>
        <xdr:cNvPr id="139" name="円/楕円 138"/>
        <xdr:cNvSpPr/>
      </xdr:nvSpPr>
      <xdr:spPr>
        <a:xfrm>
          <a:off x="3746500" y="987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25466</xdr:rowOff>
    </xdr:from>
    <xdr:ext cx="534377" cy="259045"/>
    <xdr:sp macro="" textlink="">
      <xdr:nvSpPr>
        <xdr:cNvPr id="140" name="テキスト ボックス 139"/>
        <xdr:cNvSpPr txBox="1"/>
      </xdr:nvSpPr>
      <xdr:spPr>
        <a:xfrm>
          <a:off x="3530111" y="996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34,156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116282</xdr:rowOff>
    </xdr:from>
    <xdr:to>
      <xdr:col>4</xdr:col>
      <xdr:colOff>206375</xdr:colOff>
      <xdr:row>58</xdr:row>
      <xdr:rowOff>46432</xdr:rowOff>
    </xdr:to>
    <xdr:sp macro="" textlink="">
      <xdr:nvSpPr>
        <xdr:cNvPr id="141" name="円/楕円 140"/>
        <xdr:cNvSpPr/>
      </xdr:nvSpPr>
      <xdr:spPr>
        <a:xfrm>
          <a:off x="2857500" y="988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37559</xdr:rowOff>
    </xdr:from>
    <xdr:ext cx="534377" cy="259045"/>
    <xdr:sp macro="" textlink="">
      <xdr:nvSpPr>
        <xdr:cNvPr id="142" name="テキスト ボックス 141"/>
        <xdr:cNvSpPr txBox="1"/>
      </xdr:nvSpPr>
      <xdr:spPr>
        <a:xfrm>
          <a:off x="2641111" y="998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31,511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22976</xdr:rowOff>
    </xdr:from>
    <xdr:to>
      <xdr:col>3</xdr:col>
      <xdr:colOff>3175</xdr:colOff>
      <xdr:row>57</xdr:row>
      <xdr:rowOff>124576</xdr:rowOff>
    </xdr:to>
    <xdr:sp macro="" textlink="">
      <xdr:nvSpPr>
        <xdr:cNvPr id="143" name="円/楕円 142"/>
        <xdr:cNvSpPr/>
      </xdr:nvSpPr>
      <xdr:spPr>
        <a:xfrm>
          <a:off x="1968500" y="979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141103</xdr:rowOff>
    </xdr:from>
    <xdr:ext cx="534377" cy="259045"/>
    <xdr:sp macro="" textlink="">
      <xdr:nvSpPr>
        <xdr:cNvPr id="144" name="テキスト ボックス 143"/>
        <xdr:cNvSpPr txBox="1"/>
      </xdr:nvSpPr>
      <xdr:spPr>
        <a:xfrm>
          <a:off x="1752111" y="957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51,919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93042</xdr:rowOff>
    </xdr:from>
    <xdr:to>
      <xdr:col>1</xdr:col>
      <xdr:colOff>485775</xdr:colOff>
      <xdr:row>58</xdr:row>
      <xdr:rowOff>23192</xdr:rowOff>
    </xdr:to>
    <xdr:sp macro="" textlink="">
      <xdr:nvSpPr>
        <xdr:cNvPr id="145" name="円/楕円 144"/>
        <xdr:cNvSpPr/>
      </xdr:nvSpPr>
      <xdr:spPr>
        <a:xfrm>
          <a:off x="1079500" y="986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14319</xdr:rowOff>
    </xdr:from>
    <xdr:ext cx="534377" cy="259045"/>
    <xdr:sp macro="" textlink="">
      <xdr:nvSpPr>
        <xdr:cNvPr id="146" name="テキスト ボックス 145"/>
        <xdr:cNvSpPr txBox="1"/>
      </xdr:nvSpPr>
      <xdr:spPr>
        <a:xfrm>
          <a:off x="863111" y="995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203,337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28829</xdr:rowOff>
    </xdr:from>
    <xdr:to>
      <xdr:col>6</xdr:col>
      <xdr:colOff>510540</xdr:colOff>
      <xdr:row>79</xdr:row>
      <xdr:rowOff>8922</xdr:rowOff>
    </xdr:to>
    <xdr:cxnSp macro="">
      <xdr:nvCxnSpPr>
        <xdr:cNvPr id="171" name="直線コネクタ 170"/>
        <xdr:cNvCxnSpPr/>
      </xdr:nvCxnSpPr>
      <xdr:spPr>
        <a:xfrm flipV="1">
          <a:off x="4633595" y="12201779"/>
          <a:ext cx="1270" cy="135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12749</xdr:rowOff>
    </xdr:from>
    <xdr:ext cx="599010" cy="259045"/>
    <xdr:sp macro="" textlink="">
      <xdr:nvSpPr>
        <xdr:cNvPr id="172" name="民生費最小値テキスト"/>
        <xdr:cNvSpPr txBox="1"/>
      </xdr:nvSpPr>
      <xdr:spPr>
        <a:xfrm>
          <a:off x="4686300" y="13557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101,865</a:t>
          </a:r>
          <a:endParaRPr kumimoji="1" lang="ja-JP" altLang="en-US" sz="1000" b="1">
            <a:latin typeface="ＭＳ Ｐゴシック"/>
          </a:endParaRPr>
        </a:p>
      </xdr:txBody>
    </xdr:sp>
    <xdr:clientData/>
  </xdr:oneCellAnchor>
  <xdr:twoCellAnchor>
    <xdr:from>
      <xdr:col>6</xdr:col>
      <xdr:colOff>422275</xdr:colOff>
      <xdr:row>79</xdr:row>
      <xdr:rowOff>8922</xdr:rowOff>
    </xdr:from>
    <xdr:to>
      <xdr:col>6</xdr:col>
      <xdr:colOff>600075</xdr:colOff>
      <xdr:row>79</xdr:row>
      <xdr:rowOff>8922</xdr:rowOff>
    </xdr:to>
    <xdr:cxnSp macro="">
      <xdr:nvCxnSpPr>
        <xdr:cNvPr id="173" name="直線コネクタ 172"/>
        <xdr:cNvCxnSpPr/>
      </xdr:nvCxnSpPr>
      <xdr:spPr>
        <a:xfrm>
          <a:off x="4546600" y="1355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146956</xdr:rowOff>
    </xdr:from>
    <xdr:ext cx="599010" cy="259045"/>
    <xdr:sp macro="" textlink="">
      <xdr:nvSpPr>
        <xdr:cNvPr id="174" name="民生費最大値テキスト"/>
        <xdr:cNvSpPr txBox="1"/>
      </xdr:nvSpPr>
      <xdr:spPr>
        <a:xfrm>
          <a:off x="4686300" y="119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172,820</a:t>
          </a:r>
          <a:endParaRPr kumimoji="1" lang="ja-JP" altLang="en-US" sz="1000" b="1">
            <a:latin typeface="ＭＳ Ｐゴシック"/>
          </a:endParaRPr>
        </a:p>
      </xdr:txBody>
    </xdr:sp>
    <xdr:clientData/>
  </xdr:oneCellAnchor>
  <xdr:twoCellAnchor>
    <xdr:from>
      <xdr:col>6</xdr:col>
      <xdr:colOff>422275</xdr:colOff>
      <xdr:row>71</xdr:row>
      <xdr:rowOff>28829</xdr:rowOff>
    </xdr:from>
    <xdr:to>
      <xdr:col>6</xdr:col>
      <xdr:colOff>600075</xdr:colOff>
      <xdr:row>71</xdr:row>
      <xdr:rowOff>28829</xdr:rowOff>
    </xdr:to>
    <xdr:cxnSp macro="">
      <xdr:nvCxnSpPr>
        <xdr:cNvPr id="175" name="直線コネクタ 174"/>
        <xdr:cNvCxnSpPr/>
      </xdr:nvCxnSpPr>
      <xdr:spPr>
        <a:xfrm>
          <a:off x="4546600" y="122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56109</xdr:rowOff>
    </xdr:from>
    <xdr:to>
      <xdr:col>6</xdr:col>
      <xdr:colOff>511175</xdr:colOff>
      <xdr:row>72</xdr:row>
      <xdr:rowOff>91446</xdr:rowOff>
    </xdr:to>
    <xdr:cxnSp macro="">
      <xdr:nvCxnSpPr>
        <xdr:cNvPr id="176" name="直線コネクタ 175"/>
        <xdr:cNvCxnSpPr/>
      </xdr:nvCxnSpPr>
      <xdr:spPr>
        <a:xfrm flipV="1">
          <a:off x="3797300" y="12400509"/>
          <a:ext cx="838200" cy="3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11187</xdr:rowOff>
    </xdr:from>
    <xdr:ext cx="599010" cy="259045"/>
    <xdr:sp macro="" textlink="">
      <xdr:nvSpPr>
        <xdr:cNvPr id="177" name="民生費平均値テキスト"/>
        <xdr:cNvSpPr txBox="1"/>
      </xdr:nvSpPr>
      <xdr:spPr>
        <a:xfrm>
          <a:off x="4686300" y="12869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133,947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32760</xdr:rowOff>
    </xdr:from>
    <xdr:to>
      <xdr:col>6</xdr:col>
      <xdr:colOff>561975</xdr:colOff>
      <xdr:row>75</xdr:row>
      <xdr:rowOff>134360</xdr:rowOff>
    </xdr:to>
    <xdr:sp macro="" textlink="">
      <xdr:nvSpPr>
        <xdr:cNvPr id="178" name="フローチャート : 判断 177"/>
        <xdr:cNvSpPr/>
      </xdr:nvSpPr>
      <xdr:spPr>
        <a:xfrm>
          <a:off x="45847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91446</xdr:rowOff>
    </xdr:from>
    <xdr:to>
      <xdr:col>5</xdr:col>
      <xdr:colOff>358775</xdr:colOff>
      <xdr:row>74</xdr:row>
      <xdr:rowOff>35573</xdr:rowOff>
    </xdr:to>
    <xdr:cxnSp macro="">
      <xdr:nvCxnSpPr>
        <xdr:cNvPr id="179" name="直線コネクタ 178"/>
        <xdr:cNvCxnSpPr/>
      </xdr:nvCxnSpPr>
      <xdr:spPr>
        <a:xfrm flipV="1">
          <a:off x="2908300" y="12435846"/>
          <a:ext cx="889000" cy="28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109741</xdr:rowOff>
    </xdr:from>
    <xdr:to>
      <xdr:col>5</xdr:col>
      <xdr:colOff>409575</xdr:colOff>
      <xdr:row>76</xdr:row>
      <xdr:rowOff>39891</xdr:rowOff>
    </xdr:to>
    <xdr:sp macro="" textlink="">
      <xdr:nvSpPr>
        <xdr:cNvPr id="180" name="フローチャート : 判断 179"/>
        <xdr:cNvSpPr/>
      </xdr:nvSpPr>
      <xdr:spPr>
        <a:xfrm>
          <a:off x="3746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31018</xdr:rowOff>
    </xdr:from>
    <xdr:ext cx="599010" cy="259045"/>
    <xdr:sp macro="" textlink="">
      <xdr:nvSpPr>
        <xdr:cNvPr id="181" name="テキスト ボックス 180"/>
        <xdr:cNvSpPr txBox="1"/>
      </xdr:nvSpPr>
      <xdr:spPr>
        <a:xfrm>
          <a:off x="3497794"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35573</xdr:rowOff>
    </xdr:from>
    <xdr:to>
      <xdr:col>4</xdr:col>
      <xdr:colOff>155575</xdr:colOff>
      <xdr:row>75</xdr:row>
      <xdr:rowOff>123127</xdr:rowOff>
    </xdr:to>
    <xdr:cxnSp macro="">
      <xdr:nvCxnSpPr>
        <xdr:cNvPr id="182" name="直線コネクタ 181"/>
        <xdr:cNvCxnSpPr/>
      </xdr:nvCxnSpPr>
      <xdr:spPr>
        <a:xfrm flipV="1">
          <a:off x="2019300" y="12722873"/>
          <a:ext cx="889000" cy="25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62726</xdr:rowOff>
    </xdr:from>
    <xdr:to>
      <xdr:col>4</xdr:col>
      <xdr:colOff>206375</xdr:colOff>
      <xdr:row>74</xdr:row>
      <xdr:rowOff>164326</xdr:rowOff>
    </xdr:to>
    <xdr:sp macro="" textlink="">
      <xdr:nvSpPr>
        <xdr:cNvPr id="183" name="フローチャート : 判断 182"/>
        <xdr:cNvSpPr/>
      </xdr:nvSpPr>
      <xdr:spPr>
        <a:xfrm>
          <a:off x="2857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155453</xdr:rowOff>
    </xdr:from>
    <xdr:ext cx="599010" cy="259045"/>
    <xdr:sp macro="" textlink="">
      <xdr:nvSpPr>
        <xdr:cNvPr id="184" name="テキスト ボックス 183"/>
        <xdr:cNvSpPr txBox="1"/>
      </xdr:nvSpPr>
      <xdr:spPr>
        <a:xfrm>
          <a:off x="2608794" y="1284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123127</xdr:rowOff>
    </xdr:from>
    <xdr:to>
      <xdr:col>2</xdr:col>
      <xdr:colOff>638175</xdr:colOff>
      <xdr:row>75</xdr:row>
      <xdr:rowOff>125222</xdr:rowOff>
    </xdr:to>
    <xdr:cxnSp macro="">
      <xdr:nvCxnSpPr>
        <xdr:cNvPr id="185" name="直線コネクタ 184"/>
        <xdr:cNvCxnSpPr/>
      </xdr:nvCxnSpPr>
      <xdr:spPr>
        <a:xfrm flipV="1">
          <a:off x="1130300" y="12981877"/>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69050</xdr:rowOff>
    </xdr:from>
    <xdr:to>
      <xdr:col>3</xdr:col>
      <xdr:colOff>3175</xdr:colOff>
      <xdr:row>75</xdr:row>
      <xdr:rowOff>170650</xdr:rowOff>
    </xdr:to>
    <xdr:sp macro="" textlink="">
      <xdr:nvSpPr>
        <xdr:cNvPr id="186" name="フローチャート : 判断 185"/>
        <xdr:cNvSpPr/>
      </xdr:nvSpPr>
      <xdr:spPr>
        <a:xfrm>
          <a:off x="1968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15727</xdr:rowOff>
    </xdr:from>
    <xdr:ext cx="599010" cy="259045"/>
    <xdr:sp macro="" textlink="">
      <xdr:nvSpPr>
        <xdr:cNvPr id="187" name="テキスト ボックス 186"/>
        <xdr:cNvSpPr txBox="1"/>
      </xdr:nvSpPr>
      <xdr:spPr>
        <a:xfrm>
          <a:off x="1719794" y="1270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109283</xdr:rowOff>
    </xdr:from>
    <xdr:to>
      <xdr:col>1</xdr:col>
      <xdr:colOff>485775</xdr:colOff>
      <xdr:row>76</xdr:row>
      <xdr:rowOff>39433</xdr:rowOff>
    </xdr:to>
    <xdr:sp macro="" textlink="">
      <xdr:nvSpPr>
        <xdr:cNvPr id="188" name="フローチャート : 判断 187"/>
        <xdr:cNvSpPr/>
      </xdr:nvSpPr>
      <xdr:spPr>
        <a:xfrm>
          <a:off x="1079500" y="1296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30560</xdr:rowOff>
    </xdr:from>
    <xdr:ext cx="599010" cy="259045"/>
    <xdr:sp macro="" textlink="">
      <xdr:nvSpPr>
        <xdr:cNvPr id="189" name="テキスト ボックス 188"/>
        <xdr:cNvSpPr txBox="1"/>
      </xdr:nvSpPr>
      <xdr:spPr>
        <a:xfrm>
          <a:off x="830794" y="1306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5309</xdr:rowOff>
    </xdr:from>
    <xdr:to>
      <xdr:col>6</xdr:col>
      <xdr:colOff>561975</xdr:colOff>
      <xdr:row>72</xdr:row>
      <xdr:rowOff>106909</xdr:rowOff>
    </xdr:to>
    <xdr:sp macro="" textlink="">
      <xdr:nvSpPr>
        <xdr:cNvPr id="195" name="円/楕円 194"/>
        <xdr:cNvSpPr/>
      </xdr:nvSpPr>
      <xdr:spPr>
        <a:xfrm>
          <a:off x="4584700" y="123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28186</xdr:rowOff>
    </xdr:from>
    <xdr:ext cx="599010" cy="259045"/>
    <xdr:sp macro="" textlink="">
      <xdr:nvSpPr>
        <xdr:cNvPr id="196" name="民生費該当値テキスト"/>
        <xdr:cNvSpPr txBox="1"/>
      </xdr:nvSpPr>
      <xdr:spPr>
        <a:xfrm>
          <a:off x="4686300" y="12201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162,388</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40646</xdr:rowOff>
    </xdr:from>
    <xdr:to>
      <xdr:col>5</xdr:col>
      <xdr:colOff>409575</xdr:colOff>
      <xdr:row>72</xdr:row>
      <xdr:rowOff>142246</xdr:rowOff>
    </xdr:to>
    <xdr:sp macro="" textlink="">
      <xdr:nvSpPr>
        <xdr:cNvPr id="197" name="円/楕円 196"/>
        <xdr:cNvSpPr/>
      </xdr:nvSpPr>
      <xdr:spPr>
        <a:xfrm>
          <a:off x="3746500" y="1238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158773</xdr:rowOff>
    </xdr:from>
    <xdr:ext cx="599010" cy="259045"/>
    <xdr:sp macro="" textlink="">
      <xdr:nvSpPr>
        <xdr:cNvPr id="198" name="テキスト ボックス 197"/>
        <xdr:cNvSpPr txBox="1"/>
      </xdr:nvSpPr>
      <xdr:spPr>
        <a:xfrm>
          <a:off x="3497794" y="1216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160,533</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156223</xdr:rowOff>
    </xdr:from>
    <xdr:to>
      <xdr:col>4</xdr:col>
      <xdr:colOff>206375</xdr:colOff>
      <xdr:row>74</xdr:row>
      <xdr:rowOff>86373</xdr:rowOff>
    </xdr:to>
    <xdr:sp macro="" textlink="">
      <xdr:nvSpPr>
        <xdr:cNvPr id="199" name="円/楕円 198"/>
        <xdr:cNvSpPr/>
      </xdr:nvSpPr>
      <xdr:spPr>
        <a:xfrm>
          <a:off x="2857500" y="126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102900</xdr:rowOff>
    </xdr:from>
    <xdr:ext cx="599010" cy="259045"/>
    <xdr:sp macro="" textlink="">
      <xdr:nvSpPr>
        <xdr:cNvPr id="200" name="テキスト ボックス 199"/>
        <xdr:cNvSpPr txBox="1"/>
      </xdr:nvSpPr>
      <xdr:spPr>
        <a:xfrm>
          <a:off x="2608794" y="1244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145,466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72327</xdr:rowOff>
    </xdr:from>
    <xdr:to>
      <xdr:col>3</xdr:col>
      <xdr:colOff>3175</xdr:colOff>
      <xdr:row>76</xdr:row>
      <xdr:rowOff>2477</xdr:rowOff>
    </xdr:to>
    <xdr:sp macro="" textlink="">
      <xdr:nvSpPr>
        <xdr:cNvPr id="201" name="円/楕円 200"/>
        <xdr:cNvSpPr/>
      </xdr:nvSpPr>
      <xdr:spPr>
        <a:xfrm>
          <a:off x="1968500" y="1293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165053</xdr:rowOff>
    </xdr:from>
    <xdr:ext cx="599010" cy="259045"/>
    <xdr:sp macro="" textlink="">
      <xdr:nvSpPr>
        <xdr:cNvPr id="202" name="テキスト ボックス 201"/>
        <xdr:cNvSpPr txBox="1"/>
      </xdr:nvSpPr>
      <xdr:spPr>
        <a:xfrm>
          <a:off x="1719794" y="13023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131,870</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74422</xdr:rowOff>
    </xdr:from>
    <xdr:to>
      <xdr:col>1</xdr:col>
      <xdr:colOff>485775</xdr:colOff>
      <xdr:row>76</xdr:row>
      <xdr:rowOff>4572</xdr:rowOff>
    </xdr:to>
    <xdr:sp macro="" textlink="">
      <xdr:nvSpPr>
        <xdr:cNvPr id="203" name="円/楕円 202"/>
        <xdr:cNvSpPr/>
      </xdr:nvSpPr>
      <xdr:spPr>
        <a:xfrm>
          <a:off x="1079500" y="1293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21099</xdr:rowOff>
    </xdr:from>
    <xdr:ext cx="599010" cy="259045"/>
    <xdr:sp macro="" textlink="">
      <xdr:nvSpPr>
        <xdr:cNvPr id="204" name="テキスト ボックス 203"/>
        <xdr:cNvSpPr txBox="1"/>
      </xdr:nvSpPr>
      <xdr:spPr>
        <a:xfrm>
          <a:off x="830794" y="12708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5" name="テキスト ボックス 224"/>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68568</xdr:rowOff>
    </xdr:from>
    <xdr:to>
      <xdr:col>6</xdr:col>
      <xdr:colOff>510540</xdr:colOff>
      <xdr:row>98</xdr:row>
      <xdr:rowOff>129984</xdr:rowOff>
    </xdr:to>
    <xdr:cxnSp macro="">
      <xdr:nvCxnSpPr>
        <xdr:cNvPr id="229" name="直線コネクタ 228"/>
        <xdr:cNvCxnSpPr/>
      </xdr:nvCxnSpPr>
      <xdr:spPr>
        <a:xfrm flipV="1">
          <a:off x="4633595" y="15499068"/>
          <a:ext cx="1270" cy="1433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133811</xdr:rowOff>
    </xdr:from>
    <xdr:ext cx="534377" cy="259045"/>
    <xdr:sp macro="" textlink="">
      <xdr:nvSpPr>
        <xdr:cNvPr id="230" name="衛生費最小値テキスト"/>
        <xdr:cNvSpPr txBox="1"/>
      </xdr:nvSpPr>
      <xdr:spPr>
        <a:xfrm>
          <a:off x="4686300" y="169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22,255</a:t>
          </a:r>
          <a:endParaRPr kumimoji="1" lang="ja-JP" altLang="en-US" sz="1000" b="1">
            <a:latin typeface="ＭＳ Ｐゴシック"/>
          </a:endParaRPr>
        </a:p>
      </xdr:txBody>
    </xdr:sp>
    <xdr:clientData/>
  </xdr:oneCellAnchor>
  <xdr:twoCellAnchor>
    <xdr:from>
      <xdr:col>6</xdr:col>
      <xdr:colOff>422275</xdr:colOff>
      <xdr:row>98</xdr:row>
      <xdr:rowOff>129984</xdr:rowOff>
    </xdr:from>
    <xdr:to>
      <xdr:col>6</xdr:col>
      <xdr:colOff>600075</xdr:colOff>
      <xdr:row>98</xdr:row>
      <xdr:rowOff>129984</xdr:rowOff>
    </xdr:to>
    <xdr:cxnSp macro="">
      <xdr:nvCxnSpPr>
        <xdr:cNvPr id="231" name="直線コネクタ 230"/>
        <xdr:cNvCxnSpPr/>
      </xdr:nvCxnSpPr>
      <xdr:spPr>
        <a:xfrm>
          <a:off x="4546600" y="16932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15245</xdr:rowOff>
    </xdr:from>
    <xdr:ext cx="534377" cy="259045"/>
    <xdr:sp macro="" textlink="">
      <xdr:nvSpPr>
        <xdr:cNvPr id="232" name="衛生費最大値テキスト"/>
        <xdr:cNvSpPr txBox="1"/>
      </xdr:nvSpPr>
      <xdr:spPr>
        <a:xfrm>
          <a:off x="4686300" y="1527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59,867</a:t>
          </a:r>
          <a:endParaRPr kumimoji="1" lang="ja-JP" altLang="en-US" sz="1000" b="1">
            <a:latin typeface="ＭＳ Ｐゴシック"/>
          </a:endParaRPr>
        </a:p>
      </xdr:txBody>
    </xdr:sp>
    <xdr:clientData/>
  </xdr:oneCellAnchor>
  <xdr:twoCellAnchor>
    <xdr:from>
      <xdr:col>6</xdr:col>
      <xdr:colOff>422275</xdr:colOff>
      <xdr:row>90</xdr:row>
      <xdr:rowOff>68568</xdr:rowOff>
    </xdr:from>
    <xdr:to>
      <xdr:col>6</xdr:col>
      <xdr:colOff>600075</xdr:colOff>
      <xdr:row>90</xdr:row>
      <xdr:rowOff>68568</xdr:rowOff>
    </xdr:to>
    <xdr:cxnSp macro="">
      <xdr:nvCxnSpPr>
        <xdr:cNvPr id="233" name="直線コネクタ 232"/>
        <xdr:cNvCxnSpPr/>
      </xdr:nvCxnSpPr>
      <xdr:spPr>
        <a:xfrm>
          <a:off x="4546600" y="154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5435</xdr:rowOff>
    </xdr:from>
    <xdr:to>
      <xdr:col>6</xdr:col>
      <xdr:colOff>511175</xdr:colOff>
      <xdr:row>98</xdr:row>
      <xdr:rowOff>66548</xdr:rowOff>
    </xdr:to>
    <xdr:cxnSp macro="">
      <xdr:nvCxnSpPr>
        <xdr:cNvPr id="234" name="直線コネクタ 233"/>
        <xdr:cNvCxnSpPr/>
      </xdr:nvCxnSpPr>
      <xdr:spPr>
        <a:xfrm flipV="1">
          <a:off x="3797300" y="16807535"/>
          <a:ext cx="838200" cy="6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140733</xdr:rowOff>
    </xdr:from>
    <xdr:ext cx="534377" cy="259045"/>
    <xdr:sp macro="" textlink="">
      <xdr:nvSpPr>
        <xdr:cNvPr id="235" name="衛生費平均値テキスト"/>
        <xdr:cNvSpPr txBox="1"/>
      </xdr:nvSpPr>
      <xdr:spPr>
        <a:xfrm>
          <a:off x="4686300" y="16257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117856</xdr:rowOff>
    </xdr:from>
    <xdr:to>
      <xdr:col>6</xdr:col>
      <xdr:colOff>561975</xdr:colOff>
      <xdr:row>96</xdr:row>
      <xdr:rowOff>48006</xdr:rowOff>
    </xdr:to>
    <xdr:sp macro="" textlink="">
      <xdr:nvSpPr>
        <xdr:cNvPr id="236" name="フローチャート : 判断 235"/>
        <xdr:cNvSpPr/>
      </xdr:nvSpPr>
      <xdr:spPr>
        <a:xfrm>
          <a:off x="45847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66548</xdr:rowOff>
    </xdr:from>
    <xdr:to>
      <xdr:col>5</xdr:col>
      <xdr:colOff>358775</xdr:colOff>
      <xdr:row>98</xdr:row>
      <xdr:rowOff>75997</xdr:rowOff>
    </xdr:to>
    <xdr:cxnSp macro="">
      <xdr:nvCxnSpPr>
        <xdr:cNvPr id="237" name="直線コネクタ 236"/>
        <xdr:cNvCxnSpPr/>
      </xdr:nvCxnSpPr>
      <xdr:spPr>
        <a:xfrm flipV="1">
          <a:off x="2908300" y="16868648"/>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56705</xdr:rowOff>
    </xdr:from>
    <xdr:to>
      <xdr:col>5</xdr:col>
      <xdr:colOff>409575</xdr:colOff>
      <xdr:row>96</xdr:row>
      <xdr:rowOff>158305</xdr:rowOff>
    </xdr:to>
    <xdr:sp macro="" textlink="">
      <xdr:nvSpPr>
        <xdr:cNvPr id="238" name="フローチャート : 判断 237"/>
        <xdr:cNvSpPr/>
      </xdr:nvSpPr>
      <xdr:spPr>
        <a:xfrm>
          <a:off x="3746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3382</xdr:rowOff>
    </xdr:from>
    <xdr:ext cx="534377" cy="259045"/>
    <xdr:sp macro="" textlink="">
      <xdr:nvSpPr>
        <xdr:cNvPr id="239" name="テキスト ボックス 238"/>
        <xdr:cNvSpPr txBox="1"/>
      </xdr:nvSpPr>
      <xdr:spPr>
        <a:xfrm>
          <a:off x="3530111" y="1629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75997</xdr:rowOff>
    </xdr:from>
    <xdr:to>
      <xdr:col>4</xdr:col>
      <xdr:colOff>155575</xdr:colOff>
      <xdr:row>98</xdr:row>
      <xdr:rowOff>125907</xdr:rowOff>
    </xdr:to>
    <xdr:cxnSp macro="">
      <xdr:nvCxnSpPr>
        <xdr:cNvPr id="240" name="直線コネクタ 239"/>
        <xdr:cNvCxnSpPr/>
      </xdr:nvCxnSpPr>
      <xdr:spPr>
        <a:xfrm flipV="1">
          <a:off x="2019300" y="16878097"/>
          <a:ext cx="889000" cy="4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53200</xdr:rowOff>
    </xdr:from>
    <xdr:to>
      <xdr:col>4</xdr:col>
      <xdr:colOff>206375</xdr:colOff>
      <xdr:row>96</xdr:row>
      <xdr:rowOff>154800</xdr:rowOff>
    </xdr:to>
    <xdr:sp macro="" textlink="">
      <xdr:nvSpPr>
        <xdr:cNvPr id="241" name="フローチャート : 判断 240"/>
        <xdr:cNvSpPr/>
      </xdr:nvSpPr>
      <xdr:spPr>
        <a:xfrm>
          <a:off x="2857500" y="165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171327</xdr:rowOff>
    </xdr:from>
    <xdr:ext cx="534377" cy="259045"/>
    <xdr:sp macro="" textlink="">
      <xdr:nvSpPr>
        <xdr:cNvPr id="242" name="テキスト ボックス 241"/>
        <xdr:cNvSpPr txBox="1"/>
      </xdr:nvSpPr>
      <xdr:spPr>
        <a:xfrm>
          <a:off x="2641111" y="1628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125907</xdr:rowOff>
    </xdr:from>
    <xdr:to>
      <xdr:col>2</xdr:col>
      <xdr:colOff>638175</xdr:colOff>
      <xdr:row>98</xdr:row>
      <xdr:rowOff>137985</xdr:rowOff>
    </xdr:to>
    <xdr:cxnSp macro="">
      <xdr:nvCxnSpPr>
        <xdr:cNvPr id="243" name="直線コネクタ 242"/>
        <xdr:cNvCxnSpPr/>
      </xdr:nvCxnSpPr>
      <xdr:spPr>
        <a:xfrm flipV="1">
          <a:off x="1130300" y="16928007"/>
          <a:ext cx="8890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72213</xdr:rowOff>
    </xdr:from>
    <xdr:to>
      <xdr:col>3</xdr:col>
      <xdr:colOff>3175</xdr:colOff>
      <xdr:row>97</xdr:row>
      <xdr:rowOff>2363</xdr:rowOff>
    </xdr:to>
    <xdr:sp macro="" textlink="">
      <xdr:nvSpPr>
        <xdr:cNvPr id="244" name="フローチャート : 判断 243"/>
        <xdr:cNvSpPr/>
      </xdr:nvSpPr>
      <xdr:spPr>
        <a:xfrm>
          <a:off x="1968500" y="1653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18890</xdr:rowOff>
    </xdr:from>
    <xdr:ext cx="534377" cy="259045"/>
    <xdr:sp macro="" textlink="">
      <xdr:nvSpPr>
        <xdr:cNvPr id="245" name="テキスト ボックス 244"/>
        <xdr:cNvSpPr txBox="1"/>
      </xdr:nvSpPr>
      <xdr:spPr>
        <a:xfrm>
          <a:off x="1752111" y="163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51372</xdr:rowOff>
    </xdr:from>
    <xdr:to>
      <xdr:col>1</xdr:col>
      <xdr:colOff>485775</xdr:colOff>
      <xdr:row>96</xdr:row>
      <xdr:rowOff>152972</xdr:rowOff>
    </xdr:to>
    <xdr:sp macro="" textlink="">
      <xdr:nvSpPr>
        <xdr:cNvPr id="246" name="フローチャート : 判断 245"/>
        <xdr:cNvSpPr/>
      </xdr:nvSpPr>
      <xdr:spPr>
        <a:xfrm>
          <a:off x="1079500" y="165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169499</xdr:rowOff>
    </xdr:from>
    <xdr:ext cx="534377" cy="259045"/>
    <xdr:sp macro="" textlink="">
      <xdr:nvSpPr>
        <xdr:cNvPr id="247" name="テキスト ボックス 246"/>
        <xdr:cNvSpPr txBox="1"/>
      </xdr:nvSpPr>
      <xdr:spPr>
        <a:xfrm>
          <a:off x="863111" y="1628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126085</xdr:rowOff>
    </xdr:from>
    <xdr:to>
      <xdr:col>6</xdr:col>
      <xdr:colOff>561975</xdr:colOff>
      <xdr:row>98</xdr:row>
      <xdr:rowOff>56235</xdr:rowOff>
    </xdr:to>
    <xdr:sp macro="" textlink="">
      <xdr:nvSpPr>
        <xdr:cNvPr id="253" name="円/楕円 252"/>
        <xdr:cNvSpPr/>
      </xdr:nvSpPr>
      <xdr:spPr>
        <a:xfrm>
          <a:off x="4584700" y="1675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41012</xdr:rowOff>
    </xdr:from>
    <xdr:ext cx="534377" cy="259045"/>
    <xdr:sp macro="" textlink="">
      <xdr:nvSpPr>
        <xdr:cNvPr id="254" name="衛生費該当値テキスト"/>
        <xdr:cNvSpPr txBox="1"/>
      </xdr:nvSpPr>
      <xdr:spPr>
        <a:xfrm>
          <a:off x="4686300" y="1667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25,524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15748</xdr:rowOff>
    </xdr:from>
    <xdr:to>
      <xdr:col>5</xdr:col>
      <xdr:colOff>409575</xdr:colOff>
      <xdr:row>98</xdr:row>
      <xdr:rowOff>117348</xdr:rowOff>
    </xdr:to>
    <xdr:sp macro="" textlink="">
      <xdr:nvSpPr>
        <xdr:cNvPr id="255" name="円/楕円 254"/>
        <xdr:cNvSpPr/>
      </xdr:nvSpPr>
      <xdr:spPr>
        <a:xfrm>
          <a:off x="3746500" y="1681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108475</xdr:rowOff>
    </xdr:from>
    <xdr:ext cx="534377" cy="259045"/>
    <xdr:sp macro="" textlink="">
      <xdr:nvSpPr>
        <xdr:cNvPr id="256" name="テキスト ボックス 255"/>
        <xdr:cNvSpPr txBox="1"/>
      </xdr:nvSpPr>
      <xdr:spPr>
        <a:xfrm>
          <a:off x="3530111" y="1691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23,920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25197</xdr:rowOff>
    </xdr:from>
    <xdr:to>
      <xdr:col>4</xdr:col>
      <xdr:colOff>206375</xdr:colOff>
      <xdr:row>98</xdr:row>
      <xdr:rowOff>126797</xdr:rowOff>
    </xdr:to>
    <xdr:sp macro="" textlink="">
      <xdr:nvSpPr>
        <xdr:cNvPr id="257" name="円/楕円 256"/>
        <xdr:cNvSpPr/>
      </xdr:nvSpPr>
      <xdr:spPr>
        <a:xfrm>
          <a:off x="2857500" y="1682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117924</xdr:rowOff>
    </xdr:from>
    <xdr:ext cx="534377" cy="259045"/>
    <xdr:sp macro="" textlink="">
      <xdr:nvSpPr>
        <xdr:cNvPr id="258" name="テキスト ボックス 257"/>
        <xdr:cNvSpPr txBox="1"/>
      </xdr:nvSpPr>
      <xdr:spPr>
        <a:xfrm>
          <a:off x="2641111" y="1692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23,672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75107</xdr:rowOff>
    </xdr:from>
    <xdr:to>
      <xdr:col>3</xdr:col>
      <xdr:colOff>3175</xdr:colOff>
      <xdr:row>99</xdr:row>
      <xdr:rowOff>5257</xdr:rowOff>
    </xdr:to>
    <xdr:sp macro="" textlink="">
      <xdr:nvSpPr>
        <xdr:cNvPr id="259" name="円/楕円 258"/>
        <xdr:cNvSpPr/>
      </xdr:nvSpPr>
      <xdr:spPr>
        <a:xfrm>
          <a:off x="1968500" y="1687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167834</xdr:rowOff>
    </xdr:from>
    <xdr:ext cx="534377" cy="259045"/>
    <xdr:sp macro="" textlink="">
      <xdr:nvSpPr>
        <xdr:cNvPr id="260" name="テキスト ボックス 259"/>
        <xdr:cNvSpPr txBox="1"/>
      </xdr:nvSpPr>
      <xdr:spPr>
        <a:xfrm>
          <a:off x="1752111" y="1696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87185</xdr:rowOff>
    </xdr:from>
    <xdr:to>
      <xdr:col>1</xdr:col>
      <xdr:colOff>485775</xdr:colOff>
      <xdr:row>99</xdr:row>
      <xdr:rowOff>17335</xdr:rowOff>
    </xdr:to>
    <xdr:sp macro="" textlink="">
      <xdr:nvSpPr>
        <xdr:cNvPr id="261" name="円/楕円 260"/>
        <xdr:cNvSpPr/>
      </xdr:nvSpPr>
      <xdr:spPr>
        <a:xfrm>
          <a:off x="1079500" y="1688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8462</xdr:rowOff>
    </xdr:from>
    <xdr:ext cx="534377" cy="259045"/>
    <xdr:sp macro="" textlink="">
      <xdr:nvSpPr>
        <xdr:cNvPr id="262" name="テキスト ボックス 261"/>
        <xdr:cNvSpPr txBox="1"/>
      </xdr:nvSpPr>
      <xdr:spPr>
        <a:xfrm>
          <a:off x="863111" y="169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107086</xdr:rowOff>
    </xdr:from>
    <xdr:to>
      <xdr:col>15</xdr:col>
      <xdr:colOff>180340</xdr:colOff>
      <xdr:row>39</xdr:row>
      <xdr:rowOff>37668</xdr:rowOff>
    </xdr:to>
    <xdr:cxnSp macro="">
      <xdr:nvCxnSpPr>
        <xdr:cNvPr id="286" name="直線コネクタ 285"/>
        <xdr:cNvCxnSpPr/>
      </xdr:nvCxnSpPr>
      <xdr:spPr>
        <a:xfrm flipV="1">
          <a:off x="10475595" y="5422036"/>
          <a:ext cx="1270" cy="130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41495</xdr:rowOff>
    </xdr:from>
    <xdr:ext cx="313932" cy="259045"/>
    <xdr:sp macro="" textlink="">
      <xdr:nvSpPr>
        <xdr:cNvPr id="287" name="労働費最小値テキスト"/>
        <xdr:cNvSpPr txBox="1"/>
      </xdr:nvSpPr>
      <xdr:spPr>
        <a:xfrm>
          <a:off x="10528300" y="6728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15</xdr:col>
      <xdr:colOff>92075</xdr:colOff>
      <xdr:row>39</xdr:row>
      <xdr:rowOff>37668</xdr:rowOff>
    </xdr:from>
    <xdr:to>
      <xdr:col>15</xdr:col>
      <xdr:colOff>269875</xdr:colOff>
      <xdr:row>39</xdr:row>
      <xdr:rowOff>37668</xdr:rowOff>
    </xdr:to>
    <xdr:cxnSp macro="">
      <xdr:nvCxnSpPr>
        <xdr:cNvPr id="288" name="直線コネクタ 287"/>
        <xdr:cNvCxnSpPr/>
      </xdr:nvCxnSpPr>
      <xdr:spPr>
        <a:xfrm>
          <a:off x="10388600" y="6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53763</xdr:rowOff>
    </xdr:from>
    <xdr:ext cx="534377" cy="259045"/>
    <xdr:sp macro="" textlink="">
      <xdr:nvSpPr>
        <xdr:cNvPr id="289" name="労働費最大値テキスト"/>
        <xdr:cNvSpPr txBox="1"/>
      </xdr:nvSpPr>
      <xdr:spPr>
        <a:xfrm>
          <a:off x="10528300" y="519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17,178</a:t>
          </a:r>
          <a:endParaRPr kumimoji="1" lang="ja-JP" altLang="en-US" sz="1000" b="1">
            <a:latin typeface="ＭＳ Ｐゴシック"/>
          </a:endParaRPr>
        </a:p>
      </xdr:txBody>
    </xdr:sp>
    <xdr:clientData/>
  </xdr:oneCellAnchor>
  <xdr:twoCellAnchor>
    <xdr:from>
      <xdr:col>15</xdr:col>
      <xdr:colOff>92075</xdr:colOff>
      <xdr:row>31</xdr:row>
      <xdr:rowOff>107086</xdr:rowOff>
    </xdr:from>
    <xdr:to>
      <xdr:col>15</xdr:col>
      <xdr:colOff>269875</xdr:colOff>
      <xdr:row>31</xdr:row>
      <xdr:rowOff>107086</xdr:rowOff>
    </xdr:to>
    <xdr:cxnSp macro="">
      <xdr:nvCxnSpPr>
        <xdr:cNvPr id="290" name="直線コネクタ 289"/>
        <xdr:cNvCxnSpPr/>
      </xdr:nvCxnSpPr>
      <xdr:spPr>
        <a:xfrm>
          <a:off x="10388600" y="5422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34544</xdr:rowOff>
    </xdr:from>
    <xdr:to>
      <xdr:col>15</xdr:col>
      <xdr:colOff>180975</xdr:colOff>
      <xdr:row>39</xdr:row>
      <xdr:rowOff>34772</xdr:rowOff>
    </xdr:to>
    <xdr:cxnSp macro="">
      <xdr:nvCxnSpPr>
        <xdr:cNvPr id="291" name="直線コネクタ 290"/>
        <xdr:cNvCxnSpPr/>
      </xdr:nvCxnSpPr>
      <xdr:spPr>
        <a:xfrm flipV="1">
          <a:off x="9639300" y="6721094"/>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23537</xdr:rowOff>
    </xdr:from>
    <xdr:ext cx="469744" cy="259045"/>
    <xdr:sp macro="" textlink="">
      <xdr:nvSpPr>
        <xdr:cNvPr id="292" name="労働費平均値テキスト"/>
        <xdr:cNvSpPr txBox="1"/>
      </xdr:nvSpPr>
      <xdr:spPr>
        <a:xfrm>
          <a:off x="10528300" y="63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660</xdr:rowOff>
    </xdr:from>
    <xdr:to>
      <xdr:col>15</xdr:col>
      <xdr:colOff>231775</xdr:colOff>
      <xdr:row>38</xdr:row>
      <xdr:rowOff>102260</xdr:rowOff>
    </xdr:to>
    <xdr:sp macro="" textlink="">
      <xdr:nvSpPr>
        <xdr:cNvPr id="293" name="フローチャート : 判断 292"/>
        <xdr:cNvSpPr/>
      </xdr:nvSpPr>
      <xdr:spPr>
        <a:xfrm>
          <a:off x="104267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33706</xdr:rowOff>
    </xdr:from>
    <xdr:to>
      <xdr:col>14</xdr:col>
      <xdr:colOff>28575</xdr:colOff>
      <xdr:row>39</xdr:row>
      <xdr:rowOff>34772</xdr:rowOff>
    </xdr:to>
    <xdr:cxnSp macro="">
      <xdr:nvCxnSpPr>
        <xdr:cNvPr id="294" name="直線コネクタ 293"/>
        <xdr:cNvCxnSpPr/>
      </xdr:nvCxnSpPr>
      <xdr:spPr>
        <a:xfrm>
          <a:off x="8750300" y="6720256"/>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965</xdr:rowOff>
    </xdr:from>
    <xdr:to>
      <xdr:col>14</xdr:col>
      <xdr:colOff>79375</xdr:colOff>
      <xdr:row>38</xdr:row>
      <xdr:rowOff>102565</xdr:rowOff>
    </xdr:to>
    <xdr:sp macro="" textlink="">
      <xdr:nvSpPr>
        <xdr:cNvPr id="295" name="フローチャート : 判断 294"/>
        <xdr:cNvSpPr/>
      </xdr:nvSpPr>
      <xdr:spPr>
        <a:xfrm>
          <a:off x="9588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119092</xdr:rowOff>
    </xdr:from>
    <xdr:ext cx="469744" cy="259045"/>
    <xdr:sp macro="" textlink="">
      <xdr:nvSpPr>
        <xdr:cNvPr id="296" name="テキスト ボックス 295"/>
        <xdr:cNvSpPr txBox="1"/>
      </xdr:nvSpPr>
      <xdr:spPr>
        <a:xfrm>
          <a:off x="9404427"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29667</xdr:rowOff>
    </xdr:from>
    <xdr:to>
      <xdr:col>12</xdr:col>
      <xdr:colOff>511175</xdr:colOff>
      <xdr:row>39</xdr:row>
      <xdr:rowOff>33706</xdr:rowOff>
    </xdr:to>
    <xdr:cxnSp macro="">
      <xdr:nvCxnSpPr>
        <xdr:cNvPr id="297" name="直線コネクタ 296"/>
        <xdr:cNvCxnSpPr/>
      </xdr:nvCxnSpPr>
      <xdr:spPr>
        <a:xfrm>
          <a:off x="7861300" y="6716217"/>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32207</xdr:rowOff>
    </xdr:from>
    <xdr:to>
      <xdr:col>12</xdr:col>
      <xdr:colOff>561975</xdr:colOff>
      <xdr:row>38</xdr:row>
      <xdr:rowOff>133807</xdr:rowOff>
    </xdr:to>
    <xdr:sp macro="" textlink="">
      <xdr:nvSpPr>
        <xdr:cNvPr id="298" name="フローチャート : 判断 297"/>
        <xdr:cNvSpPr/>
      </xdr:nvSpPr>
      <xdr:spPr>
        <a:xfrm>
          <a:off x="8699500" y="654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150334</xdr:rowOff>
    </xdr:from>
    <xdr:ext cx="469744" cy="259045"/>
    <xdr:sp macro="" textlink="">
      <xdr:nvSpPr>
        <xdr:cNvPr id="299" name="テキスト ボックス 298"/>
        <xdr:cNvSpPr txBox="1"/>
      </xdr:nvSpPr>
      <xdr:spPr>
        <a:xfrm>
          <a:off x="8515427" y="63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21895</xdr:rowOff>
    </xdr:from>
    <xdr:to>
      <xdr:col>11</xdr:col>
      <xdr:colOff>307975</xdr:colOff>
      <xdr:row>39</xdr:row>
      <xdr:rowOff>29667</xdr:rowOff>
    </xdr:to>
    <xdr:cxnSp macro="">
      <xdr:nvCxnSpPr>
        <xdr:cNvPr id="300" name="直線コネクタ 299"/>
        <xdr:cNvCxnSpPr/>
      </xdr:nvCxnSpPr>
      <xdr:spPr>
        <a:xfrm>
          <a:off x="6972300" y="6708445"/>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16891</xdr:rowOff>
    </xdr:from>
    <xdr:to>
      <xdr:col>11</xdr:col>
      <xdr:colOff>358775</xdr:colOff>
      <xdr:row>38</xdr:row>
      <xdr:rowOff>118491</xdr:rowOff>
    </xdr:to>
    <xdr:sp macro="" textlink="">
      <xdr:nvSpPr>
        <xdr:cNvPr id="301" name="フローチャート : 判断 300"/>
        <xdr:cNvSpPr/>
      </xdr:nvSpPr>
      <xdr:spPr>
        <a:xfrm>
          <a:off x="781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135018</xdr:rowOff>
    </xdr:from>
    <xdr:ext cx="469744" cy="259045"/>
    <xdr:sp macro="" textlink="">
      <xdr:nvSpPr>
        <xdr:cNvPr id="302" name="テキスト ボックス 301"/>
        <xdr:cNvSpPr txBox="1"/>
      </xdr:nvSpPr>
      <xdr:spPr>
        <a:xfrm>
          <a:off x="7626427"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169976</xdr:rowOff>
    </xdr:from>
    <xdr:to>
      <xdr:col>10</xdr:col>
      <xdr:colOff>155575</xdr:colOff>
      <xdr:row>38</xdr:row>
      <xdr:rowOff>100126</xdr:rowOff>
    </xdr:to>
    <xdr:sp macro="" textlink="">
      <xdr:nvSpPr>
        <xdr:cNvPr id="303" name="フローチャート : 判断 302"/>
        <xdr:cNvSpPr/>
      </xdr:nvSpPr>
      <xdr:spPr>
        <a:xfrm>
          <a:off x="6921500" y="651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116654</xdr:rowOff>
    </xdr:from>
    <xdr:ext cx="469744" cy="259045"/>
    <xdr:sp macro="" textlink="">
      <xdr:nvSpPr>
        <xdr:cNvPr id="304" name="テキスト ボックス 303"/>
        <xdr:cNvSpPr txBox="1"/>
      </xdr:nvSpPr>
      <xdr:spPr>
        <a:xfrm>
          <a:off x="6737427" y="62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155194</xdr:rowOff>
    </xdr:from>
    <xdr:to>
      <xdr:col>15</xdr:col>
      <xdr:colOff>231775</xdr:colOff>
      <xdr:row>39</xdr:row>
      <xdr:rowOff>85344</xdr:rowOff>
    </xdr:to>
    <xdr:sp macro="" textlink="">
      <xdr:nvSpPr>
        <xdr:cNvPr id="310" name="円/楕円 309"/>
        <xdr:cNvSpPr/>
      </xdr:nvSpPr>
      <xdr:spPr>
        <a:xfrm>
          <a:off x="10426700" y="66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70121</xdr:rowOff>
    </xdr:from>
    <xdr:ext cx="378565" cy="259045"/>
    <xdr:sp macro="" textlink="">
      <xdr:nvSpPr>
        <xdr:cNvPr id="311" name="労働費該当値テキスト"/>
        <xdr:cNvSpPr txBox="1"/>
      </xdr:nvSpPr>
      <xdr:spPr>
        <a:xfrm>
          <a:off x="10528300" y="6585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155422</xdr:rowOff>
    </xdr:from>
    <xdr:to>
      <xdr:col>14</xdr:col>
      <xdr:colOff>79375</xdr:colOff>
      <xdr:row>39</xdr:row>
      <xdr:rowOff>85572</xdr:rowOff>
    </xdr:to>
    <xdr:sp macro="" textlink="">
      <xdr:nvSpPr>
        <xdr:cNvPr id="312" name="円/楕円 311"/>
        <xdr:cNvSpPr/>
      </xdr:nvSpPr>
      <xdr:spPr>
        <a:xfrm>
          <a:off x="9588500" y="667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76699</xdr:rowOff>
    </xdr:from>
    <xdr:ext cx="378565" cy="259045"/>
    <xdr:sp macro="" textlink="">
      <xdr:nvSpPr>
        <xdr:cNvPr id="313" name="テキスト ボックス 312"/>
        <xdr:cNvSpPr txBox="1"/>
      </xdr:nvSpPr>
      <xdr:spPr>
        <a:xfrm>
          <a:off x="9450017" y="6763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154356</xdr:rowOff>
    </xdr:from>
    <xdr:to>
      <xdr:col>12</xdr:col>
      <xdr:colOff>561975</xdr:colOff>
      <xdr:row>39</xdr:row>
      <xdr:rowOff>84506</xdr:rowOff>
    </xdr:to>
    <xdr:sp macro="" textlink="">
      <xdr:nvSpPr>
        <xdr:cNvPr id="314" name="円/楕円 313"/>
        <xdr:cNvSpPr/>
      </xdr:nvSpPr>
      <xdr:spPr>
        <a:xfrm>
          <a:off x="8699500" y="66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75633</xdr:rowOff>
    </xdr:from>
    <xdr:ext cx="378565" cy="259045"/>
    <xdr:sp macro="" textlink="">
      <xdr:nvSpPr>
        <xdr:cNvPr id="315" name="テキスト ボックス 314"/>
        <xdr:cNvSpPr txBox="1"/>
      </xdr:nvSpPr>
      <xdr:spPr>
        <a:xfrm>
          <a:off x="8561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150317</xdr:rowOff>
    </xdr:from>
    <xdr:to>
      <xdr:col>11</xdr:col>
      <xdr:colOff>358775</xdr:colOff>
      <xdr:row>39</xdr:row>
      <xdr:rowOff>80467</xdr:rowOff>
    </xdr:to>
    <xdr:sp macro="" textlink="">
      <xdr:nvSpPr>
        <xdr:cNvPr id="316" name="円/楕円 315"/>
        <xdr:cNvSpPr/>
      </xdr:nvSpPr>
      <xdr:spPr>
        <a:xfrm>
          <a:off x="7810500" y="666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71594</xdr:rowOff>
    </xdr:from>
    <xdr:ext cx="378565" cy="259045"/>
    <xdr:sp macro="" textlink="">
      <xdr:nvSpPr>
        <xdr:cNvPr id="317" name="テキスト ボックス 316"/>
        <xdr:cNvSpPr txBox="1"/>
      </xdr:nvSpPr>
      <xdr:spPr>
        <a:xfrm>
          <a:off x="7672017" y="675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142545</xdr:rowOff>
    </xdr:from>
    <xdr:to>
      <xdr:col>10</xdr:col>
      <xdr:colOff>155575</xdr:colOff>
      <xdr:row>39</xdr:row>
      <xdr:rowOff>72695</xdr:rowOff>
    </xdr:to>
    <xdr:sp macro="" textlink="">
      <xdr:nvSpPr>
        <xdr:cNvPr id="318" name="円/楕円 317"/>
        <xdr:cNvSpPr/>
      </xdr:nvSpPr>
      <xdr:spPr>
        <a:xfrm>
          <a:off x="6921500" y="66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63822</xdr:rowOff>
    </xdr:from>
    <xdr:ext cx="378565" cy="259045"/>
    <xdr:sp macro="" textlink="">
      <xdr:nvSpPr>
        <xdr:cNvPr id="319" name="テキスト ボックス 318"/>
        <xdr:cNvSpPr txBox="1"/>
      </xdr:nvSpPr>
      <xdr:spPr>
        <a:xfrm>
          <a:off x="6783017" y="6750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165456</xdr:rowOff>
    </xdr:from>
    <xdr:to>
      <xdr:col>15</xdr:col>
      <xdr:colOff>180340</xdr:colOff>
      <xdr:row>59</xdr:row>
      <xdr:rowOff>32144</xdr:rowOff>
    </xdr:to>
    <xdr:cxnSp macro="">
      <xdr:nvCxnSpPr>
        <xdr:cNvPr id="343" name="直線コネクタ 342"/>
        <xdr:cNvCxnSpPr/>
      </xdr:nvCxnSpPr>
      <xdr:spPr>
        <a:xfrm flipV="1">
          <a:off x="10475595" y="8737956"/>
          <a:ext cx="1270" cy="1409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35971</xdr:rowOff>
    </xdr:from>
    <xdr:ext cx="378565" cy="259045"/>
    <xdr:sp macro="" textlink="">
      <xdr:nvSpPr>
        <xdr:cNvPr id="344" name="農林水産業費最小値テキスト"/>
        <xdr:cNvSpPr txBox="1"/>
      </xdr:nvSpPr>
      <xdr:spPr>
        <a:xfrm>
          <a:off x="10528300" y="1015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15</xdr:col>
      <xdr:colOff>92075</xdr:colOff>
      <xdr:row>59</xdr:row>
      <xdr:rowOff>32144</xdr:rowOff>
    </xdr:from>
    <xdr:to>
      <xdr:col>15</xdr:col>
      <xdr:colOff>269875</xdr:colOff>
      <xdr:row>59</xdr:row>
      <xdr:rowOff>32144</xdr:rowOff>
    </xdr:to>
    <xdr:cxnSp macro="">
      <xdr:nvCxnSpPr>
        <xdr:cNvPr id="345" name="直線コネクタ 344"/>
        <xdr:cNvCxnSpPr/>
      </xdr:nvCxnSpPr>
      <xdr:spPr>
        <a:xfrm>
          <a:off x="10388600" y="101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112133</xdr:rowOff>
    </xdr:from>
    <xdr:ext cx="534377" cy="259045"/>
    <xdr:sp macro="" textlink="">
      <xdr:nvSpPr>
        <xdr:cNvPr id="346" name="農林水産業費最大値テキスト"/>
        <xdr:cNvSpPr txBox="1"/>
      </xdr:nvSpPr>
      <xdr:spPr>
        <a:xfrm>
          <a:off x="10528300" y="851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37,324</a:t>
          </a:r>
          <a:endParaRPr kumimoji="1" lang="ja-JP" altLang="en-US" sz="1000" b="1">
            <a:latin typeface="ＭＳ Ｐゴシック"/>
          </a:endParaRPr>
        </a:p>
      </xdr:txBody>
    </xdr:sp>
    <xdr:clientData/>
  </xdr:oneCellAnchor>
  <xdr:twoCellAnchor>
    <xdr:from>
      <xdr:col>15</xdr:col>
      <xdr:colOff>92075</xdr:colOff>
      <xdr:row>50</xdr:row>
      <xdr:rowOff>165456</xdr:rowOff>
    </xdr:from>
    <xdr:to>
      <xdr:col>15</xdr:col>
      <xdr:colOff>269875</xdr:colOff>
      <xdr:row>50</xdr:row>
      <xdr:rowOff>165456</xdr:rowOff>
    </xdr:to>
    <xdr:cxnSp macro="">
      <xdr:nvCxnSpPr>
        <xdr:cNvPr id="347" name="直線コネクタ 346"/>
        <xdr:cNvCxnSpPr/>
      </xdr:nvCxnSpPr>
      <xdr:spPr>
        <a:xfrm>
          <a:off x="10388600" y="873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31420</xdr:rowOff>
    </xdr:from>
    <xdr:to>
      <xdr:col>15</xdr:col>
      <xdr:colOff>180975</xdr:colOff>
      <xdr:row>59</xdr:row>
      <xdr:rowOff>32144</xdr:rowOff>
    </xdr:to>
    <xdr:cxnSp macro="">
      <xdr:nvCxnSpPr>
        <xdr:cNvPr id="348" name="直線コネクタ 347"/>
        <xdr:cNvCxnSpPr/>
      </xdr:nvCxnSpPr>
      <xdr:spPr>
        <a:xfrm>
          <a:off x="9639300" y="10146970"/>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42511</xdr:rowOff>
    </xdr:from>
    <xdr:ext cx="469744" cy="259045"/>
    <xdr:sp macro="" textlink="">
      <xdr:nvSpPr>
        <xdr:cNvPr id="349" name="農林水産業費平均値テキスト"/>
        <xdr:cNvSpPr txBox="1"/>
      </xdr:nvSpPr>
      <xdr:spPr>
        <a:xfrm>
          <a:off x="10528300" y="9643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8,318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19634</xdr:rowOff>
    </xdr:from>
    <xdr:to>
      <xdr:col>15</xdr:col>
      <xdr:colOff>231775</xdr:colOff>
      <xdr:row>57</xdr:row>
      <xdr:rowOff>121234</xdr:rowOff>
    </xdr:to>
    <xdr:sp macro="" textlink="">
      <xdr:nvSpPr>
        <xdr:cNvPr id="350" name="フローチャート : 判断 349"/>
        <xdr:cNvSpPr/>
      </xdr:nvSpPr>
      <xdr:spPr>
        <a:xfrm>
          <a:off x="10426700" y="979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31420</xdr:rowOff>
    </xdr:from>
    <xdr:to>
      <xdr:col>14</xdr:col>
      <xdr:colOff>28575</xdr:colOff>
      <xdr:row>59</xdr:row>
      <xdr:rowOff>34468</xdr:rowOff>
    </xdr:to>
    <xdr:cxnSp macro="">
      <xdr:nvCxnSpPr>
        <xdr:cNvPr id="351" name="直線コネクタ 350"/>
        <xdr:cNvCxnSpPr/>
      </xdr:nvCxnSpPr>
      <xdr:spPr>
        <a:xfrm flipV="1">
          <a:off x="8750300" y="1014697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70421</xdr:rowOff>
    </xdr:from>
    <xdr:to>
      <xdr:col>14</xdr:col>
      <xdr:colOff>79375</xdr:colOff>
      <xdr:row>58</xdr:row>
      <xdr:rowOff>571</xdr:rowOff>
    </xdr:to>
    <xdr:sp macro="" textlink="">
      <xdr:nvSpPr>
        <xdr:cNvPr id="352" name="フローチャート : 判断 351"/>
        <xdr:cNvSpPr/>
      </xdr:nvSpPr>
      <xdr:spPr>
        <a:xfrm>
          <a:off x="9588500" y="984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17098</xdr:rowOff>
    </xdr:from>
    <xdr:ext cx="469744" cy="259045"/>
    <xdr:sp macro="" textlink="">
      <xdr:nvSpPr>
        <xdr:cNvPr id="353" name="テキスト ボックス 352"/>
        <xdr:cNvSpPr txBox="1"/>
      </xdr:nvSpPr>
      <xdr:spPr>
        <a:xfrm>
          <a:off x="9404427" y="961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34468</xdr:rowOff>
    </xdr:from>
    <xdr:to>
      <xdr:col>12</xdr:col>
      <xdr:colOff>511175</xdr:colOff>
      <xdr:row>59</xdr:row>
      <xdr:rowOff>35039</xdr:rowOff>
    </xdr:to>
    <xdr:cxnSp macro="">
      <xdr:nvCxnSpPr>
        <xdr:cNvPr id="354" name="直線コネクタ 353"/>
        <xdr:cNvCxnSpPr/>
      </xdr:nvCxnSpPr>
      <xdr:spPr>
        <a:xfrm flipV="1">
          <a:off x="7861300" y="10150018"/>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19177</xdr:rowOff>
    </xdr:from>
    <xdr:to>
      <xdr:col>12</xdr:col>
      <xdr:colOff>561975</xdr:colOff>
      <xdr:row>57</xdr:row>
      <xdr:rowOff>120777</xdr:rowOff>
    </xdr:to>
    <xdr:sp macro="" textlink="">
      <xdr:nvSpPr>
        <xdr:cNvPr id="355" name="フローチャート : 判断 354"/>
        <xdr:cNvSpPr/>
      </xdr:nvSpPr>
      <xdr:spPr>
        <a:xfrm>
          <a:off x="8699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137304</xdr:rowOff>
    </xdr:from>
    <xdr:ext cx="469744" cy="259045"/>
    <xdr:sp macro="" textlink="">
      <xdr:nvSpPr>
        <xdr:cNvPr id="356" name="テキスト ボックス 355"/>
        <xdr:cNvSpPr txBox="1"/>
      </xdr:nvSpPr>
      <xdr:spPr>
        <a:xfrm>
          <a:off x="8515427"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31382</xdr:rowOff>
    </xdr:from>
    <xdr:to>
      <xdr:col>11</xdr:col>
      <xdr:colOff>307975</xdr:colOff>
      <xdr:row>59</xdr:row>
      <xdr:rowOff>35039</xdr:rowOff>
    </xdr:to>
    <xdr:cxnSp macro="">
      <xdr:nvCxnSpPr>
        <xdr:cNvPr id="357" name="直線コネクタ 356"/>
        <xdr:cNvCxnSpPr/>
      </xdr:nvCxnSpPr>
      <xdr:spPr>
        <a:xfrm>
          <a:off x="6972300" y="1014693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54610</xdr:rowOff>
    </xdr:from>
    <xdr:to>
      <xdr:col>11</xdr:col>
      <xdr:colOff>358775</xdr:colOff>
      <xdr:row>57</xdr:row>
      <xdr:rowOff>156210</xdr:rowOff>
    </xdr:to>
    <xdr:sp macro="" textlink="">
      <xdr:nvSpPr>
        <xdr:cNvPr id="358" name="フローチャート : 判断 357"/>
        <xdr:cNvSpPr/>
      </xdr:nvSpPr>
      <xdr:spPr>
        <a:xfrm>
          <a:off x="7810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1287</xdr:rowOff>
    </xdr:from>
    <xdr:ext cx="469744" cy="259045"/>
    <xdr:sp macro="" textlink="">
      <xdr:nvSpPr>
        <xdr:cNvPr id="359" name="テキスト ボックス 358"/>
        <xdr:cNvSpPr txBox="1"/>
      </xdr:nvSpPr>
      <xdr:spPr>
        <a:xfrm>
          <a:off x="7626427"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71717</xdr:rowOff>
    </xdr:from>
    <xdr:to>
      <xdr:col>10</xdr:col>
      <xdr:colOff>155575</xdr:colOff>
      <xdr:row>58</xdr:row>
      <xdr:rowOff>1867</xdr:rowOff>
    </xdr:to>
    <xdr:sp macro="" textlink="">
      <xdr:nvSpPr>
        <xdr:cNvPr id="360" name="フローチャート : 判断 359"/>
        <xdr:cNvSpPr/>
      </xdr:nvSpPr>
      <xdr:spPr>
        <a:xfrm>
          <a:off x="6921500" y="984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18394</xdr:rowOff>
    </xdr:from>
    <xdr:ext cx="469744" cy="259045"/>
    <xdr:sp macro="" textlink="">
      <xdr:nvSpPr>
        <xdr:cNvPr id="361" name="テキスト ボックス 360"/>
        <xdr:cNvSpPr txBox="1"/>
      </xdr:nvSpPr>
      <xdr:spPr>
        <a:xfrm>
          <a:off x="6737427" y="961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152794</xdr:rowOff>
    </xdr:from>
    <xdr:to>
      <xdr:col>15</xdr:col>
      <xdr:colOff>231775</xdr:colOff>
      <xdr:row>59</xdr:row>
      <xdr:rowOff>82944</xdr:rowOff>
    </xdr:to>
    <xdr:sp macro="" textlink="">
      <xdr:nvSpPr>
        <xdr:cNvPr id="367" name="円/楕円 366"/>
        <xdr:cNvSpPr/>
      </xdr:nvSpPr>
      <xdr:spPr>
        <a:xfrm>
          <a:off x="10426700" y="1009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67721</xdr:rowOff>
    </xdr:from>
    <xdr:ext cx="378565" cy="259045"/>
    <xdr:sp macro="" textlink="">
      <xdr:nvSpPr>
        <xdr:cNvPr id="368" name="農林水産業費該当値テキスト"/>
        <xdr:cNvSpPr txBox="1"/>
      </xdr:nvSpPr>
      <xdr:spPr>
        <a:xfrm>
          <a:off x="10528300" y="10011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152070</xdr:rowOff>
    </xdr:from>
    <xdr:to>
      <xdr:col>14</xdr:col>
      <xdr:colOff>79375</xdr:colOff>
      <xdr:row>59</xdr:row>
      <xdr:rowOff>82220</xdr:rowOff>
    </xdr:to>
    <xdr:sp macro="" textlink="">
      <xdr:nvSpPr>
        <xdr:cNvPr id="369" name="円/楕円 368"/>
        <xdr:cNvSpPr/>
      </xdr:nvSpPr>
      <xdr:spPr>
        <a:xfrm>
          <a:off x="9588500" y="100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73347</xdr:rowOff>
    </xdr:from>
    <xdr:ext cx="378565" cy="259045"/>
    <xdr:sp macro="" textlink="">
      <xdr:nvSpPr>
        <xdr:cNvPr id="370" name="テキスト ボックス 369"/>
        <xdr:cNvSpPr txBox="1"/>
      </xdr:nvSpPr>
      <xdr:spPr>
        <a:xfrm>
          <a:off x="9450017" y="10188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155118</xdr:rowOff>
    </xdr:from>
    <xdr:to>
      <xdr:col>12</xdr:col>
      <xdr:colOff>561975</xdr:colOff>
      <xdr:row>59</xdr:row>
      <xdr:rowOff>85268</xdr:rowOff>
    </xdr:to>
    <xdr:sp macro="" textlink="">
      <xdr:nvSpPr>
        <xdr:cNvPr id="371" name="円/楕円 370"/>
        <xdr:cNvSpPr/>
      </xdr:nvSpPr>
      <xdr:spPr>
        <a:xfrm>
          <a:off x="8699500" y="1009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76395</xdr:rowOff>
    </xdr:from>
    <xdr:ext cx="378565" cy="259045"/>
    <xdr:sp macro="" textlink="">
      <xdr:nvSpPr>
        <xdr:cNvPr id="372" name="テキスト ボックス 371"/>
        <xdr:cNvSpPr txBox="1"/>
      </xdr:nvSpPr>
      <xdr:spPr>
        <a:xfrm>
          <a:off x="8561017" y="10191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155689</xdr:rowOff>
    </xdr:from>
    <xdr:to>
      <xdr:col>11</xdr:col>
      <xdr:colOff>358775</xdr:colOff>
      <xdr:row>59</xdr:row>
      <xdr:rowOff>85839</xdr:rowOff>
    </xdr:to>
    <xdr:sp macro="" textlink="">
      <xdr:nvSpPr>
        <xdr:cNvPr id="373" name="円/楕円 372"/>
        <xdr:cNvSpPr/>
      </xdr:nvSpPr>
      <xdr:spPr>
        <a:xfrm>
          <a:off x="7810500" y="1009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76966</xdr:rowOff>
    </xdr:from>
    <xdr:ext cx="378565" cy="259045"/>
    <xdr:sp macro="" textlink="">
      <xdr:nvSpPr>
        <xdr:cNvPr id="374" name="テキスト ボックス 373"/>
        <xdr:cNvSpPr txBox="1"/>
      </xdr:nvSpPr>
      <xdr:spPr>
        <a:xfrm>
          <a:off x="7672017" y="10192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152032</xdr:rowOff>
    </xdr:from>
    <xdr:to>
      <xdr:col>10</xdr:col>
      <xdr:colOff>155575</xdr:colOff>
      <xdr:row>59</xdr:row>
      <xdr:rowOff>82182</xdr:rowOff>
    </xdr:to>
    <xdr:sp macro="" textlink="">
      <xdr:nvSpPr>
        <xdr:cNvPr id="375" name="円/楕円 374"/>
        <xdr:cNvSpPr/>
      </xdr:nvSpPr>
      <xdr:spPr>
        <a:xfrm>
          <a:off x="6921500" y="1009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73309</xdr:rowOff>
    </xdr:from>
    <xdr:ext cx="378565" cy="259045"/>
    <xdr:sp macro="" textlink="">
      <xdr:nvSpPr>
        <xdr:cNvPr id="376" name="テキスト ボックス 375"/>
        <xdr:cNvSpPr txBox="1"/>
      </xdr:nvSpPr>
      <xdr:spPr>
        <a:xfrm>
          <a:off x="6783017" y="10188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152410</xdr:rowOff>
    </xdr:from>
    <xdr:to>
      <xdr:col>15</xdr:col>
      <xdr:colOff>180340</xdr:colOff>
      <xdr:row>78</xdr:row>
      <xdr:rowOff>109891</xdr:rowOff>
    </xdr:to>
    <xdr:cxnSp macro="">
      <xdr:nvCxnSpPr>
        <xdr:cNvPr id="398" name="直線コネクタ 397"/>
        <xdr:cNvCxnSpPr/>
      </xdr:nvCxnSpPr>
      <xdr:spPr>
        <a:xfrm flipV="1">
          <a:off x="10475595" y="12325360"/>
          <a:ext cx="1270" cy="1157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113718</xdr:rowOff>
    </xdr:from>
    <xdr:ext cx="378565" cy="259045"/>
    <xdr:sp macro="" textlink="">
      <xdr:nvSpPr>
        <xdr:cNvPr id="399" name="商工費最小値テキスト"/>
        <xdr:cNvSpPr txBox="1"/>
      </xdr:nvSpPr>
      <xdr:spPr>
        <a:xfrm>
          <a:off x="10528300" y="13486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15</xdr:col>
      <xdr:colOff>92075</xdr:colOff>
      <xdr:row>78</xdr:row>
      <xdr:rowOff>109891</xdr:rowOff>
    </xdr:from>
    <xdr:to>
      <xdr:col>15</xdr:col>
      <xdr:colOff>269875</xdr:colOff>
      <xdr:row>78</xdr:row>
      <xdr:rowOff>109891</xdr:rowOff>
    </xdr:to>
    <xdr:cxnSp macro="">
      <xdr:nvCxnSpPr>
        <xdr:cNvPr id="400" name="直線コネクタ 399"/>
        <xdr:cNvCxnSpPr/>
      </xdr:nvCxnSpPr>
      <xdr:spPr>
        <a:xfrm>
          <a:off x="10388600" y="13482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99087</xdr:rowOff>
    </xdr:from>
    <xdr:ext cx="534377" cy="259045"/>
    <xdr:sp macro="" textlink="">
      <xdr:nvSpPr>
        <xdr:cNvPr id="401" name="商工費最大値テキスト"/>
        <xdr:cNvSpPr txBox="1"/>
      </xdr:nvSpPr>
      <xdr:spPr>
        <a:xfrm>
          <a:off x="10528300" y="1210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25,972</a:t>
          </a:r>
          <a:endParaRPr kumimoji="1" lang="ja-JP" altLang="en-US" sz="1000" b="1">
            <a:latin typeface="ＭＳ Ｐゴシック"/>
          </a:endParaRPr>
        </a:p>
      </xdr:txBody>
    </xdr:sp>
    <xdr:clientData/>
  </xdr:oneCellAnchor>
  <xdr:twoCellAnchor>
    <xdr:from>
      <xdr:col>15</xdr:col>
      <xdr:colOff>92075</xdr:colOff>
      <xdr:row>71</xdr:row>
      <xdr:rowOff>152410</xdr:rowOff>
    </xdr:from>
    <xdr:to>
      <xdr:col>15</xdr:col>
      <xdr:colOff>269875</xdr:colOff>
      <xdr:row>71</xdr:row>
      <xdr:rowOff>152410</xdr:rowOff>
    </xdr:to>
    <xdr:cxnSp macro="">
      <xdr:nvCxnSpPr>
        <xdr:cNvPr id="402" name="直線コネクタ 401"/>
        <xdr:cNvCxnSpPr/>
      </xdr:nvCxnSpPr>
      <xdr:spPr>
        <a:xfrm>
          <a:off x="10388600" y="1232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58455</xdr:rowOff>
    </xdr:from>
    <xdr:to>
      <xdr:col>15</xdr:col>
      <xdr:colOff>180975</xdr:colOff>
      <xdr:row>78</xdr:row>
      <xdr:rowOff>109891</xdr:rowOff>
    </xdr:to>
    <xdr:cxnSp macro="">
      <xdr:nvCxnSpPr>
        <xdr:cNvPr id="403" name="直線コネクタ 402"/>
        <xdr:cNvCxnSpPr/>
      </xdr:nvCxnSpPr>
      <xdr:spPr>
        <a:xfrm>
          <a:off x="9639300" y="13431555"/>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15719</xdr:rowOff>
    </xdr:from>
    <xdr:ext cx="469744" cy="259045"/>
    <xdr:sp macro="" textlink="">
      <xdr:nvSpPr>
        <xdr:cNvPr id="404" name="商工費平均値テキスト"/>
        <xdr:cNvSpPr txBox="1"/>
      </xdr:nvSpPr>
      <xdr:spPr>
        <a:xfrm>
          <a:off x="10528300" y="1287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9,601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164292</xdr:rowOff>
    </xdr:from>
    <xdr:to>
      <xdr:col>15</xdr:col>
      <xdr:colOff>231775</xdr:colOff>
      <xdr:row>76</xdr:row>
      <xdr:rowOff>94442</xdr:rowOff>
    </xdr:to>
    <xdr:sp macro="" textlink="">
      <xdr:nvSpPr>
        <xdr:cNvPr id="405" name="フローチャート : 判断 404"/>
        <xdr:cNvSpPr/>
      </xdr:nvSpPr>
      <xdr:spPr>
        <a:xfrm>
          <a:off x="104267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58455</xdr:rowOff>
    </xdr:from>
    <xdr:to>
      <xdr:col>14</xdr:col>
      <xdr:colOff>28575</xdr:colOff>
      <xdr:row>78</xdr:row>
      <xdr:rowOff>106828</xdr:rowOff>
    </xdr:to>
    <xdr:cxnSp macro="">
      <xdr:nvCxnSpPr>
        <xdr:cNvPr id="406" name="直線コネクタ 405"/>
        <xdr:cNvCxnSpPr/>
      </xdr:nvCxnSpPr>
      <xdr:spPr>
        <a:xfrm flipV="1">
          <a:off x="8750300" y="13431555"/>
          <a:ext cx="889000" cy="4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145730</xdr:rowOff>
    </xdr:from>
    <xdr:to>
      <xdr:col>14</xdr:col>
      <xdr:colOff>79375</xdr:colOff>
      <xdr:row>76</xdr:row>
      <xdr:rowOff>75881</xdr:rowOff>
    </xdr:to>
    <xdr:sp macro="" textlink="">
      <xdr:nvSpPr>
        <xdr:cNvPr id="407" name="フローチャート : 判断 406"/>
        <xdr:cNvSpPr/>
      </xdr:nvSpPr>
      <xdr:spPr>
        <a:xfrm>
          <a:off x="9588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92407</xdr:rowOff>
    </xdr:from>
    <xdr:ext cx="534377" cy="259045"/>
    <xdr:sp macro="" textlink="">
      <xdr:nvSpPr>
        <xdr:cNvPr id="408" name="テキスト ボックス 407"/>
        <xdr:cNvSpPr txBox="1"/>
      </xdr:nvSpPr>
      <xdr:spPr>
        <a:xfrm>
          <a:off x="9372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106828</xdr:rowOff>
    </xdr:from>
    <xdr:to>
      <xdr:col>12</xdr:col>
      <xdr:colOff>511175</xdr:colOff>
      <xdr:row>78</xdr:row>
      <xdr:rowOff>109708</xdr:rowOff>
    </xdr:to>
    <xdr:cxnSp macro="">
      <xdr:nvCxnSpPr>
        <xdr:cNvPr id="409" name="直線コネクタ 408"/>
        <xdr:cNvCxnSpPr/>
      </xdr:nvCxnSpPr>
      <xdr:spPr>
        <a:xfrm flipV="1">
          <a:off x="7861300" y="13479928"/>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52232</xdr:rowOff>
    </xdr:from>
    <xdr:to>
      <xdr:col>12</xdr:col>
      <xdr:colOff>561975</xdr:colOff>
      <xdr:row>76</xdr:row>
      <xdr:rowOff>153832</xdr:rowOff>
    </xdr:to>
    <xdr:sp macro="" textlink="">
      <xdr:nvSpPr>
        <xdr:cNvPr id="410" name="フローチャート : 判断 409"/>
        <xdr:cNvSpPr/>
      </xdr:nvSpPr>
      <xdr:spPr>
        <a:xfrm>
          <a:off x="8699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170359</xdr:rowOff>
    </xdr:from>
    <xdr:ext cx="469744" cy="259045"/>
    <xdr:sp macro="" textlink="">
      <xdr:nvSpPr>
        <xdr:cNvPr id="411" name="テキスト ボックス 410"/>
        <xdr:cNvSpPr txBox="1"/>
      </xdr:nvSpPr>
      <xdr:spPr>
        <a:xfrm>
          <a:off x="8515427"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109708</xdr:rowOff>
    </xdr:from>
    <xdr:to>
      <xdr:col>11</xdr:col>
      <xdr:colOff>307975</xdr:colOff>
      <xdr:row>78</xdr:row>
      <xdr:rowOff>111444</xdr:rowOff>
    </xdr:to>
    <xdr:cxnSp macro="">
      <xdr:nvCxnSpPr>
        <xdr:cNvPr id="412" name="直線コネクタ 411"/>
        <xdr:cNvCxnSpPr/>
      </xdr:nvCxnSpPr>
      <xdr:spPr>
        <a:xfrm flipV="1">
          <a:off x="6972300" y="13482808"/>
          <a:ext cx="889000" cy="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38379</xdr:rowOff>
    </xdr:from>
    <xdr:to>
      <xdr:col>11</xdr:col>
      <xdr:colOff>358775</xdr:colOff>
      <xdr:row>76</xdr:row>
      <xdr:rowOff>139979</xdr:rowOff>
    </xdr:to>
    <xdr:sp macro="" textlink="">
      <xdr:nvSpPr>
        <xdr:cNvPr id="413" name="フローチャート : 判断 412"/>
        <xdr:cNvSpPr/>
      </xdr:nvSpPr>
      <xdr:spPr>
        <a:xfrm>
          <a:off x="7810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156506</xdr:rowOff>
    </xdr:from>
    <xdr:ext cx="469744" cy="259045"/>
    <xdr:sp macro="" textlink="">
      <xdr:nvSpPr>
        <xdr:cNvPr id="414" name="テキスト ボックス 413"/>
        <xdr:cNvSpPr txBox="1"/>
      </xdr:nvSpPr>
      <xdr:spPr>
        <a:xfrm>
          <a:off x="7626427"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51364</xdr:rowOff>
    </xdr:from>
    <xdr:to>
      <xdr:col>10</xdr:col>
      <xdr:colOff>155575</xdr:colOff>
      <xdr:row>76</xdr:row>
      <xdr:rowOff>152964</xdr:rowOff>
    </xdr:to>
    <xdr:sp macro="" textlink="">
      <xdr:nvSpPr>
        <xdr:cNvPr id="415" name="フローチャート : 判断 414"/>
        <xdr:cNvSpPr/>
      </xdr:nvSpPr>
      <xdr:spPr>
        <a:xfrm>
          <a:off x="6921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169491</xdr:rowOff>
    </xdr:from>
    <xdr:ext cx="469744" cy="259045"/>
    <xdr:sp macro="" textlink="">
      <xdr:nvSpPr>
        <xdr:cNvPr id="416" name="テキスト ボックス 415"/>
        <xdr:cNvSpPr txBox="1"/>
      </xdr:nvSpPr>
      <xdr:spPr>
        <a:xfrm>
          <a:off x="6737427" y="1285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59091</xdr:rowOff>
    </xdr:from>
    <xdr:to>
      <xdr:col>15</xdr:col>
      <xdr:colOff>231775</xdr:colOff>
      <xdr:row>78</xdr:row>
      <xdr:rowOff>160691</xdr:rowOff>
    </xdr:to>
    <xdr:sp macro="" textlink="">
      <xdr:nvSpPr>
        <xdr:cNvPr id="422" name="円/楕円 421"/>
        <xdr:cNvSpPr/>
      </xdr:nvSpPr>
      <xdr:spPr>
        <a:xfrm>
          <a:off x="10426700" y="1343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145468</xdr:rowOff>
    </xdr:from>
    <xdr:ext cx="378565" cy="259045"/>
    <xdr:sp macro="" textlink="">
      <xdr:nvSpPr>
        <xdr:cNvPr id="423" name="商工費該当値テキスト"/>
        <xdr:cNvSpPr txBox="1"/>
      </xdr:nvSpPr>
      <xdr:spPr>
        <a:xfrm>
          <a:off x="10528300" y="13347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7655</xdr:rowOff>
    </xdr:from>
    <xdr:to>
      <xdr:col>14</xdr:col>
      <xdr:colOff>79375</xdr:colOff>
      <xdr:row>78</xdr:row>
      <xdr:rowOff>109255</xdr:rowOff>
    </xdr:to>
    <xdr:sp macro="" textlink="">
      <xdr:nvSpPr>
        <xdr:cNvPr id="424" name="円/楕円 423"/>
        <xdr:cNvSpPr/>
      </xdr:nvSpPr>
      <xdr:spPr>
        <a:xfrm>
          <a:off x="9588500" y="1338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100382</xdr:rowOff>
    </xdr:from>
    <xdr:ext cx="469744" cy="259045"/>
    <xdr:sp macro="" textlink="">
      <xdr:nvSpPr>
        <xdr:cNvPr id="425" name="テキスト ボックス 424"/>
        <xdr:cNvSpPr txBox="1"/>
      </xdr:nvSpPr>
      <xdr:spPr>
        <a:xfrm>
          <a:off x="9404427" y="1347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56028</xdr:rowOff>
    </xdr:from>
    <xdr:to>
      <xdr:col>12</xdr:col>
      <xdr:colOff>561975</xdr:colOff>
      <xdr:row>78</xdr:row>
      <xdr:rowOff>157628</xdr:rowOff>
    </xdr:to>
    <xdr:sp macro="" textlink="">
      <xdr:nvSpPr>
        <xdr:cNvPr id="426" name="円/楕円 425"/>
        <xdr:cNvSpPr/>
      </xdr:nvSpPr>
      <xdr:spPr>
        <a:xfrm>
          <a:off x="8699500" y="134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78</xdr:row>
      <xdr:rowOff>148755</xdr:rowOff>
    </xdr:from>
    <xdr:ext cx="378565" cy="259045"/>
    <xdr:sp macro="" textlink="">
      <xdr:nvSpPr>
        <xdr:cNvPr id="427" name="テキスト ボックス 426"/>
        <xdr:cNvSpPr txBox="1"/>
      </xdr:nvSpPr>
      <xdr:spPr>
        <a:xfrm>
          <a:off x="8561017" y="13521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58908</xdr:rowOff>
    </xdr:from>
    <xdr:to>
      <xdr:col>11</xdr:col>
      <xdr:colOff>358775</xdr:colOff>
      <xdr:row>78</xdr:row>
      <xdr:rowOff>160508</xdr:rowOff>
    </xdr:to>
    <xdr:sp macro="" textlink="">
      <xdr:nvSpPr>
        <xdr:cNvPr id="428" name="円/楕円 427"/>
        <xdr:cNvSpPr/>
      </xdr:nvSpPr>
      <xdr:spPr>
        <a:xfrm>
          <a:off x="7810500" y="1343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78</xdr:row>
      <xdr:rowOff>151635</xdr:rowOff>
    </xdr:from>
    <xdr:ext cx="378565" cy="259045"/>
    <xdr:sp macro="" textlink="">
      <xdr:nvSpPr>
        <xdr:cNvPr id="429" name="テキスト ボックス 428"/>
        <xdr:cNvSpPr txBox="1"/>
      </xdr:nvSpPr>
      <xdr:spPr>
        <a:xfrm>
          <a:off x="7672017" y="13524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60644</xdr:rowOff>
    </xdr:from>
    <xdr:to>
      <xdr:col>10</xdr:col>
      <xdr:colOff>155575</xdr:colOff>
      <xdr:row>78</xdr:row>
      <xdr:rowOff>162244</xdr:rowOff>
    </xdr:to>
    <xdr:sp macro="" textlink="">
      <xdr:nvSpPr>
        <xdr:cNvPr id="430" name="円/楕円 429"/>
        <xdr:cNvSpPr/>
      </xdr:nvSpPr>
      <xdr:spPr>
        <a:xfrm>
          <a:off x="6921500" y="1343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78</xdr:row>
      <xdr:rowOff>153371</xdr:rowOff>
    </xdr:from>
    <xdr:ext cx="378565" cy="259045"/>
    <xdr:sp macro="" textlink="">
      <xdr:nvSpPr>
        <xdr:cNvPr id="431" name="テキスト ボックス 430"/>
        <xdr:cNvSpPr txBox="1"/>
      </xdr:nvSpPr>
      <xdr:spPr>
        <a:xfrm>
          <a:off x="6783017" y="13526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135432</xdr:rowOff>
    </xdr:from>
    <xdr:to>
      <xdr:col>15</xdr:col>
      <xdr:colOff>180340</xdr:colOff>
      <xdr:row>98</xdr:row>
      <xdr:rowOff>94042</xdr:rowOff>
    </xdr:to>
    <xdr:cxnSp macro="">
      <xdr:nvCxnSpPr>
        <xdr:cNvPr id="453" name="直線コネクタ 452"/>
        <xdr:cNvCxnSpPr/>
      </xdr:nvCxnSpPr>
      <xdr:spPr>
        <a:xfrm flipV="1">
          <a:off x="10475595" y="15737382"/>
          <a:ext cx="1270" cy="115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97869</xdr:rowOff>
    </xdr:from>
    <xdr:ext cx="534377" cy="259045"/>
    <xdr:sp macro="" textlink="">
      <xdr:nvSpPr>
        <xdr:cNvPr id="454" name="土木費最小値テキスト"/>
        <xdr:cNvSpPr txBox="1"/>
      </xdr:nvSpPr>
      <xdr:spPr>
        <a:xfrm>
          <a:off x="10528300" y="1689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19,973</a:t>
          </a:r>
          <a:endParaRPr kumimoji="1" lang="ja-JP" altLang="en-US" sz="1000" b="1">
            <a:latin typeface="ＭＳ Ｐゴシック"/>
          </a:endParaRPr>
        </a:p>
      </xdr:txBody>
    </xdr:sp>
    <xdr:clientData/>
  </xdr:oneCellAnchor>
  <xdr:twoCellAnchor>
    <xdr:from>
      <xdr:col>15</xdr:col>
      <xdr:colOff>92075</xdr:colOff>
      <xdr:row>98</xdr:row>
      <xdr:rowOff>94042</xdr:rowOff>
    </xdr:from>
    <xdr:to>
      <xdr:col>15</xdr:col>
      <xdr:colOff>269875</xdr:colOff>
      <xdr:row>98</xdr:row>
      <xdr:rowOff>94042</xdr:rowOff>
    </xdr:to>
    <xdr:cxnSp macro="">
      <xdr:nvCxnSpPr>
        <xdr:cNvPr id="455" name="直線コネクタ 454"/>
        <xdr:cNvCxnSpPr/>
      </xdr:nvCxnSpPr>
      <xdr:spPr>
        <a:xfrm>
          <a:off x="10388600" y="1689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82109</xdr:rowOff>
    </xdr:from>
    <xdr:ext cx="599010" cy="259045"/>
    <xdr:sp macro="" textlink="">
      <xdr:nvSpPr>
        <xdr:cNvPr id="456" name="土木費最大値テキスト"/>
        <xdr:cNvSpPr txBox="1"/>
      </xdr:nvSpPr>
      <xdr:spPr>
        <a:xfrm>
          <a:off x="10528300" y="1551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526,867</a:t>
          </a:r>
          <a:endParaRPr kumimoji="1" lang="ja-JP" altLang="en-US" sz="1000" b="1">
            <a:latin typeface="ＭＳ Ｐゴシック"/>
          </a:endParaRPr>
        </a:p>
      </xdr:txBody>
    </xdr:sp>
    <xdr:clientData/>
  </xdr:oneCellAnchor>
  <xdr:twoCellAnchor>
    <xdr:from>
      <xdr:col>15</xdr:col>
      <xdr:colOff>92075</xdr:colOff>
      <xdr:row>91</xdr:row>
      <xdr:rowOff>135432</xdr:rowOff>
    </xdr:from>
    <xdr:to>
      <xdr:col>15</xdr:col>
      <xdr:colOff>269875</xdr:colOff>
      <xdr:row>91</xdr:row>
      <xdr:rowOff>135432</xdr:rowOff>
    </xdr:to>
    <xdr:cxnSp macro="">
      <xdr:nvCxnSpPr>
        <xdr:cNvPr id="457" name="直線コネクタ 456"/>
        <xdr:cNvCxnSpPr/>
      </xdr:nvCxnSpPr>
      <xdr:spPr>
        <a:xfrm>
          <a:off x="10388600" y="1573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68399</xdr:rowOff>
    </xdr:from>
    <xdr:to>
      <xdr:col>15</xdr:col>
      <xdr:colOff>180975</xdr:colOff>
      <xdr:row>98</xdr:row>
      <xdr:rowOff>73782</xdr:rowOff>
    </xdr:to>
    <xdr:cxnSp macro="">
      <xdr:nvCxnSpPr>
        <xdr:cNvPr id="458" name="直線コネクタ 457"/>
        <xdr:cNvCxnSpPr/>
      </xdr:nvCxnSpPr>
      <xdr:spPr>
        <a:xfrm flipV="1">
          <a:off x="9639300" y="16870499"/>
          <a:ext cx="838200" cy="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143484</xdr:rowOff>
    </xdr:from>
    <xdr:ext cx="534377" cy="259045"/>
    <xdr:sp macro="" textlink="">
      <xdr:nvSpPr>
        <xdr:cNvPr id="459" name="土木費平均値テキスト"/>
        <xdr:cNvSpPr txBox="1"/>
      </xdr:nvSpPr>
      <xdr:spPr>
        <a:xfrm>
          <a:off x="10528300" y="16602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61,130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120607</xdr:rowOff>
    </xdr:from>
    <xdr:to>
      <xdr:col>15</xdr:col>
      <xdr:colOff>231775</xdr:colOff>
      <xdr:row>98</xdr:row>
      <xdr:rowOff>50757</xdr:rowOff>
    </xdr:to>
    <xdr:sp macro="" textlink="">
      <xdr:nvSpPr>
        <xdr:cNvPr id="460" name="フローチャート : 判断 459"/>
        <xdr:cNvSpPr/>
      </xdr:nvSpPr>
      <xdr:spPr>
        <a:xfrm>
          <a:off x="104267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66168</xdr:rowOff>
    </xdr:from>
    <xdr:to>
      <xdr:col>14</xdr:col>
      <xdr:colOff>28575</xdr:colOff>
      <xdr:row>98</xdr:row>
      <xdr:rowOff>73782</xdr:rowOff>
    </xdr:to>
    <xdr:cxnSp macro="">
      <xdr:nvCxnSpPr>
        <xdr:cNvPr id="461" name="直線コネクタ 460"/>
        <xdr:cNvCxnSpPr/>
      </xdr:nvCxnSpPr>
      <xdr:spPr>
        <a:xfrm>
          <a:off x="8750300" y="16868268"/>
          <a:ext cx="889000" cy="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168483</xdr:rowOff>
    </xdr:from>
    <xdr:to>
      <xdr:col>14</xdr:col>
      <xdr:colOff>79375</xdr:colOff>
      <xdr:row>98</xdr:row>
      <xdr:rowOff>98633</xdr:rowOff>
    </xdr:to>
    <xdr:sp macro="" textlink="">
      <xdr:nvSpPr>
        <xdr:cNvPr id="462" name="フローチャート : 判断 461"/>
        <xdr:cNvSpPr/>
      </xdr:nvSpPr>
      <xdr:spPr>
        <a:xfrm>
          <a:off x="9588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115160</xdr:rowOff>
    </xdr:from>
    <xdr:ext cx="534377" cy="259045"/>
    <xdr:sp macro="" textlink="">
      <xdr:nvSpPr>
        <xdr:cNvPr id="463" name="テキスト ボックス 462"/>
        <xdr:cNvSpPr txBox="1"/>
      </xdr:nvSpPr>
      <xdr:spPr>
        <a:xfrm>
          <a:off x="9372111" y="165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25636</xdr:rowOff>
    </xdr:from>
    <xdr:to>
      <xdr:col>12</xdr:col>
      <xdr:colOff>511175</xdr:colOff>
      <xdr:row>98</xdr:row>
      <xdr:rowOff>66168</xdr:rowOff>
    </xdr:to>
    <xdr:cxnSp macro="">
      <xdr:nvCxnSpPr>
        <xdr:cNvPr id="464" name="直線コネクタ 463"/>
        <xdr:cNvCxnSpPr/>
      </xdr:nvCxnSpPr>
      <xdr:spPr>
        <a:xfrm>
          <a:off x="7861300" y="16827736"/>
          <a:ext cx="889000" cy="4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167120</xdr:rowOff>
    </xdr:from>
    <xdr:to>
      <xdr:col>12</xdr:col>
      <xdr:colOff>561975</xdr:colOff>
      <xdr:row>98</xdr:row>
      <xdr:rowOff>97270</xdr:rowOff>
    </xdr:to>
    <xdr:sp macro="" textlink="">
      <xdr:nvSpPr>
        <xdr:cNvPr id="465" name="フローチャート : 判断 464"/>
        <xdr:cNvSpPr/>
      </xdr:nvSpPr>
      <xdr:spPr>
        <a:xfrm>
          <a:off x="8699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113797</xdr:rowOff>
    </xdr:from>
    <xdr:ext cx="534377" cy="259045"/>
    <xdr:sp macro="" textlink="">
      <xdr:nvSpPr>
        <xdr:cNvPr id="466" name="テキスト ボックス 465"/>
        <xdr:cNvSpPr txBox="1"/>
      </xdr:nvSpPr>
      <xdr:spPr>
        <a:xfrm>
          <a:off x="8483111" y="1657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25067</xdr:rowOff>
    </xdr:from>
    <xdr:to>
      <xdr:col>11</xdr:col>
      <xdr:colOff>307975</xdr:colOff>
      <xdr:row>98</xdr:row>
      <xdr:rowOff>25636</xdr:rowOff>
    </xdr:to>
    <xdr:cxnSp macro="">
      <xdr:nvCxnSpPr>
        <xdr:cNvPr id="467" name="直線コネクタ 466"/>
        <xdr:cNvCxnSpPr/>
      </xdr:nvCxnSpPr>
      <xdr:spPr>
        <a:xfrm>
          <a:off x="6972300" y="16827167"/>
          <a:ext cx="889000" cy="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162164</xdr:rowOff>
    </xdr:from>
    <xdr:to>
      <xdr:col>11</xdr:col>
      <xdr:colOff>358775</xdr:colOff>
      <xdr:row>98</xdr:row>
      <xdr:rowOff>92314</xdr:rowOff>
    </xdr:to>
    <xdr:sp macro="" textlink="">
      <xdr:nvSpPr>
        <xdr:cNvPr id="468" name="フローチャート : 判断 467"/>
        <xdr:cNvSpPr/>
      </xdr:nvSpPr>
      <xdr:spPr>
        <a:xfrm>
          <a:off x="7810500" y="1679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83441</xdr:rowOff>
    </xdr:from>
    <xdr:ext cx="534377" cy="259045"/>
    <xdr:sp macro="" textlink="">
      <xdr:nvSpPr>
        <xdr:cNvPr id="469" name="テキスト ボックス 468"/>
        <xdr:cNvSpPr txBox="1"/>
      </xdr:nvSpPr>
      <xdr:spPr>
        <a:xfrm>
          <a:off x="7594111" y="1688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169422</xdr:rowOff>
    </xdr:from>
    <xdr:to>
      <xdr:col>10</xdr:col>
      <xdr:colOff>155575</xdr:colOff>
      <xdr:row>98</xdr:row>
      <xdr:rowOff>99572</xdr:rowOff>
    </xdr:to>
    <xdr:sp macro="" textlink="">
      <xdr:nvSpPr>
        <xdr:cNvPr id="470" name="フローチャート : 判断 469"/>
        <xdr:cNvSpPr/>
      </xdr:nvSpPr>
      <xdr:spPr>
        <a:xfrm>
          <a:off x="6921500" y="1680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90699</xdr:rowOff>
    </xdr:from>
    <xdr:ext cx="534377" cy="259045"/>
    <xdr:sp macro="" textlink="">
      <xdr:nvSpPr>
        <xdr:cNvPr id="471" name="テキスト ボックス 470"/>
        <xdr:cNvSpPr txBox="1"/>
      </xdr:nvSpPr>
      <xdr:spPr>
        <a:xfrm>
          <a:off x="6705111" y="1689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17599</xdr:rowOff>
    </xdr:from>
    <xdr:to>
      <xdr:col>15</xdr:col>
      <xdr:colOff>231775</xdr:colOff>
      <xdr:row>98</xdr:row>
      <xdr:rowOff>119199</xdr:rowOff>
    </xdr:to>
    <xdr:sp macro="" textlink="">
      <xdr:nvSpPr>
        <xdr:cNvPr id="477" name="円/楕円 476"/>
        <xdr:cNvSpPr/>
      </xdr:nvSpPr>
      <xdr:spPr>
        <a:xfrm>
          <a:off x="10426700" y="1681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103976</xdr:rowOff>
    </xdr:from>
    <xdr:ext cx="534377" cy="259045"/>
    <xdr:sp macro="" textlink="">
      <xdr:nvSpPr>
        <xdr:cNvPr id="478" name="土木費該当値テキスト"/>
        <xdr:cNvSpPr txBox="1"/>
      </xdr:nvSpPr>
      <xdr:spPr>
        <a:xfrm>
          <a:off x="10528300" y="1673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31,190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22982</xdr:rowOff>
    </xdr:from>
    <xdr:to>
      <xdr:col>14</xdr:col>
      <xdr:colOff>79375</xdr:colOff>
      <xdr:row>98</xdr:row>
      <xdr:rowOff>124582</xdr:rowOff>
    </xdr:to>
    <xdr:sp macro="" textlink="">
      <xdr:nvSpPr>
        <xdr:cNvPr id="479" name="円/楕円 478"/>
        <xdr:cNvSpPr/>
      </xdr:nvSpPr>
      <xdr:spPr>
        <a:xfrm>
          <a:off x="9588500" y="168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115709</xdr:rowOff>
    </xdr:from>
    <xdr:ext cx="534377" cy="259045"/>
    <xdr:sp macro="" textlink="">
      <xdr:nvSpPr>
        <xdr:cNvPr id="480" name="テキスト ボックス 479"/>
        <xdr:cNvSpPr txBox="1"/>
      </xdr:nvSpPr>
      <xdr:spPr>
        <a:xfrm>
          <a:off x="9372111" y="1691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28,836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15368</xdr:rowOff>
    </xdr:from>
    <xdr:to>
      <xdr:col>12</xdr:col>
      <xdr:colOff>561975</xdr:colOff>
      <xdr:row>98</xdr:row>
      <xdr:rowOff>116968</xdr:rowOff>
    </xdr:to>
    <xdr:sp macro="" textlink="">
      <xdr:nvSpPr>
        <xdr:cNvPr id="481" name="円/楕円 480"/>
        <xdr:cNvSpPr/>
      </xdr:nvSpPr>
      <xdr:spPr>
        <a:xfrm>
          <a:off x="8699500" y="1681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108095</xdr:rowOff>
    </xdr:from>
    <xdr:ext cx="534377" cy="259045"/>
    <xdr:sp macro="" textlink="">
      <xdr:nvSpPr>
        <xdr:cNvPr id="482" name="テキスト ボックス 481"/>
        <xdr:cNvSpPr txBox="1"/>
      </xdr:nvSpPr>
      <xdr:spPr>
        <a:xfrm>
          <a:off x="8483111" y="1691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32,166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146286</xdr:rowOff>
    </xdr:from>
    <xdr:to>
      <xdr:col>11</xdr:col>
      <xdr:colOff>358775</xdr:colOff>
      <xdr:row>98</xdr:row>
      <xdr:rowOff>76436</xdr:rowOff>
    </xdr:to>
    <xdr:sp macro="" textlink="">
      <xdr:nvSpPr>
        <xdr:cNvPr id="483" name="円/楕円 482"/>
        <xdr:cNvSpPr/>
      </xdr:nvSpPr>
      <xdr:spPr>
        <a:xfrm>
          <a:off x="7810500" y="1677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92963</xdr:rowOff>
    </xdr:from>
    <xdr:ext cx="534377" cy="259045"/>
    <xdr:sp macro="" textlink="">
      <xdr:nvSpPr>
        <xdr:cNvPr id="484" name="テキスト ボックス 483"/>
        <xdr:cNvSpPr txBox="1"/>
      </xdr:nvSpPr>
      <xdr:spPr>
        <a:xfrm>
          <a:off x="7594111" y="1655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49,897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145717</xdr:rowOff>
    </xdr:from>
    <xdr:to>
      <xdr:col>10</xdr:col>
      <xdr:colOff>155575</xdr:colOff>
      <xdr:row>98</xdr:row>
      <xdr:rowOff>75867</xdr:rowOff>
    </xdr:to>
    <xdr:sp macro="" textlink="">
      <xdr:nvSpPr>
        <xdr:cNvPr id="485" name="円/楕円 484"/>
        <xdr:cNvSpPr/>
      </xdr:nvSpPr>
      <xdr:spPr>
        <a:xfrm>
          <a:off x="6921500" y="1677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92394</xdr:rowOff>
    </xdr:from>
    <xdr:ext cx="534377" cy="259045"/>
    <xdr:sp macro="" textlink="">
      <xdr:nvSpPr>
        <xdr:cNvPr id="486" name="テキスト ボックス 485"/>
        <xdr:cNvSpPr txBox="1"/>
      </xdr:nvSpPr>
      <xdr:spPr>
        <a:xfrm>
          <a:off x="6705111" y="1655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51918</xdr:rowOff>
    </xdr:from>
    <xdr:to>
      <xdr:col>23</xdr:col>
      <xdr:colOff>516889</xdr:colOff>
      <xdr:row>39</xdr:row>
      <xdr:rowOff>19731</xdr:rowOff>
    </xdr:to>
    <xdr:cxnSp macro="">
      <xdr:nvCxnSpPr>
        <xdr:cNvPr id="509" name="直線コネクタ 508"/>
        <xdr:cNvCxnSpPr/>
      </xdr:nvCxnSpPr>
      <xdr:spPr>
        <a:xfrm flipV="1">
          <a:off x="16317595" y="5195418"/>
          <a:ext cx="1269" cy="1510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23558</xdr:rowOff>
    </xdr:from>
    <xdr:ext cx="469744" cy="259045"/>
    <xdr:sp macro="" textlink="">
      <xdr:nvSpPr>
        <xdr:cNvPr id="510" name="消防費最小値テキスト"/>
        <xdr:cNvSpPr txBox="1"/>
      </xdr:nvSpPr>
      <xdr:spPr>
        <a:xfrm>
          <a:off x="16370300" y="671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9,437</a:t>
          </a:r>
          <a:endParaRPr kumimoji="1" lang="ja-JP" altLang="en-US" sz="1000" b="1">
            <a:latin typeface="ＭＳ Ｐゴシック"/>
          </a:endParaRPr>
        </a:p>
      </xdr:txBody>
    </xdr:sp>
    <xdr:clientData/>
  </xdr:oneCellAnchor>
  <xdr:twoCellAnchor>
    <xdr:from>
      <xdr:col>23</xdr:col>
      <xdr:colOff>428625</xdr:colOff>
      <xdr:row>39</xdr:row>
      <xdr:rowOff>19731</xdr:rowOff>
    </xdr:from>
    <xdr:to>
      <xdr:col>23</xdr:col>
      <xdr:colOff>606425</xdr:colOff>
      <xdr:row>39</xdr:row>
      <xdr:rowOff>19731</xdr:rowOff>
    </xdr:to>
    <xdr:cxnSp macro="">
      <xdr:nvCxnSpPr>
        <xdr:cNvPr id="511" name="直線コネクタ 510"/>
        <xdr:cNvCxnSpPr/>
      </xdr:nvCxnSpPr>
      <xdr:spPr>
        <a:xfrm>
          <a:off x="16230600" y="670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170045</xdr:rowOff>
    </xdr:from>
    <xdr:ext cx="534377" cy="259045"/>
    <xdr:sp macro="" textlink="">
      <xdr:nvSpPr>
        <xdr:cNvPr id="512" name="消防費最大値テキスト"/>
        <xdr:cNvSpPr txBox="1"/>
      </xdr:nvSpPr>
      <xdr:spPr>
        <a:xfrm>
          <a:off x="16370300" y="497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25,960</a:t>
          </a:r>
          <a:endParaRPr kumimoji="1" lang="ja-JP" altLang="en-US" sz="1000" b="1">
            <a:latin typeface="ＭＳ Ｐゴシック"/>
          </a:endParaRPr>
        </a:p>
      </xdr:txBody>
    </xdr:sp>
    <xdr:clientData/>
  </xdr:oneCellAnchor>
  <xdr:twoCellAnchor>
    <xdr:from>
      <xdr:col>23</xdr:col>
      <xdr:colOff>428625</xdr:colOff>
      <xdr:row>30</xdr:row>
      <xdr:rowOff>51918</xdr:rowOff>
    </xdr:from>
    <xdr:to>
      <xdr:col>23</xdr:col>
      <xdr:colOff>606425</xdr:colOff>
      <xdr:row>30</xdr:row>
      <xdr:rowOff>51918</xdr:rowOff>
    </xdr:to>
    <xdr:cxnSp macro="">
      <xdr:nvCxnSpPr>
        <xdr:cNvPr id="513" name="直線コネクタ 512"/>
        <xdr:cNvCxnSpPr/>
      </xdr:nvCxnSpPr>
      <xdr:spPr>
        <a:xfrm>
          <a:off x="16230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23937</xdr:rowOff>
    </xdr:from>
    <xdr:to>
      <xdr:col>23</xdr:col>
      <xdr:colOff>517525</xdr:colOff>
      <xdr:row>38</xdr:row>
      <xdr:rowOff>103307</xdr:rowOff>
    </xdr:to>
    <xdr:cxnSp macro="">
      <xdr:nvCxnSpPr>
        <xdr:cNvPr id="514" name="直線コネクタ 513"/>
        <xdr:cNvCxnSpPr/>
      </xdr:nvCxnSpPr>
      <xdr:spPr>
        <a:xfrm flipV="1">
          <a:off x="15481300" y="6539037"/>
          <a:ext cx="838200" cy="7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28841</xdr:rowOff>
    </xdr:from>
    <xdr:ext cx="534377" cy="259045"/>
    <xdr:sp macro="" textlink="">
      <xdr:nvSpPr>
        <xdr:cNvPr id="515" name="消防費平均値テキスト"/>
        <xdr:cNvSpPr txBox="1"/>
      </xdr:nvSpPr>
      <xdr:spPr>
        <a:xfrm>
          <a:off x="16370300" y="6029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5964</xdr:rowOff>
    </xdr:from>
    <xdr:to>
      <xdr:col>23</xdr:col>
      <xdr:colOff>568325</xdr:colOff>
      <xdr:row>36</xdr:row>
      <xdr:rowOff>107564</xdr:rowOff>
    </xdr:to>
    <xdr:sp macro="" textlink="">
      <xdr:nvSpPr>
        <xdr:cNvPr id="516" name="フローチャート : 判断 515"/>
        <xdr:cNvSpPr/>
      </xdr:nvSpPr>
      <xdr:spPr>
        <a:xfrm>
          <a:off x="16268700" y="617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103307</xdr:rowOff>
    </xdr:from>
    <xdr:to>
      <xdr:col>22</xdr:col>
      <xdr:colOff>365125</xdr:colOff>
      <xdr:row>38</xdr:row>
      <xdr:rowOff>120497</xdr:rowOff>
    </xdr:to>
    <xdr:cxnSp macro="">
      <xdr:nvCxnSpPr>
        <xdr:cNvPr id="517" name="直線コネクタ 516"/>
        <xdr:cNvCxnSpPr/>
      </xdr:nvCxnSpPr>
      <xdr:spPr>
        <a:xfrm flipV="1">
          <a:off x="14592300" y="6618407"/>
          <a:ext cx="889000" cy="1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65125</xdr:rowOff>
    </xdr:from>
    <xdr:to>
      <xdr:col>22</xdr:col>
      <xdr:colOff>415925</xdr:colOff>
      <xdr:row>35</xdr:row>
      <xdr:rowOff>166725</xdr:rowOff>
    </xdr:to>
    <xdr:sp macro="" textlink="">
      <xdr:nvSpPr>
        <xdr:cNvPr id="518" name="フローチャート : 判断 517"/>
        <xdr:cNvSpPr/>
      </xdr:nvSpPr>
      <xdr:spPr>
        <a:xfrm>
          <a:off x="15430500" y="60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11802</xdr:rowOff>
    </xdr:from>
    <xdr:ext cx="534377" cy="259045"/>
    <xdr:sp macro="" textlink="">
      <xdr:nvSpPr>
        <xdr:cNvPr id="519" name="テキスト ボックス 518"/>
        <xdr:cNvSpPr txBox="1"/>
      </xdr:nvSpPr>
      <xdr:spPr>
        <a:xfrm>
          <a:off x="15214111" y="584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74229</xdr:rowOff>
    </xdr:from>
    <xdr:to>
      <xdr:col>21</xdr:col>
      <xdr:colOff>161925</xdr:colOff>
      <xdr:row>38</xdr:row>
      <xdr:rowOff>120497</xdr:rowOff>
    </xdr:to>
    <xdr:cxnSp macro="">
      <xdr:nvCxnSpPr>
        <xdr:cNvPr id="520" name="直線コネクタ 519"/>
        <xdr:cNvCxnSpPr/>
      </xdr:nvCxnSpPr>
      <xdr:spPr>
        <a:xfrm>
          <a:off x="13703300" y="6589329"/>
          <a:ext cx="889000" cy="4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1392</xdr:rowOff>
    </xdr:from>
    <xdr:to>
      <xdr:col>21</xdr:col>
      <xdr:colOff>212725</xdr:colOff>
      <xdr:row>36</xdr:row>
      <xdr:rowOff>102992</xdr:rowOff>
    </xdr:to>
    <xdr:sp macro="" textlink="">
      <xdr:nvSpPr>
        <xdr:cNvPr id="521" name="フローチャート : 判断 520"/>
        <xdr:cNvSpPr/>
      </xdr:nvSpPr>
      <xdr:spPr>
        <a:xfrm>
          <a:off x="14541500" y="617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119519</xdr:rowOff>
    </xdr:from>
    <xdr:ext cx="534377" cy="259045"/>
    <xdr:sp macro="" textlink="">
      <xdr:nvSpPr>
        <xdr:cNvPr id="522" name="テキスト ボックス 521"/>
        <xdr:cNvSpPr txBox="1"/>
      </xdr:nvSpPr>
      <xdr:spPr>
        <a:xfrm>
          <a:off x="14325111" y="594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74229</xdr:rowOff>
    </xdr:from>
    <xdr:to>
      <xdr:col>19</xdr:col>
      <xdr:colOff>644525</xdr:colOff>
      <xdr:row>39</xdr:row>
      <xdr:rowOff>74046</xdr:rowOff>
    </xdr:to>
    <xdr:cxnSp macro="">
      <xdr:nvCxnSpPr>
        <xdr:cNvPr id="523" name="直線コネクタ 522"/>
        <xdr:cNvCxnSpPr/>
      </xdr:nvCxnSpPr>
      <xdr:spPr>
        <a:xfrm flipV="1">
          <a:off x="12814300" y="6589329"/>
          <a:ext cx="889000" cy="17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55159</xdr:rowOff>
    </xdr:from>
    <xdr:to>
      <xdr:col>20</xdr:col>
      <xdr:colOff>9525</xdr:colOff>
      <xdr:row>36</xdr:row>
      <xdr:rowOff>156759</xdr:rowOff>
    </xdr:to>
    <xdr:sp macro="" textlink="">
      <xdr:nvSpPr>
        <xdr:cNvPr id="524" name="フローチャート : 判断 523"/>
        <xdr:cNvSpPr/>
      </xdr:nvSpPr>
      <xdr:spPr>
        <a:xfrm>
          <a:off x="13652500" y="622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1836</xdr:rowOff>
    </xdr:from>
    <xdr:ext cx="534377" cy="259045"/>
    <xdr:sp macro="" textlink="">
      <xdr:nvSpPr>
        <xdr:cNvPr id="525" name="テキスト ボックス 524"/>
        <xdr:cNvSpPr txBox="1"/>
      </xdr:nvSpPr>
      <xdr:spPr>
        <a:xfrm>
          <a:off x="13436111" y="600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116606</xdr:rowOff>
    </xdr:from>
    <xdr:to>
      <xdr:col>18</xdr:col>
      <xdr:colOff>492125</xdr:colOff>
      <xdr:row>37</xdr:row>
      <xdr:rowOff>46756</xdr:rowOff>
    </xdr:to>
    <xdr:sp macro="" textlink="">
      <xdr:nvSpPr>
        <xdr:cNvPr id="526" name="フローチャート : 判断 525"/>
        <xdr:cNvSpPr/>
      </xdr:nvSpPr>
      <xdr:spPr>
        <a:xfrm>
          <a:off x="12763500" y="628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63283</xdr:rowOff>
    </xdr:from>
    <xdr:ext cx="534377" cy="259045"/>
    <xdr:sp macro="" textlink="">
      <xdr:nvSpPr>
        <xdr:cNvPr id="527" name="テキスト ボックス 526"/>
        <xdr:cNvSpPr txBox="1"/>
      </xdr:nvSpPr>
      <xdr:spPr>
        <a:xfrm>
          <a:off x="12547111" y="606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144587</xdr:rowOff>
    </xdr:from>
    <xdr:to>
      <xdr:col>23</xdr:col>
      <xdr:colOff>568325</xdr:colOff>
      <xdr:row>38</xdr:row>
      <xdr:rowOff>74737</xdr:rowOff>
    </xdr:to>
    <xdr:sp macro="" textlink="">
      <xdr:nvSpPr>
        <xdr:cNvPr id="533" name="円/楕円 532"/>
        <xdr:cNvSpPr/>
      </xdr:nvSpPr>
      <xdr:spPr>
        <a:xfrm>
          <a:off x="16268700" y="648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123014</xdr:rowOff>
    </xdr:from>
    <xdr:ext cx="534377" cy="259045"/>
    <xdr:sp macro="" textlink="">
      <xdr:nvSpPr>
        <xdr:cNvPr id="534" name="消防費該当値テキスト"/>
        <xdr:cNvSpPr txBox="1"/>
      </xdr:nvSpPr>
      <xdr:spPr>
        <a:xfrm>
          <a:off x="16370300" y="646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11,266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52507</xdr:rowOff>
    </xdr:from>
    <xdr:to>
      <xdr:col>22</xdr:col>
      <xdr:colOff>415925</xdr:colOff>
      <xdr:row>38</xdr:row>
      <xdr:rowOff>154107</xdr:rowOff>
    </xdr:to>
    <xdr:sp macro="" textlink="">
      <xdr:nvSpPr>
        <xdr:cNvPr id="535" name="円/楕円 534"/>
        <xdr:cNvSpPr/>
      </xdr:nvSpPr>
      <xdr:spPr>
        <a:xfrm>
          <a:off x="15430500" y="656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145234</xdr:rowOff>
    </xdr:from>
    <xdr:ext cx="534377" cy="259045"/>
    <xdr:sp macro="" textlink="">
      <xdr:nvSpPr>
        <xdr:cNvPr id="536" name="テキスト ボックス 535"/>
        <xdr:cNvSpPr txBox="1"/>
      </xdr:nvSpPr>
      <xdr:spPr>
        <a:xfrm>
          <a:off x="15214111" y="666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69697</xdr:rowOff>
    </xdr:from>
    <xdr:to>
      <xdr:col>21</xdr:col>
      <xdr:colOff>212725</xdr:colOff>
      <xdr:row>38</xdr:row>
      <xdr:rowOff>171297</xdr:rowOff>
    </xdr:to>
    <xdr:sp macro="" textlink="">
      <xdr:nvSpPr>
        <xdr:cNvPr id="537" name="円/楕円 536"/>
        <xdr:cNvSpPr/>
      </xdr:nvSpPr>
      <xdr:spPr>
        <a:xfrm>
          <a:off x="145415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162424</xdr:rowOff>
    </xdr:from>
    <xdr:ext cx="534377" cy="259045"/>
    <xdr:sp macro="" textlink="">
      <xdr:nvSpPr>
        <xdr:cNvPr id="538" name="テキスト ボックス 537"/>
        <xdr:cNvSpPr txBox="1"/>
      </xdr:nvSpPr>
      <xdr:spPr>
        <a:xfrm>
          <a:off x="14325111" y="667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23429</xdr:rowOff>
    </xdr:from>
    <xdr:to>
      <xdr:col>20</xdr:col>
      <xdr:colOff>9525</xdr:colOff>
      <xdr:row>38</xdr:row>
      <xdr:rowOff>125029</xdr:rowOff>
    </xdr:to>
    <xdr:sp macro="" textlink="">
      <xdr:nvSpPr>
        <xdr:cNvPr id="539" name="円/楕円 538"/>
        <xdr:cNvSpPr/>
      </xdr:nvSpPr>
      <xdr:spPr>
        <a:xfrm>
          <a:off x="13652500" y="653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116156</xdr:rowOff>
    </xdr:from>
    <xdr:ext cx="534377" cy="259045"/>
    <xdr:sp macro="" textlink="">
      <xdr:nvSpPr>
        <xdr:cNvPr id="540" name="テキスト ボックス 539"/>
        <xdr:cNvSpPr txBox="1"/>
      </xdr:nvSpPr>
      <xdr:spPr>
        <a:xfrm>
          <a:off x="13436111" y="663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10,716</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23246</xdr:rowOff>
    </xdr:from>
    <xdr:to>
      <xdr:col>18</xdr:col>
      <xdr:colOff>492125</xdr:colOff>
      <xdr:row>39</xdr:row>
      <xdr:rowOff>124846</xdr:rowOff>
    </xdr:to>
    <xdr:sp macro="" textlink="">
      <xdr:nvSpPr>
        <xdr:cNvPr id="541" name="円/楕円 540"/>
        <xdr:cNvSpPr/>
      </xdr:nvSpPr>
      <xdr:spPr>
        <a:xfrm>
          <a:off x="12763500" y="670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115973</xdr:rowOff>
    </xdr:from>
    <xdr:ext cx="469744" cy="259045"/>
    <xdr:sp macro="" textlink="">
      <xdr:nvSpPr>
        <xdr:cNvPr id="542" name="テキスト ボックス 541"/>
        <xdr:cNvSpPr txBox="1"/>
      </xdr:nvSpPr>
      <xdr:spPr>
        <a:xfrm>
          <a:off x="12579427" y="680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1" name="テキスト ボックス 56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163109</xdr:rowOff>
    </xdr:from>
    <xdr:to>
      <xdr:col>23</xdr:col>
      <xdr:colOff>516889</xdr:colOff>
      <xdr:row>58</xdr:row>
      <xdr:rowOff>170538</xdr:rowOff>
    </xdr:to>
    <xdr:cxnSp macro="">
      <xdr:nvCxnSpPr>
        <xdr:cNvPr id="565" name="直線コネクタ 564"/>
        <xdr:cNvCxnSpPr/>
      </xdr:nvCxnSpPr>
      <xdr:spPr>
        <a:xfrm flipV="1">
          <a:off x="16317595" y="8907059"/>
          <a:ext cx="1269"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2915</xdr:rowOff>
    </xdr:from>
    <xdr:ext cx="534377" cy="259045"/>
    <xdr:sp macro="" textlink="">
      <xdr:nvSpPr>
        <xdr:cNvPr id="566" name="教育費最小値テキスト"/>
        <xdr:cNvSpPr txBox="1"/>
      </xdr:nvSpPr>
      <xdr:spPr>
        <a:xfrm>
          <a:off x="16370300" y="101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18,651</a:t>
          </a:r>
          <a:endParaRPr kumimoji="1" lang="ja-JP" altLang="en-US" sz="1000" b="1">
            <a:latin typeface="ＭＳ Ｐゴシック"/>
          </a:endParaRPr>
        </a:p>
      </xdr:txBody>
    </xdr:sp>
    <xdr:clientData/>
  </xdr:oneCellAnchor>
  <xdr:twoCellAnchor>
    <xdr:from>
      <xdr:col>23</xdr:col>
      <xdr:colOff>428625</xdr:colOff>
      <xdr:row>58</xdr:row>
      <xdr:rowOff>170538</xdr:rowOff>
    </xdr:from>
    <xdr:to>
      <xdr:col>23</xdr:col>
      <xdr:colOff>606425</xdr:colOff>
      <xdr:row>58</xdr:row>
      <xdr:rowOff>170538</xdr:rowOff>
    </xdr:to>
    <xdr:cxnSp macro="">
      <xdr:nvCxnSpPr>
        <xdr:cNvPr id="567" name="直線コネクタ 566"/>
        <xdr:cNvCxnSpPr/>
      </xdr:nvCxnSpPr>
      <xdr:spPr>
        <a:xfrm>
          <a:off x="16230600" y="1011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109786</xdr:rowOff>
    </xdr:from>
    <xdr:ext cx="534377" cy="259045"/>
    <xdr:sp macro="" textlink="">
      <xdr:nvSpPr>
        <xdr:cNvPr id="568" name="教育費最大値テキスト"/>
        <xdr:cNvSpPr txBox="1"/>
      </xdr:nvSpPr>
      <xdr:spPr>
        <a:xfrm>
          <a:off x="16370300" y="868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71,476</a:t>
          </a:r>
          <a:endParaRPr kumimoji="1" lang="ja-JP" altLang="en-US" sz="1000" b="1">
            <a:latin typeface="ＭＳ Ｐゴシック"/>
          </a:endParaRPr>
        </a:p>
      </xdr:txBody>
    </xdr:sp>
    <xdr:clientData/>
  </xdr:oneCellAnchor>
  <xdr:twoCellAnchor>
    <xdr:from>
      <xdr:col>23</xdr:col>
      <xdr:colOff>428625</xdr:colOff>
      <xdr:row>51</xdr:row>
      <xdr:rowOff>163109</xdr:rowOff>
    </xdr:from>
    <xdr:to>
      <xdr:col>23</xdr:col>
      <xdr:colOff>606425</xdr:colOff>
      <xdr:row>51</xdr:row>
      <xdr:rowOff>163109</xdr:rowOff>
    </xdr:to>
    <xdr:cxnSp macro="">
      <xdr:nvCxnSpPr>
        <xdr:cNvPr id="569" name="直線コネクタ 568"/>
        <xdr:cNvCxnSpPr/>
      </xdr:nvCxnSpPr>
      <xdr:spPr>
        <a:xfrm>
          <a:off x="16230600" y="89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162377</xdr:rowOff>
    </xdr:from>
    <xdr:to>
      <xdr:col>23</xdr:col>
      <xdr:colOff>517525</xdr:colOff>
      <xdr:row>57</xdr:row>
      <xdr:rowOff>48489</xdr:rowOff>
    </xdr:to>
    <xdr:cxnSp macro="">
      <xdr:nvCxnSpPr>
        <xdr:cNvPr id="570" name="直線コネクタ 569"/>
        <xdr:cNvCxnSpPr/>
      </xdr:nvCxnSpPr>
      <xdr:spPr>
        <a:xfrm>
          <a:off x="15481300" y="9763577"/>
          <a:ext cx="838200" cy="5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105102</xdr:rowOff>
    </xdr:from>
    <xdr:ext cx="534377" cy="259045"/>
    <xdr:sp macro="" textlink="">
      <xdr:nvSpPr>
        <xdr:cNvPr id="571" name="教育費平均値テキスト"/>
        <xdr:cNvSpPr txBox="1"/>
      </xdr:nvSpPr>
      <xdr:spPr>
        <a:xfrm>
          <a:off x="16370300" y="936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42,792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82225</xdr:rowOff>
    </xdr:from>
    <xdr:to>
      <xdr:col>23</xdr:col>
      <xdr:colOff>568325</xdr:colOff>
      <xdr:row>56</xdr:row>
      <xdr:rowOff>12375</xdr:rowOff>
    </xdr:to>
    <xdr:sp macro="" textlink="">
      <xdr:nvSpPr>
        <xdr:cNvPr id="572" name="フローチャート : 判断 571"/>
        <xdr:cNvSpPr/>
      </xdr:nvSpPr>
      <xdr:spPr>
        <a:xfrm>
          <a:off x="162687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162377</xdr:rowOff>
    </xdr:from>
    <xdr:to>
      <xdr:col>22</xdr:col>
      <xdr:colOff>365125</xdr:colOff>
      <xdr:row>57</xdr:row>
      <xdr:rowOff>52992</xdr:rowOff>
    </xdr:to>
    <xdr:cxnSp macro="">
      <xdr:nvCxnSpPr>
        <xdr:cNvPr id="573" name="直線コネクタ 572"/>
        <xdr:cNvCxnSpPr/>
      </xdr:nvCxnSpPr>
      <xdr:spPr>
        <a:xfrm flipV="1">
          <a:off x="14592300" y="9763577"/>
          <a:ext cx="889000" cy="6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89883</xdr:rowOff>
    </xdr:from>
    <xdr:to>
      <xdr:col>22</xdr:col>
      <xdr:colOff>415925</xdr:colOff>
      <xdr:row>56</xdr:row>
      <xdr:rowOff>20033</xdr:rowOff>
    </xdr:to>
    <xdr:sp macro="" textlink="">
      <xdr:nvSpPr>
        <xdr:cNvPr id="574" name="フローチャート : 判断 573"/>
        <xdr:cNvSpPr/>
      </xdr:nvSpPr>
      <xdr:spPr>
        <a:xfrm>
          <a:off x="15430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36560</xdr:rowOff>
    </xdr:from>
    <xdr:ext cx="534377" cy="259045"/>
    <xdr:sp macro="" textlink="">
      <xdr:nvSpPr>
        <xdr:cNvPr id="575" name="テキスト ボックス 574"/>
        <xdr:cNvSpPr txBox="1"/>
      </xdr:nvSpPr>
      <xdr:spPr>
        <a:xfrm>
          <a:off x="15214111" y="92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41287</xdr:rowOff>
    </xdr:from>
    <xdr:to>
      <xdr:col>21</xdr:col>
      <xdr:colOff>161925</xdr:colOff>
      <xdr:row>57</xdr:row>
      <xdr:rowOff>52992</xdr:rowOff>
    </xdr:to>
    <xdr:cxnSp macro="">
      <xdr:nvCxnSpPr>
        <xdr:cNvPr id="576" name="直線コネクタ 575"/>
        <xdr:cNvCxnSpPr/>
      </xdr:nvCxnSpPr>
      <xdr:spPr>
        <a:xfrm>
          <a:off x="13703300" y="9813937"/>
          <a:ext cx="8890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77" name="フローチャート : 判断 576"/>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140368</xdr:rowOff>
    </xdr:from>
    <xdr:ext cx="534377" cy="259045"/>
    <xdr:sp macro="" textlink="">
      <xdr:nvSpPr>
        <xdr:cNvPr id="578" name="テキスト ボックス 577"/>
        <xdr:cNvSpPr txBox="1"/>
      </xdr:nvSpPr>
      <xdr:spPr>
        <a:xfrm>
          <a:off x="14325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41287</xdr:rowOff>
    </xdr:from>
    <xdr:to>
      <xdr:col>19</xdr:col>
      <xdr:colOff>644525</xdr:colOff>
      <xdr:row>57</xdr:row>
      <xdr:rowOff>50134</xdr:rowOff>
    </xdr:to>
    <xdr:cxnSp macro="">
      <xdr:nvCxnSpPr>
        <xdr:cNvPr id="579" name="直線コネクタ 578"/>
        <xdr:cNvCxnSpPr/>
      </xdr:nvCxnSpPr>
      <xdr:spPr>
        <a:xfrm flipV="1">
          <a:off x="12814300" y="9813937"/>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0" name="フローチャート : 判断 579"/>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15826</xdr:rowOff>
    </xdr:from>
    <xdr:ext cx="534377" cy="259045"/>
    <xdr:sp macro="" textlink="">
      <xdr:nvSpPr>
        <xdr:cNvPr id="581" name="テキスト ボックス 580"/>
        <xdr:cNvSpPr txBox="1"/>
      </xdr:nvSpPr>
      <xdr:spPr>
        <a:xfrm>
          <a:off x="13436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2" name="フローチャート : 判断 581"/>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85251</xdr:rowOff>
    </xdr:from>
    <xdr:ext cx="534377" cy="259045"/>
    <xdr:sp macro="" textlink="">
      <xdr:nvSpPr>
        <xdr:cNvPr id="583" name="テキスト ボックス 582"/>
        <xdr:cNvSpPr txBox="1"/>
      </xdr:nvSpPr>
      <xdr:spPr>
        <a:xfrm>
          <a:off x="12547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169139</xdr:rowOff>
    </xdr:from>
    <xdr:to>
      <xdr:col>23</xdr:col>
      <xdr:colOff>568325</xdr:colOff>
      <xdr:row>57</xdr:row>
      <xdr:rowOff>99289</xdr:rowOff>
    </xdr:to>
    <xdr:sp macro="" textlink="">
      <xdr:nvSpPr>
        <xdr:cNvPr id="589" name="円/楕円 588"/>
        <xdr:cNvSpPr/>
      </xdr:nvSpPr>
      <xdr:spPr>
        <a:xfrm>
          <a:off x="16268700" y="977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147566</xdr:rowOff>
    </xdr:from>
    <xdr:ext cx="534377" cy="259045"/>
    <xdr:sp macro="" textlink="">
      <xdr:nvSpPr>
        <xdr:cNvPr id="590" name="教育費該当値テキスト"/>
        <xdr:cNvSpPr txBox="1"/>
      </xdr:nvSpPr>
      <xdr:spPr>
        <a:xfrm>
          <a:off x="16370300" y="974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31,490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111577</xdr:rowOff>
    </xdr:from>
    <xdr:to>
      <xdr:col>22</xdr:col>
      <xdr:colOff>415925</xdr:colOff>
      <xdr:row>57</xdr:row>
      <xdr:rowOff>41727</xdr:rowOff>
    </xdr:to>
    <xdr:sp macro="" textlink="">
      <xdr:nvSpPr>
        <xdr:cNvPr id="591" name="円/楕円 590"/>
        <xdr:cNvSpPr/>
      </xdr:nvSpPr>
      <xdr:spPr>
        <a:xfrm>
          <a:off x="15430500" y="971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32854</xdr:rowOff>
    </xdr:from>
    <xdr:ext cx="534377" cy="259045"/>
    <xdr:sp macro="" textlink="">
      <xdr:nvSpPr>
        <xdr:cNvPr id="592" name="テキスト ボックス 591"/>
        <xdr:cNvSpPr txBox="1"/>
      </xdr:nvSpPr>
      <xdr:spPr>
        <a:xfrm>
          <a:off x="15214111" y="980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34,008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2192</xdr:rowOff>
    </xdr:from>
    <xdr:to>
      <xdr:col>21</xdr:col>
      <xdr:colOff>212725</xdr:colOff>
      <xdr:row>57</xdr:row>
      <xdr:rowOff>103792</xdr:rowOff>
    </xdr:to>
    <xdr:sp macro="" textlink="">
      <xdr:nvSpPr>
        <xdr:cNvPr id="593" name="円/楕円 592"/>
        <xdr:cNvSpPr/>
      </xdr:nvSpPr>
      <xdr:spPr>
        <a:xfrm>
          <a:off x="14541500" y="977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94919</xdr:rowOff>
    </xdr:from>
    <xdr:ext cx="534377" cy="259045"/>
    <xdr:sp macro="" textlink="">
      <xdr:nvSpPr>
        <xdr:cNvPr id="594" name="テキスト ボックス 593"/>
        <xdr:cNvSpPr txBox="1"/>
      </xdr:nvSpPr>
      <xdr:spPr>
        <a:xfrm>
          <a:off x="14325111" y="986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31,293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161937</xdr:rowOff>
    </xdr:from>
    <xdr:to>
      <xdr:col>20</xdr:col>
      <xdr:colOff>9525</xdr:colOff>
      <xdr:row>57</xdr:row>
      <xdr:rowOff>92087</xdr:rowOff>
    </xdr:to>
    <xdr:sp macro="" textlink="">
      <xdr:nvSpPr>
        <xdr:cNvPr id="595" name="円/楕円 594"/>
        <xdr:cNvSpPr/>
      </xdr:nvSpPr>
      <xdr:spPr>
        <a:xfrm>
          <a:off x="13652500" y="976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83214</xdr:rowOff>
    </xdr:from>
    <xdr:ext cx="534377" cy="259045"/>
    <xdr:sp macro="" textlink="">
      <xdr:nvSpPr>
        <xdr:cNvPr id="596" name="テキスト ボックス 595"/>
        <xdr:cNvSpPr txBox="1"/>
      </xdr:nvSpPr>
      <xdr:spPr>
        <a:xfrm>
          <a:off x="13436111" y="985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31,805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170784</xdr:rowOff>
    </xdr:from>
    <xdr:to>
      <xdr:col>18</xdr:col>
      <xdr:colOff>492125</xdr:colOff>
      <xdr:row>57</xdr:row>
      <xdr:rowOff>100934</xdr:rowOff>
    </xdr:to>
    <xdr:sp macro="" textlink="">
      <xdr:nvSpPr>
        <xdr:cNvPr id="597" name="円/楕円 596"/>
        <xdr:cNvSpPr/>
      </xdr:nvSpPr>
      <xdr:spPr>
        <a:xfrm>
          <a:off x="12763500" y="977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92061</xdr:rowOff>
    </xdr:from>
    <xdr:ext cx="534377" cy="259045"/>
    <xdr:sp macro="" textlink="">
      <xdr:nvSpPr>
        <xdr:cNvPr id="598" name="テキスト ボックス 597"/>
        <xdr:cNvSpPr txBox="1"/>
      </xdr:nvSpPr>
      <xdr:spPr>
        <a:xfrm>
          <a:off x="12547111" y="986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31,418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34684</xdr:rowOff>
    </xdr:from>
    <xdr:to>
      <xdr:col>23</xdr:col>
      <xdr:colOff>516889</xdr:colOff>
      <xdr:row>79</xdr:row>
      <xdr:rowOff>44450</xdr:rowOff>
    </xdr:to>
    <xdr:cxnSp macro="">
      <xdr:nvCxnSpPr>
        <xdr:cNvPr id="622" name="直線コネクタ 621"/>
        <xdr:cNvCxnSpPr/>
      </xdr:nvCxnSpPr>
      <xdr:spPr>
        <a:xfrm flipV="1">
          <a:off x="16317595" y="12207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152811</xdr:rowOff>
    </xdr:from>
    <xdr:ext cx="599010" cy="259045"/>
    <xdr:sp macro="" textlink="">
      <xdr:nvSpPr>
        <xdr:cNvPr id="625" name="災害復旧費最大値テキスト"/>
        <xdr:cNvSpPr txBox="1"/>
      </xdr:nvSpPr>
      <xdr:spPr>
        <a:xfrm>
          <a:off x="16370300" y="119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71</xdr:row>
      <xdr:rowOff>34684</xdr:rowOff>
    </xdr:from>
    <xdr:to>
      <xdr:col>23</xdr:col>
      <xdr:colOff>606425</xdr:colOff>
      <xdr:row>71</xdr:row>
      <xdr:rowOff>34684</xdr:rowOff>
    </xdr:to>
    <xdr:cxnSp macro="">
      <xdr:nvCxnSpPr>
        <xdr:cNvPr id="626" name="直線コネクタ 625"/>
        <xdr:cNvCxnSpPr/>
      </xdr:nvCxnSpPr>
      <xdr:spPr>
        <a:xfrm>
          <a:off x="16230600" y="122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130027</xdr:rowOff>
    </xdr:from>
    <xdr:ext cx="469744" cy="259045"/>
    <xdr:sp macro="" textlink="">
      <xdr:nvSpPr>
        <xdr:cNvPr id="628" name="災害復旧費平均値テキスト"/>
        <xdr:cNvSpPr txBox="1"/>
      </xdr:nvSpPr>
      <xdr:spPr>
        <a:xfrm>
          <a:off x="16370300" y="13331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107150</xdr:rowOff>
    </xdr:from>
    <xdr:to>
      <xdr:col>23</xdr:col>
      <xdr:colOff>568325</xdr:colOff>
      <xdr:row>79</xdr:row>
      <xdr:rowOff>37300</xdr:rowOff>
    </xdr:to>
    <xdr:sp macro="" textlink="">
      <xdr:nvSpPr>
        <xdr:cNvPr id="629" name="フローチャート : 判断 628"/>
        <xdr:cNvSpPr/>
      </xdr:nvSpPr>
      <xdr:spPr>
        <a:xfrm>
          <a:off x="162687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0" name="直線コネクタ 62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158725</xdr:rowOff>
    </xdr:from>
    <xdr:to>
      <xdr:col>22</xdr:col>
      <xdr:colOff>415925</xdr:colOff>
      <xdr:row>79</xdr:row>
      <xdr:rowOff>88875</xdr:rowOff>
    </xdr:to>
    <xdr:sp macro="" textlink="">
      <xdr:nvSpPr>
        <xdr:cNvPr id="631" name="フローチャート : 判断 630"/>
        <xdr:cNvSpPr/>
      </xdr:nvSpPr>
      <xdr:spPr>
        <a:xfrm>
          <a:off x="15430500" y="135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105402</xdr:rowOff>
    </xdr:from>
    <xdr:ext cx="378565" cy="259045"/>
    <xdr:sp macro="" textlink="">
      <xdr:nvSpPr>
        <xdr:cNvPr id="632" name="テキスト ボックス 631"/>
        <xdr:cNvSpPr txBox="1"/>
      </xdr:nvSpPr>
      <xdr:spPr>
        <a:xfrm>
          <a:off x="15292017" y="13307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3" name="直線コネクタ 63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156375</xdr:rowOff>
    </xdr:from>
    <xdr:to>
      <xdr:col>21</xdr:col>
      <xdr:colOff>212725</xdr:colOff>
      <xdr:row>79</xdr:row>
      <xdr:rowOff>86525</xdr:rowOff>
    </xdr:to>
    <xdr:sp macro="" textlink="">
      <xdr:nvSpPr>
        <xdr:cNvPr id="634" name="フローチャート : 判断 633"/>
        <xdr:cNvSpPr/>
      </xdr:nvSpPr>
      <xdr:spPr>
        <a:xfrm>
          <a:off x="14541500" y="1352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103052</xdr:rowOff>
    </xdr:from>
    <xdr:ext cx="378565" cy="259045"/>
    <xdr:sp macro="" textlink="">
      <xdr:nvSpPr>
        <xdr:cNvPr id="635" name="テキスト ボックス 634"/>
        <xdr:cNvSpPr txBox="1"/>
      </xdr:nvSpPr>
      <xdr:spPr>
        <a:xfrm>
          <a:off x="14403017" y="13304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6" name="直線コネクタ 63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156133</xdr:rowOff>
    </xdr:from>
    <xdr:to>
      <xdr:col>20</xdr:col>
      <xdr:colOff>9525</xdr:colOff>
      <xdr:row>79</xdr:row>
      <xdr:rowOff>86283</xdr:rowOff>
    </xdr:to>
    <xdr:sp macro="" textlink="">
      <xdr:nvSpPr>
        <xdr:cNvPr id="637" name="フローチャート : 判断 636"/>
        <xdr:cNvSpPr/>
      </xdr:nvSpPr>
      <xdr:spPr>
        <a:xfrm>
          <a:off x="13652500" y="1352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102810</xdr:rowOff>
    </xdr:from>
    <xdr:ext cx="378565" cy="259045"/>
    <xdr:sp macro="" textlink="">
      <xdr:nvSpPr>
        <xdr:cNvPr id="638" name="テキスト ボックス 637"/>
        <xdr:cNvSpPr txBox="1"/>
      </xdr:nvSpPr>
      <xdr:spPr>
        <a:xfrm>
          <a:off x="13514017" y="1330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149783</xdr:rowOff>
    </xdr:from>
    <xdr:to>
      <xdr:col>18</xdr:col>
      <xdr:colOff>492125</xdr:colOff>
      <xdr:row>79</xdr:row>
      <xdr:rowOff>79933</xdr:rowOff>
    </xdr:to>
    <xdr:sp macro="" textlink="">
      <xdr:nvSpPr>
        <xdr:cNvPr id="639" name="フローチャート : 判断 638"/>
        <xdr:cNvSpPr/>
      </xdr:nvSpPr>
      <xdr:spPr>
        <a:xfrm>
          <a:off x="12763500" y="135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96460</xdr:rowOff>
    </xdr:from>
    <xdr:ext cx="469744" cy="259045"/>
    <xdr:sp macro="" textlink="">
      <xdr:nvSpPr>
        <xdr:cNvPr id="640" name="テキスト ボックス 639"/>
        <xdr:cNvSpPr txBox="1"/>
      </xdr:nvSpPr>
      <xdr:spPr>
        <a:xfrm>
          <a:off x="12579427" y="1329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6" name="円/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85577</xdr:rowOff>
    </xdr:from>
    <xdr:ext cx="249299" cy="259045"/>
    <xdr:sp macro="" textlink="">
      <xdr:nvSpPr>
        <xdr:cNvPr id="647" name="災害復旧費該当値テキスト"/>
        <xdr:cNvSpPr txBox="1"/>
      </xdr:nvSpPr>
      <xdr:spPr>
        <a:xfrm>
          <a:off x="16370300" y="13458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8" name="円/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9" name="テキスト ボックス 64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0" name="円/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1" name="テキスト ボックス 65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2" name="円/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3" name="テキスト ボックス 65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4" name="円/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5" name="テキスト ボックス 65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5" name="テキスト ボックス 67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143796</xdr:rowOff>
    </xdr:from>
    <xdr:to>
      <xdr:col>23</xdr:col>
      <xdr:colOff>516889</xdr:colOff>
      <xdr:row>98</xdr:row>
      <xdr:rowOff>10407</xdr:rowOff>
    </xdr:to>
    <xdr:cxnSp macro="">
      <xdr:nvCxnSpPr>
        <xdr:cNvPr id="679" name="直線コネクタ 678"/>
        <xdr:cNvCxnSpPr/>
      </xdr:nvCxnSpPr>
      <xdr:spPr>
        <a:xfrm flipV="1">
          <a:off x="16317595" y="15745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14234</xdr:rowOff>
    </xdr:from>
    <xdr:ext cx="534377" cy="259045"/>
    <xdr:sp macro="" textlink="">
      <xdr:nvSpPr>
        <xdr:cNvPr id="680" name="公債費最小値テキスト"/>
        <xdr:cNvSpPr txBox="1"/>
      </xdr:nvSpPr>
      <xdr:spPr>
        <a:xfrm>
          <a:off x="16370300" y="1681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98</xdr:row>
      <xdr:rowOff>10407</xdr:rowOff>
    </xdr:from>
    <xdr:to>
      <xdr:col>23</xdr:col>
      <xdr:colOff>606425</xdr:colOff>
      <xdr:row>98</xdr:row>
      <xdr:rowOff>10407</xdr:rowOff>
    </xdr:to>
    <xdr:cxnSp macro="">
      <xdr:nvCxnSpPr>
        <xdr:cNvPr id="681" name="直線コネクタ 680"/>
        <xdr:cNvCxnSpPr/>
      </xdr:nvCxnSpPr>
      <xdr:spPr>
        <a:xfrm>
          <a:off x="16230600" y="168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90473</xdr:rowOff>
    </xdr:from>
    <xdr:ext cx="534377" cy="259045"/>
    <xdr:sp macro="" textlink="">
      <xdr:nvSpPr>
        <xdr:cNvPr id="682" name="公債費最大値テキスト"/>
        <xdr:cNvSpPr txBox="1"/>
      </xdr:nvSpPr>
      <xdr:spPr>
        <a:xfrm>
          <a:off x="16370300" y="1552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91</xdr:row>
      <xdr:rowOff>143796</xdr:rowOff>
    </xdr:from>
    <xdr:to>
      <xdr:col>23</xdr:col>
      <xdr:colOff>606425</xdr:colOff>
      <xdr:row>91</xdr:row>
      <xdr:rowOff>143796</xdr:rowOff>
    </xdr:to>
    <xdr:cxnSp macro="">
      <xdr:nvCxnSpPr>
        <xdr:cNvPr id="683" name="直線コネクタ 682"/>
        <xdr:cNvCxnSpPr/>
      </xdr:nvCxnSpPr>
      <xdr:spPr>
        <a:xfrm>
          <a:off x="16230600" y="1574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128366</xdr:rowOff>
    </xdr:from>
    <xdr:to>
      <xdr:col>23</xdr:col>
      <xdr:colOff>517525</xdr:colOff>
      <xdr:row>95</xdr:row>
      <xdr:rowOff>161417</xdr:rowOff>
    </xdr:to>
    <xdr:cxnSp macro="">
      <xdr:nvCxnSpPr>
        <xdr:cNvPr id="684" name="直線コネクタ 683"/>
        <xdr:cNvCxnSpPr/>
      </xdr:nvCxnSpPr>
      <xdr:spPr>
        <a:xfrm flipV="1">
          <a:off x="15481300" y="16416116"/>
          <a:ext cx="838200" cy="3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7554</xdr:rowOff>
    </xdr:from>
    <xdr:ext cx="534377" cy="259045"/>
    <xdr:sp macro="" textlink="">
      <xdr:nvSpPr>
        <xdr:cNvPr id="685" name="公債費平均値テキスト"/>
        <xdr:cNvSpPr txBox="1"/>
      </xdr:nvSpPr>
      <xdr:spPr>
        <a:xfrm>
          <a:off x="16370300" y="16123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156127</xdr:rowOff>
    </xdr:from>
    <xdr:to>
      <xdr:col>23</xdr:col>
      <xdr:colOff>568325</xdr:colOff>
      <xdr:row>95</xdr:row>
      <xdr:rowOff>86277</xdr:rowOff>
    </xdr:to>
    <xdr:sp macro="" textlink="">
      <xdr:nvSpPr>
        <xdr:cNvPr id="686" name="フローチャート : 判断 685"/>
        <xdr:cNvSpPr/>
      </xdr:nvSpPr>
      <xdr:spPr>
        <a:xfrm>
          <a:off x="16268700" y="16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149168</xdr:rowOff>
    </xdr:from>
    <xdr:to>
      <xdr:col>22</xdr:col>
      <xdr:colOff>365125</xdr:colOff>
      <xdr:row>95</xdr:row>
      <xdr:rowOff>161417</xdr:rowOff>
    </xdr:to>
    <xdr:cxnSp macro="">
      <xdr:nvCxnSpPr>
        <xdr:cNvPr id="687" name="直線コネクタ 686"/>
        <xdr:cNvCxnSpPr/>
      </xdr:nvCxnSpPr>
      <xdr:spPr>
        <a:xfrm>
          <a:off x="14592300" y="16436918"/>
          <a:ext cx="889000" cy="1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165767</xdr:rowOff>
    </xdr:from>
    <xdr:to>
      <xdr:col>22</xdr:col>
      <xdr:colOff>415925</xdr:colOff>
      <xdr:row>95</xdr:row>
      <xdr:rowOff>95917</xdr:rowOff>
    </xdr:to>
    <xdr:sp macro="" textlink="">
      <xdr:nvSpPr>
        <xdr:cNvPr id="688" name="フローチャート : 判断 687"/>
        <xdr:cNvSpPr/>
      </xdr:nvSpPr>
      <xdr:spPr>
        <a:xfrm>
          <a:off x="15430500" y="162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112444</xdr:rowOff>
    </xdr:from>
    <xdr:ext cx="534377" cy="259045"/>
    <xdr:sp macro="" textlink="">
      <xdr:nvSpPr>
        <xdr:cNvPr id="689" name="テキスト ボックス 688"/>
        <xdr:cNvSpPr txBox="1"/>
      </xdr:nvSpPr>
      <xdr:spPr>
        <a:xfrm>
          <a:off x="15214111" y="160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145529</xdr:rowOff>
    </xdr:from>
    <xdr:to>
      <xdr:col>21</xdr:col>
      <xdr:colOff>161925</xdr:colOff>
      <xdr:row>95</xdr:row>
      <xdr:rowOff>149168</xdr:rowOff>
    </xdr:to>
    <xdr:cxnSp macro="">
      <xdr:nvCxnSpPr>
        <xdr:cNvPr id="690" name="直線コネクタ 689"/>
        <xdr:cNvCxnSpPr/>
      </xdr:nvCxnSpPr>
      <xdr:spPr>
        <a:xfrm>
          <a:off x="13703300" y="16433279"/>
          <a:ext cx="889000" cy="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116618</xdr:rowOff>
    </xdr:from>
    <xdr:to>
      <xdr:col>21</xdr:col>
      <xdr:colOff>212725</xdr:colOff>
      <xdr:row>95</xdr:row>
      <xdr:rowOff>46768</xdr:rowOff>
    </xdr:to>
    <xdr:sp macro="" textlink="">
      <xdr:nvSpPr>
        <xdr:cNvPr id="691" name="フローチャート : 判断 690"/>
        <xdr:cNvSpPr/>
      </xdr:nvSpPr>
      <xdr:spPr>
        <a:xfrm>
          <a:off x="14541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63295</xdr:rowOff>
    </xdr:from>
    <xdr:ext cx="534377" cy="259045"/>
    <xdr:sp macro="" textlink="">
      <xdr:nvSpPr>
        <xdr:cNvPr id="692" name="テキスト ボックス 691"/>
        <xdr:cNvSpPr txBox="1"/>
      </xdr:nvSpPr>
      <xdr:spPr>
        <a:xfrm>
          <a:off x="14325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145529</xdr:rowOff>
    </xdr:from>
    <xdr:to>
      <xdr:col>19</xdr:col>
      <xdr:colOff>644525</xdr:colOff>
      <xdr:row>95</xdr:row>
      <xdr:rowOff>171266</xdr:rowOff>
    </xdr:to>
    <xdr:cxnSp macro="">
      <xdr:nvCxnSpPr>
        <xdr:cNvPr id="693" name="直線コネクタ 692"/>
        <xdr:cNvCxnSpPr/>
      </xdr:nvCxnSpPr>
      <xdr:spPr>
        <a:xfrm flipV="1">
          <a:off x="12814300" y="16433279"/>
          <a:ext cx="889000" cy="2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106235</xdr:rowOff>
    </xdr:from>
    <xdr:to>
      <xdr:col>20</xdr:col>
      <xdr:colOff>9525</xdr:colOff>
      <xdr:row>95</xdr:row>
      <xdr:rowOff>36385</xdr:rowOff>
    </xdr:to>
    <xdr:sp macro="" textlink="">
      <xdr:nvSpPr>
        <xdr:cNvPr id="694" name="フローチャート : 判断 693"/>
        <xdr:cNvSpPr/>
      </xdr:nvSpPr>
      <xdr:spPr>
        <a:xfrm>
          <a:off x="13652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52912</xdr:rowOff>
    </xdr:from>
    <xdr:ext cx="534377" cy="259045"/>
    <xdr:sp macro="" textlink="">
      <xdr:nvSpPr>
        <xdr:cNvPr id="695" name="テキスト ボックス 694"/>
        <xdr:cNvSpPr txBox="1"/>
      </xdr:nvSpPr>
      <xdr:spPr>
        <a:xfrm>
          <a:off x="13436111" y="159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110331</xdr:rowOff>
    </xdr:from>
    <xdr:to>
      <xdr:col>18</xdr:col>
      <xdr:colOff>492125</xdr:colOff>
      <xdr:row>95</xdr:row>
      <xdr:rowOff>40481</xdr:rowOff>
    </xdr:to>
    <xdr:sp macro="" textlink="">
      <xdr:nvSpPr>
        <xdr:cNvPr id="696" name="フローチャート : 判断 695"/>
        <xdr:cNvSpPr/>
      </xdr:nvSpPr>
      <xdr:spPr>
        <a:xfrm>
          <a:off x="12763500" y="1622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57008</xdr:rowOff>
    </xdr:from>
    <xdr:ext cx="534377" cy="259045"/>
    <xdr:sp macro="" textlink="">
      <xdr:nvSpPr>
        <xdr:cNvPr id="697" name="テキスト ボックス 696"/>
        <xdr:cNvSpPr txBox="1"/>
      </xdr:nvSpPr>
      <xdr:spPr>
        <a:xfrm>
          <a:off x="12547111" y="1600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77566</xdr:rowOff>
    </xdr:from>
    <xdr:to>
      <xdr:col>23</xdr:col>
      <xdr:colOff>568325</xdr:colOff>
      <xdr:row>96</xdr:row>
      <xdr:rowOff>7716</xdr:rowOff>
    </xdr:to>
    <xdr:sp macro="" textlink="">
      <xdr:nvSpPr>
        <xdr:cNvPr id="703" name="円/楕円 702"/>
        <xdr:cNvSpPr/>
      </xdr:nvSpPr>
      <xdr:spPr>
        <a:xfrm>
          <a:off x="16268700" y="1636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55993</xdr:rowOff>
    </xdr:from>
    <xdr:ext cx="534377" cy="259045"/>
    <xdr:sp macro="" textlink="">
      <xdr:nvSpPr>
        <xdr:cNvPr id="704" name="公債費該当値テキスト"/>
        <xdr:cNvSpPr txBox="1"/>
      </xdr:nvSpPr>
      <xdr:spPr>
        <a:xfrm>
          <a:off x="16370300" y="1634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31,595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110617</xdr:rowOff>
    </xdr:from>
    <xdr:to>
      <xdr:col>22</xdr:col>
      <xdr:colOff>415925</xdr:colOff>
      <xdr:row>96</xdr:row>
      <xdr:rowOff>40767</xdr:rowOff>
    </xdr:to>
    <xdr:sp macro="" textlink="">
      <xdr:nvSpPr>
        <xdr:cNvPr id="705" name="円/楕円 704"/>
        <xdr:cNvSpPr/>
      </xdr:nvSpPr>
      <xdr:spPr>
        <a:xfrm>
          <a:off x="15430500" y="1639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31894</xdr:rowOff>
    </xdr:from>
    <xdr:ext cx="534377" cy="259045"/>
    <xdr:sp macro="" textlink="">
      <xdr:nvSpPr>
        <xdr:cNvPr id="706" name="テキスト ボックス 705"/>
        <xdr:cNvSpPr txBox="1"/>
      </xdr:nvSpPr>
      <xdr:spPr>
        <a:xfrm>
          <a:off x="15214111" y="1649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29,860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98368</xdr:rowOff>
    </xdr:from>
    <xdr:to>
      <xdr:col>21</xdr:col>
      <xdr:colOff>212725</xdr:colOff>
      <xdr:row>96</xdr:row>
      <xdr:rowOff>28518</xdr:rowOff>
    </xdr:to>
    <xdr:sp macro="" textlink="">
      <xdr:nvSpPr>
        <xdr:cNvPr id="707" name="円/楕円 706"/>
        <xdr:cNvSpPr/>
      </xdr:nvSpPr>
      <xdr:spPr>
        <a:xfrm>
          <a:off x="14541500" y="1638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19645</xdr:rowOff>
    </xdr:from>
    <xdr:ext cx="534377" cy="259045"/>
    <xdr:sp macro="" textlink="">
      <xdr:nvSpPr>
        <xdr:cNvPr id="708" name="テキスト ボックス 707"/>
        <xdr:cNvSpPr txBox="1"/>
      </xdr:nvSpPr>
      <xdr:spPr>
        <a:xfrm>
          <a:off x="14325111" y="1647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30,503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94729</xdr:rowOff>
    </xdr:from>
    <xdr:to>
      <xdr:col>20</xdr:col>
      <xdr:colOff>9525</xdr:colOff>
      <xdr:row>96</xdr:row>
      <xdr:rowOff>24879</xdr:rowOff>
    </xdr:to>
    <xdr:sp macro="" textlink="">
      <xdr:nvSpPr>
        <xdr:cNvPr id="709" name="円/楕円 708"/>
        <xdr:cNvSpPr/>
      </xdr:nvSpPr>
      <xdr:spPr>
        <a:xfrm>
          <a:off x="13652500" y="1638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16006</xdr:rowOff>
    </xdr:from>
    <xdr:ext cx="534377" cy="259045"/>
    <xdr:sp macro="" textlink="">
      <xdr:nvSpPr>
        <xdr:cNvPr id="710" name="テキスト ボックス 709"/>
        <xdr:cNvSpPr txBox="1"/>
      </xdr:nvSpPr>
      <xdr:spPr>
        <a:xfrm>
          <a:off x="13436111" y="1647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30,694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120466</xdr:rowOff>
    </xdr:from>
    <xdr:to>
      <xdr:col>18</xdr:col>
      <xdr:colOff>492125</xdr:colOff>
      <xdr:row>96</xdr:row>
      <xdr:rowOff>50616</xdr:rowOff>
    </xdr:to>
    <xdr:sp macro="" textlink="">
      <xdr:nvSpPr>
        <xdr:cNvPr id="711" name="円/楕円 710"/>
        <xdr:cNvSpPr/>
      </xdr:nvSpPr>
      <xdr:spPr>
        <a:xfrm>
          <a:off x="12763500" y="1640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41743</xdr:rowOff>
    </xdr:from>
    <xdr:ext cx="534377" cy="259045"/>
    <xdr:sp macro="" textlink="">
      <xdr:nvSpPr>
        <xdr:cNvPr id="712" name="テキスト ボックス 711"/>
        <xdr:cNvSpPr txBox="1"/>
      </xdr:nvSpPr>
      <xdr:spPr>
        <a:xfrm>
          <a:off x="12547111" y="1650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3" name="直線コネクタ 72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4" name="テキスト ボックス 72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27" name="直線コネクタ 72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28" name="テキスト ボックス 727"/>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31115</xdr:rowOff>
    </xdr:from>
    <xdr:to>
      <xdr:col>32</xdr:col>
      <xdr:colOff>186689</xdr:colOff>
      <xdr:row>38</xdr:row>
      <xdr:rowOff>25400</xdr:rowOff>
    </xdr:to>
    <xdr:cxnSp macro="">
      <xdr:nvCxnSpPr>
        <xdr:cNvPr id="732" name="直線コネクタ 731"/>
        <xdr:cNvCxnSpPr/>
      </xdr:nvCxnSpPr>
      <xdr:spPr>
        <a:xfrm flipV="1">
          <a:off x="22159595" y="5346065"/>
          <a:ext cx="1269"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3"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4" name="直線コネクタ 73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149242</xdr:rowOff>
    </xdr:from>
    <xdr:ext cx="469744" cy="259045"/>
    <xdr:sp macro="" textlink="">
      <xdr:nvSpPr>
        <xdr:cNvPr id="735" name="諸支出金最大値テキスト"/>
        <xdr:cNvSpPr txBox="1"/>
      </xdr:nvSpPr>
      <xdr:spPr>
        <a:xfrm>
          <a:off x="22212300" y="51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2,090</a:t>
          </a:r>
          <a:endParaRPr kumimoji="1" lang="ja-JP" altLang="en-US" sz="1000" b="1">
            <a:latin typeface="ＭＳ Ｐゴシック"/>
          </a:endParaRPr>
        </a:p>
      </xdr:txBody>
    </xdr:sp>
    <xdr:clientData/>
  </xdr:oneCellAnchor>
  <xdr:twoCellAnchor>
    <xdr:from>
      <xdr:col>32</xdr:col>
      <xdr:colOff>98425</xdr:colOff>
      <xdr:row>31</xdr:row>
      <xdr:rowOff>31115</xdr:rowOff>
    </xdr:from>
    <xdr:to>
      <xdr:col>32</xdr:col>
      <xdr:colOff>276225</xdr:colOff>
      <xdr:row>31</xdr:row>
      <xdr:rowOff>31115</xdr:rowOff>
    </xdr:to>
    <xdr:cxnSp macro="">
      <xdr:nvCxnSpPr>
        <xdr:cNvPr id="736" name="直線コネクタ 735"/>
        <xdr:cNvCxnSpPr/>
      </xdr:nvCxnSpPr>
      <xdr:spPr>
        <a:xfrm>
          <a:off x="22072600" y="534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37" name="直線コネクタ 736"/>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95204</xdr:rowOff>
    </xdr:from>
    <xdr:ext cx="378565" cy="259045"/>
    <xdr:sp macro="" textlink="">
      <xdr:nvSpPr>
        <xdr:cNvPr id="738" name="諸支出金平均値テキスト"/>
        <xdr:cNvSpPr txBox="1"/>
      </xdr:nvSpPr>
      <xdr:spPr>
        <a:xfrm>
          <a:off x="22212300" y="62674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72327</xdr:rowOff>
    </xdr:from>
    <xdr:to>
      <xdr:col>32</xdr:col>
      <xdr:colOff>238125</xdr:colOff>
      <xdr:row>38</xdr:row>
      <xdr:rowOff>2477</xdr:rowOff>
    </xdr:to>
    <xdr:sp macro="" textlink="">
      <xdr:nvSpPr>
        <xdr:cNvPr id="739" name="フローチャート : 判断 738"/>
        <xdr:cNvSpPr/>
      </xdr:nvSpPr>
      <xdr:spPr>
        <a:xfrm>
          <a:off x="221107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40" name="直線コネクタ 739"/>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61468</xdr:rowOff>
    </xdr:from>
    <xdr:to>
      <xdr:col>31</xdr:col>
      <xdr:colOff>85725</xdr:colOff>
      <xdr:row>37</xdr:row>
      <xdr:rowOff>163068</xdr:rowOff>
    </xdr:to>
    <xdr:sp macro="" textlink="">
      <xdr:nvSpPr>
        <xdr:cNvPr id="741" name="フローチャート : 判断 740"/>
        <xdr:cNvSpPr/>
      </xdr:nvSpPr>
      <xdr:spPr>
        <a:xfrm>
          <a:off x="21272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8145</xdr:rowOff>
    </xdr:from>
    <xdr:ext cx="378565" cy="259045"/>
    <xdr:sp macro="" textlink="">
      <xdr:nvSpPr>
        <xdr:cNvPr id="742" name="テキスト ボックス 741"/>
        <xdr:cNvSpPr txBox="1"/>
      </xdr:nvSpPr>
      <xdr:spPr>
        <a:xfrm>
          <a:off x="21134017" y="6180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43" name="直線コネクタ 742"/>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29464</xdr:rowOff>
    </xdr:from>
    <xdr:to>
      <xdr:col>29</xdr:col>
      <xdr:colOff>568325</xdr:colOff>
      <xdr:row>37</xdr:row>
      <xdr:rowOff>131064</xdr:rowOff>
    </xdr:to>
    <xdr:sp macro="" textlink="">
      <xdr:nvSpPr>
        <xdr:cNvPr id="744" name="フローチャート : 判断 743"/>
        <xdr:cNvSpPr/>
      </xdr:nvSpPr>
      <xdr:spPr>
        <a:xfrm>
          <a:off x="20383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147591</xdr:rowOff>
    </xdr:from>
    <xdr:ext cx="378565" cy="259045"/>
    <xdr:sp macro="" textlink="">
      <xdr:nvSpPr>
        <xdr:cNvPr id="745" name="テキスト ボックス 744"/>
        <xdr:cNvSpPr txBox="1"/>
      </xdr:nvSpPr>
      <xdr:spPr>
        <a:xfrm>
          <a:off x="20245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46" name="直線コネクタ 745"/>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41466</xdr:rowOff>
    </xdr:from>
    <xdr:to>
      <xdr:col>28</xdr:col>
      <xdr:colOff>365125</xdr:colOff>
      <xdr:row>37</xdr:row>
      <xdr:rowOff>143066</xdr:rowOff>
    </xdr:to>
    <xdr:sp macro="" textlink="">
      <xdr:nvSpPr>
        <xdr:cNvPr id="747" name="フローチャート : 判断 746"/>
        <xdr:cNvSpPr/>
      </xdr:nvSpPr>
      <xdr:spPr>
        <a:xfrm>
          <a:off x="19494500" y="6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159593</xdr:rowOff>
    </xdr:from>
    <xdr:ext cx="378565" cy="259045"/>
    <xdr:sp macro="" textlink="">
      <xdr:nvSpPr>
        <xdr:cNvPr id="748" name="テキスト ボックス 747"/>
        <xdr:cNvSpPr txBox="1"/>
      </xdr:nvSpPr>
      <xdr:spPr>
        <a:xfrm>
          <a:off x="19356017" y="6160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63754</xdr:rowOff>
    </xdr:from>
    <xdr:to>
      <xdr:col>27</xdr:col>
      <xdr:colOff>161925</xdr:colOff>
      <xdr:row>36</xdr:row>
      <xdr:rowOff>165354</xdr:rowOff>
    </xdr:to>
    <xdr:sp macro="" textlink="">
      <xdr:nvSpPr>
        <xdr:cNvPr id="749" name="フローチャート : 判断 748"/>
        <xdr:cNvSpPr/>
      </xdr:nvSpPr>
      <xdr:spPr>
        <a:xfrm>
          <a:off x="18605500" y="623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10431</xdr:rowOff>
    </xdr:from>
    <xdr:ext cx="378565" cy="259045"/>
    <xdr:sp macro="" textlink="">
      <xdr:nvSpPr>
        <xdr:cNvPr id="750" name="テキスト ボックス 749"/>
        <xdr:cNvSpPr txBox="1"/>
      </xdr:nvSpPr>
      <xdr:spPr>
        <a:xfrm>
          <a:off x="18467017" y="6011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56" name="円/楕円 755"/>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57"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58" name="円/楕円 757"/>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59" name="テキスト ボックス 758"/>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60" name="円/楕円 759"/>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61" name="テキスト ボックス 760"/>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62" name="円/楕円 761"/>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63" name="テキスト ボックス 762"/>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4" name="円/楕円 763"/>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65" name="テキスト ボックス 764"/>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9" name="テキスト ボックス 77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1" name="テキスト ボックス 78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3" name="テキスト ボックス 78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5" name="テキスト ボックス 78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9" name="直線コネクタ 78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4" name="直線コネクタ 79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6" name="フローチャート : 判断 79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7" name="直線コネクタ 79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8" name="フローチャート : 判断 79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9" name="テキスト ボックス 79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0" name="直線コネクタ 79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1" name="フローチャート : 判断 80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2" name="テキスト ボックス 80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3" name="直線コネクタ 80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4" name="フローチャート : 判断 80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5" name="テキスト ボックス 80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06" name="フローチャート : 判断 805"/>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07" name="テキスト ボックス 806"/>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3" name="円/楕円 81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5" name="円/楕円 81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6" name="テキスト ボックス 815"/>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7" name="円/楕円 81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18" name="テキスト ボックス 817"/>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9" name="円/楕円 81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0" name="テキスト ボックス 819"/>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1" name="円/楕円 82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2" name="テキスト ボックス 821"/>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類似団体と比較して、民生費が突出して高い傾向にあり、</a:t>
          </a:r>
          <a:r>
            <a:rPr kumimoji="1" lang="ja-JP" altLang="ja-JP" sz="1100">
              <a:solidFill>
                <a:schemeClr val="dk1"/>
              </a:solidFill>
              <a:effectLst/>
              <a:latin typeface="+mn-lt"/>
              <a:ea typeface="+mn-ea"/>
              <a:cs typeface="+mn-cs"/>
            </a:rPr>
            <a:t>議会費を除く</a:t>
          </a:r>
          <a:r>
            <a:rPr kumimoji="1" lang="ja-JP" altLang="en-US" sz="1100">
              <a:solidFill>
                <a:schemeClr val="dk1"/>
              </a:solidFill>
              <a:effectLst/>
              <a:latin typeface="+mn-lt"/>
              <a:ea typeface="+mn-ea"/>
              <a:cs typeface="+mn-cs"/>
            </a:rPr>
            <a:t>その他の目的別歳出決算はすべて類似団体平均よりも低い水準にある。</a:t>
          </a:r>
          <a:r>
            <a:rPr kumimoji="1" lang="ja-JP" altLang="ja-JP" sz="1100">
              <a:solidFill>
                <a:schemeClr val="dk1"/>
              </a:solidFill>
              <a:effectLst/>
              <a:latin typeface="+mn-lt"/>
              <a:ea typeface="+mn-ea"/>
              <a:cs typeface="+mn-cs"/>
            </a:rPr>
            <a:t>歳出決算総額の約半分を構成する民生費については、住民一人当たり</a:t>
          </a:r>
          <a:r>
            <a:rPr kumimoji="1" lang="en-US" altLang="ja-JP" sz="1100">
              <a:solidFill>
                <a:schemeClr val="dk1"/>
              </a:solidFill>
              <a:effectLst/>
              <a:latin typeface="+mn-lt"/>
              <a:ea typeface="+mn-ea"/>
              <a:cs typeface="+mn-cs"/>
            </a:rPr>
            <a:t>162,388</a:t>
          </a:r>
          <a:r>
            <a:rPr kumimoji="1" lang="ja-JP" altLang="ja-JP" sz="1100">
              <a:solidFill>
                <a:schemeClr val="dk1"/>
              </a:solidFill>
              <a:effectLst/>
              <a:latin typeface="+mn-lt"/>
              <a:ea typeface="+mn-ea"/>
              <a:cs typeface="+mn-cs"/>
            </a:rPr>
            <a:t>円となっている。平成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年度決算については、</a:t>
          </a:r>
          <a:r>
            <a:rPr kumimoji="1" lang="ja-JP" altLang="en-US" sz="1100">
              <a:solidFill>
                <a:schemeClr val="dk1"/>
              </a:solidFill>
              <a:effectLst/>
              <a:latin typeface="+mn-lt"/>
              <a:ea typeface="+mn-ea"/>
              <a:cs typeface="+mn-cs"/>
            </a:rPr>
            <a:t>前年度に引き続き、</a:t>
          </a:r>
          <a:r>
            <a:rPr kumimoji="1" lang="ja-JP" altLang="ja-JP" sz="1100">
              <a:solidFill>
                <a:schemeClr val="dk1"/>
              </a:solidFill>
              <a:effectLst/>
              <a:latin typeface="+mn-lt"/>
              <a:ea typeface="+mn-ea"/>
              <a:cs typeface="+mn-cs"/>
            </a:rPr>
            <a:t>一般会計から国民健康保険特別会計に対して赤字補てん財源の繰出しを行ったため、繰出金が大きく増加した。国民健康保険税の負担の公平性の確保や、保険税収納率の向上を図り、国保財政を健全化することが必要となっている。</a:t>
          </a:r>
          <a:endParaRPr lang="ja-JP" altLang="ja-JP">
            <a:effectLst/>
          </a:endParaRPr>
        </a:p>
        <a:p>
          <a:r>
            <a:rPr kumimoji="1" lang="ja-JP" altLang="ja-JP" sz="1100">
              <a:solidFill>
                <a:schemeClr val="dk1"/>
              </a:solidFill>
              <a:effectLst/>
              <a:latin typeface="+mn-lt"/>
              <a:ea typeface="+mn-ea"/>
              <a:cs typeface="+mn-cs"/>
            </a:rPr>
            <a:t>　衛生費については、類似団体平均を大きく下回る水準で推移しているが、主な要因としては、市立病院の廃止により、平成</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以降、病院事業会計への繰出金が必要なくなったことが挙げられる。商工費についても、類似団体平均を大きく下回り、類似団体内で最も少なくなっている。これまでも住工調和事業で企業誘致を図るなどの取組みを行ってき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年度には、相談支援などにより市内企業の売上向上や創業促進を図るため「</a:t>
          </a:r>
          <a:r>
            <a:rPr kumimoji="1" lang="en-US" altLang="ja-JP" sz="1100">
              <a:solidFill>
                <a:schemeClr val="dk1"/>
              </a:solidFill>
              <a:effectLst/>
              <a:latin typeface="+mn-lt"/>
              <a:ea typeface="+mn-ea"/>
              <a:cs typeface="+mn-cs"/>
            </a:rPr>
            <a:t>D-biz</a:t>
          </a:r>
          <a:r>
            <a:rPr kumimoji="1" lang="ja-JP" altLang="ja-JP" sz="1100">
              <a:solidFill>
                <a:schemeClr val="dk1"/>
              </a:solidFill>
              <a:effectLst/>
              <a:latin typeface="+mn-lt"/>
              <a:ea typeface="+mn-ea"/>
              <a:cs typeface="+mn-cs"/>
            </a:rPr>
            <a:t>」を立ち上げており、今後さらに市内産業の活性化に向けた取組みを進めていく。なお、平成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年度決算で大幅</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となっているのは、</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年度に国の交付金を活用した</a:t>
          </a:r>
          <a:r>
            <a:rPr kumimoji="1" lang="ja-JP" altLang="ja-JP" sz="1100">
              <a:solidFill>
                <a:schemeClr val="dk1"/>
              </a:solidFill>
              <a:effectLst/>
              <a:latin typeface="+mn-lt"/>
              <a:ea typeface="+mn-ea"/>
              <a:cs typeface="+mn-cs"/>
            </a:rPr>
            <a:t>プレミアム付き商品券発行事業を実施したことによる</a:t>
          </a:r>
          <a:r>
            <a:rPr kumimoji="1" lang="ja-JP" altLang="en-US" sz="1100">
              <a:solidFill>
                <a:schemeClr val="dk1"/>
              </a:solidFill>
              <a:effectLst/>
              <a:latin typeface="+mn-lt"/>
              <a:ea typeface="+mn-ea"/>
              <a:cs typeface="+mn-cs"/>
            </a:rPr>
            <a:t>ものである</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また、土木費について平成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年度決算で大幅減となっているのは、平成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月末に土地開発公社が解散したことに伴い、それまで公社の利子負担軽減のために行っていた、公社への貸付が不要となったためである。これにより、平成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年度以降は類似団体平均を下回って推移している。総務費が平成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年度決算で急増しているのも、土地開発公社解散に伴い公社保有地を取得したことが要因となっている。</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決算は、歳入では地方消費税交付金、地方交付税、地方債が減少したものの、国庫支出金や繰入金が大幅増となったことにより、歳入決算は微増。歳出では、普通建設事業費が大幅減となったが、扶助費・補助費等・公債費などの増により、歳入の微増を上回る歳出の増となった。また、翌年度に繰り越すべき財源も大幅に増加したため、実質収支が減少した。国保特会への赤字繰出補填のため、財政調整基金を</a:t>
          </a:r>
          <a:r>
            <a:rPr kumimoji="1" lang="en-US" altLang="ja-JP" sz="1300">
              <a:latin typeface="ＭＳ ゴシック" pitchFamily="49" charset="-128"/>
              <a:ea typeface="ＭＳ ゴシック" pitchFamily="49" charset="-128"/>
            </a:rPr>
            <a:t>7</a:t>
          </a:r>
          <a:r>
            <a:rPr kumimoji="1" lang="ja-JP" altLang="en-US" sz="1300">
              <a:latin typeface="ＭＳ ゴシック" pitchFamily="49" charset="-128"/>
              <a:ea typeface="ＭＳ ゴシック" pitchFamily="49" charset="-128"/>
            </a:rPr>
            <a:t>年ぶりに取り崩したことも実質収支比率の悪化の要因となった。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国民健康保険特別会計は毎年赤字になっているが、水道事業会計が多額の黒字（資金剰余）で推移しているため、</a:t>
          </a:r>
          <a:r>
            <a:rPr kumimoji="1" lang="ja-JP" altLang="en-US" sz="1400">
              <a:solidFill>
                <a:schemeClr val="dk1"/>
              </a:solidFill>
              <a:effectLst/>
              <a:latin typeface="+mn-lt"/>
              <a:ea typeface="+mn-ea"/>
              <a:cs typeface="+mn-cs"/>
            </a:rPr>
            <a:t>市全体として</a:t>
          </a:r>
          <a:r>
            <a:rPr kumimoji="1" lang="ja-JP" altLang="ja-JP" sz="1400">
              <a:solidFill>
                <a:schemeClr val="dk1"/>
              </a:solidFill>
              <a:effectLst/>
              <a:latin typeface="+mn-lt"/>
              <a:ea typeface="+mn-ea"/>
              <a:cs typeface="+mn-cs"/>
            </a:rPr>
            <a:t>は黒字を維持している。</a:t>
          </a:r>
          <a:endParaRPr lang="ja-JP" altLang="ja-JP" sz="1400">
            <a:effectLst/>
          </a:endParaRPr>
        </a:p>
        <a:p>
          <a:r>
            <a:rPr kumimoji="1" lang="ja-JP" altLang="ja-JP" sz="1400">
              <a:solidFill>
                <a:schemeClr val="dk1"/>
              </a:solidFill>
              <a:effectLst/>
              <a:latin typeface="+mn-lt"/>
              <a:ea typeface="+mn-ea"/>
              <a:cs typeface="+mn-cs"/>
            </a:rPr>
            <a:t>　国民健康保険特別会計については、給付に見合った適正な賦課をすべく平成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年度に保険税改定を行ったほか、滞納者への戸別訪問やコールセンター設置などにより保険税収納率の向上に努めた上で、平成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年度より一般会計から赤字補てんのための繰入を行っている。これらにより、</a:t>
          </a:r>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28</a:t>
          </a:r>
          <a:r>
            <a:rPr kumimoji="1" lang="ja-JP" altLang="en-US" sz="1400">
              <a:solidFill>
                <a:schemeClr val="dk1"/>
              </a:solidFill>
              <a:effectLst/>
              <a:latin typeface="+mn-lt"/>
              <a:ea typeface="+mn-ea"/>
              <a:cs typeface="+mn-cs"/>
            </a:rPr>
            <a:t>年度決算では累積赤字を大幅に改善した。引き続き、</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31</a:t>
          </a:r>
          <a:r>
            <a:rPr kumimoji="1" lang="ja-JP" altLang="ja-JP" sz="1400">
              <a:solidFill>
                <a:schemeClr val="dk1"/>
              </a:solidFill>
              <a:effectLst/>
              <a:latin typeface="+mn-lt"/>
              <a:ea typeface="+mn-ea"/>
              <a:cs typeface="+mn-cs"/>
            </a:rPr>
            <a:t>年度までに累積赤字の全額解消を目指す。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M15" sqref="M15:Q15"/>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41406085</v>
      </c>
      <c r="BO4" s="411"/>
      <c r="BP4" s="411"/>
      <c r="BQ4" s="411"/>
      <c r="BR4" s="411"/>
      <c r="BS4" s="411"/>
      <c r="BT4" s="411"/>
      <c r="BU4" s="412"/>
      <c r="BV4" s="410">
        <v>41326999</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2</v>
      </c>
      <c r="CU4" s="588"/>
      <c r="CV4" s="588"/>
      <c r="CW4" s="588"/>
      <c r="CX4" s="588"/>
      <c r="CY4" s="588"/>
      <c r="CZ4" s="588"/>
      <c r="DA4" s="589"/>
      <c r="DB4" s="587">
        <v>4.0999999999999996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40543557</v>
      </c>
      <c r="BO5" s="416"/>
      <c r="BP5" s="416"/>
      <c r="BQ5" s="416"/>
      <c r="BR5" s="416"/>
      <c r="BS5" s="416"/>
      <c r="BT5" s="416"/>
      <c r="BU5" s="417"/>
      <c r="BV5" s="415">
        <v>40297798</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102.1</v>
      </c>
      <c r="CU5" s="386"/>
      <c r="CV5" s="386"/>
      <c r="CW5" s="386"/>
      <c r="CX5" s="386"/>
      <c r="CY5" s="386"/>
      <c r="CZ5" s="386"/>
      <c r="DA5" s="387"/>
      <c r="DB5" s="385">
        <v>94.8</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862528</v>
      </c>
      <c r="BO6" s="416"/>
      <c r="BP6" s="416"/>
      <c r="BQ6" s="416"/>
      <c r="BR6" s="416"/>
      <c r="BS6" s="416"/>
      <c r="BT6" s="416"/>
      <c r="BU6" s="417"/>
      <c r="BV6" s="415">
        <v>1029201</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107.3</v>
      </c>
      <c r="CU6" s="562"/>
      <c r="CV6" s="562"/>
      <c r="CW6" s="562"/>
      <c r="CX6" s="562"/>
      <c r="CY6" s="562"/>
      <c r="CZ6" s="562"/>
      <c r="DA6" s="563"/>
      <c r="DB6" s="561">
        <v>99.3</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391055</v>
      </c>
      <c r="BO7" s="416"/>
      <c r="BP7" s="416"/>
      <c r="BQ7" s="416"/>
      <c r="BR7" s="416"/>
      <c r="BS7" s="416"/>
      <c r="BT7" s="416"/>
      <c r="BU7" s="417"/>
      <c r="BV7" s="415">
        <v>60861</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23768332</v>
      </c>
      <c r="CU7" s="416"/>
      <c r="CV7" s="416"/>
      <c r="CW7" s="416"/>
      <c r="CX7" s="416"/>
      <c r="CY7" s="416"/>
      <c r="CZ7" s="416"/>
      <c r="DA7" s="417"/>
      <c r="DB7" s="415">
        <v>23896615</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471473</v>
      </c>
      <c r="BO8" s="416"/>
      <c r="BP8" s="416"/>
      <c r="BQ8" s="416"/>
      <c r="BR8" s="416"/>
      <c r="BS8" s="416"/>
      <c r="BT8" s="416"/>
      <c r="BU8" s="417"/>
      <c r="BV8" s="415">
        <v>968340</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0.76</v>
      </c>
      <c r="CU8" s="525"/>
      <c r="CV8" s="525"/>
      <c r="CW8" s="525"/>
      <c r="CX8" s="525"/>
      <c r="CY8" s="525"/>
      <c r="CZ8" s="525"/>
      <c r="DA8" s="526"/>
      <c r="DB8" s="524">
        <v>0.76</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123217</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-496867</v>
      </c>
      <c r="BO9" s="416"/>
      <c r="BP9" s="416"/>
      <c r="BQ9" s="416"/>
      <c r="BR9" s="416"/>
      <c r="BS9" s="416"/>
      <c r="BT9" s="416"/>
      <c r="BU9" s="417"/>
      <c r="BV9" s="415">
        <v>284405</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13.8</v>
      </c>
      <c r="CU9" s="386"/>
      <c r="CV9" s="386"/>
      <c r="CW9" s="386"/>
      <c r="CX9" s="386"/>
      <c r="CY9" s="386"/>
      <c r="CZ9" s="386"/>
      <c r="DA9" s="387"/>
      <c r="DB9" s="385">
        <v>13.2</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127534</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189</v>
      </c>
      <c r="BO10" s="416"/>
      <c r="BP10" s="416"/>
      <c r="BQ10" s="416"/>
      <c r="BR10" s="416"/>
      <c r="BS10" s="416"/>
      <c r="BT10" s="416"/>
      <c r="BU10" s="417"/>
      <c r="BV10" s="415">
        <v>570</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122461</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360000</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119688</v>
      </c>
      <c r="S13" s="517"/>
      <c r="T13" s="517"/>
      <c r="U13" s="517"/>
      <c r="V13" s="518"/>
      <c r="W13" s="504" t="s">
        <v>124</v>
      </c>
      <c r="X13" s="428"/>
      <c r="Y13" s="428"/>
      <c r="Z13" s="428"/>
      <c r="AA13" s="428"/>
      <c r="AB13" s="429"/>
      <c r="AC13" s="391">
        <v>119</v>
      </c>
      <c r="AD13" s="392"/>
      <c r="AE13" s="392"/>
      <c r="AF13" s="392"/>
      <c r="AG13" s="393"/>
      <c r="AH13" s="391">
        <v>108</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-856678</v>
      </c>
      <c r="BO13" s="416"/>
      <c r="BP13" s="416"/>
      <c r="BQ13" s="416"/>
      <c r="BR13" s="416"/>
      <c r="BS13" s="416"/>
      <c r="BT13" s="416"/>
      <c r="BU13" s="417"/>
      <c r="BV13" s="415">
        <v>284975</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3.9</v>
      </c>
      <c r="CU13" s="386"/>
      <c r="CV13" s="386"/>
      <c r="CW13" s="386"/>
      <c r="CX13" s="386"/>
      <c r="CY13" s="386"/>
      <c r="CZ13" s="386"/>
      <c r="DA13" s="387"/>
      <c r="DB13" s="385">
        <v>3.6</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123397</v>
      </c>
      <c r="S14" s="517"/>
      <c r="T14" s="517"/>
      <c r="U14" s="517"/>
      <c r="V14" s="518"/>
      <c r="W14" s="519"/>
      <c r="X14" s="431"/>
      <c r="Y14" s="431"/>
      <c r="Z14" s="431"/>
      <c r="AA14" s="431"/>
      <c r="AB14" s="432"/>
      <c r="AC14" s="509">
        <v>0.2</v>
      </c>
      <c r="AD14" s="510"/>
      <c r="AE14" s="510"/>
      <c r="AF14" s="510"/>
      <c r="AG14" s="511"/>
      <c r="AH14" s="509">
        <v>0.2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120752</v>
      </c>
      <c r="S15" s="517"/>
      <c r="T15" s="517"/>
      <c r="U15" s="517"/>
      <c r="V15" s="518"/>
      <c r="W15" s="504" t="s">
        <v>131</v>
      </c>
      <c r="X15" s="428"/>
      <c r="Y15" s="428"/>
      <c r="Z15" s="428"/>
      <c r="AA15" s="428"/>
      <c r="AB15" s="429"/>
      <c r="AC15" s="391">
        <v>15356</v>
      </c>
      <c r="AD15" s="392"/>
      <c r="AE15" s="392"/>
      <c r="AF15" s="392"/>
      <c r="AG15" s="393"/>
      <c r="AH15" s="391">
        <v>16872</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13962074</v>
      </c>
      <c r="BO15" s="411"/>
      <c r="BP15" s="411"/>
      <c r="BQ15" s="411"/>
      <c r="BR15" s="411"/>
      <c r="BS15" s="411"/>
      <c r="BT15" s="411"/>
      <c r="BU15" s="412"/>
      <c r="BV15" s="410">
        <v>13602673</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31.2</v>
      </c>
      <c r="AD16" s="510"/>
      <c r="AE16" s="510"/>
      <c r="AF16" s="510"/>
      <c r="AG16" s="511"/>
      <c r="AH16" s="509">
        <v>32.299999999999997</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18237051</v>
      </c>
      <c r="BO16" s="416"/>
      <c r="BP16" s="416"/>
      <c r="BQ16" s="416"/>
      <c r="BR16" s="416"/>
      <c r="BS16" s="416"/>
      <c r="BT16" s="416"/>
      <c r="BU16" s="417"/>
      <c r="BV16" s="415">
        <v>18097964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33820</v>
      </c>
      <c r="AD17" s="392"/>
      <c r="AE17" s="392"/>
      <c r="AF17" s="392"/>
      <c r="AG17" s="393"/>
      <c r="AH17" s="391">
        <v>35215</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17844705</v>
      </c>
      <c r="BO17" s="416"/>
      <c r="BP17" s="416"/>
      <c r="BQ17" s="416"/>
      <c r="BR17" s="416"/>
      <c r="BS17" s="416"/>
      <c r="BT17" s="416"/>
      <c r="BU17" s="417"/>
      <c r="BV17" s="415">
        <v>17336144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18.27</v>
      </c>
      <c r="M18" s="480"/>
      <c r="N18" s="480"/>
      <c r="O18" s="480"/>
      <c r="P18" s="480"/>
      <c r="Q18" s="480"/>
      <c r="R18" s="481"/>
      <c r="S18" s="481"/>
      <c r="T18" s="481"/>
      <c r="U18" s="481"/>
      <c r="V18" s="482"/>
      <c r="W18" s="496"/>
      <c r="X18" s="497"/>
      <c r="Y18" s="497"/>
      <c r="Z18" s="497"/>
      <c r="AA18" s="497"/>
      <c r="AB18" s="505"/>
      <c r="AC18" s="379">
        <v>68.599999999999994</v>
      </c>
      <c r="AD18" s="380"/>
      <c r="AE18" s="380"/>
      <c r="AF18" s="380"/>
      <c r="AG18" s="483"/>
      <c r="AH18" s="379">
        <v>67.5</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24226299</v>
      </c>
      <c r="BO18" s="416"/>
      <c r="BP18" s="416"/>
      <c r="BQ18" s="416"/>
      <c r="BR18" s="416"/>
      <c r="BS18" s="416"/>
      <c r="BT18" s="416"/>
      <c r="BU18" s="417"/>
      <c r="BV18" s="415">
        <v>23181821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6744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27916246</v>
      </c>
      <c r="BO19" s="416"/>
      <c r="BP19" s="416"/>
      <c r="BQ19" s="416"/>
      <c r="BR19" s="416"/>
      <c r="BS19" s="416"/>
      <c r="BT19" s="416"/>
      <c r="BU19" s="417"/>
      <c r="BV19" s="415">
        <v>27705142</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51949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37136161</v>
      </c>
      <c r="BO23" s="416"/>
      <c r="BP23" s="416"/>
      <c r="BQ23" s="416"/>
      <c r="BR23" s="416"/>
      <c r="BS23" s="416"/>
      <c r="BT23" s="416"/>
      <c r="BU23" s="417"/>
      <c r="BV23" s="415">
        <v>38618670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9500</v>
      </c>
      <c r="R24" s="392"/>
      <c r="S24" s="392"/>
      <c r="T24" s="392"/>
      <c r="U24" s="392"/>
      <c r="V24" s="393"/>
      <c r="W24" s="457"/>
      <c r="X24" s="448"/>
      <c r="Y24" s="449"/>
      <c r="Z24" s="388" t="s">
        <v>155</v>
      </c>
      <c r="AA24" s="389"/>
      <c r="AB24" s="389"/>
      <c r="AC24" s="389"/>
      <c r="AD24" s="389"/>
      <c r="AE24" s="389"/>
      <c r="AF24" s="389"/>
      <c r="AG24" s="390"/>
      <c r="AH24" s="391">
        <v>509</v>
      </c>
      <c r="AI24" s="392"/>
      <c r="AJ24" s="392"/>
      <c r="AK24" s="392"/>
      <c r="AL24" s="393"/>
      <c r="AM24" s="391">
        <v>1553468</v>
      </c>
      <c r="AN24" s="392"/>
      <c r="AO24" s="392"/>
      <c r="AP24" s="392"/>
      <c r="AQ24" s="392"/>
      <c r="AR24" s="393"/>
      <c r="AS24" s="391">
        <v>3052</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29073514</v>
      </c>
      <c r="BO24" s="416"/>
      <c r="BP24" s="416"/>
      <c r="BQ24" s="416"/>
      <c r="BR24" s="416"/>
      <c r="BS24" s="416"/>
      <c r="BT24" s="416"/>
      <c r="BU24" s="417"/>
      <c r="BV24" s="415">
        <v>29808894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8200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5551276</v>
      </c>
      <c r="BO25" s="411"/>
      <c r="BP25" s="411"/>
      <c r="BQ25" s="411"/>
      <c r="BR25" s="411"/>
      <c r="BS25" s="411"/>
      <c r="BT25" s="411"/>
      <c r="BU25" s="412"/>
      <c r="BV25" s="410">
        <v>4665245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7400</v>
      </c>
      <c r="R26" s="392"/>
      <c r="S26" s="392"/>
      <c r="T26" s="392"/>
      <c r="U26" s="392"/>
      <c r="V26" s="393"/>
      <c r="W26" s="457"/>
      <c r="X26" s="448"/>
      <c r="Y26" s="449"/>
      <c r="Z26" s="388" t="s">
        <v>161</v>
      </c>
      <c r="AA26" s="470"/>
      <c r="AB26" s="470"/>
      <c r="AC26" s="470"/>
      <c r="AD26" s="470"/>
      <c r="AE26" s="470"/>
      <c r="AF26" s="470"/>
      <c r="AG26" s="471"/>
      <c r="AH26" s="391">
        <v>12</v>
      </c>
      <c r="AI26" s="392"/>
      <c r="AJ26" s="392"/>
      <c r="AK26" s="392"/>
      <c r="AL26" s="393"/>
      <c r="AM26" s="391">
        <v>42672</v>
      </c>
      <c r="AN26" s="392"/>
      <c r="AO26" s="392"/>
      <c r="AP26" s="392"/>
      <c r="AQ26" s="392"/>
      <c r="AR26" s="393"/>
      <c r="AS26" s="391">
        <v>3556</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6600</v>
      </c>
      <c r="R27" s="392"/>
      <c r="S27" s="392"/>
      <c r="T27" s="392"/>
      <c r="U27" s="392"/>
      <c r="V27" s="393"/>
      <c r="W27" s="457"/>
      <c r="X27" s="448"/>
      <c r="Y27" s="449"/>
      <c r="Z27" s="388" t="s">
        <v>164</v>
      </c>
      <c r="AA27" s="389"/>
      <c r="AB27" s="389"/>
      <c r="AC27" s="389"/>
      <c r="AD27" s="389"/>
      <c r="AE27" s="389"/>
      <c r="AF27" s="389"/>
      <c r="AG27" s="390"/>
      <c r="AH27" s="391">
        <v>30</v>
      </c>
      <c r="AI27" s="392"/>
      <c r="AJ27" s="392"/>
      <c r="AK27" s="392"/>
      <c r="AL27" s="393"/>
      <c r="AM27" s="391">
        <v>107670</v>
      </c>
      <c r="AN27" s="392"/>
      <c r="AO27" s="392"/>
      <c r="AP27" s="392"/>
      <c r="AQ27" s="392"/>
      <c r="AR27" s="393"/>
      <c r="AS27" s="391">
        <v>3589</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314723</v>
      </c>
      <c r="BO27" s="419"/>
      <c r="BP27" s="419"/>
      <c r="BQ27" s="419"/>
      <c r="BR27" s="419"/>
      <c r="BS27" s="419"/>
      <c r="BT27" s="419"/>
      <c r="BU27" s="420"/>
      <c r="BV27" s="418">
        <v>314723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6200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8219564</v>
      </c>
      <c r="BO28" s="411"/>
      <c r="BP28" s="411"/>
      <c r="BQ28" s="411"/>
      <c r="BR28" s="411"/>
      <c r="BS28" s="411"/>
      <c r="BT28" s="411"/>
      <c r="BU28" s="412"/>
      <c r="BV28" s="410">
        <v>8579375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15</v>
      </c>
      <c r="M29" s="392"/>
      <c r="N29" s="392"/>
      <c r="O29" s="392"/>
      <c r="P29" s="393"/>
      <c r="Q29" s="391">
        <v>5900</v>
      </c>
      <c r="R29" s="392"/>
      <c r="S29" s="392"/>
      <c r="T29" s="392"/>
      <c r="U29" s="392"/>
      <c r="V29" s="393"/>
      <c r="W29" s="458"/>
      <c r="X29" s="459"/>
      <c r="Y29" s="460"/>
      <c r="Z29" s="388" t="s">
        <v>171</v>
      </c>
      <c r="AA29" s="389"/>
      <c r="AB29" s="389"/>
      <c r="AC29" s="389"/>
      <c r="AD29" s="389"/>
      <c r="AE29" s="389"/>
      <c r="AF29" s="389"/>
      <c r="AG29" s="390"/>
      <c r="AH29" s="391">
        <v>539</v>
      </c>
      <c r="AI29" s="392"/>
      <c r="AJ29" s="392"/>
      <c r="AK29" s="392"/>
      <c r="AL29" s="393"/>
      <c r="AM29" s="391">
        <v>1661138</v>
      </c>
      <c r="AN29" s="392"/>
      <c r="AO29" s="392"/>
      <c r="AP29" s="392"/>
      <c r="AQ29" s="392"/>
      <c r="AR29" s="393"/>
      <c r="AS29" s="391">
        <v>3082</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1390461</v>
      </c>
      <c r="BO29" s="416"/>
      <c r="BP29" s="416"/>
      <c r="BQ29" s="416"/>
      <c r="BR29" s="416"/>
      <c r="BS29" s="416"/>
      <c r="BT29" s="416"/>
      <c r="BU29" s="417"/>
      <c r="BV29" s="415">
        <v>1781023</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97.3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7195860</v>
      </c>
      <c r="BO30" s="419"/>
      <c r="BP30" s="419"/>
      <c r="BQ30" s="419"/>
      <c r="BR30" s="419"/>
      <c r="BS30" s="419"/>
      <c r="BT30" s="419"/>
      <c r="BU30" s="420"/>
      <c r="BV30" s="418">
        <v>6744981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5</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9</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東大阪都市清掃施設組合</v>
      </c>
      <c r="BZ34" s="374"/>
      <c r="CA34" s="374"/>
      <c r="CB34" s="374"/>
      <c r="CC34" s="374"/>
      <c r="CD34" s="374"/>
      <c r="CE34" s="374"/>
      <c r="CF34" s="374"/>
      <c r="CG34" s="374"/>
      <c r="CH34" s="374"/>
      <c r="CI34" s="374"/>
      <c r="CJ34" s="374"/>
      <c r="CK34" s="374"/>
      <c r="CL34" s="374"/>
      <c r="CM34" s="374"/>
      <c r="CN34" s="167"/>
      <c r="CO34" s="375">
        <f>IF(CQ34="","",MAX(C34:D43,U34:V43,AM34:AN43,BE34:BF43,BW34:BX43)+1)</f>
        <v>20</v>
      </c>
      <c r="CP34" s="375"/>
      <c r="CQ34" s="374" t="str">
        <f>IF('各会計、関係団体の財政状況及び健全化判断比率'!BS7="","",'各会計、関係団体の財政状況及び健全化判断比率'!BS7)</f>
        <v>大東市再開発ビル</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火災共済事業特別会計</v>
      </c>
      <c r="F35" s="374"/>
      <c r="G35" s="374"/>
      <c r="H35" s="374"/>
      <c r="I35" s="374"/>
      <c r="J35" s="374"/>
      <c r="K35" s="374"/>
      <c r="L35" s="374"/>
      <c r="M35" s="374"/>
      <c r="N35" s="374"/>
      <c r="O35" s="374"/>
      <c r="P35" s="374"/>
      <c r="Q35" s="374"/>
      <c r="R35" s="374"/>
      <c r="S35" s="374"/>
      <c r="T35" s="167"/>
      <c r="U35" s="375">
        <f>IF(W35="","",U34+1)</f>
        <v>6</v>
      </c>
      <c r="V35" s="375"/>
      <c r="W35" s="374" t="str">
        <f>IF('各会計、関係団体の財政状況及び健全化判断比率'!B29="","",'各会計、関係団体の財政状況及び健全化判断比率'!B29)</f>
        <v>交通災害共済事業特別会計</v>
      </c>
      <c r="X35" s="374"/>
      <c r="Y35" s="374"/>
      <c r="Z35" s="374"/>
      <c r="AA35" s="374"/>
      <c r="AB35" s="374"/>
      <c r="AC35" s="374"/>
      <c r="AD35" s="374"/>
      <c r="AE35" s="374"/>
      <c r="AF35" s="374"/>
      <c r="AG35" s="374"/>
      <c r="AH35" s="374"/>
      <c r="AI35" s="374"/>
      <c r="AJ35" s="374"/>
      <c r="AK35" s="374"/>
      <c r="AL35" s="167"/>
      <c r="AM35" s="375">
        <f t="shared" ref="AM35:AM43" si="0">IF(AO35="","",AM34+1)</f>
        <v>10</v>
      </c>
      <c r="AN35" s="375"/>
      <c r="AO35" s="374" t="str">
        <f>IF('各会計、関係団体の財政状況及び健全化判断比率'!B33="","",'各会計、関係団体の財政状況及び健全化判断比率'!B33)</f>
        <v>下水道事業会計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大阪府後期高齢者医療広域連合（一般会計）</v>
      </c>
      <c r="BZ35" s="374"/>
      <c r="CA35" s="374"/>
      <c r="CB35" s="374"/>
      <c r="CC35" s="374"/>
      <c r="CD35" s="374"/>
      <c r="CE35" s="374"/>
      <c r="CF35" s="374"/>
      <c r="CG35" s="374"/>
      <c r="CH35" s="374"/>
      <c r="CI35" s="374"/>
      <c r="CJ35" s="374"/>
      <c r="CK35" s="374"/>
      <c r="CL35" s="374"/>
      <c r="CM35" s="374"/>
      <c r="CN35" s="167"/>
      <c r="CO35" s="375">
        <f t="shared" ref="CO35:CO43" si="3">IF(CQ35="","",CO34+1)</f>
        <v>21</v>
      </c>
      <c r="CP35" s="375"/>
      <c r="CQ35" s="374" t="str">
        <f>IF('各会計、関係団体の財政状況及び健全化判断比率'!BS8="","",'各会計、関係団体の財政状況及び健全化判断比率'!BS8)</f>
        <v>大東公民連携まちづくり事業</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都市開発資金特別会計</v>
      </c>
      <c r="F36" s="374"/>
      <c r="G36" s="374"/>
      <c r="H36" s="374"/>
      <c r="I36" s="374"/>
      <c r="J36" s="374"/>
      <c r="K36" s="374"/>
      <c r="L36" s="374"/>
      <c r="M36" s="374"/>
      <c r="N36" s="374"/>
      <c r="O36" s="374"/>
      <c r="P36" s="374"/>
      <c r="Q36" s="374"/>
      <c r="R36" s="374"/>
      <c r="S36" s="374"/>
      <c r="T36" s="167"/>
      <c r="U36" s="375">
        <f t="shared" ref="U36:U43" si="4">IF(W36="","",U35+1)</f>
        <v>7</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大阪府後期高齢者医療広域連合（後期高齢者医療特別会計）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f>IF(E37="","",C36+1)</f>
        <v>4</v>
      </c>
      <c r="D37" s="375"/>
      <c r="E37" s="374" t="str">
        <f>IF('各会計、関係団体の財政状況及び健全化判断比率'!B10="","",'各会計、関係団体の財政状況及び健全化判断比率'!B10)</f>
        <v>２駅周辺整備事業特別会計</v>
      </c>
      <c r="F37" s="374"/>
      <c r="G37" s="374"/>
      <c r="H37" s="374"/>
      <c r="I37" s="374"/>
      <c r="J37" s="374"/>
      <c r="K37" s="374"/>
      <c r="L37" s="374"/>
      <c r="M37" s="374"/>
      <c r="N37" s="374"/>
      <c r="O37" s="374"/>
      <c r="P37" s="374"/>
      <c r="Q37" s="374"/>
      <c r="R37" s="374"/>
      <c r="S37" s="374"/>
      <c r="T37" s="167"/>
      <c r="U37" s="375">
        <f t="shared" si="4"/>
        <v>8</v>
      </c>
      <c r="V37" s="375"/>
      <c r="W37" s="374" t="str">
        <f>IF('各会計、関係団体の財政状況及び健全化判断比率'!B31="","",'各会計、関係団体の財政状況及び健全化判断比率'!B31)</f>
        <v>後期高齢者医療保険特別会計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淀川左岸水防事務組合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大阪広域水道企業団（水道事業会計）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大阪広域水道企業団（工業用水道事業会計）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飯盛霊園組合（一般会計）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18</v>
      </c>
      <c r="BX41" s="375"/>
      <c r="BY41" s="374" t="str">
        <f>IF('各会計、関係団体の財政状況及び健全化判断比率'!B75="","",'各会計、関係団体の財政状況及び健全化判断比率'!B75)</f>
        <v>飯盛霊園組合（霊園事業特別会計）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19</v>
      </c>
      <c r="BX42" s="375"/>
      <c r="BY42" s="374" t="str">
        <f>IF('各会計、関係団体の財政状況及び健全化判断比率'!B76="","",'各会計、関係団体の財政状況及び健全化判断比率'!B76)</f>
        <v>大東四條畷消防組合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election activeCell="K32" sqref="K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526</v>
      </c>
      <c r="D34" s="1184"/>
      <c r="E34" s="1185"/>
      <c r="F34" s="32" t="s">
        <v>527</v>
      </c>
      <c r="G34" s="33" t="s">
        <v>528</v>
      </c>
      <c r="H34" s="33" t="s">
        <v>529</v>
      </c>
      <c r="I34" s="33" t="s">
        <v>530</v>
      </c>
      <c r="J34" s="34" t="s">
        <v>531</v>
      </c>
      <c r="K34" s="22"/>
      <c r="L34" s="22"/>
      <c r="M34" s="22"/>
      <c r="N34" s="22"/>
      <c r="O34" s="22"/>
      <c r="P34" s="22"/>
    </row>
    <row r="35" spans="1:16" ht="39" customHeight="1" x14ac:dyDescent="0.15">
      <c r="A35" s="22"/>
      <c r="B35" s="35"/>
      <c r="C35" s="1178" t="s">
        <v>532</v>
      </c>
      <c r="D35" s="1179"/>
      <c r="E35" s="1180"/>
      <c r="F35" s="36">
        <v>14.03</v>
      </c>
      <c r="G35" s="37">
        <v>14.18</v>
      </c>
      <c r="H35" s="37">
        <v>13.47</v>
      </c>
      <c r="I35" s="37">
        <v>13.93</v>
      </c>
      <c r="J35" s="38">
        <v>14.44</v>
      </c>
      <c r="K35" s="22"/>
      <c r="L35" s="22"/>
      <c r="M35" s="22"/>
      <c r="N35" s="22"/>
      <c r="O35" s="22"/>
      <c r="P35" s="22"/>
    </row>
    <row r="36" spans="1:16" ht="39" customHeight="1" x14ac:dyDescent="0.15">
      <c r="A36" s="22"/>
      <c r="B36" s="35"/>
      <c r="C36" s="1178" t="s">
        <v>533</v>
      </c>
      <c r="D36" s="1179"/>
      <c r="E36" s="1180"/>
      <c r="F36" s="36">
        <v>3.07</v>
      </c>
      <c r="G36" s="37">
        <v>2.1800000000000002</v>
      </c>
      <c r="H36" s="37">
        <v>2.92</v>
      </c>
      <c r="I36" s="37">
        <v>4.01</v>
      </c>
      <c r="J36" s="38">
        <v>1.94</v>
      </c>
      <c r="K36" s="22"/>
      <c r="L36" s="22"/>
      <c r="M36" s="22"/>
      <c r="N36" s="22"/>
      <c r="O36" s="22"/>
      <c r="P36" s="22"/>
    </row>
    <row r="37" spans="1:16" ht="39" customHeight="1" x14ac:dyDescent="0.15">
      <c r="A37" s="22"/>
      <c r="B37" s="35"/>
      <c r="C37" s="1178" t="s">
        <v>534</v>
      </c>
      <c r="D37" s="1179"/>
      <c r="E37" s="1180"/>
      <c r="F37" s="36">
        <v>0.28000000000000003</v>
      </c>
      <c r="G37" s="37">
        <v>0.35</v>
      </c>
      <c r="H37" s="37">
        <v>0.46</v>
      </c>
      <c r="I37" s="37">
        <v>0.88</v>
      </c>
      <c r="J37" s="38">
        <v>1.4</v>
      </c>
      <c r="K37" s="22"/>
      <c r="L37" s="22"/>
      <c r="M37" s="22"/>
      <c r="N37" s="22"/>
      <c r="O37" s="22"/>
      <c r="P37" s="22"/>
    </row>
    <row r="38" spans="1:16" ht="39" customHeight="1" x14ac:dyDescent="0.15">
      <c r="A38" s="22"/>
      <c r="B38" s="35"/>
      <c r="C38" s="1178" t="s">
        <v>535</v>
      </c>
      <c r="D38" s="1179"/>
      <c r="E38" s="1180"/>
      <c r="F38" s="36">
        <v>0.06</v>
      </c>
      <c r="G38" s="37">
        <v>0.05</v>
      </c>
      <c r="H38" s="37">
        <v>0.05</v>
      </c>
      <c r="I38" s="37">
        <v>0.05</v>
      </c>
      <c r="J38" s="38">
        <v>0.05</v>
      </c>
      <c r="K38" s="22"/>
      <c r="L38" s="22"/>
      <c r="M38" s="22"/>
      <c r="N38" s="22"/>
      <c r="O38" s="22"/>
      <c r="P38" s="22"/>
    </row>
    <row r="39" spans="1:16" ht="39" customHeight="1" x14ac:dyDescent="0.15">
      <c r="A39" s="22"/>
      <c r="B39" s="35"/>
      <c r="C39" s="1178" t="s">
        <v>536</v>
      </c>
      <c r="D39" s="1179"/>
      <c r="E39" s="1180"/>
      <c r="F39" s="36">
        <v>0.03</v>
      </c>
      <c r="G39" s="37">
        <v>0.03</v>
      </c>
      <c r="H39" s="37">
        <v>0</v>
      </c>
      <c r="I39" s="37">
        <v>0.03</v>
      </c>
      <c r="J39" s="38">
        <v>0.03</v>
      </c>
      <c r="K39" s="22"/>
      <c r="L39" s="22"/>
      <c r="M39" s="22"/>
      <c r="N39" s="22"/>
      <c r="O39" s="22"/>
      <c r="P39" s="22"/>
    </row>
    <row r="40" spans="1:16" ht="39" customHeight="1" x14ac:dyDescent="0.15">
      <c r="A40" s="22"/>
      <c r="B40" s="35"/>
      <c r="C40" s="1178" t="s">
        <v>537</v>
      </c>
      <c r="D40" s="1179"/>
      <c r="E40" s="1180"/>
      <c r="F40" s="36">
        <v>0.01</v>
      </c>
      <c r="G40" s="37">
        <v>0</v>
      </c>
      <c r="H40" s="37">
        <v>0</v>
      </c>
      <c r="I40" s="37">
        <v>0.01</v>
      </c>
      <c r="J40" s="38">
        <v>0</v>
      </c>
      <c r="K40" s="22"/>
      <c r="L40" s="22"/>
      <c r="M40" s="22"/>
      <c r="N40" s="22"/>
      <c r="O40" s="22"/>
      <c r="P40" s="22"/>
    </row>
    <row r="41" spans="1:16" ht="39" customHeight="1" x14ac:dyDescent="0.15">
      <c r="A41" s="22"/>
      <c r="B41" s="35"/>
      <c r="C41" s="1178" t="s">
        <v>538</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539</v>
      </c>
      <c r="D42" s="1179"/>
      <c r="E42" s="1180"/>
      <c r="F42" s="36" t="s">
        <v>495</v>
      </c>
      <c r="G42" s="37" t="s">
        <v>495</v>
      </c>
      <c r="H42" s="37" t="s">
        <v>495</v>
      </c>
      <c r="I42" s="37" t="s">
        <v>495</v>
      </c>
      <c r="J42" s="38" t="s">
        <v>495</v>
      </c>
      <c r="K42" s="22"/>
      <c r="L42" s="22"/>
      <c r="M42" s="22"/>
      <c r="N42" s="22"/>
      <c r="O42" s="22"/>
      <c r="P42" s="22"/>
    </row>
    <row r="43" spans="1:16" ht="39" customHeight="1" thickBot="1" x14ac:dyDescent="0.2">
      <c r="A43" s="22"/>
      <c r="B43" s="40"/>
      <c r="C43" s="1181" t="s">
        <v>540</v>
      </c>
      <c r="D43" s="1182"/>
      <c r="E43" s="1183"/>
      <c r="F43" s="41">
        <v>1.1000000000000001</v>
      </c>
      <c r="G43" s="42">
        <v>0.26</v>
      </c>
      <c r="H43" s="42">
        <v>0.16</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37" zoomScaleSheetLayoutView="55" workbookViewId="0">
      <selection activeCell="O47" sqref="O4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3287</v>
      </c>
      <c r="L45" s="60">
        <v>3811</v>
      </c>
      <c r="M45" s="60">
        <v>3782</v>
      </c>
      <c r="N45" s="60">
        <v>3681</v>
      </c>
      <c r="O45" s="61">
        <v>3868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495</v>
      </c>
      <c r="L46" s="64" t="s">
        <v>495</v>
      </c>
      <c r="M46" s="64" t="s">
        <v>495</v>
      </c>
      <c r="N46" s="64" t="s">
        <v>495</v>
      </c>
      <c r="O46" s="65" t="s">
        <v>495</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495</v>
      </c>
      <c r="L47" s="64" t="s">
        <v>495</v>
      </c>
      <c r="M47" s="64" t="s">
        <v>495</v>
      </c>
      <c r="N47" s="64" t="s">
        <v>495</v>
      </c>
      <c r="O47" s="65" t="s">
        <v>495</v>
      </c>
      <c r="P47" s="48"/>
      <c r="Q47" s="48"/>
      <c r="R47" s="48"/>
      <c r="S47" s="48"/>
      <c r="T47" s="48"/>
      <c r="U47" s="48"/>
    </row>
    <row r="48" spans="1:21" ht="30.75" customHeight="1" x14ac:dyDescent="0.15">
      <c r="A48" s="48"/>
      <c r="B48" s="1196"/>
      <c r="C48" s="1197"/>
      <c r="D48" s="62"/>
      <c r="E48" s="1188" t="s">
        <v>15</v>
      </c>
      <c r="F48" s="1188"/>
      <c r="G48" s="1188"/>
      <c r="H48" s="1188"/>
      <c r="I48" s="1188"/>
      <c r="J48" s="1189"/>
      <c r="K48" s="63">
        <v>1713</v>
      </c>
      <c r="L48" s="64">
        <v>1585</v>
      </c>
      <c r="M48" s="64">
        <v>1567</v>
      </c>
      <c r="N48" s="64">
        <v>1689</v>
      </c>
      <c r="O48" s="65">
        <v>1589</v>
      </c>
      <c r="P48" s="48"/>
      <c r="Q48" s="48"/>
      <c r="R48" s="48"/>
      <c r="S48" s="48"/>
      <c r="T48" s="48"/>
      <c r="U48" s="48"/>
    </row>
    <row r="49" spans="1:21" ht="30.75" customHeight="1" x14ac:dyDescent="0.15">
      <c r="A49" s="48"/>
      <c r="B49" s="1196"/>
      <c r="C49" s="1197"/>
      <c r="D49" s="62"/>
      <c r="E49" s="1188" t="s">
        <v>16</v>
      </c>
      <c r="F49" s="1188"/>
      <c r="G49" s="1188"/>
      <c r="H49" s="1188"/>
      <c r="I49" s="1188"/>
      <c r="J49" s="1189"/>
      <c r="K49" s="63">
        <v>24</v>
      </c>
      <c r="L49" s="64">
        <v>12</v>
      </c>
      <c r="M49" s="64">
        <v>11</v>
      </c>
      <c r="N49" s="64">
        <v>23</v>
      </c>
      <c r="O49" s="65">
        <v>39</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495</v>
      </c>
      <c r="L50" s="64" t="s">
        <v>495</v>
      </c>
      <c r="M50" s="64" t="s">
        <v>495</v>
      </c>
      <c r="N50" s="64" t="s">
        <v>495</v>
      </c>
      <c r="O50" s="65" t="s">
        <v>495</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495</v>
      </c>
      <c r="L51" s="64" t="s">
        <v>495</v>
      </c>
      <c r="M51" s="64" t="s">
        <v>495</v>
      </c>
      <c r="N51" s="64" t="s">
        <v>495</v>
      </c>
      <c r="O51" s="65" t="s">
        <v>495</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4604</v>
      </c>
      <c r="L52" s="64">
        <v>4652</v>
      </c>
      <c r="M52" s="64">
        <v>4660</v>
      </c>
      <c r="N52" s="64">
        <v>4641</v>
      </c>
      <c r="O52" s="65">
        <v>4504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420</v>
      </c>
      <c r="L53" s="69">
        <v>756</v>
      </c>
      <c r="M53" s="69">
        <v>700</v>
      </c>
      <c r="N53" s="69">
        <v>752</v>
      </c>
      <c r="O53" s="70">
        <v>992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7" zoomScaleSheetLayoutView="100" workbookViewId="0">
      <selection activeCell="M43" sqref="M43"/>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14" t="s">
        <v>24</v>
      </c>
      <c r="C41" s="1215"/>
      <c r="D41" s="81"/>
      <c r="E41" s="1216" t="s">
        <v>25</v>
      </c>
      <c r="F41" s="1216"/>
      <c r="G41" s="1216"/>
      <c r="H41" s="1217"/>
      <c r="I41" s="82">
        <v>36228</v>
      </c>
      <c r="J41" s="83">
        <v>39585</v>
      </c>
      <c r="K41" s="83">
        <v>39521</v>
      </c>
      <c r="L41" s="83">
        <v>38619</v>
      </c>
      <c r="M41" s="84">
        <v>37136</v>
      </c>
    </row>
    <row r="42" spans="2:13" ht="27.75" customHeight="1" x14ac:dyDescent="0.15">
      <c r="B42" s="1204"/>
      <c r="C42" s="1205"/>
      <c r="D42" s="85"/>
      <c r="E42" s="1208" t="s">
        <v>26</v>
      </c>
      <c r="F42" s="1208"/>
      <c r="G42" s="1208"/>
      <c r="H42" s="1209"/>
      <c r="I42" s="86">
        <v>5045</v>
      </c>
      <c r="J42" s="87" t="s">
        <v>495</v>
      </c>
      <c r="K42" s="87" t="s">
        <v>495</v>
      </c>
      <c r="L42" s="87" t="s">
        <v>495</v>
      </c>
      <c r="M42" s="88" t="s">
        <v>495</v>
      </c>
    </row>
    <row r="43" spans="2:13" ht="27.75" customHeight="1" x14ac:dyDescent="0.15">
      <c r="B43" s="1204"/>
      <c r="C43" s="1205"/>
      <c r="D43" s="85"/>
      <c r="E43" s="1208" t="s">
        <v>27</v>
      </c>
      <c r="F43" s="1208"/>
      <c r="G43" s="1208"/>
      <c r="H43" s="1209"/>
      <c r="I43" s="86">
        <v>24582</v>
      </c>
      <c r="J43" s="87">
        <v>22769</v>
      </c>
      <c r="K43" s="87">
        <v>20919</v>
      </c>
      <c r="L43" s="87">
        <v>20802</v>
      </c>
      <c r="M43" s="88">
        <v>18502</v>
      </c>
    </row>
    <row r="44" spans="2:13" ht="27.75" customHeight="1" x14ac:dyDescent="0.15">
      <c r="B44" s="1204"/>
      <c r="C44" s="1205"/>
      <c r="D44" s="85"/>
      <c r="E44" s="1208" t="s">
        <v>28</v>
      </c>
      <c r="F44" s="1208"/>
      <c r="G44" s="1208"/>
      <c r="H44" s="1209"/>
      <c r="I44" s="86">
        <v>109</v>
      </c>
      <c r="J44" s="87">
        <v>180</v>
      </c>
      <c r="K44" s="87">
        <v>850</v>
      </c>
      <c r="L44" s="87">
        <v>1441</v>
      </c>
      <c r="M44" s="88">
        <v>2591</v>
      </c>
    </row>
    <row r="45" spans="2:13" ht="27.75" customHeight="1" x14ac:dyDescent="0.15">
      <c r="B45" s="1204"/>
      <c r="C45" s="1205"/>
      <c r="D45" s="85"/>
      <c r="E45" s="1208" t="s">
        <v>29</v>
      </c>
      <c r="F45" s="1208"/>
      <c r="G45" s="1208"/>
      <c r="H45" s="1209"/>
      <c r="I45" s="86">
        <v>5176</v>
      </c>
      <c r="J45" s="87">
        <v>4193</v>
      </c>
      <c r="K45" s="87">
        <v>3995</v>
      </c>
      <c r="L45" s="87">
        <v>3706</v>
      </c>
      <c r="M45" s="88">
        <v>3572</v>
      </c>
    </row>
    <row r="46" spans="2:13" ht="27.75" customHeight="1" x14ac:dyDescent="0.15">
      <c r="B46" s="1204"/>
      <c r="C46" s="1205"/>
      <c r="D46" s="89"/>
      <c r="E46" s="1208" t="s">
        <v>30</v>
      </c>
      <c r="F46" s="1208"/>
      <c r="G46" s="1208"/>
      <c r="H46" s="1209"/>
      <c r="I46" s="86" t="s">
        <v>495</v>
      </c>
      <c r="J46" s="87" t="s">
        <v>495</v>
      </c>
      <c r="K46" s="87" t="s">
        <v>495</v>
      </c>
      <c r="L46" s="87" t="s">
        <v>495</v>
      </c>
      <c r="M46" s="88" t="s">
        <v>495</v>
      </c>
    </row>
    <row r="47" spans="2:13" ht="27.75" customHeight="1" x14ac:dyDescent="0.15">
      <c r="B47" s="1204"/>
      <c r="C47" s="1205"/>
      <c r="D47" s="90"/>
      <c r="E47" s="1218" t="s">
        <v>31</v>
      </c>
      <c r="F47" s="1219"/>
      <c r="G47" s="1219"/>
      <c r="H47" s="1220"/>
      <c r="I47" s="86" t="s">
        <v>495</v>
      </c>
      <c r="J47" s="87" t="s">
        <v>495</v>
      </c>
      <c r="K47" s="87" t="s">
        <v>495</v>
      </c>
      <c r="L47" s="87" t="s">
        <v>495</v>
      </c>
      <c r="M47" s="88" t="s">
        <v>495</v>
      </c>
    </row>
    <row r="48" spans="2:13" ht="27.75" customHeight="1" x14ac:dyDescent="0.15">
      <c r="B48" s="1204"/>
      <c r="C48" s="1205"/>
      <c r="D48" s="85"/>
      <c r="E48" s="1208" t="s">
        <v>32</v>
      </c>
      <c r="F48" s="1208"/>
      <c r="G48" s="1208"/>
      <c r="H48" s="1209"/>
      <c r="I48" s="86" t="s">
        <v>495</v>
      </c>
      <c r="J48" s="87" t="s">
        <v>495</v>
      </c>
      <c r="K48" s="87" t="s">
        <v>495</v>
      </c>
      <c r="L48" s="87" t="s">
        <v>495</v>
      </c>
      <c r="M48" s="88" t="s">
        <v>495</v>
      </c>
    </row>
    <row r="49" spans="2:13" ht="27.75" customHeight="1" x14ac:dyDescent="0.15">
      <c r="B49" s="1206"/>
      <c r="C49" s="1207"/>
      <c r="D49" s="85"/>
      <c r="E49" s="1208" t="s">
        <v>33</v>
      </c>
      <c r="F49" s="1208"/>
      <c r="G49" s="1208"/>
      <c r="H49" s="1209"/>
      <c r="I49" s="86" t="s">
        <v>495</v>
      </c>
      <c r="J49" s="87" t="s">
        <v>495</v>
      </c>
      <c r="K49" s="87" t="s">
        <v>495</v>
      </c>
      <c r="L49" s="87" t="s">
        <v>495</v>
      </c>
      <c r="M49" s="88" t="s">
        <v>495</v>
      </c>
    </row>
    <row r="50" spans="2:13" ht="27.75" customHeight="1" x14ac:dyDescent="0.15">
      <c r="B50" s="1202" t="s">
        <v>34</v>
      </c>
      <c r="C50" s="1203"/>
      <c r="D50" s="91"/>
      <c r="E50" s="1208" t="s">
        <v>35</v>
      </c>
      <c r="F50" s="1208"/>
      <c r="G50" s="1208"/>
      <c r="H50" s="1209"/>
      <c r="I50" s="86">
        <v>9949</v>
      </c>
      <c r="J50" s="87">
        <v>15908</v>
      </c>
      <c r="K50" s="87">
        <v>16778</v>
      </c>
      <c r="L50" s="87">
        <v>17423</v>
      </c>
      <c r="M50" s="88">
        <v>17148</v>
      </c>
    </row>
    <row r="51" spans="2:13" ht="27.75" customHeight="1" x14ac:dyDescent="0.15">
      <c r="B51" s="1204"/>
      <c r="C51" s="1205"/>
      <c r="D51" s="85"/>
      <c r="E51" s="1208" t="s">
        <v>36</v>
      </c>
      <c r="F51" s="1208"/>
      <c r="G51" s="1208"/>
      <c r="H51" s="1209"/>
      <c r="I51" s="86">
        <v>17072</v>
      </c>
      <c r="J51" s="87">
        <v>15788</v>
      </c>
      <c r="K51" s="87">
        <v>14395</v>
      </c>
      <c r="L51" s="87">
        <v>13814</v>
      </c>
      <c r="M51" s="88">
        <v>14971</v>
      </c>
    </row>
    <row r="52" spans="2:13" ht="27.75" customHeight="1" x14ac:dyDescent="0.15">
      <c r="B52" s="1206"/>
      <c r="C52" s="1207"/>
      <c r="D52" s="85"/>
      <c r="E52" s="1208" t="s">
        <v>37</v>
      </c>
      <c r="F52" s="1208"/>
      <c r="G52" s="1208"/>
      <c r="H52" s="1209"/>
      <c r="I52" s="86">
        <v>41944</v>
      </c>
      <c r="J52" s="87">
        <v>42477</v>
      </c>
      <c r="K52" s="87">
        <v>42616</v>
      </c>
      <c r="L52" s="87">
        <v>42697</v>
      </c>
      <c r="M52" s="88">
        <v>42681</v>
      </c>
    </row>
    <row r="53" spans="2:13" ht="27.75" customHeight="1" thickBot="1" x14ac:dyDescent="0.2">
      <c r="B53" s="1210" t="s">
        <v>38</v>
      </c>
      <c r="C53" s="1211"/>
      <c r="D53" s="92"/>
      <c r="E53" s="1212" t="s">
        <v>39</v>
      </c>
      <c r="F53" s="1212"/>
      <c r="G53" s="1212"/>
      <c r="H53" s="1213"/>
      <c r="I53" s="93">
        <v>2176</v>
      </c>
      <c r="J53" s="94">
        <v>-7446</v>
      </c>
      <c r="K53" s="94">
        <v>-8503</v>
      </c>
      <c r="L53" s="94">
        <v>-9365</v>
      </c>
      <c r="M53" s="95">
        <v>-13001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565</v>
      </c>
      <c r="I42" s="354"/>
      <c r="J42" s="354"/>
      <c r="K42" s="354"/>
      <c r="L42" s="246"/>
      <c r="M42" s="246"/>
      <c r="N42" s="246"/>
      <c r="O42" s="246"/>
    </row>
    <row r="43" spans="2:17" x14ac:dyDescent="0.15">
      <c r="B43" s="250"/>
      <c r="C43" s="246"/>
      <c r="D43" s="246"/>
      <c r="E43" s="246"/>
      <c r="F43" s="246"/>
      <c r="G43" s="1235" t="s">
        <v>566</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567</v>
      </c>
    </row>
    <row r="50" spans="1:17" x14ac:dyDescent="0.15">
      <c r="B50" s="250"/>
      <c r="C50" s="246"/>
      <c r="D50" s="246"/>
      <c r="E50" s="246"/>
      <c r="F50" s="246"/>
      <c r="G50" s="1244"/>
      <c r="H50" s="1245"/>
      <c r="I50" s="1245"/>
      <c r="J50" s="1246"/>
      <c r="K50" s="356" t="s">
        <v>520</v>
      </c>
      <c r="L50" s="356" t="s">
        <v>521</v>
      </c>
      <c r="M50" s="356" t="s">
        <v>522</v>
      </c>
      <c r="N50" s="356" t="s">
        <v>523</v>
      </c>
      <c r="O50" s="356" t="s">
        <v>524</v>
      </c>
    </row>
    <row r="51" spans="1:17" x14ac:dyDescent="0.15">
      <c r="B51" s="250"/>
      <c r="C51" s="246"/>
      <c r="D51" s="246"/>
      <c r="E51" s="246"/>
      <c r="F51" s="246"/>
      <c r="G51" s="1247" t="s">
        <v>568</v>
      </c>
      <c r="H51" s="1248"/>
      <c r="I51" s="1253" t="s">
        <v>569</v>
      </c>
      <c r="J51" s="1253"/>
      <c r="K51" s="1256"/>
      <c r="L51" s="1256"/>
      <c r="M51" s="1256"/>
      <c r="N51" s="1221"/>
      <c r="O51" s="1221"/>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570</v>
      </c>
      <c r="J53" s="1233"/>
      <c r="K53" s="1255"/>
      <c r="L53" s="1255"/>
      <c r="M53" s="1255"/>
      <c r="N53" s="1225">
        <v>64.7</v>
      </c>
      <c r="O53" s="1225">
        <v>66.2</v>
      </c>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571</v>
      </c>
      <c r="H55" s="1228"/>
      <c r="I55" s="1233" t="s">
        <v>569</v>
      </c>
      <c r="J55" s="1233"/>
      <c r="K55" s="1256"/>
      <c r="L55" s="1256"/>
      <c r="M55" s="1256"/>
      <c r="N55" s="1221">
        <v>15.8</v>
      </c>
      <c r="O55" s="1221">
        <v>6.5</v>
      </c>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570</v>
      </c>
      <c r="J57" s="1223"/>
      <c r="K57" s="1255"/>
      <c r="L57" s="1255"/>
      <c r="M57" s="1255"/>
      <c r="N57" s="1225">
        <v>54.5</v>
      </c>
      <c r="O57" s="1225">
        <v>57.9</v>
      </c>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572</v>
      </c>
      <c r="C63" s="246"/>
      <c r="D63" s="246"/>
      <c r="E63" s="246"/>
      <c r="F63" s="246"/>
      <c r="G63" s="246"/>
      <c r="H63" s="246"/>
      <c r="I63" s="246"/>
      <c r="J63" s="246"/>
      <c r="K63" s="246"/>
      <c r="L63" s="246"/>
      <c r="M63" s="246"/>
      <c r="N63" s="246"/>
      <c r="O63" s="246"/>
    </row>
    <row r="64" spans="1:17" x14ac:dyDescent="0.15">
      <c r="B64" s="250"/>
      <c r="C64" s="246"/>
      <c r="D64" s="246"/>
      <c r="E64" s="246"/>
      <c r="F64" s="246"/>
      <c r="G64" s="353" t="s">
        <v>565</v>
      </c>
      <c r="I64" s="354"/>
      <c r="J64" s="354"/>
      <c r="K64" s="354"/>
      <c r="L64" s="246"/>
      <c r="M64" s="246"/>
      <c r="N64" s="246"/>
      <c r="O64" s="246"/>
    </row>
    <row r="65" spans="2:30" x14ac:dyDescent="0.15">
      <c r="B65" s="250"/>
      <c r="C65" s="246"/>
      <c r="D65" s="246"/>
      <c r="E65" s="246"/>
      <c r="F65" s="246"/>
      <c r="G65" s="1235" t="s">
        <v>573</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574</v>
      </c>
      <c r="I71" s="370"/>
      <c r="J71" s="366"/>
      <c r="K71" s="366"/>
      <c r="L71" s="367"/>
      <c r="M71" s="366"/>
      <c r="N71" s="367"/>
      <c r="O71" s="368"/>
    </row>
    <row r="72" spans="2:30" x14ac:dyDescent="0.15">
      <c r="B72" s="250"/>
      <c r="C72" s="246"/>
      <c r="D72" s="246"/>
      <c r="E72" s="246"/>
      <c r="F72" s="246"/>
      <c r="G72" s="1244"/>
      <c r="H72" s="1245"/>
      <c r="I72" s="1245"/>
      <c r="J72" s="1246"/>
      <c r="K72" s="356" t="s">
        <v>520</v>
      </c>
      <c r="L72" s="356" t="s">
        <v>521</v>
      </c>
      <c r="M72" s="356" t="s">
        <v>522</v>
      </c>
      <c r="N72" s="356" t="s">
        <v>523</v>
      </c>
      <c r="O72" s="356" t="s">
        <v>524</v>
      </c>
    </row>
    <row r="73" spans="2:30" x14ac:dyDescent="0.15">
      <c r="B73" s="250"/>
      <c r="C73" s="246"/>
      <c r="D73" s="246"/>
      <c r="E73" s="246"/>
      <c r="F73" s="246"/>
      <c r="G73" s="1247" t="s">
        <v>568</v>
      </c>
      <c r="H73" s="1248"/>
      <c r="I73" s="1253" t="s">
        <v>569</v>
      </c>
      <c r="J73" s="1253"/>
      <c r="K73" s="1234">
        <v>10.9</v>
      </c>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575</v>
      </c>
      <c r="J75" s="1233"/>
      <c r="K75" s="1225">
        <v>1.9</v>
      </c>
      <c r="L75" s="1225">
        <v>2.6</v>
      </c>
      <c r="M75" s="1225">
        <v>3.1</v>
      </c>
      <c r="N75" s="1225">
        <v>3.6</v>
      </c>
      <c r="O75" s="1225">
        <v>3.9</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571</v>
      </c>
      <c r="H77" s="1228"/>
      <c r="I77" s="1233" t="s">
        <v>569</v>
      </c>
      <c r="J77" s="1233"/>
      <c r="K77" s="1234">
        <v>46.1</v>
      </c>
      <c r="L77" s="1234">
        <v>37.6</v>
      </c>
      <c r="M77" s="1221">
        <v>33.799999999999997</v>
      </c>
      <c r="N77" s="1221">
        <v>15.8</v>
      </c>
      <c r="O77" s="1221">
        <v>6.5</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575</v>
      </c>
      <c r="J79" s="1223"/>
      <c r="K79" s="1224">
        <v>8.5</v>
      </c>
      <c r="L79" s="1224">
        <v>7.9</v>
      </c>
      <c r="M79" s="1224">
        <v>7.1</v>
      </c>
      <c r="N79" s="1224">
        <v>6.2</v>
      </c>
      <c r="O79" s="1224">
        <v>5.9</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519</v>
      </c>
      <c r="G2" s="113"/>
      <c r="H2" s="114"/>
    </row>
    <row r="3" spans="1:8" x14ac:dyDescent="0.15">
      <c r="A3" s="110" t="s">
        <v>512</v>
      </c>
      <c r="B3" s="115"/>
      <c r="C3" s="116"/>
      <c r="D3" s="117">
        <v>11766</v>
      </c>
      <c r="E3" s="118"/>
      <c r="F3" s="119">
        <v>43493</v>
      </c>
      <c r="G3" s="120"/>
      <c r="H3" s="121"/>
    </row>
    <row r="4" spans="1:8" x14ac:dyDescent="0.15">
      <c r="A4" s="122"/>
      <c r="B4" s="123"/>
      <c r="C4" s="124"/>
      <c r="D4" s="125">
        <v>6447</v>
      </c>
      <c r="E4" s="126"/>
      <c r="F4" s="127">
        <v>23254</v>
      </c>
      <c r="G4" s="128"/>
      <c r="H4" s="129"/>
    </row>
    <row r="5" spans="1:8" x14ac:dyDescent="0.15">
      <c r="A5" s="110" t="s">
        <v>514</v>
      </c>
      <c r="B5" s="115"/>
      <c r="C5" s="116"/>
      <c r="D5" s="117">
        <v>30687</v>
      </c>
      <c r="E5" s="118"/>
      <c r="F5" s="119">
        <v>50840</v>
      </c>
      <c r="G5" s="120"/>
      <c r="H5" s="121"/>
    </row>
    <row r="6" spans="1:8" x14ac:dyDescent="0.15">
      <c r="A6" s="122"/>
      <c r="B6" s="123"/>
      <c r="C6" s="124"/>
      <c r="D6" s="125">
        <v>22110</v>
      </c>
      <c r="E6" s="126"/>
      <c r="F6" s="127">
        <v>25367</v>
      </c>
      <c r="G6" s="128"/>
      <c r="H6" s="129"/>
    </row>
    <row r="7" spans="1:8" x14ac:dyDescent="0.15">
      <c r="A7" s="110" t="s">
        <v>515</v>
      </c>
      <c r="B7" s="115"/>
      <c r="C7" s="116"/>
      <c r="D7" s="117">
        <v>21599</v>
      </c>
      <c r="E7" s="118"/>
      <c r="F7" s="119">
        <v>53605</v>
      </c>
      <c r="G7" s="120"/>
      <c r="H7" s="121"/>
    </row>
    <row r="8" spans="1:8" x14ac:dyDescent="0.15">
      <c r="A8" s="122"/>
      <c r="B8" s="123"/>
      <c r="C8" s="124"/>
      <c r="D8" s="125">
        <v>9931</v>
      </c>
      <c r="E8" s="126"/>
      <c r="F8" s="127">
        <v>28343</v>
      </c>
      <c r="G8" s="128"/>
      <c r="H8" s="129"/>
    </row>
    <row r="9" spans="1:8" x14ac:dyDescent="0.15">
      <c r="A9" s="110" t="s">
        <v>516</v>
      </c>
      <c r="B9" s="115"/>
      <c r="C9" s="116"/>
      <c r="D9" s="117">
        <v>23412</v>
      </c>
      <c r="E9" s="118"/>
      <c r="F9" s="119">
        <v>46440</v>
      </c>
      <c r="G9" s="120"/>
      <c r="H9" s="121"/>
    </row>
    <row r="10" spans="1:8" x14ac:dyDescent="0.15">
      <c r="A10" s="122"/>
      <c r="B10" s="123"/>
      <c r="C10" s="124"/>
      <c r="D10" s="125">
        <v>3862</v>
      </c>
      <c r="E10" s="126"/>
      <c r="F10" s="127">
        <v>27658</v>
      </c>
      <c r="G10" s="128"/>
      <c r="H10" s="129"/>
    </row>
    <row r="11" spans="1:8" x14ac:dyDescent="0.15">
      <c r="A11" s="110" t="s">
        <v>517</v>
      </c>
      <c r="B11" s="115"/>
      <c r="C11" s="116"/>
      <c r="D11" s="117">
        <v>16741</v>
      </c>
      <c r="E11" s="118"/>
      <c r="F11" s="119">
        <v>63257</v>
      </c>
      <c r="G11" s="120"/>
      <c r="H11" s="121"/>
    </row>
    <row r="12" spans="1:8" x14ac:dyDescent="0.15">
      <c r="A12" s="122"/>
      <c r="B12" s="123"/>
      <c r="C12" s="130"/>
      <c r="D12" s="125">
        <v>4644</v>
      </c>
      <c r="E12" s="126"/>
      <c r="F12" s="127">
        <v>27259</v>
      </c>
      <c r="G12" s="128"/>
      <c r="H12" s="129"/>
    </row>
    <row r="13" spans="1:8" x14ac:dyDescent="0.15">
      <c r="A13" s="110"/>
      <c r="B13" s="115"/>
      <c r="C13" s="131"/>
      <c r="D13" s="132">
        <v>20841</v>
      </c>
      <c r="E13" s="133"/>
      <c r="F13" s="134">
        <v>51527</v>
      </c>
      <c r="G13" s="135"/>
      <c r="H13" s="121"/>
    </row>
    <row r="14" spans="1:8" x14ac:dyDescent="0.15">
      <c r="A14" s="122"/>
      <c r="B14" s="123"/>
      <c r="C14" s="124"/>
      <c r="D14" s="125">
        <v>9399</v>
      </c>
      <c r="E14" s="126"/>
      <c r="F14" s="127">
        <v>26376</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3.11</v>
      </c>
      <c r="C19" s="136">
        <f>ROUND(VALUE(SUBSTITUTE(実質収支比率等に係る経年分析!G$48,"▲","-")),2)</f>
        <v>2.2200000000000002</v>
      </c>
      <c r="D19" s="136">
        <f>ROUND(VALUE(SUBSTITUTE(実質収支比率等に係る経年分析!H$48,"▲","-")),2)</f>
        <v>2.93</v>
      </c>
      <c r="E19" s="136">
        <f>ROUND(VALUE(SUBSTITUTE(実質収支比率等に係る経年分析!I$48,"▲","-")),2)</f>
        <v>4.05</v>
      </c>
      <c r="F19" s="136">
        <f>ROUND(VALUE(SUBSTITUTE(実質収支比率等に係る経年分析!J$48,"▲","-")),2)</f>
        <v>1.98</v>
      </c>
    </row>
    <row r="20" spans="1:11" x14ac:dyDescent="0.15">
      <c r="A20" s="136" t="s">
        <v>44</v>
      </c>
      <c r="B20" s="136">
        <f>ROUND(VALUE(SUBSTITUTE(実質収支比率等に係る経年分析!F$47,"▲","-")),2)</f>
        <v>31.91</v>
      </c>
      <c r="C20" s="136">
        <f>ROUND(VALUE(SUBSTITUTE(実質収支比率等に係る経年分析!G$47,"▲","-")),2)</f>
        <v>36.21</v>
      </c>
      <c r="D20" s="136">
        <f>ROUND(VALUE(SUBSTITUTE(実質収支比率等に係る経年分析!H$47,"▲","-")),2)</f>
        <v>36.74</v>
      </c>
      <c r="E20" s="136">
        <f>ROUND(VALUE(SUBSTITUTE(実質収支比率等に係る経年分析!I$47,"▲","-")),2)</f>
        <v>35.9</v>
      </c>
      <c r="F20" s="136">
        <f>ROUND(VALUE(SUBSTITUTE(実質収支比率等に係る経年分析!J$47,"▲","-")),2)</f>
        <v>34.58</v>
      </c>
    </row>
    <row r="21" spans="1:11" x14ac:dyDescent="0.15">
      <c r="A21" s="136" t="s">
        <v>45</v>
      </c>
      <c r="B21" s="136">
        <f>IF(ISNUMBER(VALUE(SUBSTITUTE(実質収支比率等に係る経年分析!F$49,"▲","-"))),ROUND(VALUE(SUBSTITUTE(実質収支比率等に係る経年分析!F$49,"▲","-")),2),NA())</f>
        <v>6.17</v>
      </c>
      <c r="C21" s="136">
        <f>IF(ISNUMBER(VALUE(SUBSTITUTE(実質収支比率等に係る経年分析!G$49,"▲","-"))),ROUND(VALUE(SUBSTITUTE(実質収支比率等に係る経年分析!G$49,"▲","-")),2),NA())</f>
        <v>4.18</v>
      </c>
      <c r="D21" s="136">
        <f>IF(ISNUMBER(VALUE(SUBSTITUTE(実質収支比率等に係る経年分析!H$49,"▲","-"))),ROUND(VALUE(SUBSTITUTE(実質収支比率等に係る経年分析!H$49,"▲","-")),2),NA())</f>
        <v>0.89</v>
      </c>
      <c r="E21" s="136">
        <f>IF(ISNUMBER(VALUE(SUBSTITUTE(実質収支比率等に係る経年分析!I$49,"▲","-"))),ROUND(VALUE(SUBSTITUTE(実質収支比率等に係る経年分析!I$49,"▲","-")),2),NA())</f>
        <v>1.19</v>
      </c>
      <c r="F21" s="136">
        <f>IF(ISNUMBER(VALUE(SUBSTITUTE(実質収支比率等に係る経年分析!J$49,"▲","-"))),ROUND(VALUE(SUBSTITUTE(実質収支比率等に係る経年分析!J$49,"▲","-")),2),NA())</f>
        <v>-3.6</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1.1000000000000001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0.26</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0.16</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都市開発資金特別会計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交通災害共済事業特別会計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火災共済事業特別会計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0.03</v>
      </c>
    </row>
    <row r="32" spans="1:11" x14ac:dyDescent="0.15">
      <c r="A32" s="137" t="str">
        <f>IF(連結実質赤字比率に係る赤字・黒字の構成分析!C$38="",NA(),連結実質赤字比率に係る赤字・黒字の構成分析!C$38)</f>
        <v>後期高齢者医療保険特別会計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0.05</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0.28000000000000003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1.4</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3.07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2.1800000000000002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2.92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4.01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1.94</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14.03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14.18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13.47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13.93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14.44</v>
      </c>
    </row>
    <row r="36" spans="1:16" x14ac:dyDescent="0.15">
      <c r="A36" s="137" t="str">
        <f>IF(連結実質赤字比率に係る赤字・黒字の構成分析!C$34="",NA(),連結実質赤字比率に係る赤字・黒字の構成分析!C$34)</f>
        <v>国民健康保険特別会計</v>
      </c>
      <c r="B36" s="137">
        <f>IF(ROUND(VALUE(SUBSTITUTE(連結実質赤字比率に係る赤字・黒字の構成分析!F$34,"▲", "-")), 2) &lt; 0, ABS(ROUND(VALUE(SUBSTITUTE(連結実質赤字比率に係る赤字・黒字の構成分析!F$34,"▲", "-")), 2)), NA())</f>
        <v>1.99</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2.82</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3.82</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3.54</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0.56999999999999995</v>
      </c>
      <c r="K36" s="137" t="e">
        <f>IF(ROUND(VALUE(SUBSTITUTE(連結実質赤字比率に係る赤字・黒字の構成分析!J$34,"▲", "-")), 2) &gt;= 0, ABS(ROUND(VALUE(SUBSTITUTE(連結実質赤字比率に係る赤字・黒字の構成分析!J$34,"▲", "-")), 2)), NA())</f>
        <v>#N/A</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4604</v>
      </c>
      <c r="E42" s="138"/>
      <c r="F42" s="138"/>
      <c r="G42" s="138">
        <f>'実質公債費比率（分子）の構造'!L$52</f>
        <v>4652</v>
      </c>
      <c r="H42" s="138"/>
      <c r="I42" s="138"/>
      <c r="J42" s="138">
        <f>'実質公債費比率（分子）の構造'!M$52</f>
        <v>4660</v>
      </c>
      <c r="K42" s="138"/>
      <c r="L42" s="138"/>
      <c r="M42" s="138">
        <f>'実質公債費比率（分子）の構造'!N$52</f>
        <v>4641</v>
      </c>
      <c r="N42" s="138"/>
      <c r="O42" s="138"/>
      <c r="P42" s="138">
        <f>'実質公債費比率（分子）の構造'!O$52</f>
        <v>4504</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24</v>
      </c>
      <c r="C45" s="138"/>
      <c r="D45" s="138"/>
      <c r="E45" s="138">
        <f>'実質公債費比率（分子）の構造'!L$49</f>
        <v>12</v>
      </c>
      <c r="F45" s="138"/>
      <c r="G45" s="138"/>
      <c r="H45" s="138">
        <f>'実質公債費比率（分子）の構造'!M$49</f>
        <v>11</v>
      </c>
      <c r="I45" s="138"/>
      <c r="J45" s="138"/>
      <c r="K45" s="138">
        <f>'実質公債費比率（分子）の構造'!N$49</f>
        <v>23</v>
      </c>
      <c r="L45" s="138"/>
      <c r="M45" s="138"/>
      <c r="N45" s="138">
        <f>'実質公債費比率（分子）の構造'!O$49</f>
        <v>39</v>
      </c>
      <c r="O45" s="138"/>
      <c r="P45" s="138"/>
    </row>
    <row r="46" spans="1:16" x14ac:dyDescent="0.15">
      <c r="A46" s="138" t="s">
        <v>56</v>
      </c>
      <c r="B46" s="138">
        <f>'実質公債費比率（分子）の構造'!K$48</f>
        <v>1713</v>
      </c>
      <c r="C46" s="138"/>
      <c r="D46" s="138"/>
      <c r="E46" s="138">
        <f>'実質公債費比率（分子）の構造'!L$48</f>
        <v>1585</v>
      </c>
      <c r="F46" s="138"/>
      <c r="G46" s="138"/>
      <c r="H46" s="138">
        <f>'実質公債費比率（分子）の構造'!M$48</f>
        <v>1567</v>
      </c>
      <c r="I46" s="138"/>
      <c r="J46" s="138"/>
      <c r="K46" s="138">
        <f>'実質公債費比率（分子）の構造'!N$48</f>
        <v>1689</v>
      </c>
      <c r="L46" s="138"/>
      <c r="M46" s="138"/>
      <c r="N46" s="138">
        <f>'実質公債費比率（分子）の構造'!O$48</f>
        <v>1589</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3287</v>
      </c>
      <c r="C49" s="138"/>
      <c r="D49" s="138"/>
      <c r="E49" s="138">
        <f>'実質公債費比率（分子）の構造'!L$45</f>
        <v>3811</v>
      </c>
      <c r="F49" s="138"/>
      <c r="G49" s="138"/>
      <c r="H49" s="138">
        <f>'実質公債費比率（分子）の構造'!M$45</f>
        <v>3782</v>
      </c>
      <c r="I49" s="138"/>
      <c r="J49" s="138"/>
      <c r="K49" s="138">
        <f>'実質公債費比率（分子）の構造'!N$45</f>
        <v>3681</v>
      </c>
      <c r="L49" s="138"/>
      <c r="M49" s="138"/>
      <c r="N49" s="138">
        <f>'実質公債費比率（分子）の構造'!O$45</f>
        <v>3868</v>
      </c>
      <c r="O49" s="138"/>
      <c r="P49" s="138"/>
    </row>
    <row r="50" spans="1:16" x14ac:dyDescent="0.15">
      <c r="A50" s="138" t="s">
        <v>60</v>
      </c>
      <c r="B50" s="138" t="e">
        <f>NA()</f>
        <v>#N/A</v>
      </c>
      <c r="C50" s="138">
        <f>IF(ISNUMBER('実質公債費比率（分子）の構造'!K$53),'実質公債費比率（分子）の構造'!K$53,NA())</f>
        <v>420</v>
      </c>
      <c r="D50" s="138" t="e">
        <f>NA()</f>
        <v>#N/A</v>
      </c>
      <c r="E50" s="138" t="e">
        <f>NA()</f>
        <v>#N/A</v>
      </c>
      <c r="F50" s="138">
        <f>IF(ISNUMBER('実質公債費比率（分子）の構造'!L$53),'実質公債費比率（分子）の構造'!L$53,NA())</f>
        <v>756</v>
      </c>
      <c r="G50" s="138" t="e">
        <f>NA()</f>
        <v>#N/A</v>
      </c>
      <c r="H50" s="138" t="e">
        <f>NA()</f>
        <v>#N/A</v>
      </c>
      <c r="I50" s="138">
        <f>IF(ISNUMBER('実質公債費比率（分子）の構造'!M$53),'実質公債費比率（分子）の構造'!M$53,NA())</f>
        <v>700</v>
      </c>
      <c r="J50" s="138" t="e">
        <f>NA()</f>
        <v>#N/A</v>
      </c>
      <c r="K50" s="138" t="e">
        <f>NA()</f>
        <v>#N/A</v>
      </c>
      <c r="L50" s="138">
        <f>IF(ISNUMBER('実質公債費比率（分子）の構造'!N$53),'実質公債費比率（分子）の構造'!N$53,NA())</f>
        <v>752</v>
      </c>
      <c r="M50" s="138" t="e">
        <f>NA()</f>
        <v>#N/A</v>
      </c>
      <c r="N50" s="138" t="e">
        <f>NA()</f>
        <v>#N/A</v>
      </c>
      <c r="O50" s="138">
        <f>IF(ISNUMBER('実質公債費比率（分子）の構造'!O$53),'実質公債費比率（分子）の構造'!O$53,NA())</f>
        <v>992</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41944</v>
      </c>
      <c r="E56" s="137"/>
      <c r="F56" s="137"/>
      <c r="G56" s="137">
        <f>'将来負担比率（分子）の構造'!J$52</f>
        <v>42477</v>
      </c>
      <c r="H56" s="137"/>
      <c r="I56" s="137"/>
      <c r="J56" s="137">
        <f>'将来負担比率（分子）の構造'!K$52</f>
        <v>42616</v>
      </c>
      <c r="K56" s="137"/>
      <c r="L56" s="137"/>
      <c r="M56" s="137">
        <f>'将来負担比率（分子）の構造'!L$52</f>
        <v>42697</v>
      </c>
      <c r="N56" s="137"/>
      <c r="O56" s="137"/>
      <c r="P56" s="137">
        <f>'将来負担比率（分子）の構造'!M$52</f>
        <v>42681</v>
      </c>
    </row>
    <row r="57" spans="1:16" x14ac:dyDescent="0.15">
      <c r="A57" s="137" t="s">
        <v>36</v>
      </c>
      <c r="B57" s="137"/>
      <c r="C57" s="137"/>
      <c r="D57" s="137">
        <f>'将来負担比率（分子）の構造'!I$51</f>
        <v>17072</v>
      </c>
      <c r="E57" s="137"/>
      <c r="F57" s="137"/>
      <c r="G57" s="137">
        <f>'将来負担比率（分子）の構造'!J$51</f>
        <v>15788</v>
      </c>
      <c r="H57" s="137"/>
      <c r="I57" s="137"/>
      <c r="J57" s="137">
        <f>'将来負担比率（分子）の構造'!K$51</f>
        <v>14395</v>
      </c>
      <c r="K57" s="137"/>
      <c r="L57" s="137"/>
      <c r="M57" s="137">
        <f>'将来負担比率（分子）の構造'!L$51</f>
        <v>13814</v>
      </c>
      <c r="N57" s="137"/>
      <c r="O57" s="137"/>
      <c r="P57" s="137">
        <f>'将来負担比率（分子）の構造'!M$51</f>
        <v>14971</v>
      </c>
    </row>
    <row r="58" spans="1:16" x14ac:dyDescent="0.15">
      <c r="A58" s="137" t="s">
        <v>35</v>
      </c>
      <c r="B58" s="137"/>
      <c r="C58" s="137"/>
      <c r="D58" s="137">
        <f>'将来負担比率（分子）の構造'!I$50</f>
        <v>9949</v>
      </c>
      <c r="E58" s="137"/>
      <c r="F58" s="137"/>
      <c r="G58" s="137">
        <f>'将来負担比率（分子）の構造'!J$50</f>
        <v>15908</v>
      </c>
      <c r="H58" s="137"/>
      <c r="I58" s="137"/>
      <c r="J58" s="137">
        <f>'将来負担比率（分子）の構造'!K$50</f>
        <v>16778</v>
      </c>
      <c r="K58" s="137"/>
      <c r="L58" s="137"/>
      <c r="M58" s="137">
        <f>'将来負担比率（分子）の構造'!L$50</f>
        <v>17423</v>
      </c>
      <c r="N58" s="137"/>
      <c r="O58" s="137"/>
      <c r="P58" s="137">
        <f>'将来負担比率（分子）の構造'!M$50</f>
        <v>17148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5176</v>
      </c>
      <c r="C62" s="137"/>
      <c r="D62" s="137"/>
      <c r="E62" s="137">
        <f>'将来負担比率（分子）の構造'!J$45</f>
        <v>4193</v>
      </c>
      <c r="F62" s="137"/>
      <c r="G62" s="137"/>
      <c r="H62" s="137">
        <f>'将来負担比率（分子）の構造'!K$45</f>
        <v>3995</v>
      </c>
      <c r="I62" s="137"/>
      <c r="J62" s="137"/>
      <c r="K62" s="137">
        <f>'将来負担比率（分子）の構造'!L$45</f>
        <v>3706</v>
      </c>
      <c r="L62" s="137"/>
      <c r="M62" s="137"/>
      <c r="N62" s="137">
        <f>'将来負担比率（分子）の構造'!M$45</f>
        <v>3572</v>
      </c>
      <c r="O62" s="137"/>
      <c r="P62" s="137"/>
    </row>
    <row r="63" spans="1:16" x14ac:dyDescent="0.15">
      <c r="A63" s="137" t="s">
        <v>28</v>
      </c>
      <c r="B63" s="137">
        <f>'将来負担比率（分子）の構造'!I$44</f>
        <v>109</v>
      </c>
      <c r="C63" s="137"/>
      <c r="D63" s="137"/>
      <c r="E63" s="137">
        <f>'将来負担比率（分子）の構造'!J$44</f>
        <v>180</v>
      </c>
      <c r="F63" s="137"/>
      <c r="G63" s="137"/>
      <c r="H63" s="137">
        <f>'将来負担比率（分子）の構造'!K$44</f>
        <v>850</v>
      </c>
      <c r="I63" s="137"/>
      <c r="J63" s="137"/>
      <c r="K63" s="137">
        <f>'将来負担比率（分子）の構造'!L$44</f>
        <v>1441</v>
      </c>
      <c r="L63" s="137"/>
      <c r="M63" s="137"/>
      <c r="N63" s="137">
        <f>'将来負担比率（分子）の構造'!M$44</f>
        <v>2591</v>
      </c>
      <c r="O63" s="137"/>
      <c r="P63" s="137"/>
    </row>
    <row r="64" spans="1:16" x14ac:dyDescent="0.15">
      <c r="A64" s="137" t="s">
        <v>27</v>
      </c>
      <c r="B64" s="137">
        <f>'将来負担比率（分子）の構造'!I$43</f>
        <v>24582</v>
      </c>
      <c r="C64" s="137"/>
      <c r="D64" s="137"/>
      <c r="E64" s="137">
        <f>'将来負担比率（分子）の構造'!J$43</f>
        <v>22769</v>
      </c>
      <c r="F64" s="137"/>
      <c r="G64" s="137"/>
      <c r="H64" s="137">
        <f>'将来負担比率（分子）の構造'!K$43</f>
        <v>20919</v>
      </c>
      <c r="I64" s="137"/>
      <c r="J64" s="137"/>
      <c r="K64" s="137">
        <f>'将来負担比率（分子）の構造'!L$43</f>
        <v>20802</v>
      </c>
      <c r="L64" s="137"/>
      <c r="M64" s="137"/>
      <c r="N64" s="137">
        <f>'将来負担比率（分子）の構造'!M$43</f>
        <v>18502</v>
      </c>
      <c r="O64" s="137"/>
      <c r="P64" s="137"/>
    </row>
    <row r="65" spans="1:16" x14ac:dyDescent="0.15">
      <c r="A65" s="137" t="s">
        <v>26</v>
      </c>
      <c r="B65" s="137">
        <f>'将来負担比率（分子）の構造'!I$42</f>
        <v>5045</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36228</v>
      </c>
      <c r="C66" s="137"/>
      <c r="D66" s="137"/>
      <c r="E66" s="137">
        <f>'将来負担比率（分子）の構造'!J$41</f>
        <v>39585</v>
      </c>
      <c r="F66" s="137"/>
      <c r="G66" s="137"/>
      <c r="H66" s="137">
        <f>'将来負担比率（分子）の構造'!K$41</f>
        <v>39521</v>
      </c>
      <c r="I66" s="137"/>
      <c r="J66" s="137"/>
      <c r="K66" s="137">
        <f>'将来負担比率（分子）の構造'!L$41</f>
        <v>38619</v>
      </c>
      <c r="L66" s="137"/>
      <c r="M66" s="137"/>
      <c r="N66" s="137">
        <f>'将来負担比率（分子）の構造'!M$41</f>
        <v>37136</v>
      </c>
      <c r="O66" s="137"/>
      <c r="P66" s="137"/>
    </row>
    <row r="67" spans="1:16" x14ac:dyDescent="0.15">
      <c r="A67" s="137" t="s">
        <v>64</v>
      </c>
      <c r="B67" s="137" t="e">
        <f>NA()</f>
        <v>#N/A</v>
      </c>
      <c r="C67" s="137">
        <f>IF(ISNUMBER('将来負担比率（分子）の構造'!I$53), IF('将来負担比率（分子）の構造'!I$53 &lt; 0, 0, '将来負担比率（分子）の構造'!I$53), NA())</f>
        <v>2176</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6"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16789827</v>
      </c>
      <c r="S5" s="671"/>
      <c r="T5" s="671"/>
      <c r="U5" s="671"/>
      <c r="V5" s="671"/>
      <c r="W5" s="671"/>
      <c r="X5" s="671"/>
      <c r="Y5" s="718"/>
      <c r="Z5" s="731">
        <v>40.5</v>
      </c>
      <c r="AA5" s="731"/>
      <c r="AB5" s="731"/>
      <c r="AC5" s="731"/>
      <c r="AD5" s="732">
        <v>15256513</v>
      </c>
      <c r="AE5" s="732"/>
      <c r="AF5" s="732"/>
      <c r="AG5" s="732"/>
      <c r="AH5" s="732"/>
      <c r="AI5" s="732"/>
      <c r="AJ5" s="732"/>
      <c r="AK5" s="732"/>
      <c r="AL5" s="719">
        <v>67.599999999999994</v>
      </c>
      <c r="AM5" s="688"/>
      <c r="AN5" s="688"/>
      <c r="AO5" s="720"/>
      <c r="AP5" s="707" t="s">
        <v>210</v>
      </c>
      <c r="AQ5" s="708"/>
      <c r="AR5" s="708"/>
      <c r="AS5" s="708"/>
      <c r="AT5" s="708"/>
      <c r="AU5" s="708"/>
      <c r="AV5" s="708"/>
      <c r="AW5" s="708"/>
      <c r="AX5" s="708"/>
      <c r="AY5" s="708"/>
      <c r="AZ5" s="708"/>
      <c r="BA5" s="708"/>
      <c r="BB5" s="708"/>
      <c r="BC5" s="708"/>
      <c r="BD5" s="708"/>
      <c r="BE5" s="708"/>
      <c r="BF5" s="709"/>
      <c r="BG5" s="620">
        <v>15254380</v>
      </c>
      <c r="BH5" s="621"/>
      <c r="BI5" s="621"/>
      <c r="BJ5" s="621"/>
      <c r="BK5" s="621"/>
      <c r="BL5" s="621"/>
      <c r="BM5" s="621"/>
      <c r="BN5" s="622"/>
      <c r="BO5" s="673">
        <v>90.9</v>
      </c>
      <c r="BP5" s="673"/>
      <c r="BQ5" s="673"/>
      <c r="BR5" s="673"/>
      <c r="BS5" s="674">
        <v>211627</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183238</v>
      </c>
      <c r="S6" s="621"/>
      <c r="T6" s="621"/>
      <c r="U6" s="621"/>
      <c r="V6" s="621"/>
      <c r="W6" s="621"/>
      <c r="X6" s="621"/>
      <c r="Y6" s="622"/>
      <c r="Z6" s="673">
        <v>0.4</v>
      </c>
      <c r="AA6" s="673"/>
      <c r="AB6" s="673"/>
      <c r="AC6" s="673"/>
      <c r="AD6" s="674">
        <v>183238</v>
      </c>
      <c r="AE6" s="674"/>
      <c r="AF6" s="674"/>
      <c r="AG6" s="674"/>
      <c r="AH6" s="674"/>
      <c r="AI6" s="674"/>
      <c r="AJ6" s="674"/>
      <c r="AK6" s="674"/>
      <c r="AL6" s="643">
        <v>0.8</v>
      </c>
      <c r="AM6" s="675"/>
      <c r="AN6" s="675"/>
      <c r="AO6" s="676"/>
      <c r="AP6" s="617" t="s">
        <v>215</v>
      </c>
      <c r="AQ6" s="618"/>
      <c r="AR6" s="618"/>
      <c r="AS6" s="618"/>
      <c r="AT6" s="618"/>
      <c r="AU6" s="618"/>
      <c r="AV6" s="618"/>
      <c r="AW6" s="618"/>
      <c r="AX6" s="618"/>
      <c r="AY6" s="618"/>
      <c r="AZ6" s="618"/>
      <c r="BA6" s="618"/>
      <c r="BB6" s="618"/>
      <c r="BC6" s="618"/>
      <c r="BD6" s="618"/>
      <c r="BE6" s="618"/>
      <c r="BF6" s="619"/>
      <c r="BG6" s="620">
        <v>15254380</v>
      </c>
      <c r="BH6" s="621"/>
      <c r="BI6" s="621"/>
      <c r="BJ6" s="621"/>
      <c r="BK6" s="621"/>
      <c r="BL6" s="621"/>
      <c r="BM6" s="621"/>
      <c r="BN6" s="622"/>
      <c r="BO6" s="673">
        <v>90.9</v>
      </c>
      <c r="BP6" s="673"/>
      <c r="BQ6" s="673"/>
      <c r="BR6" s="673"/>
      <c r="BS6" s="674">
        <v>211627</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308598</v>
      </c>
      <c r="CS6" s="621"/>
      <c r="CT6" s="621"/>
      <c r="CU6" s="621"/>
      <c r="CV6" s="621"/>
      <c r="CW6" s="621"/>
      <c r="CX6" s="621"/>
      <c r="CY6" s="622"/>
      <c r="CZ6" s="673">
        <v>0.8</v>
      </c>
      <c r="DA6" s="673"/>
      <c r="DB6" s="673"/>
      <c r="DC6" s="673"/>
      <c r="DD6" s="626">
        <v>3028</v>
      </c>
      <c r="DE6" s="621"/>
      <c r="DF6" s="621"/>
      <c r="DG6" s="621"/>
      <c r="DH6" s="621"/>
      <c r="DI6" s="621"/>
      <c r="DJ6" s="621"/>
      <c r="DK6" s="621"/>
      <c r="DL6" s="621"/>
      <c r="DM6" s="621"/>
      <c r="DN6" s="621"/>
      <c r="DO6" s="621"/>
      <c r="DP6" s="622"/>
      <c r="DQ6" s="626">
        <v>308554</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20697</v>
      </c>
      <c r="S7" s="621"/>
      <c r="T7" s="621"/>
      <c r="U7" s="621"/>
      <c r="V7" s="621"/>
      <c r="W7" s="621"/>
      <c r="X7" s="621"/>
      <c r="Y7" s="622"/>
      <c r="Z7" s="673">
        <v>0</v>
      </c>
      <c r="AA7" s="673"/>
      <c r="AB7" s="673"/>
      <c r="AC7" s="673"/>
      <c r="AD7" s="674">
        <v>20697</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6906394</v>
      </c>
      <c r="BH7" s="621"/>
      <c r="BI7" s="621"/>
      <c r="BJ7" s="621"/>
      <c r="BK7" s="621"/>
      <c r="BL7" s="621"/>
      <c r="BM7" s="621"/>
      <c r="BN7" s="622"/>
      <c r="BO7" s="673">
        <v>41.1</v>
      </c>
      <c r="BP7" s="673"/>
      <c r="BQ7" s="673"/>
      <c r="BR7" s="673"/>
      <c r="BS7" s="674">
        <v>211627</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4163290</v>
      </c>
      <c r="CS7" s="621"/>
      <c r="CT7" s="621"/>
      <c r="CU7" s="621"/>
      <c r="CV7" s="621"/>
      <c r="CW7" s="621"/>
      <c r="CX7" s="621"/>
      <c r="CY7" s="622"/>
      <c r="CZ7" s="673">
        <v>10.3</v>
      </c>
      <c r="DA7" s="673"/>
      <c r="DB7" s="673"/>
      <c r="DC7" s="673"/>
      <c r="DD7" s="626">
        <v>152278</v>
      </c>
      <c r="DE7" s="621"/>
      <c r="DF7" s="621"/>
      <c r="DG7" s="621"/>
      <c r="DH7" s="621"/>
      <c r="DI7" s="621"/>
      <c r="DJ7" s="621"/>
      <c r="DK7" s="621"/>
      <c r="DL7" s="621"/>
      <c r="DM7" s="621"/>
      <c r="DN7" s="621"/>
      <c r="DO7" s="621"/>
      <c r="DP7" s="622"/>
      <c r="DQ7" s="626">
        <v>3389730</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75467</v>
      </c>
      <c r="S8" s="621"/>
      <c r="T8" s="621"/>
      <c r="U8" s="621"/>
      <c r="V8" s="621"/>
      <c r="W8" s="621"/>
      <c r="X8" s="621"/>
      <c r="Y8" s="622"/>
      <c r="Z8" s="673">
        <v>0.2</v>
      </c>
      <c r="AA8" s="673"/>
      <c r="AB8" s="673"/>
      <c r="AC8" s="673"/>
      <c r="AD8" s="674">
        <v>75467</v>
      </c>
      <c r="AE8" s="674"/>
      <c r="AF8" s="674"/>
      <c r="AG8" s="674"/>
      <c r="AH8" s="674"/>
      <c r="AI8" s="674"/>
      <c r="AJ8" s="674"/>
      <c r="AK8" s="674"/>
      <c r="AL8" s="643">
        <v>0.3</v>
      </c>
      <c r="AM8" s="675"/>
      <c r="AN8" s="675"/>
      <c r="AO8" s="676"/>
      <c r="AP8" s="617" t="s">
        <v>221</v>
      </c>
      <c r="AQ8" s="618"/>
      <c r="AR8" s="618"/>
      <c r="AS8" s="618"/>
      <c r="AT8" s="618"/>
      <c r="AU8" s="618"/>
      <c r="AV8" s="618"/>
      <c r="AW8" s="618"/>
      <c r="AX8" s="618"/>
      <c r="AY8" s="618"/>
      <c r="AZ8" s="618"/>
      <c r="BA8" s="618"/>
      <c r="BB8" s="618"/>
      <c r="BC8" s="618"/>
      <c r="BD8" s="618"/>
      <c r="BE8" s="618"/>
      <c r="BF8" s="619"/>
      <c r="BG8" s="620">
        <v>193573</v>
      </c>
      <c r="BH8" s="621"/>
      <c r="BI8" s="621"/>
      <c r="BJ8" s="621"/>
      <c r="BK8" s="621"/>
      <c r="BL8" s="621"/>
      <c r="BM8" s="621"/>
      <c r="BN8" s="622"/>
      <c r="BO8" s="673">
        <v>1.2</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19886228</v>
      </c>
      <c r="CS8" s="621"/>
      <c r="CT8" s="621"/>
      <c r="CU8" s="621"/>
      <c r="CV8" s="621"/>
      <c r="CW8" s="621"/>
      <c r="CX8" s="621"/>
      <c r="CY8" s="622"/>
      <c r="CZ8" s="673">
        <v>49</v>
      </c>
      <c r="DA8" s="673"/>
      <c r="DB8" s="673"/>
      <c r="DC8" s="673"/>
      <c r="DD8" s="626">
        <v>654611</v>
      </c>
      <c r="DE8" s="621"/>
      <c r="DF8" s="621"/>
      <c r="DG8" s="621"/>
      <c r="DH8" s="621"/>
      <c r="DI8" s="621"/>
      <c r="DJ8" s="621"/>
      <c r="DK8" s="621"/>
      <c r="DL8" s="621"/>
      <c r="DM8" s="621"/>
      <c r="DN8" s="621"/>
      <c r="DO8" s="621"/>
      <c r="DP8" s="622"/>
      <c r="DQ8" s="626">
        <v>9427198</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44596</v>
      </c>
      <c r="S9" s="621"/>
      <c r="T9" s="621"/>
      <c r="U9" s="621"/>
      <c r="V9" s="621"/>
      <c r="W9" s="621"/>
      <c r="X9" s="621"/>
      <c r="Y9" s="622"/>
      <c r="Z9" s="673">
        <v>0.1</v>
      </c>
      <c r="AA9" s="673"/>
      <c r="AB9" s="673"/>
      <c r="AC9" s="673"/>
      <c r="AD9" s="674">
        <v>44596</v>
      </c>
      <c r="AE9" s="674"/>
      <c r="AF9" s="674"/>
      <c r="AG9" s="674"/>
      <c r="AH9" s="674"/>
      <c r="AI9" s="674"/>
      <c r="AJ9" s="674"/>
      <c r="AK9" s="674"/>
      <c r="AL9" s="643">
        <v>0.2</v>
      </c>
      <c r="AM9" s="675"/>
      <c r="AN9" s="675"/>
      <c r="AO9" s="676"/>
      <c r="AP9" s="617" t="s">
        <v>224</v>
      </c>
      <c r="AQ9" s="618"/>
      <c r="AR9" s="618"/>
      <c r="AS9" s="618"/>
      <c r="AT9" s="618"/>
      <c r="AU9" s="618"/>
      <c r="AV9" s="618"/>
      <c r="AW9" s="618"/>
      <c r="AX9" s="618"/>
      <c r="AY9" s="618"/>
      <c r="AZ9" s="618"/>
      <c r="BA9" s="618"/>
      <c r="BB9" s="618"/>
      <c r="BC9" s="618"/>
      <c r="BD9" s="618"/>
      <c r="BE9" s="618"/>
      <c r="BF9" s="619"/>
      <c r="BG9" s="620">
        <v>5499762</v>
      </c>
      <c r="BH9" s="621"/>
      <c r="BI9" s="621"/>
      <c r="BJ9" s="621"/>
      <c r="BK9" s="621"/>
      <c r="BL9" s="621"/>
      <c r="BM9" s="621"/>
      <c r="BN9" s="622"/>
      <c r="BO9" s="673">
        <v>32.799999999999997</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3125742</v>
      </c>
      <c r="CS9" s="621"/>
      <c r="CT9" s="621"/>
      <c r="CU9" s="621"/>
      <c r="CV9" s="621"/>
      <c r="CW9" s="621"/>
      <c r="CX9" s="621"/>
      <c r="CY9" s="622"/>
      <c r="CZ9" s="673">
        <v>7.7</v>
      </c>
      <c r="DA9" s="673"/>
      <c r="DB9" s="673"/>
      <c r="DC9" s="673"/>
      <c r="DD9" s="626">
        <v>48188</v>
      </c>
      <c r="DE9" s="621"/>
      <c r="DF9" s="621"/>
      <c r="DG9" s="621"/>
      <c r="DH9" s="621"/>
      <c r="DI9" s="621"/>
      <c r="DJ9" s="621"/>
      <c r="DK9" s="621"/>
      <c r="DL9" s="621"/>
      <c r="DM9" s="621"/>
      <c r="DN9" s="621"/>
      <c r="DO9" s="621"/>
      <c r="DP9" s="622"/>
      <c r="DQ9" s="626">
        <v>2660746</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2212938</v>
      </c>
      <c r="S10" s="621"/>
      <c r="T10" s="621"/>
      <c r="U10" s="621"/>
      <c r="V10" s="621"/>
      <c r="W10" s="621"/>
      <c r="X10" s="621"/>
      <c r="Y10" s="622"/>
      <c r="Z10" s="673">
        <v>5.3</v>
      </c>
      <c r="AA10" s="673"/>
      <c r="AB10" s="673"/>
      <c r="AC10" s="673"/>
      <c r="AD10" s="674">
        <v>2212938</v>
      </c>
      <c r="AE10" s="674"/>
      <c r="AF10" s="674"/>
      <c r="AG10" s="674"/>
      <c r="AH10" s="674"/>
      <c r="AI10" s="674"/>
      <c r="AJ10" s="674"/>
      <c r="AK10" s="674"/>
      <c r="AL10" s="643">
        <v>9.8000000000000007</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354941</v>
      </c>
      <c r="BH10" s="621"/>
      <c r="BI10" s="621"/>
      <c r="BJ10" s="621"/>
      <c r="BK10" s="621"/>
      <c r="BL10" s="621"/>
      <c r="BM10" s="621"/>
      <c r="BN10" s="622"/>
      <c r="BO10" s="673">
        <v>2.1</v>
      </c>
      <c r="BP10" s="673"/>
      <c r="BQ10" s="673"/>
      <c r="BR10" s="673"/>
      <c r="BS10" s="626">
        <v>41574</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15872</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9101</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v>22140</v>
      </c>
      <c r="S11" s="621"/>
      <c r="T11" s="621"/>
      <c r="U11" s="621"/>
      <c r="V11" s="621"/>
      <c r="W11" s="621"/>
      <c r="X11" s="621"/>
      <c r="Y11" s="622"/>
      <c r="Z11" s="673">
        <v>0.1</v>
      </c>
      <c r="AA11" s="673"/>
      <c r="AB11" s="673"/>
      <c r="AC11" s="673"/>
      <c r="AD11" s="674">
        <v>22140</v>
      </c>
      <c r="AE11" s="674"/>
      <c r="AF11" s="674"/>
      <c r="AG11" s="674"/>
      <c r="AH11" s="674"/>
      <c r="AI11" s="674"/>
      <c r="AJ11" s="674"/>
      <c r="AK11" s="674"/>
      <c r="AL11" s="643">
        <v>0.1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858118</v>
      </c>
      <c r="BH11" s="621"/>
      <c r="BI11" s="621"/>
      <c r="BJ11" s="621"/>
      <c r="BK11" s="621"/>
      <c r="BL11" s="621"/>
      <c r="BM11" s="621"/>
      <c r="BN11" s="622"/>
      <c r="BO11" s="673">
        <v>5.0999999999999996</v>
      </c>
      <c r="BP11" s="673"/>
      <c r="BQ11" s="673"/>
      <c r="BR11" s="673"/>
      <c r="BS11" s="626">
        <v>170053</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39515</v>
      </c>
      <c r="CS11" s="621"/>
      <c r="CT11" s="621"/>
      <c r="CU11" s="621"/>
      <c r="CV11" s="621"/>
      <c r="CW11" s="621"/>
      <c r="CX11" s="621"/>
      <c r="CY11" s="622"/>
      <c r="CZ11" s="673">
        <v>0.1</v>
      </c>
      <c r="DA11" s="673"/>
      <c r="DB11" s="673"/>
      <c r="DC11" s="673"/>
      <c r="DD11" s="626">
        <v>28</v>
      </c>
      <c r="DE11" s="621"/>
      <c r="DF11" s="621"/>
      <c r="DG11" s="621"/>
      <c r="DH11" s="621"/>
      <c r="DI11" s="621"/>
      <c r="DJ11" s="621"/>
      <c r="DK11" s="621"/>
      <c r="DL11" s="621"/>
      <c r="DM11" s="621"/>
      <c r="DN11" s="621"/>
      <c r="DO11" s="621"/>
      <c r="DP11" s="622"/>
      <c r="DQ11" s="626">
        <v>38109</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7351100</v>
      </c>
      <c r="BH12" s="621"/>
      <c r="BI12" s="621"/>
      <c r="BJ12" s="621"/>
      <c r="BK12" s="621"/>
      <c r="BL12" s="621"/>
      <c r="BM12" s="621"/>
      <c r="BN12" s="622"/>
      <c r="BO12" s="673">
        <v>43.8</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79832</v>
      </c>
      <c r="CS12" s="621"/>
      <c r="CT12" s="621"/>
      <c r="CU12" s="621"/>
      <c r="CV12" s="621"/>
      <c r="CW12" s="621"/>
      <c r="CX12" s="621"/>
      <c r="CY12" s="622"/>
      <c r="CZ12" s="673">
        <v>0.2</v>
      </c>
      <c r="DA12" s="673"/>
      <c r="DB12" s="673"/>
      <c r="DC12" s="673"/>
      <c r="DD12" s="626">
        <v>2091</v>
      </c>
      <c r="DE12" s="621"/>
      <c r="DF12" s="621"/>
      <c r="DG12" s="621"/>
      <c r="DH12" s="621"/>
      <c r="DI12" s="621"/>
      <c r="DJ12" s="621"/>
      <c r="DK12" s="621"/>
      <c r="DL12" s="621"/>
      <c r="DM12" s="621"/>
      <c r="DN12" s="621"/>
      <c r="DO12" s="621"/>
      <c r="DP12" s="622"/>
      <c r="DQ12" s="626">
        <v>76211</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74765</v>
      </c>
      <c r="S13" s="621"/>
      <c r="T13" s="621"/>
      <c r="U13" s="621"/>
      <c r="V13" s="621"/>
      <c r="W13" s="621"/>
      <c r="X13" s="621"/>
      <c r="Y13" s="622"/>
      <c r="Z13" s="673">
        <v>0.2</v>
      </c>
      <c r="AA13" s="673"/>
      <c r="AB13" s="673"/>
      <c r="AC13" s="673"/>
      <c r="AD13" s="674">
        <v>74765</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7205344</v>
      </c>
      <c r="BH13" s="621"/>
      <c r="BI13" s="621"/>
      <c r="BJ13" s="621"/>
      <c r="BK13" s="621"/>
      <c r="BL13" s="621"/>
      <c r="BM13" s="621"/>
      <c r="BN13" s="622"/>
      <c r="BO13" s="673">
        <v>42.9</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3819540</v>
      </c>
      <c r="CS13" s="621"/>
      <c r="CT13" s="621"/>
      <c r="CU13" s="621"/>
      <c r="CV13" s="621"/>
      <c r="CW13" s="621"/>
      <c r="CX13" s="621"/>
      <c r="CY13" s="622"/>
      <c r="CZ13" s="673">
        <v>9.4</v>
      </c>
      <c r="DA13" s="673"/>
      <c r="DB13" s="673"/>
      <c r="DC13" s="673"/>
      <c r="DD13" s="626">
        <v>679976</v>
      </c>
      <c r="DE13" s="621"/>
      <c r="DF13" s="621"/>
      <c r="DG13" s="621"/>
      <c r="DH13" s="621"/>
      <c r="DI13" s="621"/>
      <c r="DJ13" s="621"/>
      <c r="DK13" s="621"/>
      <c r="DL13" s="621"/>
      <c r="DM13" s="621"/>
      <c r="DN13" s="621"/>
      <c r="DO13" s="621"/>
      <c r="DP13" s="622"/>
      <c r="DQ13" s="626">
        <v>3116607</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153869</v>
      </c>
      <c r="BH14" s="621"/>
      <c r="BI14" s="621"/>
      <c r="BJ14" s="621"/>
      <c r="BK14" s="621"/>
      <c r="BL14" s="621"/>
      <c r="BM14" s="621"/>
      <c r="BN14" s="622"/>
      <c r="BO14" s="673">
        <v>0.9</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1379591</v>
      </c>
      <c r="CS14" s="621"/>
      <c r="CT14" s="621"/>
      <c r="CU14" s="621"/>
      <c r="CV14" s="621"/>
      <c r="CW14" s="621"/>
      <c r="CX14" s="621"/>
      <c r="CY14" s="622"/>
      <c r="CZ14" s="673">
        <v>3.4</v>
      </c>
      <c r="DA14" s="673"/>
      <c r="DB14" s="673"/>
      <c r="DC14" s="673"/>
      <c r="DD14" s="626">
        <v>55882</v>
      </c>
      <c r="DE14" s="621"/>
      <c r="DF14" s="621"/>
      <c r="DG14" s="621"/>
      <c r="DH14" s="621"/>
      <c r="DI14" s="621"/>
      <c r="DJ14" s="621"/>
      <c r="DK14" s="621"/>
      <c r="DL14" s="621"/>
      <c r="DM14" s="621"/>
      <c r="DN14" s="621"/>
      <c r="DO14" s="621"/>
      <c r="DP14" s="622"/>
      <c r="DQ14" s="626">
        <v>1312990</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74156</v>
      </c>
      <c r="S15" s="621"/>
      <c r="T15" s="621"/>
      <c r="U15" s="621"/>
      <c r="V15" s="621"/>
      <c r="W15" s="621"/>
      <c r="X15" s="621"/>
      <c r="Y15" s="622"/>
      <c r="Z15" s="673">
        <v>0.2</v>
      </c>
      <c r="AA15" s="673"/>
      <c r="AB15" s="673"/>
      <c r="AC15" s="673"/>
      <c r="AD15" s="674">
        <v>74156</v>
      </c>
      <c r="AE15" s="674"/>
      <c r="AF15" s="674"/>
      <c r="AG15" s="674"/>
      <c r="AH15" s="674"/>
      <c r="AI15" s="674"/>
      <c r="AJ15" s="674"/>
      <c r="AK15" s="674"/>
      <c r="AL15" s="643">
        <v>0.3</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843017</v>
      </c>
      <c r="BH15" s="621"/>
      <c r="BI15" s="621"/>
      <c r="BJ15" s="621"/>
      <c r="BK15" s="621"/>
      <c r="BL15" s="621"/>
      <c r="BM15" s="621"/>
      <c r="BN15" s="622"/>
      <c r="BO15" s="673">
        <v>5</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3856245</v>
      </c>
      <c r="CS15" s="621"/>
      <c r="CT15" s="621"/>
      <c r="CU15" s="621"/>
      <c r="CV15" s="621"/>
      <c r="CW15" s="621"/>
      <c r="CX15" s="621"/>
      <c r="CY15" s="622"/>
      <c r="CZ15" s="673">
        <v>9.5</v>
      </c>
      <c r="DA15" s="673"/>
      <c r="DB15" s="673"/>
      <c r="DC15" s="673"/>
      <c r="DD15" s="626">
        <v>454074</v>
      </c>
      <c r="DE15" s="621"/>
      <c r="DF15" s="621"/>
      <c r="DG15" s="621"/>
      <c r="DH15" s="621"/>
      <c r="DI15" s="621"/>
      <c r="DJ15" s="621"/>
      <c r="DK15" s="621"/>
      <c r="DL15" s="621"/>
      <c r="DM15" s="621"/>
      <c r="DN15" s="621"/>
      <c r="DO15" s="621"/>
      <c r="DP15" s="622"/>
      <c r="DQ15" s="626">
        <v>2850352</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4548592</v>
      </c>
      <c r="S16" s="621"/>
      <c r="T16" s="621"/>
      <c r="U16" s="621"/>
      <c r="V16" s="621"/>
      <c r="W16" s="621"/>
      <c r="X16" s="621"/>
      <c r="Y16" s="622"/>
      <c r="Z16" s="673">
        <v>11</v>
      </c>
      <c r="AA16" s="673"/>
      <c r="AB16" s="673"/>
      <c r="AC16" s="673"/>
      <c r="AD16" s="674">
        <v>4259974</v>
      </c>
      <c r="AE16" s="674"/>
      <c r="AF16" s="674"/>
      <c r="AG16" s="674"/>
      <c r="AH16" s="674"/>
      <c r="AI16" s="674"/>
      <c r="AJ16" s="674"/>
      <c r="AK16" s="674"/>
      <c r="AL16" s="643">
        <v>18.899999999999999</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4259974</v>
      </c>
      <c r="S17" s="621"/>
      <c r="T17" s="621"/>
      <c r="U17" s="621"/>
      <c r="V17" s="621"/>
      <c r="W17" s="621"/>
      <c r="X17" s="621"/>
      <c r="Y17" s="622"/>
      <c r="Z17" s="673">
        <v>10.3</v>
      </c>
      <c r="AA17" s="673"/>
      <c r="AB17" s="673"/>
      <c r="AC17" s="673"/>
      <c r="AD17" s="674">
        <v>4259974</v>
      </c>
      <c r="AE17" s="674"/>
      <c r="AF17" s="674"/>
      <c r="AG17" s="674"/>
      <c r="AH17" s="674"/>
      <c r="AI17" s="674"/>
      <c r="AJ17" s="674"/>
      <c r="AK17" s="674"/>
      <c r="AL17" s="643">
        <v>18.899999999999999</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3869104</v>
      </c>
      <c r="CS17" s="621"/>
      <c r="CT17" s="621"/>
      <c r="CU17" s="621"/>
      <c r="CV17" s="621"/>
      <c r="CW17" s="621"/>
      <c r="CX17" s="621"/>
      <c r="CY17" s="622"/>
      <c r="CZ17" s="673">
        <v>9.5</v>
      </c>
      <c r="DA17" s="673"/>
      <c r="DB17" s="673"/>
      <c r="DC17" s="673"/>
      <c r="DD17" s="626" t="s">
        <v>112</v>
      </c>
      <c r="DE17" s="621"/>
      <c r="DF17" s="621"/>
      <c r="DG17" s="621"/>
      <c r="DH17" s="621"/>
      <c r="DI17" s="621"/>
      <c r="DJ17" s="621"/>
      <c r="DK17" s="621"/>
      <c r="DL17" s="621"/>
      <c r="DM17" s="621"/>
      <c r="DN17" s="621"/>
      <c r="DO17" s="621"/>
      <c r="DP17" s="622"/>
      <c r="DQ17" s="626">
        <v>3864120</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288618</v>
      </c>
      <c r="S18" s="621"/>
      <c r="T18" s="621"/>
      <c r="U18" s="621"/>
      <c r="V18" s="621"/>
      <c r="W18" s="621"/>
      <c r="X18" s="621"/>
      <c r="Y18" s="622"/>
      <c r="Z18" s="673">
        <v>0.7</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1535447</v>
      </c>
      <c r="BH19" s="621"/>
      <c r="BI19" s="621"/>
      <c r="BJ19" s="621"/>
      <c r="BK19" s="621"/>
      <c r="BL19" s="621"/>
      <c r="BM19" s="621"/>
      <c r="BN19" s="622"/>
      <c r="BO19" s="673">
        <v>9.1</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24046416</v>
      </c>
      <c r="S20" s="621"/>
      <c r="T20" s="621"/>
      <c r="U20" s="621"/>
      <c r="V20" s="621"/>
      <c r="W20" s="621"/>
      <c r="X20" s="621"/>
      <c r="Y20" s="622"/>
      <c r="Z20" s="673">
        <v>58.1</v>
      </c>
      <c r="AA20" s="673"/>
      <c r="AB20" s="673"/>
      <c r="AC20" s="673"/>
      <c r="AD20" s="674">
        <v>22224484</v>
      </c>
      <c r="AE20" s="674"/>
      <c r="AF20" s="674"/>
      <c r="AG20" s="674"/>
      <c r="AH20" s="674"/>
      <c r="AI20" s="674"/>
      <c r="AJ20" s="674"/>
      <c r="AK20" s="674"/>
      <c r="AL20" s="643">
        <v>98.5</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1535447</v>
      </c>
      <c r="BH20" s="621"/>
      <c r="BI20" s="621"/>
      <c r="BJ20" s="621"/>
      <c r="BK20" s="621"/>
      <c r="BL20" s="621"/>
      <c r="BM20" s="621"/>
      <c r="BN20" s="622"/>
      <c r="BO20" s="673">
        <v>9.1</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40543557</v>
      </c>
      <c r="CS20" s="621"/>
      <c r="CT20" s="621"/>
      <c r="CU20" s="621"/>
      <c r="CV20" s="621"/>
      <c r="CW20" s="621"/>
      <c r="CX20" s="621"/>
      <c r="CY20" s="622"/>
      <c r="CZ20" s="673">
        <v>100</v>
      </c>
      <c r="DA20" s="673"/>
      <c r="DB20" s="673"/>
      <c r="DC20" s="673"/>
      <c r="DD20" s="626">
        <v>2050156</v>
      </c>
      <c r="DE20" s="621"/>
      <c r="DF20" s="621"/>
      <c r="DG20" s="621"/>
      <c r="DH20" s="621"/>
      <c r="DI20" s="621"/>
      <c r="DJ20" s="621"/>
      <c r="DK20" s="621"/>
      <c r="DL20" s="621"/>
      <c r="DM20" s="621"/>
      <c r="DN20" s="621"/>
      <c r="DO20" s="621"/>
      <c r="DP20" s="622"/>
      <c r="DQ20" s="626">
        <v>27053718</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16547</v>
      </c>
      <c r="S21" s="621"/>
      <c r="T21" s="621"/>
      <c r="U21" s="621"/>
      <c r="V21" s="621"/>
      <c r="W21" s="621"/>
      <c r="X21" s="621"/>
      <c r="Y21" s="622"/>
      <c r="Z21" s="673">
        <v>0</v>
      </c>
      <c r="AA21" s="673"/>
      <c r="AB21" s="673"/>
      <c r="AC21" s="673"/>
      <c r="AD21" s="674">
        <v>16547</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2133</v>
      </c>
      <c r="BH21" s="621"/>
      <c r="BI21" s="621"/>
      <c r="BJ21" s="621"/>
      <c r="BK21" s="621"/>
      <c r="BL21" s="621"/>
      <c r="BM21" s="621"/>
      <c r="BN21" s="622"/>
      <c r="BO21" s="673">
        <v>0</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326817</v>
      </c>
      <c r="S22" s="621"/>
      <c r="T22" s="621"/>
      <c r="U22" s="621"/>
      <c r="V22" s="621"/>
      <c r="W22" s="621"/>
      <c r="X22" s="621"/>
      <c r="Y22" s="622"/>
      <c r="Z22" s="673">
        <v>0.8</v>
      </c>
      <c r="AA22" s="673"/>
      <c r="AB22" s="673"/>
      <c r="AC22" s="673"/>
      <c r="AD22" s="674">
        <v>11202</v>
      </c>
      <c r="AE22" s="674"/>
      <c r="AF22" s="674"/>
      <c r="AG22" s="674"/>
      <c r="AH22" s="674"/>
      <c r="AI22" s="674"/>
      <c r="AJ22" s="674"/>
      <c r="AK22" s="674"/>
      <c r="AL22" s="643">
        <v>0</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381391</v>
      </c>
      <c r="S23" s="621"/>
      <c r="T23" s="621"/>
      <c r="U23" s="621"/>
      <c r="V23" s="621"/>
      <c r="W23" s="621"/>
      <c r="X23" s="621"/>
      <c r="Y23" s="622"/>
      <c r="Z23" s="673">
        <v>0.9</v>
      </c>
      <c r="AA23" s="673"/>
      <c r="AB23" s="673"/>
      <c r="AC23" s="673"/>
      <c r="AD23" s="674">
        <v>8003</v>
      </c>
      <c r="AE23" s="674"/>
      <c r="AF23" s="674"/>
      <c r="AG23" s="674"/>
      <c r="AH23" s="674"/>
      <c r="AI23" s="674"/>
      <c r="AJ23" s="674"/>
      <c r="AK23" s="674"/>
      <c r="AL23" s="643">
        <v>0</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1533314</v>
      </c>
      <c r="BH23" s="621"/>
      <c r="BI23" s="621"/>
      <c r="BJ23" s="621"/>
      <c r="BK23" s="621"/>
      <c r="BL23" s="621"/>
      <c r="BM23" s="621"/>
      <c r="BN23" s="622"/>
      <c r="BO23" s="673">
        <v>9.1</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404210</v>
      </c>
      <c r="S24" s="621"/>
      <c r="T24" s="621"/>
      <c r="U24" s="621"/>
      <c r="V24" s="621"/>
      <c r="W24" s="621"/>
      <c r="X24" s="621"/>
      <c r="Y24" s="622"/>
      <c r="Z24" s="673">
        <v>1</v>
      </c>
      <c r="AA24" s="673"/>
      <c r="AB24" s="673"/>
      <c r="AC24" s="673"/>
      <c r="AD24" s="674">
        <v>100</v>
      </c>
      <c r="AE24" s="674"/>
      <c r="AF24" s="674"/>
      <c r="AG24" s="674"/>
      <c r="AH24" s="674"/>
      <c r="AI24" s="674"/>
      <c r="AJ24" s="674"/>
      <c r="AK24" s="674"/>
      <c r="AL24" s="643">
        <v>0</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20974292</v>
      </c>
      <c r="CS24" s="671"/>
      <c r="CT24" s="671"/>
      <c r="CU24" s="671"/>
      <c r="CV24" s="671"/>
      <c r="CW24" s="671"/>
      <c r="CX24" s="671"/>
      <c r="CY24" s="718"/>
      <c r="CZ24" s="722">
        <v>51.7</v>
      </c>
      <c r="DA24" s="723"/>
      <c r="DB24" s="723"/>
      <c r="DC24" s="724"/>
      <c r="DD24" s="717">
        <v>12087582</v>
      </c>
      <c r="DE24" s="671"/>
      <c r="DF24" s="671"/>
      <c r="DG24" s="671"/>
      <c r="DH24" s="671"/>
      <c r="DI24" s="671"/>
      <c r="DJ24" s="671"/>
      <c r="DK24" s="718"/>
      <c r="DL24" s="717">
        <v>12001339</v>
      </c>
      <c r="DM24" s="671"/>
      <c r="DN24" s="671"/>
      <c r="DO24" s="671"/>
      <c r="DP24" s="671"/>
      <c r="DQ24" s="671"/>
      <c r="DR24" s="671"/>
      <c r="DS24" s="671"/>
      <c r="DT24" s="671"/>
      <c r="DU24" s="671"/>
      <c r="DV24" s="718"/>
      <c r="DW24" s="719">
        <v>50.6</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7487982</v>
      </c>
      <c r="S25" s="621"/>
      <c r="T25" s="621"/>
      <c r="U25" s="621"/>
      <c r="V25" s="621"/>
      <c r="W25" s="621"/>
      <c r="X25" s="621"/>
      <c r="Y25" s="622"/>
      <c r="Z25" s="673">
        <v>18.100000000000001</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5290526</v>
      </c>
      <c r="CS25" s="639"/>
      <c r="CT25" s="639"/>
      <c r="CU25" s="639"/>
      <c r="CV25" s="639"/>
      <c r="CW25" s="639"/>
      <c r="CX25" s="639"/>
      <c r="CY25" s="640"/>
      <c r="CZ25" s="623">
        <v>13</v>
      </c>
      <c r="DA25" s="641"/>
      <c r="DB25" s="641"/>
      <c r="DC25" s="642"/>
      <c r="DD25" s="626">
        <v>4780725</v>
      </c>
      <c r="DE25" s="639"/>
      <c r="DF25" s="639"/>
      <c r="DG25" s="639"/>
      <c r="DH25" s="639"/>
      <c r="DI25" s="639"/>
      <c r="DJ25" s="639"/>
      <c r="DK25" s="640"/>
      <c r="DL25" s="626">
        <v>4698180</v>
      </c>
      <c r="DM25" s="639"/>
      <c r="DN25" s="639"/>
      <c r="DO25" s="639"/>
      <c r="DP25" s="639"/>
      <c r="DQ25" s="639"/>
      <c r="DR25" s="639"/>
      <c r="DS25" s="639"/>
      <c r="DT25" s="639"/>
      <c r="DU25" s="639"/>
      <c r="DV25" s="640"/>
      <c r="DW25" s="643">
        <v>19.8</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3586710</v>
      </c>
      <c r="CS26" s="621"/>
      <c r="CT26" s="621"/>
      <c r="CU26" s="621"/>
      <c r="CV26" s="621"/>
      <c r="CW26" s="621"/>
      <c r="CX26" s="621"/>
      <c r="CY26" s="622"/>
      <c r="CZ26" s="623">
        <v>8.8000000000000007</v>
      </c>
      <c r="DA26" s="641"/>
      <c r="DB26" s="641"/>
      <c r="DC26" s="642"/>
      <c r="DD26" s="626">
        <v>3162348</v>
      </c>
      <c r="DE26" s="621"/>
      <c r="DF26" s="621"/>
      <c r="DG26" s="621"/>
      <c r="DH26" s="621"/>
      <c r="DI26" s="621"/>
      <c r="DJ26" s="621"/>
      <c r="DK26" s="622"/>
      <c r="DL26" s="626" t="s">
        <v>280</v>
      </c>
      <c r="DM26" s="621"/>
      <c r="DN26" s="621"/>
      <c r="DO26" s="621"/>
      <c r="DP26" s="621"/>
      <c r="DQ26" s="621"/>
      <c r="DR26" s="621"/>
      <c r="DS26" s="621"/>
      <c r="DT26" s="621"/>
      <c r="DU26" s="621"/>
      <c r="DV26" s="622"/>
      <c r="DW26" s="643" t="s">
        <v>280</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3218039</v>
      </c>
      <c r="S27" s="621"/>
      <c r="T27" s="621"/>
      <c r="U27" s="621"/>
      <c r="V27" s="621"/>
      <c r="W27" s="621"/>
      <c r="X27" s="621"/>
      <c r="Y27" s="622"/>
      <c r="Z27" s="673">
        <v>7.8</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16789827</v>
      </c>
      <c r="BH27" s="621"/>
      <c r="BI27" s="621"/>
      <c r="BJ27" s="621"/>
      <c r="BK27" s="621"/>
      <c r="BL27" s="621"/>
      <c r="BM27" s="621"/>
      <c r="BN27" s="622"/>
      <c r="BO27" s="673">
        <v>100</v>
      </c>
      <c r="BP27" s="673"/>
      <c r="BQ27" s="673"/>
      <c r="BR27" s="673"/>
      <c r="BS27" s="626">
        <v>211627</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11814662</v>
      </c>
      <c r="CS27" s="639"/>
      <c r="CT27" s="639"/>
      <c r="CU27" s="639"/>
      <c r="CV27" s="639"/>
      <c r="CW27" s="639"/>
      <c r="CX27" s="639"/>
      <c r="CY27" s="640"/>
      <c r="CZ27" s="623">
        <v>29.1</v>
      </c>
      <c r="DA27" s="641"/>
      <c r="DB27" s="641"/>
      <c r="DC27" s="642"/>
      <c r="DD27" s="626">
        <v>3442737</v>
      </c>
      <c r="DE27" s="639"/>
      <c r="DF27" s="639"/>
      <c r="DG27" s="639"/>
      <c r="DH27" s="639"/>
      <c r="DI27" s="639"/>
      <c r="DJ27" s="639"/>
      <c r="DK27" s="640"/>
      <c r="DL27" s="626">
        <v>3439039</v>
      </c>
      <c r="DM27" s="639"/>
      <c r="DN27" s="639"/>
      <c r="DO27" s="639"/>
      <c r="DP27" s="639"/>
      <c r="DQ27" s="639"/>
      <c r="DR27" s="639"/>
      <c r="DS27" s="639"/>
      <c r="DT27" s="639"/>
      <c r="DU27" s="639"/>
      <c r="DV27" s="640"/>
      <c r="DW27" s="643">
        <v>14.5</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61225</v>
      </c>
      <c r="S28" s="621"/>
      <c r="T28" s="621"/>
      <c r="U28" s="621"/>
      <c r="V28" s="621"/>
      <c r="W28" s="621"/>
      <c r="X28" s="621"/>
      <c r="Y28" s="622"/>
      <c r="Z28" s="673">
        <v>0.1</v>
      </c>
      <c r="AA28" s="673"/>
      <c r="AB28" s="673"/>
      <c r="AC28" s="673"/>
      <c r="AD28" s="674">
        <v>39035</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3869104</v>
      </c>
      <c r="CS28" s="621"/>
      <c r="CT28" s="621"/>
      <c r="CU28" s="621"/>
      <c r="CV28" s="621"/>
      <c r="CW28" s="621"/>
      <c r="CX28" s="621"/>
      <c r="CY28" s="622"/>
      <c r="CZ28" s="623">
        <v>9.5</v>
      </c>
      <c r="DA28" s="641"/>
      <c r="DB28" s="641"/>
      <c r="DC28" s="642"/>
      <c r="DD28" s="626">
        <v>3864120</v>
      </c>
      <c r="DE28" s="621"/>
      <c r="DF28" s="621"/>
      <c r="DG28" s="621"/>
      <c r="DH28" s="621"/>
      <c r="DI28" s="621"/>
      <c r="DJ28" s="621"/>
      <c r="DK28" s="622"/>
      <c r="DL28" s="626">
        <v>3864120</v>
      </c>
      <c r="DM28" s="621"/>
      <c r="DN28" s="621"/>
      <c r="DO28" s="621"/>
      <c r="DP28" s="621"/>
      <c r="DQ28" s="621"/>
      <c r="DR28" s="621"/>
      <c r="DS28" s="621"/>
      <c r="DT28" s="621"/>
      <c r="DU28" s="621"/>
      <c r="DV28" s="622"/>
      <c r="DW28" s="643">
        <v>16.3</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437762</v>
      </c>
      <c r="S29" s="621"/>
      <c r="T29" s="621"/>
      <c r="U29" s="621"/>
      <c r="V29" s="621"/>
      <c r="W29" s="621"/>
      <c r="X29" s="621"/>
      <c r="Y29" s="622"/>
      <c r="Z29" s="673">
        <v>1.1000000000000001</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3867947</v>
      </c>
      <c r="CS29" s="639"/>
      <c r="CT29" s="639"/>
      <c r="CU29" s="639"/>
      <c r="CV29" s="639"/>
      <c r="CW29" s="639"/>
      <c r="CX29" s="639"/>
      <c r="CY29" s="640"/>
      <c r="CZ29" s="623">
        <v>9.5</v>
      </c>
      <c r="DA29" s="641"/>
      <c r="DB29" s="641"/>
      <c r="DC29" s="642"/>
      <c r="DD29" s="626">
        <v>3862963</v>
      </c>
      <c r="DE29" s="639"/>
      <c r="DF29" s="639"/>
      <c r="DG29" s="639"/>
      <c r="DH29" s="639"/>
      <c r="DI29" s="639"/>
      <c r="DJ29" s="639"/>
      <c r="DK29" s="640"/>
      <c r="DL29" s="626">
        <v>3862963</v>
      </c>
      <c r="DM29" s="639"/>
      <c r="DN29" s="639"/>
      <c r="DO29" s="639"/>
      <c r="DP29" s="639"/>
      <c r="DQ29" s="639"/>
      <c r="DR29" s="639"/>
      <c r="DS29" s="639"/>
      <c r="DT29" s="639"/>
      <c r="DU29" s="639"/>
      <c r="DV29" s="640"/>
      <c r="DW29" s="643">
        <v>16.3</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906188</v>
      </c>
      <c r="S30" s="621"/>
      <c r="T30" s="621"/>
      <c r="U30" s="621"/>
      <c r="V30" s="621"/>
      <c r="W30" s="621"/>
      <c r="X30" s="621"/>
      <c r="Y30" s="622"/>
      <c r="Z30" s="673">
        <v>2.2000000000000002</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99.2</v>
      </c>
      <c r="BH30" s="687"/>
      <c r="BI30" s="687"/>
      <c r="BJ30" s="687"/>
      <c r="BK30" s="687"/>
      <c r="BL30" s="687"/>
      <c r="BM30" s="688">
        <v>97.3</v>
      </c>
      <c r="BN30" s="687"/>
      <c r="BO30" s="687"/>
      <c r="BP30" s="687"/>
      <c r="BQ30" s="689"/>
      <c r="BR30" s="686">
        <v>98.9</v>
      </c>
      <c r="BS30" s="687"/>
      <c r="BT30" s="687"/>
      <c r="BU30" s="687"/>
      <c r="BV30" s="687"/>
      <c r="BW30" s="687"/>
      <c r="BX30" s="688">
        <v>96.3</v>
      </c>
      <c r="BY30" s="687"/>
      <c r="BZ30" s="687"/>
      <c r="CA30" s="687"/>
      <c r="CB30" s="689"/>
      <c r="CD30" s="692"/>
      <c r="CE30" s="693"/>
      <c r="CF30" s="657" t="s">
        <v>293</v>
      </c>
      <c r="CG30" s="654"/>
      <c r="CH30" s="654"/>
      <c r="CI30" s="654"/>
      <c r="CJ30" s="654"/>
      <c r="CK30" s="654"/>
      <c r="CL30" s="654"/>
      <c r="CM30" s="654"/>
      <c r="CN30" s="654"/>
      <c r="CO30" s="654"/>
      <c r="CP30" s="654"/>
      <c r="CQ30" s="655"/>
      <c r="CR30" s="620">
        <v>3480062</v>
      </c>
      <c r="CS30" s="621"/>
      <c r="CT30" s="621"/>
      <c r="CU30" s="621"/>
      <c r="CV30" s="621"/>
      <c r="CW30" s="621"/>
      <c r="CX30" s="621"/>
      <c r="CY30" s="622"/>
      <c r="CZ30" s="623">
        <v>8.6</v>
      </c>
      <c r="DA30" s="641"/>
      <c r="DB30" s="641"/>
      <c r="DC30" s="642"/>
      <c r="DD30" s="626">
        <v>3475217</v>
      </c>
      <c r="DE30" s="621"/>
      <c r="DF30" s="621"/>
      <c r="DG30" s="621"/>
      <c r="DH30" s="621"/>
      <c r="DI30" s="621"/>
      <c r="DJ30" s="621"/>
      <c r="DK30" s="622"/>
      <c r="DL30" s="626">
        <v>3475217</v>
      </c>
      <c r="DM30" s="621"/>
      <c r="DN30" s="621"/>
      <c r="DO30" s="621"/>
      <c r="DP30" s="621"/>
      <c r="DQ30" s="621"/>
      <c r="DR30" s="621"/>
      <c r="DS30" s="621"/>
      <c r="DT30" s="621"/>
      <c r="DU30" s="621"/>
      <c r="DV30" s="622"/>
      <c r="DW30" s="643">
        <v>14.6</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1029201</v>
      </c>
      <c r="S31" s="621"/>
      <c r="T31" s="621"/>
      <c r="U31" s="621"/>
      <c r="V31" s="621"/>
      <c r="W31" s="621"/>
      <c r="X31" s="621"/>
      <c r="Y31" s="622"/>
      <c r="Z31" s="673">
        <v>2.5</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98.7</v>
      </c>
      <c r="BH31" s="639"/>
      <c r="BI31" s="639"/>
      <c r="BJ31" s="639"/>
      <c r="BK31" s="639"/>
      <c r="BL31" s="639"/>
      <c r="BM31" s="675">
        <v>96.4</v>
      </c>
      <c r="BN31" s="685"/>
      <c r="BO31" s="685"/>
      <c r="BP31" s="685"/>
      <c r="BQ31" s="649"/>
      <c r="BR31" s="684">
        <v>98.5</v>
      </c>
      <c r="BS31" s="639"/>
      <c r="BT31" s="639"/>
      <c r="BU31" s="639"/>
      <c r="BV31" s="639"/>
      <c r="BW31" s="639"/>
      <c r="BX31" s="675">
        <v>95.2</v>
      </c>
      <c r="BY31" s="685"/>
      <c r="BZ31" s="685"/>
      <c r="CA31" s="685"/>
      <c r="CB31" s="649"/>
      <c r="CD31" s="692"/>
      <c r="CE31" s="693"/>
      <c r="CF31" s="657" t="s">
        <v>297</v>
      </c>
      <c r="CG31" s="654"/>
      <c r="CH31" s="654"/>
      <c r="CI31" s="654"/>
      <c r="CJ31" s="654"/>
      <c r="CK31" s="654"/>
      <c r="CL31" s="654"/>
      <c r="CM31" s="654"/>
      <c r="CN31" s="654"/>
      <c r="CO31" s="654"/>
      <c r="CP31" s="654"/>
      <c r="CQ31" s="655"/>
      <c r="CR31" s="620">
        <v>387885</v>
      </c>
      <c r="CS31" s="639"/>
      <c r="CT31" s="639"/>
      <c r="CU31" s="639"/>
      <c r="CV31" s="639"/>
      <c r="CW31" s="639"/>
      <c r="CX31" s="639"/>
      <c r="CY31" s="640"/>
      <c r="CZ31" s="623">
        <v>1</v>
      </c>
      <c r="DA31" s="641"/>
      <c r="DB31" s="641"/>
      <c r="DC31" s="642"/>
      <c r="DD31" s="626">
        <v>387746</v>
      </c>
      <c r="DE31" s="639"/>
      <c r="DF31" s="639"/>
      <c r="DG31" s="639"/>
      <c r="DH31" s="639"/>
      <c r="DI31" s="639"/>
      <c r="DJ31" s="639"/>
      <c r="DK31" s="640"/>
      <c r="DL31" s="626">
        <v>387746</v>
      </c>
      <c r="DM31" s="639"/>
      <c r="DN31" s="639"/>
      <c r="DO31" s="639"/>
      <c r="DP31" s="639"/>
      <c r="DQ31" s="639"/>
      <c r="DR31" s="639"/>
      <c r="DS31" s="639"/>
      <c r="DT31" s="639"/>
      <c r="DU31" s="639"/>
      <c r="DV31" s="640"/>
      <c r="DW31" s="643">
        <v>1.6</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1092754</v>
      </c>
      <c r="S32" s="621"/>
      <c r="T32" s="621"/>
      <c r="U32" s="621"/>
      <c r="V32" s="621"/>
      <c r="W32" s="621"/>
      <c r="X32" s="621"/>
      <c r="Y32" s="622"/>
      <c r="Z32" s="673">
        <v>2.6</v>
      </c>
      <c r="AA32" s="673"/>
      <c r="AB32" s="673"/>
      <c r="AC32" s="673"/>
      <c r="AD32" s="674">
        <v>274319</v>
      </c>
      <c r="AE32" s="674"/>
      <c r="AF32" s="674"/>
      <c r="AG32" s="674"/>
      <c r="AH32" s="674"/>
      <c r="AI32" s="674"/>
      <c r="AJ32" s="674"/>
      <c r="AK32" s="674"/>
      <c r="AL32" s="643">
        <v>1.2</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99.5</v>
      </c>
      <c r="BH32" s="605"/>
      <c r="BI32" s="605"/>
      <c r="BJ32" s="605"/>
      <c r="BK32" s="605"/>
      <c r="BL32" s="605"/>
      <c r="BM32" s="668">
        <v>97.8</v>
      </c>
      <c r="BN32" s="605"/>
      <c r="BO32" s="605"/>
      <c r="BP32" s="605"/>
      <c r="BQ32" s="662"/>
      <c r="BR32" s="683">
        <v>99.1</v>
      </c>
      <c r="BS32" s="605"/>
      <c r="BT32" s="605"/>
      <c r="BU32" s="605"/>
      <c r="BV32" s="605"/>
      <c r="BW32" s="605"/>
      <c r="BX32" s="668">
        <v>96.8</v>
      </c>
      <c r="BY32" s="605"/>
      <c r="BZ32" s="605"/>
      <c r="CA32" s="605"/>
      <c r="CB32" s="662"/>
      <c r="CD32" s="694"/>
      <c r="CE32" s="695"/>
      <c r="CF32" s="657" t="s">
        <v>300</v>
      </c>
      <c r="CG32" s="654"/>
      <c r="CH32" s="654"/>
      <c r="CI32" s="654"/>
      <c r="CJ32" s="654"/>
      <c r="CK32" s="654"/>
      <c r="CL32" s="654"/>
      <c r="CM32" s="654"/>
      <c r="CN32" s="654"/>
      <c r="CO32" s="654"/>
      <c r="CP32" s="654"/>
      <c r="CQ32" s="655"/>
      <c r="CR32" s="620">
        <v>1157</v>
      </c>
      <c r="CS32" s="621"/>
      <c r="CT32" s="621"/>
      <c r="CU32" s="621"/>
      <c r="CV32" s="621"/>
      <c r="CW32" s="621"/>
      <c r="CX32" s="621"/>
      <c r="CY32" s="622"/>
      <c r="CZ32" s="623">
        <v>0</v>
      </c>
      <c r="DA32" s="641"/>
      <c r="DB32" s="641"/>
      <c r="DC32" s="642"/>
      <c r="DD32" s="626">
        <v>1157</v>
      </c>
      <c r="DE32" s="621"/>
      <c r="DF32" s="621"/>
      <c r="DG32" s="621"/>
      <c r="DH32" s="621"/>
      <c r="DI32" s="621"/>
      <c r="DJ32" s="621"/>
      <c r="DK32" s="622"/>
      <c r="DL32" s="626">
        <v>1157</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1997553</v>
      </c>
      <c r="S33" s="621"/>
      <c r="T33" s="621"/>
      <c r="U33" s="621"/>
      <c r="V33" s="621"/>
      <c r="W33" s="621"/>
      <c r="X33" s="621"/>
      <c r="Y33" s="622"/>
      <c r="Z33" s="673">
        <v>4.8</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17519109</v>
      </c>
      <c r="CS33" s="639"/>
      <c r="CT33" s="639"/>
      <c r="CU33" s="639"/>
      <c r="CV33" s="639"/>
      <c r="CW33" s="639"/>
      <c r="CX33" s="639"/>
      <c r="CY33" s="640"/>
      <c r="CZ33" s="623">
        <v>43.2</v>
      </c>
      <c r="DA33" s="641"/>
      <c r="DB33" s="641"/>
      <c r="DC33" s="642"/>
      <c r="DD33" s="626">
        <v>14354083</v>
      </c>
      <c r="DE33" s="639"/>
      <c r="DF33" s="639"/>
      <c r="DG33" s="639"/>
      <c r="DH33" s="639"/>
      <c r="DI33" s="639"/>
      <c r="DJ33" s="639"/>
      <c r="DK33" s="640"/>
      <c r="DL33" s="626">
        <v>12224960</v>
      </c>
      <c r="DM33" s="639"/>
      <c r="DN33" s="639"/>
      <c r="DO33" s="639"/>
      <c r="DP33" s="639"/>
      <c r="DQ33" s="639"/>
      <c r="DR33" s="639"/>
      <c r="DS33" s="639"/>
      <c r="DT33" s="639"/>
      <c r="DU33" s="639"/>
      <c r="DV33" s="640"/>
      <c r="DW33" s="643">
        <v>51.5</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6620286</v>
      </c>
      <c r="CS34" s="621"/>
      <c r="CT34" s="621"/>
      <c r="CU34" s="621"/>
      <c r="CV34" s="621"/>
      <c r="CW34" s="621"/>
      <c r="CX34" s="621"/>
      <c r="CY34" s="622"/>
      <c r="CZ34" s="623">
        <v>16.3</v>
      </c>
      <c r="DA34" s="641"/>
      <c r="DB34" s="641"/>
      <c r="DC34" s="642"/>
      <c r="DD34" s="626">
        <v>4915129</v>
      </c>
      <c r="DE34" s="621"/>
      <c r="DF34" s="621"/>
      <c r="DG34" s="621"/>
      <c r="DH34" s="621"/>
      <c r="DI34" s="621"/>
      <c r="DJ34" s="621"/>
      <c r="DK34" s="622"/>
      <c r="DL34" s="626">
        <v>4652966</v>
      </c>
      <c r="DM34" s="621"/>
      <c r="DN34" s="621"/>
      <c r="DO34" s="621"/>
      <c r="DP34" s="621"/>
      <c r="DQ34" s="621"/>
      <c r="DR34" s="621"/>
      <c r="DS34" s="621"/>
      <c r="DT34" s="621"/>
      <c r="DU34" s="621"/>
      <c r="DV34" s="622"/>
      <c r="DW34" s="643">
        <v>19.600000000000001</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1163653</v>
      </c>
      <c r="S35" s="621"/>
      <c r="T35" s="621"/>
      <c r="U35" s="621"/>
      <c r="V35" s="621"/>
      <c r="W35" s="621"/>
      <c r="X35" s="621"/>
      <c r="Y35" s="622"/>
      <c r="Z35" s="673">
        <v>2.8</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6641944</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-137816</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178172</v>
      </c>
      <c r="CS35" s="639"/>
      <c r="CT35" s="639"/>
      <c r="CU35" s="639"/>
      <c r="CV35" s="639"/>
      <c r="CW35" s="639"/>
      <c r="CX35" s="639"/>
      <c r="CY35" s="640"/>
      <c r="CZ35" s="623">
        <v>0.4</v>
      </c>
      <c r="DA35" s="641"/>
      <c r="DB35" s="641"/>
      <c r="DC35" s="642"/>
      <c r="DD35" s="626">
        <v>98924</v>
      </c>
      <c r="DE35" s="639"/>
      <c r="DF35" s="639"/>
      <c r="DG35" s="639"/>
      <c r="DH35" s="639"/>
      <c r="DI35" s="639"/>
      <c r="DJ35" s="639"/>
      <c r="DK35" s="640"/>
      <c r="DL35" s="626">
        <v>98105</v>
      </c>
      <c r="DM35" s="639"/>
      <c r="DN35" s="639"/>
      <c r="DO35" s="639"/>
      <c r="DP35" s="639"/>
      <c r="DQ35" s="639"/>
      <c r="DR35" s="639"/>
      <c r="DS35" s="639"/>
      <c r="DT35" s="639"/>
      <c r="DU35" s="639"/>
      <c r="DV35" s="640"/>
      <c r="DW35" s="643">
        <v>0.4</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41406085</v>
      </c>
      <c r="S36" s="661"/>
      <c r="T36" s="661"/>
      <c r="U36" s="661"/>
      <c r="V36" s="661"/>
      <c r="W36" s="661"/>
      <c r="X36" s="661"/>
      <c r="Y36" s="664"/>
      <c r="Z36" s="665">
        <v>100</v>
      </c>
      <c r="AA36" s="665"/>
      <c r="AB36" s="665"/>
      <c r="AC36" s="665"/>
      <c r="AD36" s="666">
        <v>22573690</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2031642</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-347748</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5250135</v>
      </c>
      <c r="CS36" s="621"/>
      <c r="CT36" s="621"/>
      <c r="CU36" s="621"/>
      <c r="CV36" s="621"/>
      <c r="CW36" s="621"/>
      <c r="CX36" s="621"/>
      <c r="CY36" s="622"/>
      <c r="CZ36" s="623">
        <v>12.9</v>
      </c>
      <c r="DA36" s="641"/>
      <c r="DB36" s="641"/>
      <c r="DC36" s="642"/>
      <c r="DD36" s="626">
        <v>5008002</v>
      </c>
      <c r="DE36" s="621"/>
      <c r="DF36" s="621"/>
      <c r="DG36" s="621"/>
      <c r="DH36" s="621"/>
      <c r="DI36" s="621"/>
      <c r="DJ36" s="621"/>
      <c r="DK36" s="622"/>
      <c r="DL36" s="626">
        <v>4344836</v>
      </c>
      <c r="DM36" s="621"/>
      <c r="DN36" s="621"/>
      <c r="DO36" s="621"/>
      <c r="DP36" s="621"/>
      <c r="DQ36" s="621"/>
      <c r="DR36" s="621"/>
      <c r="DS36" s="621"/>
      <c r="DT36" s="621"/>
      <c r="DU36" s="621"/>
      <c r="DV36" s="622"/>
      <c r="DW36" s="643">
        <v>18.3</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20000</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20219</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2042969</v>
      </c>
      <c r="CS37" s="639"/>
      <c r="CT37" s="639"/>
      <c r="CU37" s="639"/>
      <c r="CV37" s="639"/>
      <c r="CW37" s="639"/>
      <c r="CX37" s="639"/>
      <c r="CY37" s="640"/>
      <c r="CZ37" s="623">
        <v>5</v>
      </c>
      <c r="DA37" s="641"/>
      <c r="DB37" s="641"/>
      <c r="DC37" s="642"/>
      <c r="DD37" s="626">
        <v>2041828</v>
      </c>
      <c r="DE37" s="639"/>
      <c r="DF37" s="639"/>
      <c r="DG37" s="639"/>
      <c r="DH37" s="639"/>
      <c r="DI37" s="639"/>
      <c r="DJ37" s="639"/>
      <c r="DK37" s="640"/>
      <c r="DL37" s="626">
        <v>1724856</v>
      </c>
      <c r="DM37" s="639"/>
      <c r="DN37" s="639"/>
      <c r="DO37" s="639"/>
      <c r="DP37" s="639"/>
      <c r="DQ37" s="639"/>
      <c r="DR37" s="639"/>
      <c r="DS37" s="639"/>
      <c r="DT37" s="639"/>
      <c r="DU37" s="639"/>
      <c r="DV37" s="640"/>
      <c r="DW37" s="643">
        <v>7.3</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32874</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4590302</v>
      </c>
      <c r="CS38" s="621"/>
      <c r="CT38" s="621"/>
      <c r="CU38" s="621"/>
      <c r="CV38" s="621"/>
      <c r="CW38" s="621"/>
      <c r="CX38" s="621"/>
      <c r="CY38" s="622"/>
      <c r="CZ38" s="623">
        <v>11.3</v>
      </c>
      <c r="DA38" s="641"/>
      <c r="DB38" s="641"/>
      <c r="DC38" s="642"/>
      <c r="DD38" s="626">
        <v>3569929</v>
      </c>
      <c r="DE38" s="621"/>
      <c r="DF38" s="621"/>
      <c r="DG38" s="621"/>
      <c r="DH38" s="621"/>
      <c r="DI38" s="621"/>
      <c r="DJ38" s="621"/>
      <c r="DK38" s="622"/>
      <c r="DL38" s="626">
        <v>2858533</v>
      </c>
      <c r="DM38" s="621"/>
      <c r="DN38" s="621"/>
      <c r="DO38" s="621"/>
      <c r="DP38" s="621"/>
      <c r="DQ38" s="621"/>
      <c r="DR38" s="621"/>
      <c r="DS38" s="621"/>
      <c r="DT38" s="621"/>
      <c r="DU38" s="621"/>
      <c r="DV38" s="622"/>
      <c r="DW38" s="643">
        <v>12</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93</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606694</v>
      </c>
      <c r="CS39" s="639"/>
      <c r="CT39" s="639"/>
      <c r="CU39" s="639"/>
      <c r="CV39" s="639"/>
      <c r="CW39" s="639"/>
      <c r="CX39" s="639"/>
      <c r="CY39" s="640"/>
      <c r="CZ39" s="623">
        <v>1.5</v>
      </c>
      <c r="DA39" s="641"/>
      <c r="DB39" s="641"/>
      <c r="DC39" s="642"/>
      <c r="DD39" s="626">
        <v>488579</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2002335</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114</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273520</v>
      </c>
      <c r="CS40" s="621"/>
      <c r="CT40" s="621"/>
      <c r="CU40" s="621"/>
      <c r="CV40" s="621"/>
      <c r="CW40" s="621"/>
      <c r="CX40" s="621"/>
      <c r="CY40" s="622"/>
      <c r="CZ40" s="623">
        <v>0.7</v>
      </c>
      <c r="DA40" s="641"/>
      <c r="DB40" s="641"/>
      <c r="DC40" s="642"/>
      <c r="DD40" s="626">
        <v>273520</v>
      </c>
      <c r="DE40" s="621"/>
      <c r="DF40" s="621"/>
      <c r="DG40" s="621"/>
      <c r="DH40" s="621"/>
      <c r="DI40" s="621"/>
      <c r="DJ40" s="621"/>
      <c r="DK40" s="622"/>
      <c r="DL40" s="626">
        <v>270520</v>
      </c>
      <c r="DM40" s="621"/>
      <c r="DN40" s="621"/>
      <c r="DO40" s="621"/>
      <c r="DP40" s="621"/>
      <c r="DQ40" s="621"/>
      <c r="DR40" s="621"/>
      <c r="DS40" s="621"/>
      <c r="DT40" s="621"/>
      <c r="DU40" s="621"/>
      <c r="DV40" s="622"/>
      <c r="DW40" s="643">
        <v>1.1000000000000001</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2587967</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304</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2050156</v>
      </c>
      <c r="CS42" s="621"/>
      <c r="CT42" s="621"/>
      <c r="CU42" s="621"/>
      <c r="CV42" s="621"/>
      <c r="CW42" s="621"/>
      <c r="CX42" s="621"/>
      <c r="CY42" s="622"/>
      <c r="CZ42" s="623">
        <v>5.0999999999999996</v>
      </c>
      <c r="DA42" s="624"/>
      <c r="DB42" s="624"/>
      <c r="DC42" s="625"/>
      <c r="DD42" s="626">
        <v>612053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30241</v>
      </c>
      <c r="CS43" s="639"/>
      <c r="CT43" s="639"/>
      <c r="CU43" s="639"/>
      <c r="CV43" s="639"/>
      <c r="CW43" s="639"/>
      <c r="CX43" s="639"/>
      <c r="CY43" s="640"/>
      <c r="CZ43" s="623">
        <v>0.1</v>
      </c>
      <c r="DA43" s="641"/>
      <c r="DB43" s="641"/>
      <c r="DC43" s="642"/>
      <c r="DD43" s="626">
        <v>30241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2050156</v>
      </c>
      <c r="CS44" s="621"/>
      <c r="CT44" s="621"/>
      <c r="CU44" s="621"/>
      <c r="CV44" s="621"/>
      <c r="CW44" s="621"/>
      <c r="CX44" s="621"/>
      <c r="CY44" s="622"/>
      <c r="CZ44" s="623">
        <v>5.0999999999999996</v>
      </c>
      <c r="DA44" s="624"/>
      <c r="DB44" s="624"/>
      <c r="DC44" s="625"/>
      <c r="DD44" s="626">
        <v>612053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1342880</v>
      </c>
      <c r="CS45" s="639"/>
      <c r="CT45" s="639"/>
      <c r="CU45" s="639"/>
      <c r="CV45" s="639"/>
      <c r="CW45" s="639"/>
      <c r="CX45" s="639"/>
      <c r="CY45" s="640"/>
      <c r="CZ45" s="623">
        <v>3.3</v>
      </c>
      <c r="DA45" s="641"/>
      <c r="DB45" s="641"/>
      <c r="DC45" s="642"/>
      <c r="DD45" s="626">
        <v>251962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568676</v>
      </c>
      <c r="CS46" s="621"/>
      <c r="CT46" s="621"/>
      <c r="CU46" s="621"/>
      <c r="CV46" s="621"/>
      <c r="CW46" s="621"/>
      <c r="CX46" s="621"/>
      <c r="CY46" s="622"/>
      <c r="CZ46" s="623">
        <v>1.4</v>
      </c>
      <c r="DA46" s="624"/>
      <c r="DB46" s="624"/>
      <c r="DC46" s="625"/>
      <c r="DD46" s="626">
        <v>349801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40543557</v>
      </c>
      <c r="CS49" s="605"/>
      <c r="CT49" s="605"/>
      <c r="CU49" s="605"/>
      <c r="CV49" s="605"/>
      <c r="CW49" s="605"/>
      <c r="CX49" s="605"/>
      <c r="CY49" s="606"/>
      <c r="CZ49" s="607">
        <v>100</v>
      </c>
      <c r="DA49" s="608"/>
      <c r="DB49" s="608"/>
      <c r="DC49" s="609"/>
      <c r="DD49" s="610">
        <v>27053718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5" zoomScale="70" zoomScaleNormal="25" zoomScaleSheetLayoutView="70" workbookViewId="0">
      <selection activeCell="AK74" sqref="AK74:AO74"/>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41671</v>
      </c>
      <c r="R7" s="1134"/>
      <c r="S7" s="1134"/>
      <c r="T7" s="1134"/>
      <c r="U7" s="1134"/>
      <c r="V7" s="1134">
        <v>40817</v>
      </c>
      <c r="W7" s="1134"/>
      <c r="X7" s="1134"/>
      <c r="Y7" s="1134"/>
      <c r="Z7" s="1134"/>
      <c r="AA7" s="1134">
        <v>854</v>
      </c>
      <c r="AB7" s="1134"/>
      <c r="AC7" s="1134"/>
      <c r="AD7" s="1134"/>
      <c r="AE7" s="1135"/>
      <c r="AF7" s="1136">
        <v>463</v>
      </c>
      <c r="AG7" s="1137"/>
      <c r="AH7" s="1137"/>
      <c r="AI7" s="1137"/>
      <c r="AJ7" s="1138"/>
      <c r="AK7" s="1120">
        <v>1190</v>
      </c>
      <c r="AL7" s="1121"/>
      <c r="AM7" s="1121"/>
      <c r="AN7" s="1121"/>
      <c r="AO7" s="1121"/>
      <c r="AP7" s="1121">
        <v>37136</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558</v>
      </c>
      <c r="BT7" s="1125"/>
      <c r="BU7" s="1125"/>
      <c r="BV7" s="1125"/>
      <c r="BW7" s="1125"/>
      <c r="BX7" s="1125"/>
      <c r="BY7" s="1125"/>
      <c r="BZ7" s="1125"/>
      <c r="CA7" s="1125"/>
      <c r="CB7" s="1125"/>
      <c r="CC7" s="1125"/>
      <c r="CD7" s="1125"/>
      <c r="CE7" s="1125"/>
      <c r="CF7" s="1125"/>
      <c r="CG7" s="1126"/>
      <c r="CH7" s="1117">
        <v>4</v>
      </c>
      <c r="CI7" s="1118"/>
      <c r="CJ7" s="1118"/>
      <c r="CK7" s="1118"/>
      <c r="CL7" s="1119"/>
      <c r="CM7" s="1117">
        <v>100</v>
      </c>
      <c r="CN7" s="1118"/>
      <c r="CO7" s="1118"/>
      <c r="CP7" s="1118"/>
      <c r="CQ7" s="1119"/>
      <c r="CR7" s="1117">
        <v>45</v>
      </c>
      <c r="CS7" s="1118"/>
      <c r="CT7" s="1118"/>
      <c r="CU7" s="1118"/>
      <c r="CV7" s="1119"/>
      <c r="CW7" s="1117" t="s">
        <v>543</v>
      </c>
      <c r="CX7" s="1118"/>
      <c r="CY7" s="1118"/>
      <c r="CZ7" s="1118"/>
      <c r="DA7" s="1119"/>
      <c r="DB7" s="1117" t="s">
        <v>543</v>
      </c>
      <c r="DC7" s="1118"/>
      <c r="DD7" s="1118"/>
      <c r="DE7" s="1118"/>
      <c r="DF7" s="1119"/>
      <c r="DG7" s="1117" t="s">
        <v>543</v>
      </c>
      <c r="DH7" s="1118"/>
      <c r="DI7" s="1118"/>
      <c r="DJ7" s="1118"/>
      <c r="DK7" s="1119"/>
      <c r="DL7" s="1117" t="s">
        <v>543</v>
      </c>
      <c r="DM7" s="1118"/>
      <c r="DN7" s="1118"/>
      <c r="DO7" s="1118"/>
      <c r="DP7" s="1119"/>
      <c r="DQ7" s="1117" t="s">
        <v>543</v>
      </c>
      <c r="DR7" s="1118"/>
      <c r="DS7" s="1118"/>
      <c r="DT7" s="1118"/>
      <c r="DU7" s="1119"/>
      <c r="DV7" s="1144"/>
      <c r="DW7" s="1145"/>
      <c r="DX7" s="1145"/>
      <c r="DY7" s="1145"/>
      <c r="DZ7" s="1146"/>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21</v>
      </c>
      <c r="R8" s="1073"/>
      <c r="S8" s="1073"/>
      <c r="T8" s="1073"/>
      <c r="U8" s="1073"/>
      <c r="V8" s="1073">
        <v>12</v>
      </c>
      <c r="W8" s="1073"/>
      <c r="X8" s="1073"/>
      <c r="Y8" s="1073"/>
      <c r="Z8" s="1073"/>
      <c r="AA8" s="1073">
        <v>9</v>
      </c>
      <c r="AB8" s="1073"/>
      <c r="AC8" s="1073"/>
      <c r="AD8" s="1073"/>
      <c r="AE8" s="1074"/>
      <c r="AF8" s="1048">
        <v>9</v>
      </c>
      <c r="AG8" s="1049"/>
      <c r="AH8" s="1049"/>
      <c r="AI8" s="1049"/>
      <c r="AJ8" s="1050"/>
      <c r="AK8" s="1115" t="s">
        <v>541</v>
      </c>
      <c r="AL8" s="1116"/>
      <c r="AM8" s="1116"/>
      <c r="AN8" s="1116"/>
      <c r="AO8" s="1116"/>
      <c r="AP8" s="1116" t="s">
        <v>543</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561</v>
      </c>
      <c r="BT8" s="1044"/>
      <c r="BU8" s="1044"/>
      <c r="BV8" s="1044"/>
      <c r="BW8" s="1044"/>
      <c r="BX8" s="1044"/>
      <c r="BY8" s="1044"/>
      <c r="BZ8" s="1044"/>
      <c r="CA8" s="1044"/>
      <c r="CB8" s="1044"/>
      <c r="CC8" s="1044"/>
      <c r="CD8" s="1044"/>
      <c r="CE8" s="1044"/>
      <c r="CF8" s="1044"/>
      <c r="CG8" s="1045"/>
      <c r="CH8" s="1018" t="s">
        <v>559</v>
      </c>
      <c r="CI8" s="1019"/>
      <c r="CJ8" s="1019"/>
      <c r="CK8" s="1019"/>
      <c r="CL8" s="1020"/>
      <c r="CM8" s="1018" t="s">
        <v>559</v>
      </c>
      <c r="CN8" s="1019"/>
      <c r="CO8" s="1019"/>
      <c r="CP8" s="1019"/>
      <c r="CQ8" s="1020"/>
      <c r="CR8" s="1018">
        <v>3</v>
      </c>
      <c r="CS8" s="1019"/>
      <c r="CT8" s="1019"/>
      <c r="CU8" s="1019"/>
      <c r="CV8" s="1020"/>
      <c r="CW8" s="1018" t="s">
        <v>543</v>
      </c>
      <c r="CX8" s="1019"/>
      <c r="CY8" s="1019"/>
      <c r="CZ8" s="1019"/>
      <c r="DA8" s="1020"/>
      <c r="DB8" s="1018" t="s">
        <v>543</v>
      </c>
      <c r="DC8" s="1019"/>
      <c r="DD8" s="1019"/>
      <c r="DE8" s="1019"/>
      <c r="DF8" s="1020"/>
      <c r="DG8" s="1018" t="s">
        <v>543</v>
      </c>
      <c r="DH8" s="1019"/>
      <c r="DI8" s="1019"/>
      <c r="DJ8" s="1019"/>
      <c r="DK8" s="1020"/>
      <c r="DL8" s="1018" t="s">
        <v>543</v>
      </c>
      <c r="DM8" s="1019"/>
      <c r="DN8" s="1019"/>
      <c r="DO8" s="1019"/>
      <c r="DP8" s="1020"/>
      <c r="DQ8" s="1018" t="s">
        <v>543</v>
      </c>
      <c r="DR8" s="1019"/>
      <c r="DS8" s="1019"/>
      <c r="DT8" s="1019"/>
      <c r="DU8" s="1020"/>
      <c r="DV8" s="1021"/>
      <c r="DW8" s="1022"/>
      <c r="DX8" s="1022"/>
      <c r="DY8" s="1022"/>
      <c r="DZ8" s="1023"/>
      <c r="EA8" s="207"/>
    </row>
    <row r="9" spans="1:131" s="208" customFormat="1" ht="26.25" customHeight="1" x14ac:dyDescent="0.15">
      <c r="A9" s="214">
        <v>3</v>
      </c>
      <c r="B9" s="1066" t="s">
        <v>368</v>
      </c>
      <c r="C9" s="1067"/>
      <c r="D9" s="1067"/>
      <c r="E9" s="1067"/>
      <c r="F9" s="1067"/>
      <c r="G9" s="1067"/>
      <c r="H9" s="1067"/>
      <c r="I9" s="1067"/>
      <c r="J9" s="1067"/>
      <c r="K9" s="1067"/>
      <c r="L9" s="1067"/>
      <c r="M9" s="1067"/>
      <c r="N9" s="1067"/>
      <c r="O9" s="1067"/>
      <c r="P9" s="1068"/>
      <c r="Q9" s="1072">
        <v>45</v>
      </c>
      <c r="R9" s="1073"/>
      <c r="S9" s="1073"/>
      <c r="T9" s="1073"/>
      <c r="U9" s="1073"/>
      <c r="V9" s="1073">
        <v>45</v>
      </c>
      <c r="W9" s="1073"/>
      <c r="X9" s="1073"/>
      <c r="Y9" s="1073"/>
      <c r="Z9" s="1073"/>
      <c r="AA9" s="1073">
        <v>0</v>
      </c>
      <c r="AB9" s="1073"/>
      <c r="AC9" s="1073"/>
      <c r="AD9" s="1073"/>
      <c r="AE9" s="1074"/>
      <c r="AF9" s="1048" t="s">
        <v>112</v>
      </c>
      <c r="AG9" s="1049"/>
      <c r="AH9" s="1049"/>
      <c r="AI9" s="1049"/>
      <c r="AJ9" s="1050"/>
      <c r="AK9" s="1115" t="s">
        <v>541</v>
      </c>
      <c r="AL9" s="1116"/>
      <c r="AM9" s="1116"/>
      <c r="AN9" s="1116"/>
      <c r="AO9" s="1116"/>
      <c r="AP9" s="1116" t="s">
        <v>543</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t="s">
        <v>369</v>
      </c>
      <c r="C10" s="1067"/>
      <c r="D10" s="1067"/>
      <c r="E10" s="1067"/>
      <c r="F10" s="1067"/>
      <c r="G10" s="1067"/>
      <c r="H10" s="1067"/>
      <c r="I10" s="1067"/>
      <c r="J10" s="1067"/>
      <c r="K10" s="1067"/>
      <c r="L10" s="1067"/>
      <c r="M10" s="1067"/>
      <c r="N10" s="1067"/>
      <c r="O10" s="1067"/>
      <c r="P10" s="1068"/>
      <c r="Q10" s="1072" t="s">
        <v>543</v>
      </c>
      <c r="R10" s="1073"/>
      <c r="S10" s="1073"/>
      <c r="T10" s="1073"/>
      <c r="U10" s="1073"/>
      <c r="V10" s="1073" t="s">
        <v>544</v>
      </c>
      <c r="W10" s="1073"/>
      <c r="X10" s="1073"/>
      <c r="Y10" s="1073"/>
      <c r="Z10" s="1073"/>
      <c r="AA10" s="1073" t="s">
        <v>545</v>
      </c>
      <c r="AB10" s="1073"/>
      <c r="AC10" s="1073"/>
      <c r="AD10" s="1073"/>
      <c r="AE10" s="1074"/>
      <c r="AF10" s="1048" t="s">
        <v>112</v>
      </c>
      <c r="AG10" s="1049"/>
      <c r="AH10" s="1049"/>
      <c r="AI10" s="1049"/>
      <c r="AJ10" s="1050"/>
      <c r="AK10" s="1115" t="s">
        <v>542</v>
      </c>
      <c r="AL10" s="1116"/>
      <c r="AM10" s="1116"/>
      <c r="AN10" s="1116"/>
      <c r="AO10" s="1116"/>
      <c r="AP10" s="1116" t="s">
        <v>543</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370</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371</v>
      </c>
      <c r="B23" s="973" t="s">
        <v>372</v>
      </c>
      <c r="C23" s="974"/>
      <c r="D23" s="974"/>
      <c r="E23" s="974"/>
      <c r="F23" s="974"/>
      <c r="G23" s="974"/>
      <c r="H23" s="974"/>
      <c r="I23" s="974"/>
      <c r="J23" s="974"/>
      <c r="K23" s="974"/>
      <c r="L23" s="974"/>
      <c r="M23" s="974"/>
      <c r="N23" s="974"/>
      <c r="O23" s="974"/>
      <c r="P23" s="975"/>
      <c r="Q23" s="1097">
        <v>41406</v>
      </c>
      <c r="R23" s="1098"/>
      <c r="S23" s="1098"/>
      <c r="T23" s="1098"/>
      <c r="U23" s="1098"/>
      <c r="V23" s="1098">
        <v>40543</v>
      </c>
      <c r="W23" s="1098"/>
      <c r="X23" s="1098"/>
      <c r="Y23" s="1098"/>
      <c r="Z23" s="1098"/>
      <c r="AA23" s="1098">
        <v>863</v>
      </c>
      <c r="AB23" s="1098"/>
      <c r="AC23" s="1098"/>
      <c r="AD23" s="1098"/>
      <c r="AE23" s="1099"/>
      <c r="AF23" s="1100">
        <v>471</v>
      </c>
      <c r="AG23" s="1098"/>
      <c r="AH23" s="1098"/>
      <c r="AI23" s="1098"/>
      <c r="AJ23" s="1101"/>
      <c r="AK23" s="1102"/>
      <c r="AL23" s="1103"/>
      <c r="AM23" s="1103"/>
      <c r="AN23" s="1103"/>
      <c r="AO23" s="1103"/>
      <c r="AP23" s="1098">
        <v>37136</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373</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374</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375</v>
      </c>
      <c r="R26" s="1031"/>
      <c r="S26" s="1031"/>
      <c r="T26" s="1031"/>
      <c r="U26" s="1032"/>
      <c r="V26" s="1030" t="s">
        <v>376</v>
      </c>
      <c r="W26" s="1031"/>
      <c r="X26" s="1031"/>
      <c r="Y26" s="1031"/>
      <c r="Z26" s="1032"/>
      <c r="AA26" s="1030" t="s">
        <v>377</v>
      </c>
      <c r="AB26" s="1031"/>
      <c r="AC26" s="1031"/>
      <c r="AD26" s="1031"/>
      <c r="AE26" s="1031"/>
      <c r="AF26" s="1088" t="s">
        <v>378</v>
      </c>
      <c r="AG26" s="1037"/>
      <c r="AH26" s="1037"/>
      <c r="AI26" s="1037"/>
      <c r="AJ26" s="1089"/>
      <c r="AK26" s="1031" t="s">
        <v>379</v>
      </c>
      <c r="AL26" s="1031"/>
      <c r="AM26" s="1031"/>
      <c r="AN26" s="1031"/>
      <c r="AO26" s="1032"/>
      <c r="AP26" s="1030" t="s">
        <v>380</v>
      </c>
      <c r="AQ26" s="1031"/>
      <c r="AR26" s="1031"/>
      <c r="AS26" s="1031"/>
      <c r="AT26" s="1032"/>
      <c r="AU26" s="1030" t="s">
        <v>381</v>
      </c>
      <c r="AV26" s="1031"/>
      <c r="AW26" s="1031"/>
      <c r="AX26" s="1031"/>
      <c r="AY26" s="1032"/>
      <c r="AZ26" s="1030" t="s">
        <v>382</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383</v>
      </c>
      <c r="C28" s="1080"/>
      <c r="D28" s="1080"/>
      <c r="E28" s="1080"/>
      <c r="F28" s="1080"/>
      <c r="G28" s="1080"/>
      <c r="H28" s="1080"/>
      <c r="I28" s="1080"/>
      <c r="J28" s="1080"/>
      <c r="K28" s="1080"/>
      <c r="L28" s="1080"/>
      <c r="M28" s="1080"/>
      <c r="N28" s="1080"/>
      <c r="O28" s="1080"/>
      <c r="P28" s="1081"/>
      <c r="Q28" s="1082">
        <v>17858</v>
      </c>
      <c r="R28" s="1083"/>
      <c r="S28" s="1083"/>
      <c r="T28" s="1083"/>
      <c r="U28" s="1083"/>
      <c r="V28" s="1083">
        <v>17996</v>
      </c>
      <c r="W28" s="1083"/>
      <c r="X28" s="1083"/>
      <c r="Y28" s="1083"/>
      <c r="Z28" s="1083"/>
      <c r="AA28" s="1083">
        <v>-138</v>
      </c>
      <c r="AB28" s="1083"/>
      <c r="AC28" s="1083"/>
      <c r="AD28" s="1083"/>
      <c r="AE28" s="1084"/>
      <c r="AF28" s="1085">
        <v>-138</v>
      </c>
      <c r="AG28" s="1083"/>
      <c r="AH28" s="1083"/>
      <c r="AI28" s="1083"/>
      <c r="AJ28" s="1086"/>
      <c r="AK28" s="1087">
        <v>2002</v>
      </c>
      <c r="AL28" s="1075"/>
      <c r="AM28" s="1075"/>
      <c r="AN28" s="1075"/>
      <c r="AO28" s="1075"/>
      <c r="AP28" s="1075" t="s">
        <v>543</v>
      </c>
      <c r="AQ28" s="1075"/>
      <c r="AR28" s="1075"/>
      <c r="AS28" s="1075"/>
      <c r="AT28" s="1075"/>
      <c r="AU28" s="1075" t="s">
        <v>541</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384</v>
      </c>
      <c r="C29" s="1067"/>
      <c r="D29" s="1067"/>
      <c r="E29" s="1067"/>
      <c r="F29" s="1067"/>
      <c r="G29" s="1067"/>
      <c r="H29" s="1067"/>
      <c r="I29" s="1067"/>
      <c r="J29" s="1067"/>
      <c r="K29" s="1067"/>
      <c r="L29" s="1067"/>
      <c r="M29" s="1067"/>
      <c r="N29" s="1067"/>
      <c r="O29" s="1067"/>
      <c r="P29" s="1068"/>
      <c r="Q29" s="1072">
        <v>21</v>
      </c>
      <c r="R29" s="1073"/>
      <c r="S29" s="1073"/>
      <c r="T29" s="1073"/>
      <c r="U29" s="1073"/>
      <c r="V29" s="1073">
        <v>19</v>
      </c>
      <c r="W29" s="1073"/>
      <c r="X29" s="1073"/>
      <c r="Y29" s="1073"/>
      <c r="Z29" s="1073"/>
      <c r="AA29" s="1073">
        <v>2</v>
      </c>
      <c r="AB29" s="1073"/>
      <c r="AC29" s="1073"/>
      <c r="AD29" s="1073"/>
      <c r="AE29" s="1074"/>
      <c r="AF29" s="1048">
        <v>2</v>
      </c>
      <c r="AG29" s="1049"/>
      <c r="AH29" s="1049"/>
      <c r="AI29" s="1049"/>
      <c r="AJ29" s="1050"/>
      <c r="AK29" s="1009">
        <v>0</v>
      </c>
      <c r="AL29" s="1000"/>
      <c r="AM29" s="1000"/>
      <c r="AN29" s="1000"/>
      <c r="AO29" s="1000"/>
      <c r="AP29" s="1000" t="s">
        <v>541</v>
      </c>
      <c r="AQ29" s="1000"/>
      <c r="AR29" s="1000"/>
      <c r="AS29" s="1000"/>
      <c r="AT29" s="1000"/>
      <c r="AU29" s="1000" t="s">
        <v>546</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385</v>
      </c>
      <c r="C30" s="1067"/>
      <c r="D30" s="1067"/>
      <c r="E30" s="1067"/>
      <c r="F30" s="1067"/>
      <c r="G30" s="1067"/>
      <c r="H30" s="1067"/>
      <c r="I30" s="1067"/>
      <c r="J30" s="1067"/>
      <c r="K30" s="1067"/>
      <c r="L30" s="1067"/>
      <c r="M30" s="1067"/>
      <c r="N30" s="1067"/>
      <c r="O30" s="1067"/>
      <c r="P30" s="1068"/>
      <c r="Q30" s="1072">
        <v>8708</v>
      </c>
      <c r="R30" s="1073"/>
      <c r="S30" s="1073"/>
      <c r="T30" s="1073"/>
      <c r="U30" s="1073"/>
      <c r="V30" s="1073">
        <v>8373</v>
      </c>
      <c r="W30" s="1073"/>
      <c r="X30" s="1073"/>
      <c r="Y30" s="1073"/>
      <c r="Z30" s="1073"/>
      <c r="AA30" s="1073">
        <v>335</v>
      </c>
      <c r="AB30" s="1073"/>
      <c r="AC30" s="1073"/>
      <c r="AD30" s="1073"/>
      <c r="AE30" s="1074"/>
      <c r="AF30" s="1048">
        <v>335</v>
      </c>
      <c r="AG30" s="1049"/>
      <c r="AH30" s="1049"/>
      <c r="AI30" s="1049"/>
      <c r="AJ30" s="1050"/>
      <c r="AK30" s="1009">
        <v>1229</v>
      </c>
      <c r="AL30" s="1000"/>
      <c r="AM30" s="1000"/>
      <c r="AN30" s="1000"/>
      <c r="AO30" s="1000"/>
      <c r="AP30" s="1000" t="s">
        <v>541</v>
      </c>
      <c r="AQ30" s="1000"/>
      <c r="AR30" s="1000"/>
      <c r="AS30" s="1000"/>
      <c r="AT30" s="1000"/>
      <c r="AU30" s="1000" t="s">
        <v>546</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386</v>
      </c>
      <c r="C31" s="1067"/>
      <c r="D31" s="1067"/>
      <c r="E31" s="1067"/>
      <c r="F31" s="1067"/>
      <c r="G31" s="1067"/>
      <c r="H31" s="1067"/>
      <c r="I31" s="1067"/>
      <c r="J31" s="1067"/>
      <c r="K31" s="1067"/>
      <c r="L31" s="1067"/>
      <c r="M31" s="1067"/>
      <c r="N31" s="1067"/>
      <c r="O31" s="1067"/>
      <c r="P31" s="1068"/>
      <c r="Q31" s="1072">
        <v>1422</v>
      </c>
      <c r="R31" s="1073"/>
      <c r="S31" s="1073"/>
      <c r="T31" s="1073"/>
      <c r="U31" s="1073"/>
      <c r="V31" s="1073">
        <v>1408</v>
      </c>
      <c r="W31" s="1073"/>
      <c r="X31" s="1073"/>
      <c r="Y31" s="1073"/>
      <c r="Z31" s="1073"/>
      <c r="AA31" s="1073">
        <v>14</v>
      </c>
      <c r="AB31" s="1073"/>
      <c r="AC31" s="1073"/>
      <c r="AD31" s="1073"/>
      <c r="AE31" s="1074"/>
      <c r="AF31" s="1048">
        <v>14</v>
      </c>
      <c r="AG31" s="1049"/>
      <c r="AH31" s="1049"/>
      <c r="AI31" s="1049"/>
      <c r="AJ31" s="1050"/>
      <c r="AK31" s="1009">
        <v>365</v>
      </c>
      <c r="AL31" s="1000"/>
      <c r="AM31" s="1000"/>
      <c r="AN31" s="1000"/>
      <c r="AO31" s="1000"/>
      <c r="AP31" s="1000" t="s">
        <v>541</v>
      </c>
      <c r="AQ31" s="1000"/>
      <c r="AR31" s="1000"/>
      <c r="AS31" s="1000"/>
      <c r="AT31" s="1000"/>
      <c r="AU31" s="1000" t="s">
        <v>546</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387</v>
      </c>
      <c r="C32" s="1067"/>
      <c r="D32" s="1067"/>
      <c r="E32" s="1067"/>
      <c r="F32" s="1067"/>
      <c r="G32" s="1067"/>
      <c r="H32" s="1067"/>
      <c r="I32" s="1067"/>
      <c r="J32" s="1067"/>
      <c r="K32" s="1067"/>
      <c r="L32" s="1067"/>
      <c r="M32" s="1067"/>
      <c r="N32" s="1067"/>
      <c r="O32" s="1067"/>
      <c r="P32" s="1068"/>
      <c r="Q32" s="1072">
        <v>2363</v>
      </c>
      <c r="R32" s="1073"/>
      <c r="S32" s="1073"/>
      <c r="T32" s="1073"/>
      <c r="U32" s="1073"/>
      <c r="V32" s="1073">
        <v>2102</v>
      </c>
      <c r="W32" s="1073"/>
      <c r="X32" s="1073"/>
      <c r="Y32" s="1073"/>
      <c r="Z32" s="1073"/>
      <c r="AA32" s="1073">
        <v>261</v>
      </c>
      <c r="AB32" s="1073"/>
      <c r="AC32" s="1073"/>
      <c r="AD32" s="1073"/>
      <c r="AE32" s="1074"/>
      <c r="AF32" s="1048">
        <v>3434</v>
      </c>
      <c r="AG32" s="1049"/>
      <c r="AH32" s="1049"/>
      <c r="AI32" s="1049"/>
      <c r="AJ32" s="1050"/>
      <c r="AK32" s="1009">
        <v>18</v>
      </c>
      <c r="AL32" s="1000"/>
      <c r="AM32" s="1000"/>
      <c r="AN32" s="1000"/>
      <c r="AO32" s="1000"/>
      <c r="AP32" s="1000">
        <v>2621</v>
      </c>
      <c r="AQ32" s="1000"/>
      <c r="AR32" s="1000"/>
      <c r="AS32" s="1000"/>
      <c r="AT32" s="1000"/>
      <c r="AU32" s="1000">
        <v>142</v>
      </c>
      <c r="AV32" s="1000"/>
      <c r="AW32" s="1000"/>
      <c r="AX32" s="1000"/>
      <c r="AY32" s="1000"/>
      <c r="AZ32" s="1071" t="s">
        <v>547</v>
      </c>
      <c r="BA32" s="1071"/>
      <c r="BB32" s="1071"/>
      <c r="BC32" s="1071"/>
      <c r="BD32" s="1071"/>
      <c r="BE32" s="1061" t="s">
        <v>388</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389</v>
      </c>
      <c r="C33" s="1067"/>
      <c r="D33" s="1067"/>
      <c r="E33" s="1067"/>
      <c r="F33" s="1067"/>
      <c r="G33" s="1067"/>
      <c r="H33" s="1067"/>
      <c r="I33" s="1067"/>
      <c r="J33" s="1067"/>
      <c r="K33" s="1067"/>
      <c r="L33" s="1067"/>
      <c r="M33" s="1067"/>
      <c r="N33" s="1067"/>
      <c r="O33" s="1067"/>
      <c r="P33" s="1068"/>
      <c r="Q33" s="1072">
        <v>3609</v>
      </c>
      <c r="R33" s="1073"/>
      <c r="S33" s="1073"/>
      <c r="T33" s="1073"/>
      <c r="U33" s="1073"/>
      <c r="V33" s="1073">
        <v>3596</v>
      </c>
      <c r="W33" s="1073"/>
      <c r="X33" s="1073"/>
      <c r="Y33" s="1073"/>
      <c r="Z33" s="1073"/>
      <c r="AA33" s="1073">
        <v>13</v>
      </c>
      <c r="AB33" s="1073"/>
      <c r="AC33" s="1073"/>
      <c r="AD33" s="1073"/>
      <c r="AE33" s="1074"/>
      <c r="AF33" s="1048" t="s">
        <v>112</v>
      </c>
      <c r="AG33" s="1049"/>
      <c r="AH33" s="1049"/>
      <c r="AI33" s="1049"/>
      <c r="AJ33" s="1050"/>
      <c r="AK33" s="1009">
        <v>2032</v>
      </c>
      <c r="AL33" s="1000"/>
      <c r="AM33" s="1000"/>
      <c r="AN33" s="1000"/>
      <c r="AO33" s="1000"/>
      <c r="AP33" s="1000">
        <v>29757</v>
      </c>
      <c r="AQ33" s="1000"/>
      <c r="AR33" s="1000"/>
      <c r="AS33" s="1000"/>
      <c r="AT33" s="1000"/>
      <c r="AU33" s="1000">
        <v>18360</v>
      </c>
      <c r="AV33" s="1000"/>
      <c r="AW33" s="1000"/>
      <c r="AX33" s="1000"/>
      <c r="AY33" s="1000"/>
      <c r="AZ33" s="1071" t="s">
        <v>548</v>
      </c>
      <c r="BA33" s="1071"/>
      <c r="BB33" s="1071"/>
      <c r="BC33" s="1071"/>
      <c r="BD33" s="1071"/>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371</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3647</v>
      </c>
      <c r="AG63" s="988"/>
      <c r="AH63" s="988"/>
      <c r="AI63" s="988"/>
      <c r="AJ63" s="1059"/>
      <c r="AK63" s="1060"/>
      <c r="AL63" s="992"/>
      <c r="AM63" s="992"/>
      <c r="AN63" s="992"/>
      <c r="AO63" s="992"/>
      <c r="AP63" s="988">
        <v>32378</v>
      </c>
      <c r="AQ63" s="988"/>
      <c r="AR63" s="988"/>
      <c r="AS63" s="988"/>
      <c r="AT63" s="988"/>
      <c r="AU63" s="988">
        <v>18502</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393</v>
      </c>
      <c r="B66" s="1025"/>
      <c r="C66" s="1025"/>
      <c r="D66" s="1025"/>
      <c r="E66" s="1025"/>
      <c r="F66" s="1025"/>
      <c r="G66" s="1025"/>
      <c r="H66" s="1025"/>
      <c r="I66" s="1025"/>
      <c r="J66" s="1025"/>
      <c r="K66" s="1025"/>
      <c r="L66" s="1025"/>
      <c r="M66" s="1025"/>
      <c r="N66" s="1025"/>
      <c r="O66" s="1025"/>
      <c r="P66" s="1026"/>
      <c r="Q66" s="1030" t="s">
        <v>375</v>
      </c>
      <c r="R66" s="1031"/>
      <c r="S66" s="1031"/>
      <c r="T66" s="1031"/>
      <c r="U66" s="1032"/>
      <c r="V66" s="1030" t="s">
        <v>376</v>
      </c>
      <c r="W66" s="1031"/>
      <c r="X66" s="1031"/>
      <c r="Y66" s="1031"/>
      <c r="Z66" s="1032"/>
      <c r="AA66" s="1030" t="s">
        <v>377</v>
      </c>
      <c r="AB66" s="1031"/>
      <c r="AC66" s="1031"/>
      <c r="AD66" s="1031"/>
      <c r="AE66" s="1032"/>
      <c r="AF66" s="1036" t="s">
        <v>378</v>
      </c>
      <c r="AG66" s="1037"/>
      <c r="AH66" s="1037"/>
      <c r="AI66" s="1037"/>
      <c r="AJ66" s="1038"/>
      <c r="AK66" s="1030" t="s">
        <v>379</v>
      </c>
      <c r="AL66" s="1025"/>
      <c r="AM66" s="1025"/>
      <c r="AN66" s="1025"/>
      <c r="AO66" s="1026"/>
      <c r="AP66" s="1030" t="s">
        <v>380</v>
      </c>
      <c r="AQ66" s="1031"/>
      <c r="AR66" s="1031"/>
      <c r="AS66" s="1031"/>
      <c r="AT66" s="1032"/>
      <c r="AU66" s="1030" t="s">
        <v>394</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549</v>
      </c>
      <c r="C68" s="1015"/>
      <c r="D68" s="1015"/>
      <c r="E68" s="1015"/>
      <c r="F68" s="1015"/>
      <c r="G68" s="1015"/>
      <c r="H68" s="1015"/>
      <c r="I68" s="1015"/>
      <c r="J68" s="1015"/>
      <c r="K68" s="1015"/>
      <c r="L68" s="1015"/>
      <c r="M68" s="1015"/>
      <c r="N68" s="1015"/>
      <c r="O68" s="1015"/>
      <c r="P68" s="1016"/>
      <c r="Q68" s="1017">
        <v>11876</v>
      </c>
      <c r="R68" s="1011"/>
      <c r="S68" s="1011"/>
      <c r="T68" s="1011"/>
      <c r="U68" s="1011"/>
      <c r="V68" s="1011">
        <v>11678</v>
      </c>
      <c r="W68" s="1011"/>
      <c r="X68" s="1011"/>
      <c r="Y68" s="1011"/>
      <c r="Z68" s="1011"/>
      <c r="AA68" s="1011">
        <v>198</v>
      </c>
      <c r="AB68" s="1011"/>
      <c r="AC68" s="1011"/>
      <c r="AD68" s="1011"/>
      <c r="AE68" s="1011"/>
      <c r="AF68" s="1011">
        <v>198</v>
      </c>
      <c r="AG68" s="1011"/>
      <c r="AH68" s="1011"/>
      <c r="AI68" s="1011"/>
      <c r="AJ68" s="1011"/>
      <c r="AK68" s="1011" t="s">
        <v>543</v>
      </c>
      <c r="AL68" s="1011"/>
      <c r="AM68" s="1011"/>
      <c r="AN68" s="1011"/>
      <c r="AO68" s="1011"/>
      <c r="AP68" s="1011">
        <v>9505</v>
      </c>
      <c r="AQ68" s="1011"/>
      <c r="AR68" s="1011"/>
      <c r="AS68" s="1011"/>
      <c r="AT68" s="1011"/>
      <c r="AU68" s="1011">
        <v>2159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550</v>
      </c>
      <c r="C69" s="1004"/>
      <c r="D69" s="1004"/>
      <c r="E69" s="1004"/>
      <c r="F69" s="1004"/>
      <c r="G69" s="1004"/>
      <c r="H69" s="1004"/>
      <c r="I69" s="1004"/>
      <c r="J69" s="1004"/>
      <c r="K69" s="1004"/>
      <c r="L69" s="1004"/>
      <c r="M69" s="1004"/>
      <c r="N69" s="1004"/>
      <c r="O69" s="1004"/>
      <c r="P69" s="1005"/>
      <c r="Q69" s="1006">
        <v>208</v>
      </c>
      <c r="R69" s="1000"/>
      <c r="S69" s="1000"/>
      <c r="T69" s="1000"/>
      <c r="U69" s="1000"/>
      <c r="V69" s="1000">
        <v>187</v>
      </c>
      <c r="W69" s="1000"/>
      <c r="X69" s="1000"/>
      <c r="Y69" s="1000"/>
      <c r="Z69" s="1000"/>
      <c r="AA69" s="1000">
        <v>21</v>
      </c>
      <c r="AB69" s="1000"/>
      <c r="AC69" s="1000"/>
      <c r="AD69" s="1000"/>
      <c r="AE69" s="1000"/>
      <c r="AF69" s="1000">
        <v>21</v>
      </c>
      <c r="AG69" s="1000"/>
      <c r="AH69" s="1000"/>
      <c r="AI69" s="1000"/>
      <c r="AJ69" s="1000"/>
      <c r="AK69" s="1000" t="s">
        <v>562</v>
      </c>
      <c r="AL69" s="1000"/>
      <c r="AM69" s="1000"/>
      <c r="AN69" s="1000"/>
      <c r="AO69" s="1000"/>
      <c r="AP69" s="1000" t="s">
        <v>543</v>
      </c>
      <c r="AQ69" s="1000"/>
      <c r="AR69" s="1000"/>
      <c r="AS69" s="1000"/>
      <c r="AT69" s="1000"/>
      <c r="AU69" s="1000" t="s">
        <v>543</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551</v>
      </c>
      <c r="C70" s="1004"/>
      <c r="D70" s="1004"/>
      <c r="E70" s="1004"/>
      <c r="F70" s="1004"/>
      <c r="G70" s="1004"/>
      <c r="H70" s="1004"/>
      <c r="I70" s="1004"/>
      <c r="J70" s="1004"/>
      <c r="K70" s="1004"/>
      <c r="L70" s="1004"/>
      <c r="M70" s="1004"/>
      <c r="N70" s="1004"/>
      <c r="O70" s="1004"/>
      <c r="P70" s="1005"/>
      <c r="Q70" s="1006">
        <v>1080473</v>
      </c>
      <c r="R70" s="1000"/>
      <c r="S70" s="1000"/>
      <c r="T70" s="1000"/>
      <c r="U70" s="1000"/>
      <c r="V70" s="1000">
        <v>1052361</v>
      </c>
      <c r="W70" s="1000"/>
      <c r="X70" s="1000"/>
      <c r="Y70" s="1000"/>
      <c r="Z70" s="1000"/>
      <c r="AA70" s="1000">
        <v>28112</v>
      </c>
      <c r="AB70" s="1000"/>
      <c r="AC70" s="1000"/>
      <c r="AD70" s="1000"/>
      <c r="AE70" s="1000"/>
      <c r="AF70" s="1000">
        <v>28112</v>
      </c>
      <c r="AG70" s="1000"/>
      <c r="AH70" s="1000"/>
      <c r="AI70" s="1000"/>
      <c r="AJ70" s="1000"/>
      <c r="AK70" s="1000">
        <v>14163</v>
      </c>
      <c r="AL70" s="1000"/>
      <c r="AM70" s="1000"/>
      <c r="AN70" s="1000"/>
      <c r="AO70" s="1000"/>
      <c r="AP70" s="1000" t="s">
        <v>543</v>
      </c>
      <c r="AQ70" s="1000"/>
      <c r="AR70" s="1000"/>
      <c r="AS70" s="1000"/>
      <c r="AT70" s="1000"/>
      <c r="AU70" s="1000" t="s">
        <v>543</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552</v>
      </c>
      <c r="C71" s="1004"/>
      <c r="D71" s="1004"/>
      <c r="E71" s="1004"/>
      <c r="F71" s="1004"/>
      <c r="G71" s="1004"/>
      <c r="H71" s="1004"/>
      <c r="I71" s="1004"/>
      <c r="J71" s="1004"/>
      <c r="K71" s="1004"/>
      <c r="L71" s="1004"/>
      <c r="M71" s="1004"/>
      <c r="N71" s="1004"/>
      <c r="O71" s="1004"/>
      <c r="P71" s="1005"/>
      <c r="Q71" s="1006">
        <v>313</v>
      </c>
      <c r="R71" s="1000"/>
      <c r="S71" s="1000"/>
      <c r="T71" s="1000"/>
      <c r="U71" s="1000"/>
      <c r="V71" s="1000">
        <v>295</v>
      </c>
      <c r="W71" s="1000"/>
      <c r="X71" s="1000"/>
      <c r="Y71" s="1000"/>
      <c r="Z71" s="1000"/>
      <c r="AA71" s="1000">
        <v>18</v>
      </c>
      <c r="AB71" s="1000"/>
      <c r="AC71" s="1000"/>
      <c r="AD71" s="1000"/>
      <c r="AE71" s="1000"/>
      <c r="AF71" s="1000">
        <v>3</v>
      </c>
      <c r="AG71" s="1000"/>
      <c r="AH71" s="1000"/>
      <c r="AI71" s="1000"/>
      <c r="AJ71" s="1000"/>
      <c r="AK71" s="1000">
        <v>155</v>
      </c>
      <c r="AL71" s="1000"/>
      <c r="AM71" s="1000"/>
      <c r="AN71" s="1000"/>
      <c r="AO71" s="1000"/>
      <c r="AP71" s="1000" t="s">
        <v>543</v>
      </c>
      <c r="AQ71" s="1000"/>
      <c r="AR71" s="1000"/>
      <c r="AS71" s="1000"/>
      <c r="AT71" s="1000"/>
      <c r="AU71" s="1000" t="s">
        <v>543</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553</v>
      </c>
      <c r="C72" s="1004"/>
      <c r="D72" s="1004"/>
      <c r="E72" s="1004"/>
      <c r="F72" s="1004"/>
      <c r="G72" s="1004"/>
      <c r="H72" s="1004"/>
      <c r="I72" s="1004"/>
      <c r="J72" s="1004"/>
      <c r="K72" s="1004"/>
      <c r="L72" s="1004"/>
      <c r="M72" s="1004"/>
      <c r="N72" s="1004"/>
      <c r="O72" s="1004"/>
      <c r="P72" s="1005"/>
      <c r="Q72" s="1006">
        <v>41779</v>
      </c>
      <c r="R72" s="1000"/>
      <c r="S72" s="1000"/>
      <c r="T72" s="1000"/>
      <c r="U72" s="1000"/>
      <c r="V72" s="1000">
        <v>34294</v>
      </c>
      <c r="W72" s="1000"/>
      <c r="X72" s="1000"/>
      <c r="Y72" s="1000"/>
      <c r="Z72" s="1000"/>
      <c r="AA72" s="1000">
        <v>7485</v>
      </c>
      <c r="AB72" s="1000"/>
      <c r="AC72" s="1000"/>
      <c r="AD72" s="1000"/>
      <c r="AE72" s="1000"/>
      <c r="AF72" s="1000">
        <v>23182</v>
      </c>
      <c r="AG72" s="1000"/>
      <c r="AH72" s="1000"/>
      <c r="AI72" s="1000"/>
      <c r="AJ72" s="1000"/>
      <c r="AK72" s="1000" t="s">
        <v>562</v>
      </c>
      <c r="AL72" s="1000"/>
      <c r="AM72" s="1000"/>
      <c r="AN72" s="1000"/>
      <c r="AO72" s="1000"/>
      <c r="AP72" s="1000">
        <v>136632</v>
      </c>
      <c r="AQ72" s="1000"/>
      <c r="AR72" s="1000"/>
      <c r="AS72" s="1000"/>
      <c r="AT72" s="1000"/>
      <c r="AU72" s="1000" t="s">
        <v>543</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554</v>
      </c>
      <c r="C73" s="1004"/>
      <c r="D73" s="1004"/>
      <c r="E73" s="1004"/>
      <c r="F73" s="1004"/>
      <c r="G73" s="1004"/>
      <c r="H73" s="1004"/>
      <c r="I73" s="1004"/>
      <c r="J73" s="1004"/>
      <c r="K73" s="1004"/>
      <c r="L73" s="1004"/>
      <c r="M73" s="1004"/>
      <c r="N73" s="1004"/>
      <c r="O73" s="1004"/>
      <c r="P73" s="1005"/>
      <c r="Q73" s="1006">
        <v>7740</v>
      </c>
      <c r="R73" s="1000"/>
      <c r="S73" s="1000"/>
      <c r="T73" s="1000"/>
      <c r="U73" s="1000"/>
      <c r="V73" s="1000">
        <v>5794</v>
      </c>
      <c r="W73" s="1000"/>
      <c r="X73" s="1000"/>
      <c r="Y73" s="1000"/>
      <c r="Z73" s="1000"/>
      <c r="AA73" s="1000">
        <v>1946</v>
      </c>
      <c r="AB73" s="1000"/>
      <c r="AC73" s="1000"/>
      <c r="AD73" s="1000"/>
      <c r="AE73" s="1000"/>
      <c r="AF73" s="1000">
        <v>18566</v>
      </c>
      <c r="AG73" s="1000"/>
      <c r="AH73" s="1000"/>
      <c r="AI73" s="1000"/>
      <c r="AJ73" s="1000"/>
      <c r="AK73" s="1000" t="s">
        <v>562</v>
      </c>
      <c r="AL73" s="1000"/>
      <c r="AM73" s="1000"/>
      <c r="AN73" s="1000"/>
      <c r="AO73" s="1000"/>
      <c r="AP73" s="1000">
        <v>17196</v>
      </c>
      <c r="AQ73" s="1000"/>
      <c r="AR73" s="1000"/>
      <c r="AS73" s="1000"/>
      <c r="AT73" s="1000"/>
      <c r="AU73" s="1000" t="s">
        <v>543</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555</v>
      </c>
      <c r="C74" s="1004"/>
      <c r="D74" s="1004"/>
      <c r="E74" s="1004"/>
      <c r="F74" s="1004"/>
      <c r="G74" s="1004"/>
      <c r="H74" s="1004"/>
      <c r="I74" s="1004"/>
      <c r="J74" s="1004"/>
      <c r="K74" s="1004"/>
      <c r="L74" s="1004"/>
      <c r="M74" s="1004"/>
      <c r="N74" s="1004"/>
      <c r="O74" s="1004"/>
      <c r="P74" s="1005"/>
      <c r="Q74" s="1006">
        <v>284</v>
      </c>
      <c r="R74" s="1000"/>
      <c r="S74" s="1000"/>
      <c r="T74" s="1000"/>
      <c r="U74" s="1000"/>
      <c r="V74" s="1000">
        <v>227</v>
      </c>
      <c r="W74" s="1000"/>
      <c r="X74" s="1000"/>
      <c r="Y74" s="1000"/>
      <c r="Z74" s="1000"/>
      <c r="AA74" s="1000">
        <v>57</v>
      </c>
      <c r="AB74" s="1000"/>
      <c r="AC74" s="1000"/>
      <c r="AD74" s="1000"/>
      <c r="AE74" s="1000"/>
      <c r="AF74" s="1000">
        <v>57</v>
      </c>
      <c r="AG74" s="1000"/>
      <c r="AH74" s="1000"/>
      <c r="AI74" s="1000"/>
      <c r="AJ74" s="1000"/>
      <c r="AK74" s="1000" t="s">
        <v>543</v>
      </c>
      <c r="AL74" s="1000"/>
      <c r="AM74" s="1000"/>
      <c r="AN74" s="1000"/>
      <c r="AO74" s="1000"/>
      <c r="AP74" s="1000" t="s">
        <v>543</v>
      </c>
      <c r="AQ74" s="1000"/>
      <c r="AR74" s="1000"/>
      <c r="AS74" s="1000"/>
      <c r="AT74" s="1000"/>
      <c r="AU74" s="1000" t="s">
        <v>543</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556</v>
      </c>
      <c r="C75" s="1004"/>
      <c r="D75" s="1004"/>
      <c r="E75" s="1004"/>
      <c r="F75" s="1004"/>
      <c r="G75" s="1004"/>
      <c r="H75" s="1004"/>
      <c r="I75" s="1004"/>
      <c r="J75" s="1004"/>
      <c r="K75" s="1004"/>
      <c r="L75" s="1004"/>
      <c r="M75" s="1004"/>
      <c r="N75" s="1004"/>
      <c r="O75" s="1004"/>
      <c r="P75" s="1005"/>
      <c r="Q75" s="1007">
        <v>344</v>
      </c>
      <c r="R75" s="1008"/>
      <c r="S75" s="1008"/>
      <c r="T75" s="1008"/>
      <c r="U75" s="1009"/>
      <c r="V75" s="1010">
        <v>308</v>
      </c>
      <c r="W75" s="1008"/>
      <c r="X75" s="1008"/>
      <c r="Y75" s="1008"/>
      <c r="Z75" s="1009"/>
      <c r="AA75" s="1010">
        <v>36</v>
      </c>
      <c r="AB75" s="1008"/>
      <c r="AC75" s="1008"/>
      <c r="AD75" s="1008"/>
      <c r="AE75" s="1009"/>
      <c r="AF75" s="1010">
        <v>36</v>
      </c>
      <c r="AG75" s="1008"/>
      <c r="AH75" s="1008"/>
      <c r="AI75" s="1008"/>
      <c r="AJ75" s="1009"/>
      <c r="AK75" s="1010" t="s">
        <v>541</v>
      </c>
      <c r="AL75" s="1008"/>
      <c r="AM75" s="1008"/>
      <c r="AN75" s="1008"/>
      <c r="AO75" s="1009"/>
      <c r="AP75" s="1010" t="s">
        <v>541</v>
      </c>
      <c r="AQ75" s="1008"/>
      <c r="AR75" s="1008"/>
      <c r="AS75" s="1008"/>
      <c r="AT75" s="1009"/>
      <c r="AU75" s="1010" t="s">
        <v>541</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557</v>
      </c>
      <c r="C76" s="1004"/>
      <c r="D76" s="1004"/>
      <c r="E76" s="1004"/>
      <c r="F76" s="1004"/>
      <c r="G76" s="1004"/>
      <c r="H76" s="1004"/>
      <c r="I76" s="1004"/>
      <c r="J76" s="1004"/>
      <c r="K76" s="1004"/>
      <c r="L76" s="1004"/>
      <c r="M76" s="1004"/>
      <c r="N76" s="1004"/>
      <c r="O76" s="1004"/>
      <c r="P76" s="1005"/>
      <c r="Q76" s="1007">
        <v>2038</v>
      </c>
      <c r="R76" s="1008"/>
      <c r="S76" s="1008"/>
      <c r="T76" s="1008"/>
      <c r="U76" s="1009"/>
      <c r="V76" s="1010">
        <v>2004</v>
      </c>
      <c r="W76" s="1008"/>
      <c r="X76" s="1008"/>
      <c r="Y76" s="1008"/>
      <c r="Z76" s="1009"/>
      <c r="AA76" s="1010">
        <v>34</v>
      </c>
      <c r="AB76" s="1008"/>
      <c r="AC76" s="1008"/>
      <c r="AD76" s="1008"/>
      <c r="AE76" s="1009"/>
      <c r="AF76" s="1010">
        <v>34</v>
      </c>
      <c r="AG76" s="1008"/>
      <c r="AH76" s="1008"/>
      <c r="AI76" s="1008"/>
      <c r="AJ76" s="1009"/>
      <c r="AK76" s="1010" t="s">
        <v>541</v>
      </c>
      <c r="AL76" s="1008"/>
      <c r="AM76" s="1008"/>
      <c r="AN76" s="1008"/>
      <c r="AO76" s="1009"/>
      <c r="AP76" s="1010">
        <v>664</v>
      </c>
      <c r="AQ76" s="1008"/>
      <c r="AR76" s="1008"/>
      <c r="AS76" s="1008"/>
      <c r="AT76" s="1009"/>
      <c r="AU76" s="1010">
        <v>432</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371</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70209</v>
      </c>
      <c r="AG88" s="988"/>
      <c r="AH88" s="988"/>
      <c r="AI88" s="988"/>
      <c r="AJ88" s="988"/>
      <c r="AK88" s="992"/>
      <c r="AL88" s="992"/>
      <c r="AM88" s="992"/>
      <c r="AN88" s="992"/>
      <c r="AO88" s="992"/>
      <c r="AP88" s="988">
        <v>163997</v>
      </c>
      <c r="AQ88" s="988"/>
      <c r="AR88" s="988"/>
      <c r="AS88" s="988"/>
      <c r="AT88" s="988"/>
      <c r="AU88" s="988">
        <v>2591</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48</v>
      </c>
      <c r="CS102" s="980"/>
      <c r="CT102" s="980"/>
      <c r="CU102" s="980"/>
      <c r="CV102" s="981"/>
      <c r="CW102" s="979" t="s">
        <v>560</v>
      </c>
      <c r="CX102" s="980"/>
      <c r="CY102" s="980"/>
      <c r="CZ102" s="980"/>
      <c r="DA102" s="981"/>
      <c r="DB102" s="979" t="s">
        <v>559</v>
      </c>
      <c r="DC102" s="980"/>
      <c r="DD102" s="980"/>
      <c r="DE102" s="980"/>
      <c r="DF102" s="981"/>
      <c r="DG102" s="979" t="s">
        <v>559</v>
      </c>
      <c r="DH102" s="980"/>
      <c r="DI102" s="980"/>
      <c r="DJ102" s="980"/>
      <c r="DK102" s="981"/>
      <c r="DL102" s="979" t="s">
        <v>559</v>
      </c>
      <c r="DM102" s="980"/>
      <c r="DN102" s="980"/>
      <c r="DO102" s="980"/>
      <c r="DP102" s="981"/>
      <c r="DQ102" s="979" t="s">
        <v>541</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288</v>
      </c>
      <c r="AG109" s="923"/>
      <c r="AH109" s="923"/>
      <c r="AI109" s="923"/>
      <c r="AJ109" s="924"/>
      <c r="AK109" s="925" t="s">
        <v>287</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288</v>
      </c>
      <c r="BW109" s="923"/>
      <c r="BX109" s="923"/>
      <c r="BY109" s="923"/>
      <c r="BZ109" s="924"/>
      <c r="CA109" s="925" t="s">
        <v>287</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288</v>
      </c>
      <c r="DM109" s="923"/>
      <c r="DN109" s="923"/>
      <c r="DO109" s="923"/>
      <c r="DP109" s="924"/>
      <c r="DQ109" s="925" t="s">
        <v>287</v>
      </c>
      <c r="DR109" s="923"/>
      <c r="DS109" s="923"/>
      <c r="DT109" s="923"/>
      <c r="DU109" s="924"/>
      <c r="DV109" s="925" t="s">
        <v>405</v>
      </c>
      <c r="DW109" s="923"/>
      <c r="DX109" s="923"/>
      <c r="DY109" s="923"/>
      <c r="DZ109" s="954"/>
    </row>
    <row r="110" spans="1:131" s="199" customFormat="1" ht="26.25" customHeight="1" x14ac:dyDescent="0.15">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3781743</v>
      </c>
      <c r="AB110" s="916"/>
      <c r="AC110" s="916"/>
      <c r="AD110" s="916"/>
      <c r="AE110" s="917"/>
      <c r="AF110" s="918">
        <v>3680917</v>
      </c>
      <c r="AG110" s="916"/>
      <c r="AH110" s="916"/>
      <c r="AI110" s="916"/>
      <c r="AJ110" s="917"/>
      <c r="AK110" s="918">
        <v>3867947</v>
      </c>
      <c r="AL110" s="916"/>
      <c r="AM110" s="916"/>
      <c r="AN110" s="916"/>
      <c r="AO110" s="917"/>
      <c r="AP110" s="919">
        <v>18.8</v>
      </c>
      <c r="AQ110" s="920"/>
      <c r="AR110" s="920"/>
      <c r="AS110" s="920"/>
      <c r="AT110" s="921"/>
      <c r="AU110" s="955" t="s">
        <v>62</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39520510</v>
      </c>
      <c r="BR110" s="863"/>
      <c r="BS110" s="863"/>
      <c r="BT110" s="863"/>
      <c r="BU110" s="863"/>
      <c r="BV110" s="863">
        <v>38618670</v>
      </c>
      <c r="BW110" s="863"/>
      <c r="BX110" s="863"/>
      <c r="BY110" s="863"/>
      <c r="BZ110" s="863"/>
      <c r="CA110" s="863">
        <v>37136161</v>
      </c>
      <c r="CB110" s="863"/>
      <c r="CC110" s="863"/>
      <c r="CD110" s="863"/>
      <c r="CE110" s="863"/>
      <c r="CF110" s="887">
        <v>180.7</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20919290</v>
      </c>
      <c r="BR112" s="835"/>
      <c r="BS112" s="835"/>
      <c r="BT112" s="835"/>
      <c r="BU112" s="835"/>
      <c r="BV112" s="835">
        <v>20802126</v>
      </c>
      <c r="BW112" s="835"/>
      <c r="BX112" s="835"/>
      <c r="BY112" s="835"/>
      <c r="BZ112" s="835"/>
      <c r="CA112" s="835">
        <v>18501794</v>
      </c>
      <c r="CB112" s="835"/>
      <c r="CC112" s="835"/>
      <c r="CD112" s="835"/>
      <c r="CE112" s="835"/>
      <c r="CF112" s="896">
        <v>90</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1567458</v>
      </c>
      <c r="AB113" s="944"/>
      <c r="AC113" s="944"/>
      <c r="AD113" s="944"/>
      <c r="AE113" s="945"/>
      <c r="AF113" s="946">
        <v>1688626</v>
      </c>
      <c r="AG113" s="944"/>
      <c r="AH113" s="944"/>
      <c r="AI113" s="944"/>
      <c r="AJ113" s="945"/>
      <c r="AK113" s="946">
        <v>1588761</v>
      </c>
      <c r="AL113" s="944"/>
      <c r="AM113" s="944"/>
      <c r="AN113" s="944"/>
      <c r="AO113" s="945"/>
      <c r="AP113" s="947">
        <v>7.7</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850323</v>
      </c>
      <c r="BR113" s="835"/>
      <c r="BS113" s="835"/>
      <c r="BT113" s="835"/>
      <c r="BU113" s="835"/>
      <c r="BV113" s="835">
        <v>1441423</v>
      </c>
      <c r="BW113" s="835"/>
      <c r="BX113" s="835"/>
      <c r="BY113" s="835"/>
      <c r="BZ113" s="835"/>
      <c r="CA113" s="835">
        <v>2590512</v>
      </c>
      <c r="CB113" s="835"/>
      <c r="CC113" s="835"/>
      <c r="CD113" s="835"/>
      <c r="CE113" s="835"/>
      <c r="CF113" s="896">
        <v>12.6</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10577</v>
      </c>
      <c r="AB114" s="798"/>
      <c r="AC114" s="798"/>
      <c r="AD114" s="798"/>
      <c r="AE114" s="799"/>
      <c r="AF114" s="800">
        <v>23379</v>
      </c>
      <c r="AG114" s="798"/>
      <c r="AH114" s="798"/>
      <c r="AI114" s="798"/>
      <c r="AJ114" s="799"/>
      <c r="AK114" s="800">
        <v>38930</v>
      </c>
      <c r="AL114" s="798"/>
      <c r="AM114" s="798"/>
      <c r="AN114" s="798"/>
      <c r="AO114" s="799"/>
      <c r="AP114" s="845">
        <v>0.2</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3995208</v>
      </c>
      <c r="BR114" s="835"/>
      <c r="BS114" s="835"/>
      <c r="BT114" s="835"/>
      <c r="BU114" s="835"/>
      <c r="BV114" s="835">
        <v>3706492</v>
      </c>
      <c r="BW114" s="835"/>
      <c r="BX114" s="835"/>
      <c r="BY114" s="835"/>
      <c r="BZ114" s="835"/>
      <c r="CA114" s="835">
        <v>3571706</v>
      </c>
      <c r="CB114" s="835"/>
      <c r="CC114" s="835"/>
      <c r="CD114" s="835"/>
      <c r="CE114" s="835"/>
      <c r="CF114" s="896">
        <v>17.399999999999999</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5359778</v>
      </c>
      <c r="AB117" s="930"/>
      <c r="AC117" s="930"/>
      <c r="AD117" s="930"/>
      <c r="AE117" s="931"/>
      <c r="AF117" s="932">
        <v>5392922</v>
      </c>
      <c r="AG117" s="930"/>
      <c r="AH117" s="930"/>
      <c r="AI117" s="930"/>
      <c r="AJ117" s="931"/>
      <c r="AK117" s="932">
        <v>5495638</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288</v>
      </c>
      <c r="AG118" s="923"/>
      <c r="AH118" s="923"/>
      <c r="AI118" s="923"/>
      <c r="AJ118" s="924"/>
      <c r="AK118" s="925" t="s">
        <v>287</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435</v>
      </c>
      <c r="BP119" s="899"/>
      <c r="BQ119" s="903">
        <v>65285331</v>
      </c>
      <c r="BR119" s="866"/>
      <c r="BS119" s="866"/>
      <c r="BT119" s="866"/>
      <c r="BU119" s="866"/>
      <c r="BV119" s="866">
        <v>64568711</v>
      </c>
      <c r="BW119" s="866"/>
      <c r="BX119" s="866"/>
      <c r="BY119" s="866"/>
      <c r="BZ119" s="866"/>
      <c r="CA119" s="866">
        <v>61800173</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16777692</v>
      </c>
      <c r="BR120" s="863"/>
      <c r="BS120" s="863"/>
      <c r="BT120" s="863"/>
      <c r="BU120" s="863"/>
      <c r="BV120" s="863">
        <v>17423143</v>
      </c>
      <c r="BW120" s="863"/>
      <c r="BX120" s="863"/>
      <c r="BY120" s="863"/>
      <c r="BZ120" s="863"/>
      <c r="CA120" s="863">
        <v>17148407</v>
      </c>
      <c r="CB120" s="863"/>
      <c r="CC120" s="863"/>
      <c r="CD120" s="863"/>
      <c r="CE120" s="863"/>
      <c r="CF120" s="887">
        <v>83.4</v>
      </c>
      <c r="CG120" s="888"/>
      <c r="CH120" s="888"/>
      <c r="CI120" s="888"/>
      <c r="CJ120" s="888"/>
      <c r="CK120" s="889" t="s">
        <v>439</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t="s">
        <v>112</v>
      </c>
      <c r="DH120" s="863"/>
      <c r="DI120" s="863"/>
      <c r="DJ120" s="863"/>
      <c r="DK120" s="863"/>
      <c r="DL120" s="863">
        <v>20645466</v>
      </c>
      <c r="DM120" s="863"/>
      <c r="DN120" s="863"/>
      <c r="DO120" s="863"/>
      <c r="DP120" s="863"/>
      <c r="DQ120" s="863">
        <v>18360283</v>
      </c>
      <c r="DR120" s="863"/>
      <c r="DS120" s="863"/>
      <c r="DT120" s="863"/>
      <c r="DU120" s="863"/>
      <c r="DV120" s="864">
        <v>89.3</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14395122</v>
      </c>
      <c r="BR121" s="835"/>
      <c r="BS121" s="835"/>
      <c r="BT121" s="835"/>
      <c r="BU121" s="835"/>
      <c r="BV121" s="835">
        <v>13813970</v>
      </c>
      <c r="BW121" s="835"/>
      <c r="BX121" s="835"/>
      <c r="BY121" s="835"/>
      <c r="BZ121" s="835"/>
      <c r="CA121" s="835">
        <v>14971399</v>
      </c>
      <c r="CB121" s="835"/>
      <c r="CC121" s="835"/>
      <c r="CD121" s="835"/>
      <c r="CE121" s="835"/>
      <c r="CF121" s="896">
        <v>72.8</v>
      </c>
      <c r="CG121" s="897"/>
      <c r="CH121" s="897"/>
      <c r="CI121" s="897"/>
      <c r="CJ121" s="897"/>
      <c r="CK121" s="890"/>
      <c r="CL121" s="876"/>
      <c r="CM121" s="876"/>
      <c r="CN121" s="876"/>
      <c r="CO121" s="877"/>
      <c r="CP121" s="856" t="s">
        <v>387</v>
      </c>
      <c r="CQ121" s="857"/>
      <c r="CR121" s="857"/>
      <c r="CS121" s="857"/>
      <c r="CT121" s="857"/>
      <c r="CU121" s="857"/>
      <c r="CV121" s="857"/>
      <c r="CW121" s="857"/>
      <c r="CX121" s="857"/>
      <c r="CY121" s="857"/>
      <c r="CZ121" s="857"/>
      <c r="DA121" s="857"/>
      <c r="DB121" s="857"/>
      <c r="DC121" s="857"/>
      <c r="DD121" s="857"/>
      <c r="DE121" s="857"/>
      <c r="DF121" s="858"/>
      <c r="DG121" s="834">
        <v>155013</v>
      </c>
      <c r="DH121" s="835"/>
      <c r="DI121" s="835"/>
      <c r="DJ121" s="835"/>
      <c r="DK121" s="835"/>
      <c r="DL121" s="835">
        <v>156660</v>
      </c>
      <c r="DM121" s="835"/>
      <c r="DN121" s="835"/>
      <c r="DO121" s="835"/>
      <c r="DP121" s="835"/>
      <c r="DQ121" s="835">
        <v>141511</v>
      </c>
      <c r="DR121" s="835"/>
      <c r="DS121" s="835"/>
      <c r="DT121" s="835"/>
      <c r="DU121" s="835"/>
      <c r="DV121" s="812">
        <v>0.7</v>
      </c>
      <c r="DW121" s="812"/>
      <c r="DX121" s="812"/>
      <c r="DY121" s="812"/>
      <c r="DZ121" s="813"/>
    </row>
    <row r="122" spans="1:130" s="199" customFormat="1" ht="26.25" customHeight="1" x14ac:dyDescent="0.15">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42615847</v>
      </c>
      <c r="BR122" s="866"/>
      <c r="BS122" s="866"/>
      <c r="BT122" s="866"/>
      <c r="BU122" s="866"/>
      <c r="BV122" s="866">
        <v>42696532</v>
      </c>
      <c r="BW122" s="866"/>
      <c r="BX122" s="866"/>
      <c r="BY122" s="866"/>
      <c r="BZ122" s="866"/>
      <c r="CA122" s="866">
        <v>42681391</v>
      </c>
      <c r="CB122" s="866"/>
      <c r="CC122" s="866"/>
      <c r="CD122" s="866"/>
      <c r="CE122" s="866"/>
      <c r="CF122" s="867">
        <v>207.6</v>
      </c>
      <c r="CG122" s="868"/>
      <c r="CH122" s="868"/>
      <c r="CI122" s="868"/>
      <c r="CJ122" s="868"/>
      <c r="CK122" s="890"/>
      <c r="CL122" s="876"/>
      <c r="CM122" s="876"/>
      <c r="CN122" s="876"/>
      <c r="CO122" s="877"/>
      <c r="CP122" s="856" t="s">
        <v>385</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15">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443</v>
      </c>
      <c r="BP123" s="899"/>
      <c r="BQ123" s="853">
        <v>73788661</v>
      </c>
      <c r="BR123" s="854"/>
      <c r="BS123" s="854"/>
      <c r="BT123" s="854"/>
      <c r="BU123" s="854"/>
      <c r="BV123" s="854">
        <v>73933645</v>
      </c>
      <c r="BW123" s="854"/>
      <c r="BX123" s="854"/>
      <c r="BY123" s="854"/>
      <c r="BZ123" s="854"/>
      <c r="CA123" s="854">
        <v>74801197</v>
      </c>
      <c r="CB123" s="854"/>
      <c r="CC123" s="854"/>
      <c r="CD123" s="854"/>
      <c r="CE123" s="854"/>
      <c r="CF123" s="764"/>
      <c r="CG123" s="765"/>
      <c r="CH123" s="765"/>
      <c r="CI123" s="765"/>
      <c r="CJ123" s="855"/>
      <c r="CK123" s="890"/>
      <c r="CL123" s="876"/>
      <c r="CM123" s="876"/>
      <c r="CN123" s="876"/>
      <c r="CO123" s="877"/>
      <c r="CP123" s="856" t="s">
        <v>386</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v>20764277</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1294790</v>
      </c>
      <c r="AB128" s="819"/>
      <c r="AC128" s="819"/>
      <c r="AD128" s="819"/>
      <c r="AE128" s="820"/>
      <c r="AF128" s="821">
        <v>1337181</v>
      </c>
      <c r="AG128" s="819"/>
      <c r="AH128" s="819"/>
      <c r="AI128" s="819"/>
      <c r="AJ128" s="820"/>
      <c r="AK128" s="821">
        <v>1290978</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112</v>
      </c>
      <c r="BG128" s="805"/>
      <c r="BH128" s="805"/>
      <c r="BI128" s="805"/>
      <c r="BJ128" s="805"/>
      <c r="BK128" s="805"/>
      <c r="BL128" s="828"/>
      <c r="BM128" s="804">
        <v>12.17</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23345233</v>
      </c>
      <c r="AB129" s="798"/>
      <c r="AC129" s="798"/>
      <c r="AD129" s="798"/>
      <c r="AE129" s="799"/>
      <c r="AF129" s="800">
        <v>23896615</v>
      </c>
      <c r="AG129" s="798"/>
      <c r="AH129" s="798"/>
      <c r="AI129" s="798"/>
      <c r="AJ129" s="799"/>
      <c r="AK129" s="800">
        <v>23768332</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112</v>
      </c>
      <c r="BG129" s="788"/>
      <c r="BH129" s="788"/>
      <c r="BI129" s="788"/>
      <c r="BJ129" s="788"/>
      <c r="BK129" s="788"/>
      <c r="BL129" s="789"/>
      <c r="BM129" s="787">
        <v>17.170000000000002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3365570</v>
      </c>
      <c r="AB130" s="798"/>
      <c r="AC130" s="798"/>
      <c r="AD130" s="798"/>
      <c r="AE130" s="799"/>
      <c r="AF130" s="800">
        <v>3303768</v>
      </c>
      <c r="AG130" s="798"/>
      <c r="AH130" s="798"/>
      <c r="AI130" s="798"/>
      <c r="AJ130" s="799"/>
      <c r="AK130" s="800">
        <v>3213066</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3.9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19979663</v>
      </c>
      <c r="AB131" s="781"/>
      <c r="AC131" s="781"/>
      <c r="AD131" s="781"/>
      <c r="AE131" s="782"/>
      <c r="AF131" s="783">
        <v>20592847</v>
      </c>
      <c r="AG131" s="781"/>
      <c r="AH131" s="781"/>
      <c r="AI131" s="781"/>
      <c r="AJ131" s="782"/>
      <c r="AK131" s="783">
        <v>20555266</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3.5006496359999999</v>
      </c>
      <c r="AB132" s="761"/>
      <c r="AC132" s="761"/>
      <c r="AD132" s="761"/>
      <c r="AE132" s="762"/>
      <c r="AF132" s="763">
        <v>3.6516223330000002</v>
      </c>
      <c r="AG132" s="761"/>
      <c r="AH132" s="761"/>
      <c r="AI132" s="761"/>
      <c r="AJ132" s="762"/>
      <c r="AK132" s="763">
        <v>4.8240387650000001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3.1</v>
      </c>
      <c r="AB133" s="740"/>
      <c r="AC133" s="740"/>
      <c r="AD133" s="740"/>
      <c r="AE133" s="741"/>
      <c r="AF133" s="739">
        <v>3.6</v>
      </c>
      <c r="AG133" s="740"/>
      <c r="AH133" s="740"/>
      <c r="AI133" s="740"/>
      <c r="AJ133" s="741"/>
      <c r="AK133" s="739">
        <v>3.9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58" zoomScaleNormal="85" zoomScaleSheetLayoutView="55" workbookViewId="0">
      <selection activeCell="AH76" sqref="AH76"/>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8"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52"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2" t="s">
        <v>471</v>
      </c>
      <c r="L7" s="256"/>
      <c r="M7" s="257" t="s">
        <v>472</v>
      </c>
      <c r="N7" s="258"/>
    </row>
    <row r="8" spans="1:16" x14ac:dyDescent="0.15">
      <c r="A8" s="250"/>
      <c r="B8" s="246"/>
      <c r="C8" s="246"/>
      <c r="D8" s="246"/>
      <c r="E8" s="246"/>
      <c r="F8" s="246"/>
      <c r="G8" s="259"/>
      <c r="H8" s="260"/>
      <c r="I8" s="260"/>
      <c r="J8" s="261"/>
      <c r="K8" s="1153"/>
      <c r="L8" s="262" t="s">
        <v>473</v>
      </c>
      <c r="M8" s="263" t="s">
        <v>474</v>
      </c>
      <c r="N8" s="264" t="s">
        <v>475</v>
      </c>
    </row>
    <row r="9" spans="1:16" x14ac:dyDescent="0.15">
      <c r="A9" s="250"/>
      <c r="B9" s="246"/>
      <c r="C9" s="246"/>
      <c r="D9" s="246"/>
      <c r="E9" s="246"/>
      <c r="F9" s="246"/>
      <c r="G9" s="1166" t="s">
        <v>476</v>
      </c>
      <c r="H9" s="1167"/>
      <c r="I9" s="1167"/>
      <c r="J9" s="1168"/>
      <c r="K9" s="265">
        <v>5290526</v>
      </c>
      <c r="L9" s="266">
        <v>43202</v>
      </c>
      <c r="M9" s="267">
        <v>55721</v>
      </c>
      <c r="N9" s="268">
        <v>-22.5</v>
      </c>
    </row>
    <row r="10" spans="1:16" x14ac:dyDescent="0.15">
      <c r="A10" s="250"/>
      <c r="B10" s="246"/>
      <c r="C10" s="246"/>
      <c r="D10" s="246"/>
      <c r="E10" s="246"/>
      <c r="F10" s="246"/>
      <c r="G10" s="1166" t="s">
        <v>477</v>
      </c>
      <c r="H10" s="1167"/>
      <c r="I10" s="1167"/>
      <c r="J10" s="1168"/>
      <c r="K10" s="269">
        <v>294168</v>
      </c>
      <c r="L10" s="270">
        <v>2402</v>
      </c>
      <c r="M10" s="271">
        <v>5407</v>
      </c>
      <c r="N10" s="272">
        <v>-55.6</v>
      </c>
    </row>
    <row r="11" spans="1:16" ht="13.5" customHeight="1" x14ac:dyDescent="0.15">
      <c r="A11" s="250"/>
      <c r="B11" s="246"/>
      <c r="C11" s="246"/>
      <c r="D11" s="246"/>
      <c r="E11" s="246"/>
      <c r="F11" s="246"/>
      <c r="G11" s="1166" t="s">
        <v>478</v>
      </c>
      <c r="H11" s="1167"/>
      <c r="I11" s="1167"/>
      <c r="J11" s="1168"/>
      <c r="K11" s="269">
        <v>1273689</v>
      </c>
      <c r="L11" s="270">
        <v>10401</v>
      </c>
      <c r="M11" s="271">
        <v>4456</v>
      </c>
      <c r="N11" s="272">
        <v>133.4</v>
      </c>
    </row>
    <row r="12" spans="1:16" ht="13.5" customHeight="1" x14ac:dyDescent="0.15">
      <c r="A12" s="250"/>
      <c r="B12" s="246"/>
      <c r="C12" s="246"/>
      <c r="D12" s="246"/>
      <c r="E12" s="246"/>
      <c r="F12" s="246"/>
      <c r="G12" s="1166" t="s">
        <v>479</v>
      </c>
      <c r="H12" s="1167"/>
      <c r="I12" s="1167"/>
      <c r="J12" s="1168"/>
      <c r="K12" s="269">
        <v>48797</v>
      </c>
      <c r="L12" s="270">
        <v>398</v>
      </c>
      <c r="M12" s="271">
        <v>1602</v>
      </c>
      <c r="N12" s="272">
        <v>-75.2</v>
      </c>
    </row>
    <row r="13" spans="1:16" ht="13.5" customHeight="1" x14ac:dyDescent="0.15">
      <c r="A13" s="250"/>
      <c r="B13" s="246"/>
      <c r="C13" s="246"/>
      <c r="D13" s="246"/>
      <c r="E13" s="246"/>
      <c r="F13" s="246"/>
      <c r="G13" s="1166" t="s">
        <v>480</v>
      </c>
      <c r="H13" s="1167"/>
      <c r="I13" s="1167"/>
      <c r="J13" s="1168"/>
      <c r="K13" s="269">
        <v>120</v>
      </c>
      <c r="L13" s="270">
        <v>1</v>
      </c>
      <c r="M13" s="271">
        <v>24</v>
      </c>
      <c r="N13" s="272">
        <v>-95.8</v>
      </c>
    </row>
    <row r="14" spans="1:16" ht="13.5" customHeight="1" x14ac:dyDescent="0.15">
      <c r="A14" s="250"/>
      <c r="B14" s="246"/>
      <c r="C14" s="246"/>
      <c r="D14" s="246"/>
      <c r="E14" s="246"/>
      <c r="F14" s="246"/>
      <c r="G14" s="1166" t="s">
        <v>481</v>
      </c>
      <c r="H14" s="1167"/>
      <c r="I14" s="1167"/>
      <c r="J14" s="1168"/>
      <c r="K14" s="269">
        <v>288778</v>
      </c>
      <c r="L14" s="270">
        <v>2358</v>
      </c>
      <c r="M14" s="271">
        <v>2095</v>
      </c>
      <c r="N14" s="272">
        <v>12.6</v>
      </c>
    </row>
    <row r="15" spans="1:16" ht="13.5" customHeight="1" x14ac:dyDescent="0.15">
      <c r="A15" s="250"/>
      <c r="B15" s="246"/>
      <c r="C15" s="246"/>
      <c r="D15" s="246"/>
      <c r="E15" s="246"/>
      <c r="F15" s="246"/>
      <c r="G15" s="1166" t="s">
        <v>482</v>
      </c>
      <c r="H15" s="1167"/>
      <c r="I15" s="1167"/>
      <c r="J15" s="1168"/>
      <c r="K15" s="269">
        <v>30241</v>
      </c>
      <c r="L15" s="270">
        <v>247</v>
      </c>
      <c r="M15" s="271">
        <v>1844</v>
      </c>
      <c r="N15" s="272">
        <v>-86.6</v>
      </c>
    </row>
    <row r="16" spans="1:16" x14ac:dyDescent="0.15">
      <c r="A16" s="250"/>
      <c r="B16" s="246"/>
      <c r="C16" s="246"/>
      <c r="D16" s="246"/>
      <c r="E16" s="246"/>
      <c r="F16" s="246"/>
      <c r="G16" s="1169" t="s">
        <v>483</v>
      </c>
      <c r="H16" s="1170"/>
      <c r="I16" s="1170"/>
      <c r="J16" s="1171"/>
      <c r="K16" s="270">
        <v>-473905</v>
      </c>
      <c r="L16" s="270">
        <v>-3870</v>
      </c>
      <c r="M16" s="271">
        <v>-4887</v>
      </c>
      <c r="N16" s="272">
        <v>-20.8</v>
      </c>
    </row>
    <row r="17" spans="1:16" x14ac:dyDescent="0.15">
      <c r="A17" s="250"/>
      <c r="B17" s="246"/>
      <c r="C17" s="246"/>
      <c r="D17" s="246"/>
      <c r="E17" s="246"/>
      <c r="F17" s="246"/>
      <c r="G17" s="1169" t="s">
        <v>171</v>
      </c>
      <c r="H17" s="1170"/>
      <c r="I17" s="1170"/>
      <c r="J17" s="1171"/>
      <c r="K17" s="270">
        <v>6752414</v>
      </c>
      <c r="L17" s="270">
        <v>55139</v>
      </c>
      <c r="M17" s="271">
        <v>66260</v>
      </c>
      <c r="N17" s="272">
        <v>-16.8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63" t="s">
        <v>488</v>
      </c>
      <c r="H21" s="1164"/>
      <c r="I21" s="1164"/>
      <c r="J21" s="1165"/>
      <c r="K21" s="282">
        <v>4.4000000000000004</v>
      </c>
      <c r="L21" s="283">
        <v>6.58</v>
      </c>
      <c r="M21" s="284">
        <v>-2.1800000000000002</v>
      </c>
      <c r="N21" s="251"/>
      <c r="O21" s="285"/>
      <c r="P21" s="281"/>
    </row>
    <row r="22" spans="1:16" s="286" customFormat="1" x14ac:dyDescent="0.15">
      <c r="A22" s="281"/>
      <c r="B22" s="251"/>
      <c r="C22" s="251"/>
      <c r="D22" s="251"/>
      <c r="E22" s="251"/>
      <c r="F22" s="251"/>
      <c r="G22" s="1163" t="s">
        <v>489</v>
      </c>
      <c r="H22" s="1164"/>
      <c r="I22" s="1164"/>
      <c r="J22" s="1165"/>
      <c r="K22" s="287">
        <v>97.3</v>
      </c>
      <c r="L22" s="288">
        <v>99.7</v>
      </c>
      <c r="M22" s="289">
        <v>-2.4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2" t="s">
        <v>471</v>
      </c>
      <c r="L30" s="256"/>
      <c r="M30" s="257" t="s">
        <v>472</v>
      </c>
      <c r="N30" s="258"/>
    </row>
    <row r="31" spans="1:16" x14ac:dyDescent="0.15">
      <c r="A31" s="250"/>
      <c r="B31" s="246"/>
      <c r="C31" s="246"/>
      <c r="D31" s="246"/>
      <c r="E31" s="246"/>
      <c r="F31" s="246"/>
      <c r="G31" s="259"/>
      <c r="H31" s="260"/>
      <c r="I31" s="260"/>
      <c r="J31" s="261"/>
      <c r="K31" s="1153"/>
      <c r="L31" s="262" t="s">
        <v>473</v>
      </c>
      <c r="M31" s="263" t="s">
        <v>474</v>
      </c>
      <c r="N31" s="264" t="s">
        <v>475</v>
      </c>
    </row>
    <row r="32" spans="1:16" ht="27" customHeight="1" x14ac:dyDescent="0.15">
      <c r="A32" s="250"/>
      <c r="B32" s="246"/>
      <c r="C32" s="246"/>
      <c r="D32" s="246"/>
      <c r="E32" s="246"/>
      <c r="F32" s="246"/>
      <c r="G32" s="1154" t="s">
        <v>493</v>
      </c>
      <c r="H32" s="1155"/>
      <c r="I32" s="1155"/>
      <c r="J32" s="1156"/>
      <c r="K32" s="296">
        <v>3867947</v>
      </c>
      <c r="L32" s="296">
        <v>31585</v>
      </c>
      <c r="M32" s="297">
        <v>35238</v>
      </c>
      <c r="N32" s="298">
        <v>-10.4</v>
      </c>
    </row>
    <row r="33" spans="1:16" ht="13.5" customHeight="1" x14ac:dyDescent="0.15">
      <c r="A33" s="250"/>
      <c r="B33" s="246"/>
      <c r="C33" s="246"/>
      <c r="D33" s="246"/>
      <c r="E33" s="246"/>
      <c r="F33" s="246"/>
      <c r="G33" s="1154" t="s">
        <v>494</v>
      </c>
      <c r="H33" s="1155"/>
      <c r="I33" s="1155"/>
      <c r="J33" s="1156"/>
      <c r="K33" s="296" t="s">
        <v>495</v>
      </c>
      <c r="L33" s="296" t="s">
        <v>495</v>
      </c>
      <c r="M33" s="297" t="s">
        <v>495</v>
      </c>
      <c r="N33" s="298" t="s">
        <v>495</v>
      </c>
    </row>
    <row r="34" spans="1:16" ht="27" customHeight="1" x14ac:dyDescent="0.15">
      <c r="A34" s="250"/>
      <c r="B34" s="246"/>
      <c r="C34" s="246"/>
      <c r="D34" s="246"/>
      <c r="E34" s="246"/>
      <c r="F34" s="246"/>
      <c r="G34" s="1154" t="s">
        <v>496</v>
      </c>
      <c r="H34" s="1155"/>
      <c r="I34" s="1155"/>
      <c r="J34" s="1156"/>
      <c r="K34" s="296" t="s">
        <v>495</v>
      </c>
      <c r="L34" s="296" t="s">
        <v>495</v>
      </c>
      <c r="M34" s="297">
        <v>9</v>
      </c>
      <c r="N34" s="298" t="s">
        <v>495</v>
      </c>
    </row>
    <row r="35" spans="1:16" ht="27" customHeight="1" x14ac:dyDescent="0.15">
      <c r="A35" s="250"/>
      <c r="B35" s="246"/>
      <c r="C35" s="246"/>
      <c r="D35" s="246"/>
      <c r="E35" s="246"/>
      <c r="F35" s="246"/>
      <c r="G35" s="1154" t="s">
        <v>497</v>
      </c>
      <c r="H35" s="1155"/>
      <c r="I35" s="1155"/>
      <c r="J35" s="1156"/>
      <c r="K35" s="296">
        <v>1588761</v>
      </c>
      <c r="L35" s="296">
        <v>12974</v>
      </c>
      <c r="M35" s="297">
        <v>12777</v>
      </c>
      <c r="N35" s="298">
        <v>1.5</v>
      </c>
    </row>
    <row r="36" spans="1:16" ht="27" customHeight="1" x14ac:dyDescent="0.15">
      <c r="A36" s="250"/>
      <c r="B36" s="246"/>
      <c r="C36" s="246"/>
      <c r="D36" s="246"/>
      <c r="E36" s="246"/>
      <c r="F36" s="246"/>
      <c r="G36" s="1154" t="s">
        <v>498</v>
      </c>
      <c r="H36" s="1155"/>
      <c r="I36" s="1155"/>
      <c r="J36" s="1156"/>
      <c r="K36" s="296">
        <v>38930</v>
      </c>
      <c r="L36" s="296">
        <v>318</v>
      </c>
      <c r="M36" s="297">
        <v>1670</v>
      </c>
      <c r="N36" s="298">
        <v>-81</v>
      </c>
    </row>
    <row r="37" spans="1:16" ht="13.5" customHeight="1" x14ac:dyDescent="0.15">
      <c r="A37" s="250"/>
      <c r="B37" s="246"/>
      <c r="C37" s="246"/>
      <c r="D37" s="246"/>
      <c r="E37" s="246"/>
      <c r="F37" s="246"/>
      <c r="G37" s="1154" t="s">
        <v>499</v>
      </c>
      <c r="H37" s="1155"/>
      <c r="I37" s="1155"/>
      <c r="J37" s="1156"/>
      <c r="K37" s="296" t="s">
        <v>495</v>
      </c>
      <c r="L37" s="296" t="s">
        <v>495</v>
      </c>
      <c r="M37" s="297">
        <v>592</v>
      </c>
      <c r="N37" s="298" t="s">
        <v>495</v>
      </c>
    </row>
    <row r="38" spans="1:16" ht="27" customHeight="1" x14ac:dyDescent="0.15">
      <c r="A38" s="250"/>
      <c r="B38" s="246"/>
      <c r="C38" s="246"/>
      <c r="D38" s="246"/>
      <c r="E38" s="246"/>
      <c r="F38" s="246"/>
      <c r="G38" s="1157" t="s">
        <v>500</v>
      </c>
      <c r="H38" s="1158"/>
      <c r="I38" s="1158"/>
      <c r="J38" s="1159"/>
      <c r="K38" s="299" t="s">
        <v>495</v>
      </c>
      <c r="L38" s="299" t="s">
        <v>495</v>
      </c>
      <c r="M38" s="300">
        <v>0</v>
      </c>
      <c r="N38" s="301" t="s">
        <v>495</v>
      </c>
      <c r="O38" s="295"/>
    </row>
    <row r="39" spans="1:16" x14ac:dyDescent="0.15">
      <c r="A39" s="250"/>
      <c r="B39" s="246"/>
      <c r="C39" s="246"/>
      <c r="D39" s="246"/>
      <c r="E39" s="246"/>
      <c r="F39" s="246"/>
      <c r="G39" s="1157" t="s">
        <v>501</v>
      </c>
      <c r="H39" s="1158"/>
      <c r="I39" s="1158"/>
      <c r="J39" s="1159"/>
      <c r="K39" s="302">
        <v>-1290978</v>
      </c>
      <c r="L39" s="302">
        <v>-10542</v>
      </c>
      <c r="M39" s="303">
        <v>-7965</v>
      </c>
      <c r="N39" s="304">
        <v>32.4</v>
      </c>
      <c r="O39" s="295"/>
    </row>
    <row r="40" spans="1:16" ht="27" customHeight="1" x14ac:dyDescent="0.15">
      <c r="A40" s="250"/>
      <c r="B40" s="246"/>
      <c r="C40" s="246"/>
      <c r="D40" s="246"/>
      <c r="E40" s="246"/>
      <c r="F40" s="246"/>
      <c r="G40" s="1154" t="s">
        <v>502</v>
      </c>
      <c r="H40" s="1155"/>
      <c r="I40" s="1155"/>
      <c r="J40" s="1156"/>
      <c r="K40" s="302">
        <v>-3213066</v>
      </c>
      <c r="L40" s="302">
        <v>-26237</v>
      </c>
      <c r="M40" s="303">
        <v>-31941</v>
      </c>
      <c r="N40" s="304">
        <v>-17.899999999999999</v>
      </c>
      <c r="O40" s="295"/>
    </row>
    <row r="41" spans="1:16" x14ac:dyDescent="0.15">
      <c r="A41" s="250"/>
      <c r="B41" s="246"/>
      <c r="C41" s="246"/>
      <c r="D41" s="246"/>
      <c r="E41" s="246"/>
      <c r="F41" s="246"/>
      <c r="G41" s="1160" t="s">
        <v>282</v>
      </c>
      <c r="H41" s="1161"/>
      <c r="I41" s="1161"/>
      <c r="J41" s="1162"/>
      <c r="K41" s="296">
        <v>991594</v>
      </c>
      <c r="L41" s="302">
        <v>8097</v>
      </c>
      <c r="M41" s="303">
        <v>10381</v>
      </c>
      <c r="N41" s="304">
        <v>-22</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47" t="s">
        <v>471</v>
      </c>
      <c r="J49" s="1149" t="s">
        <v>506</v>
      </c>
      <c r="K49" s="1150"/>
      <c r="L49" s="1150"/>
      <c r="M49" s="1150"/>
      <c r="N49" s="1151"/>
    </row>
    <row r="50" spans="1:14" x14ac:dyDescent="0.15">
      <c r="A50" s="250"/>
      <c r="B50" s="246"/>
      <c r="C50" s="246"/>
      <c r="D50" s="246"/>
      <c r="E50" s="246"/>
      <c r="F50" s="246"/>
      <c r="G50" s="314"/>
      <c r="H50" s="315"/>
      <c r="I50" s="1148"/>
      <c r="J50" s="316" t="s">
        <v>507</v>
      </c>
      <c r="K50" s="317" t="s">
        <v>508</v>
      </c>
      <c r="L50" s="318" t="s">
        <v>509</v>
      </c>
      <c r="M50" s="319" t="s">
        <v>510</v>
      </c>
      <c r="N50" s="320" t="s">
        <v>511</v>
      </c>
    </row>
    <row r="51" spans="1:14" x14ac:dyDescent="0.15">
      <c r="A51" s="250"/>
      <c r="B51" s="246"/>
      <c r="C51" s="246"/>
      <c r="D51" s="246"/>
      <c r="E51" s="246"/>
      <c r="F51" s="246"/>
      <c r="G51" s="312" t="s">
        <v>512</v>
      </c>
      <c r="H51" s="313"/>
      <c r="I51" s="321">
        <v>1472564</v>
      </c>
      <c r="J51" s="322">
        <v>11766</v>
      </c>
      <c r="K51" s="323">
        <v>-61.1</v>
      </c>
      <c r="L51" s="324">
        <v>43493</v>
      </c>
      <c r="M51" s="325">
        <v>5</v>
      </c>
      <c r="N51" s="326">
        <v>-66.099999999999994</v>
      </c>
    </row>
    <row r="52" spans="1:14" x14ac:dyDescent="0.15">
      <c r="A52" s="250"/>
      <c r="B52" s="246"/>
      <c r="C52" s="246"/>
      <c r="D52" s="246"/>
      <c r="E52" s="246"/>
      <c r="F52" s="246"/>
      <c r="G52" s="327"/>
      <c r="H52" s="328" t="s">
        <v>513</v>
      </c>
      <c r="I52" s="329">
        <v>806899</v>
      </c>
      <c r="J52" s="330">
        <v>6447</v>
      </c>
      <c r="K52" s="331">
        <v>-51.9</v>
      </c>
      <c r="L52" s="332">
        <v>23254</v>
      </c>
      <c r="M52" s="333">
        <v>4</v>
      </c>
      <c r="N52" s="334">
        <v>-55.9</v>
      </c>
    </row>
    <row r="53" spans="1:14" x14ac:dyDescent="0.15">
      <c r="A53" s="250"/>
      <c r="B53" s="246"/>
      <c r="C53" s="246"/>
      <c r="D53" s="246"/>
      <c r="E53" s="246"/>
      <c r="F53" s="246"/>
      <c r="G53" s="312" t="s">
        <v>514</v>
      </c>
      <c r="H53" s="313"/>
      <c r="I53" s="321">
        <v>3818551</v>
      </c>
      <c r="J53" s="322">
        <v>30687</v>
      </c>
      <c r="K53" s="323">
        <v>160.80000000000001</v>
      </c>
      <c r="L53" s="324">
        <v>50840</v>
      </c>
      <c r="M53" s="325">
        <v>16.899999999999999</v>
      </c>
      <c r="N53" s="326">
        <v>143.9</v>
      </c>
    </row>
    <row r="54" spans="1:14" x14ac:dyDescent="0.15">
      <c r="A54" s="250"/>
      <c r="B54" s="246"/>
      <c r="C54" s="246"/>
      <c r="D54" s="246"/>
      <c r="E54" s="246"/>
      <c r="F54" s="246"/>
      <c r="G54" s="327"/>
      <c r="H54" s="328" t="s">
        <v>513</v>
      </c>
      <c r="I54" s="329">
        <v>2751291</v>
      </c>
      <c r="J54" s="330">
        <v>22110</v>
      </c>
      <c r="K54" s="331">
        <v>243</v>
      </c>
      <c r="L54" s="332">
        <v>25367</v>
      </c>
      <c r="M54" s="333">
        <v>9.1</v>
      </c>
      <c r="N54" s="334">
        <v>233.9</v>
      </c>
    </row>
    <row r="55" spans="1:14" x14ac:dyDescent="0.15">
      <c r="A55" s="250"/>
      <c r="B55" s="246"/>
      <c r="C55" s="246"/>
      <c r="D55" s="246"/>
      <c r="E55" s="246"/>
      <c r="F55" s="246"/>
      <c r="G55" s="312" t="s">
        <v>515</v>
      </c>
      <c r="H55" s="313"/>
      <c r="I55" s="321">
        <v>2681509</v>
      </c>
      <c r="J55" s="322">
        <v>21599</v>
      </c>
      <c r="K55" s="323">
        <v>-29.6</v>
      </c>
      <c r="L55" s="324">
        <v>53605</v>
      </c>
      <c r="M55" s="325">
        <v>5.4</v>
      </c>
      <c r="N55" s="326">
        <v>-35</v>
      </c>
    </row>
    <row r="56" spans="1:14" x14ac:dyDescent="0.15">
      <c r="A56" s="250"/>
      <c r="B56" s="246"/>
      <c r="C56" s="246"/>
      <c r="D56" s="246"/>
      <c r="E56" s="246"/>
      <c r="F56" s="246"/>
      <c r="G56" s="327"/>
      <c r="H56" s="328" t="s">
        <v>513</v>
      </c>
      <c r="I56" s="329">
        <v>1232923</v>
      </c>
      <c r="J56" s="330">
        <v>9931</v>
      </c>
      <c r="K56" s="331">
        <v>-55.1</v>
      </c>
      <c r="L56" s="332">
        <v>28343</v>
      </c>
      <c r="M56" s="333">
        <v>11.7</v>
      </c>
      <c r="N56" s="334">
        <v>-66.8</v>
      </c>
    </row>
    <row r="57" spans="1:14" x14ac:dyDescent="0.15">
      <c r="A57" s="250"/>
      <c r="B57" s="246"/>
      <c r="C57" s="246"/>
      <c r="D57" s="246"/>
      <c r="E57" s="246"/>
      <c r="F57" s="246"/>
      <c r="G57" s="312" t="s">
        <v>516</v>
      </c>
      <c r="H57" s="313"/>
      <c r="I57" s="321">
        <v>2888989</v>
      </c>
      <c r="J57" s="322">
        <v>23412</v>
      </c>
      <c r="K57" s="323">
        <v>8.4</v>
      </c>
      <c r="L57" s="324">
        <v>46440</v>
      </c>
      <c r="M57" s="325">
        <v>-13.4</v>
      </c>
      <c r="N57" s="326">
        <v>21.8</v>
      </c>
    </row>
    <row r="58" spans="1:14" x14ac:dyDescent="0.15">
      <c r="A58" s="250"/>
      <c r="B58" s="246"/>
      <c r="C58" s="246"/>
      <c r="D58" s="246"/>
      <c r="E58" s="246"/>
      <c r="F58" s="246"/>
      <c r="G58" s="327"/>
      <c r="H58" s="328" t="s">
        <v>513</v>
      </c>
      <c r="I58" s="329">
        <v>476543</v>
      </c>
      <c r="J58" s="330">
        <v>3862</v>
      </c>
      <c r="K58" s="331">
        <v>-61.1</v>
      </c>
      <c r="L58" s="332">
        <v>27658</v>
      </c>
      <c r="M58" s="333">
        <v>-2.4</v>
      </c>
      <c r="N58" s="334">
        <v>-58.7</v>
      </c>
    </row>
    <row r="59" spans="1:14" x14ac:dyDescent="0.15">
      <c r="A59" s="250"/>
      <c r="B59" s="246"/>
      <c r="C59" s="246"/>
      <c r="D59" s="246"/>
      <c r="E59" s="246"/>
      <c r="F59" s="246"/>
      <c r="G59" s="312" t="s">
        <v>517</v>
      </c>
      <c r="H59" s="313"/>
      <c r="I59" s="321">
        <v>2050156</v>
      </c>
      <c r="J59" s="322">
        <v>16741</v>
      </c>
      <c r="K59" s="323">
        <v>-28.5</v>
      </c>
      <c r="L59" s="324">
        <v>63257</v>
      </c>
      <c r="M59" s="325">
        <v>36.200000000000003</v>
      </c>
      <c r="N59" s="326">
        <v>-64.7</v>
      </c>
    </row>
    <row r="60" spans="1:14" x14ac:dyDescent="0.15">
      <c r="A60" s="250"/>
      <c r="B60" s="246"/>
      <c r="C60" s="246"/>
      <c r="D60" s="246"/>
      <c r="E60" s="246"/>
      <c r="F60" s="246"/>
      <c r="G60" s="327"/>
      <c r="H60" s="328" t="s">
        <v>513</v>
      </c>
      <c r="I60" s="335">
        <v>568676</v>
      </c>
      <c r="J60" s="330">
        <v>4644</v>
      </c>
      <c r="K60" s="331">
        <v>20.2</v>
      </c>
      <c r="L60" s="332">
        <v>27259</v>
      </c>
      <c r="M60" s="333">
        <v>-1.4</v>
      </c>
      <c r="N60" s="334">
        <v>21.6</v>
      </c>
    </row>
    <row r="61" spans="1:14" x14ac:dyDescent="0.15">
      <c r="A61" s="250"/>
      <c r="B61" s="246"/>
      <c r="C61" s="246"/>
      <c r="D61" s="246"/>
      <c r="E61" s="246"/>
      <c r="F61" s="246"/>
      <c r="G61" s="312" t="s">
        <v>518</v>
      </c>
      <c r="H61" s="336"/>
      <c r="I61" s="337">
        <v>2582354</v>
      </c>
      <c r="J61" s="338">
        <v>20841</v>
      </c>
      <c r="K61" s="339">
        <v>10</v>
      </c>
      <c r="L61" s="340">
        <v>51527</v>
      </c>
      <c r="M61" s="341">
        <v>10</v>
      </c>
      <c r="N61" s="326">
        <v>0</v>
      </c>
    </row>
    <row r="62" spans="1:14" x14ac:dyDescent="0.15">
      <c r="A62" s="250"/>
      <c r="B62" s="246"/>
      <c r="C62" s="246"/>
      <c r="D62" s="246"/>
      <c r="E62" s="246"/>
      <c r="F62" s="246"/>
      <c r="G62" s="327"/>
      <c r="H62" s="328" t="s">
        <v>513</v>
      </c>
      <c r="I62" s="329">
        <v>1167266</v>
      </c>
      <c r="J62" s="330">
        <v>9399</v>
      </c>
      <c r="K62" s="331">
        <v>19</v>
      </c>
      <c r="L62" s="332">
        <v>26376</v>
      </c>
      <c r="M62" s="333">
        <v>4.2</v>
      </c>
      <c r="N62" s="334">
        <v>14.8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Normal="100" zoomScaleSheetLayoutView="55" workbookViewId="0">
      <selection activeCell="Q65" sqref="Q65"/>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7" zoomScaleNormal="100" zoomScaleSheetLayoutView="55" workbookViewId="0">
      <selection activeCell="I102" sqref="I10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7" zoomScaleSheetLayoutView="100" workbookViewId="0">
      <selection activeCell="M50" sqref="M5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31.91</v>
      </c>
      <c r="G47" s="12">
        <v>36.21</v>
      </c>
      <c r="H47" s="12">
        <v>36.74</v>
      </c>
      <c r="I47" s="12">
        <v>35.9</v>
      </c>
      <c r="J47" s="13">
        <v>34.58</v>
      </c>
    </row>
    <row r="48" spans="2:10" ht="57.75" customHeight="1" x14ac:dyDescent="0.15">
      <c r="B48" s="14"/>
      <c r="C48" s="1174" t="s">
        <v>4</v>
      </c>
      <c r="D48" s="1174"/>
      <c r="E48" s="1175"/>
      <c r="F48" s="15">
        <v>3.11</v>
      </c>
      <c r="G48" s="16">
        <v>2.2200000000000002</v>
      </c>
      <c r="H48" s="16">
        <v>2.93</v>
      </c>
      <c r="I48" s="16">
        <v>4.05</v>
      </c>
      <c r="J48" s="17">
        <v>1.98</v>
      </c>
    </row>
    <row r="49" spans="2:10" ht="57.75" customHeight="1" thickBot="1" x14ac:dyDescent="0.2">
      <c r="B49" s="18"/>
      <c r="C49" s="1176" t="s">
        <v>5</v>
      </c>
      <c r="D49" s="1176"/>
      <c r="E49" s="1177"/>
      <c r="F49" s="19">
        <v>6.17</v>
      </c>
      <c r="G49" s="20">
        <v>4.18</v>
      </c>
      <c r="H49" s="20">
        <v>0.89</v>
      </c>
      <c r="I49" s="20">
        <v>1.19</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2018-03-20T04:37:49Z</cp:lastPrinted>
  <dcterms:created xsi:type="dcterms:W3CDTF">2018-01-24T05:31:40Z</dcterms:created>
  <dcterms:modified xsi:type="dcterms:W3CDTF">2018-11-27T00:58:41Z</dcterms:modified>
  <cp:category/>
</cp:coreProperties>
</file>