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W10" i="4" s="1"/>
  <c r="P6" i="5"/>
  <c r="P10" i="4" s="1"/>
  <c r="O6" i="5"/>
  <c r="N6" i="5"/>
  <c r="M6" i="5"/>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H85" i="4"/>
  <c r="G85" i="4"/>
  <c r="BB10" i="4"/>
  <c r="AT10" i="4"/>
  <c r="I10" i="4"/>
  <c r="B10" i="4"/>
  <c r="BB8" i="4"/>
  <c r="AT8" i="4"/>
  <c r="AL8" i="4"/>
  <c r="W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<sst xmlns="http://schemas.openxmlformats.org/spreadsheetml/2006/main" count="232" uniqueCount="120">
  <si>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</si>
  <si>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</si>
  <si>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</si>
  <si>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</si>
  <si>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</si>
  <si>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</si>
  <si>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</si>
  <si>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</si>
  <si>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</si>
  <si>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</si>
  <si>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</si>
  <si>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</si>
  <si>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</si>
  <si>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</si>
  <si>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</si>
  <si>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</si>
  <si>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</si>
  <si>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</si>
  <si>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</si>
  <si>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</si>
  <si>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</si>
  <si>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</si>
  <si>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</si>
  <si>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</si>
  <si>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</si>
  <si>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</si>
  <si>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</si>
  <si>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</si>
  <si>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</si>
  <si>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</si>
  <si>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</si>
  <si>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</si>
  <si>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</si>
  <si>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</si>
  <si>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</si>
  <si>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</si>
  <si>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</si>
  <si>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</si>
  <si>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</si>
  <si>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</si>
  <si>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</si>
  <si>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</si>
  <si>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</si>
  <si>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</si>
  <si>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</si>
  <si>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</si>
  <si>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</si>
  <si>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</si>
  <si>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</si>
  <si>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</si>
  <si>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</si>
  <si>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</si>
  <si>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</si>
  <si>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</si>
  <si>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</si>
  <si>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</si>
  <si>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</si>
  <si>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</si>
  <si>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</si>
  <si>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</si>
  <si>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</si>
  <si>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</si>
  <si>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</si>
  <si>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</si>
  <si>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</si>
  <si>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</si>
  <si>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</si>
  <si>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</si>
  <si>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</si>
  <si>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</si>
  <si>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</si>
  <si>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</si>
  <si>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</si>
  <si>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</si>
  <si>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</si>
  <si>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</si>
  <si>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</si>
  <si>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</si>
  <si>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</si>
  <si>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</si>
  <si>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</si>
  <si>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</si>
  <si>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</si>
  <si>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</si>
  <si>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</si>
  <si>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</si>
  <si>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</si>
  <si>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</si>
  <si>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</si>
  <si>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</si>
  <si>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</si>
  <si>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</si>
  <si>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</si>
  <si>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</si>
  <si>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</si>
  <si>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</si>
  <si>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</si>
  <si>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</si>
  <si>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</si>
  <si>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</si>
  <si>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</si>
  <si>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</si>
  <si>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</si>
  <si>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</si>
  <si>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</si>
  <si>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河南町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</si>
  <si>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</si>
  <si>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</si>
  <si>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</si>
  <si>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</si>
  <si>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</si>
  <si>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</si>
  <si>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</si>
  <si>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</si>
  <si>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</si>
  <si>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</si>
  <si>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管路更新率は前年度は類似団体平均値を下回ったが、それ以外の年度では高い数値で推移しており、H28についても類似団体平均値を上回った。
　本町には、S40年代に大規模住宅開発により整備された管路があり、老朽化については類似団体より進んでいる状況にある。
　今後の管路更新については、更新費用の確保が課題となっており、施設耐震化との優先度を勘案した持続可能な計画を策定する必要がある。
　有形固定資産減価償却率については、前年度に原水浄水施設を除却したことにより類似団体と比較して施設全体の老朽化率は低い状態となっている。</t>
    <rPh sb="1" eb="3">
      <t>カンロ</t>
    </rPh>
    <rPh sb="3" eb="5">
      <t>コウシン</t>
    </rPh>
    <rPh sb="5" eb="6">
      <t>リツ</t>
    </rPh>
    <rPh sb="7" eb="10">
      <t>ゼンネンド</t>
    </rPh>
    <rPh sb="11" eb="13">
      <t>ルイジ</t>
    </rPh>
    <rPh sb="13" eb="15">
      <t>ダンタイ</t>
    </rPh>
    <rPh sb="15" eb="18">
      <t>ヘイキンチ</t>
    </rPh>
    <rPh sb="19" eb="21">
      <t>シタマワ</t>
    </rPh>
    <rPh sb="27" eb="29">
      <t>イガイ</t>
    </rPh>
    <rPh sb="30" eb="32">
      <t>ネンド</t>
    </rPh>
    <rPh sb="34" eb="35">
      <t>タカ</t>
    </rPh>
    <rPh sb="36" eb="38">
      <t>スウチ</t>
    </rPh>
    <rPh sb="39" eb="41">
      <t>スイイ</t>
    </rPh>
    <rPh sb="54" eb="56">
      <t>ルイジ</t>
    </rPh>
    <rPh sb="56" eb="58">
      <t>ダンタイ</t>
    </rPh>
    <rPh sb="58" eb="61">
      <t>ヘイキンチ</t>
    </rPh>
    <rPh sb="69" eb="71">
      <t>ホンチョウ</t>
    </rPh>
    <rPh sb="77" eb="79">
      <t>ネンダイ</t>
    </rPh>
    <rPh sb="80" eb="83">
      <t>ダイキボ</t>
    </rPh>
    <rPh sb="83" eb="85">
      <t>ジュウタク</t>
    </rPh>
    <rPh sb="85" eb="87">
      <t>カイハツ</t>
    </rPh>
    <rPh sb="90" eb="92">
      <t>セイビ</t>
    </rPh>
    <rPh sb="95" eb="97">
      <t>カンロ</t>
    </rPh>
    <rPh sb="101" eb="104">
      <t>ロウキュウカ</t>
    </rPh>
    <rPh sb="109" eb="111">
      <t>ルイジ</t>
    </rPh>
    <rPh sb="111" eb="113">
      <t>ダンタイ</t>
    </rPh>
    <rPh sb="115" eb="116">
      <t>スス</t>
    </rPh>
    <rPh sb="120" eb="122">
      <t>ジョウキョウ</t>
    </rPh>
    <rPh sb="128" eb="130">
      <t>コンゴ</t>
    </rPh>
    <rPh sb="131" eb="133">
      <t>カンロ</t>
    </rPh>
    <rPh sb="133" eb="135">
      <t>コウシン</t>
    </rPh>
    <rPh sb="141" eb="143">
      <t>コウシン</t>
    </rPh>
    <rPh sb="143" eb="145">
      <t>ヒヨウ</t>
    </rPh>
    <rPh sb="146" eb="148">
      <t>カクホ</t>
    </rPh>
    <rPh sb="149" eb="151">
      <t>カダイ</t>
    </rPh>
    <rPh sb="158" eb="160">
      <t>シセツ</t>
    </rPh>
    <rPh sb="160" eb="163">
      <t>タイシンカ</t>
    </rPh>
    <rPh sb="165" eb="168">
      <t>ユウセンド</t>
    </rPh>
    <rPh sb="169" eb="171">
      <t>カンアン</t>
    </rPh>
    <rPh sb="173" eb="175">
      <t>ジゾク</t>
    </rPh>
    <rPh sb="175" eb="177">
      <t>カノウ</t>
    </rPh>
    <rPh sb="178" eb="180">
      <t>ケイカク</t>
    </rPh>
    <rPh sb="181" eb="183">
      <t>サクテイ</t>
    </rPh>
    <rPh sb="185" eb="187">
      <t>ヒツヨウ</t>
    </rPh>
    <rPh sb="193" eb="195">
      <t>ユウケイ</t>
    </rPh>
    <rPh sb="195" eb="197">
      <t>コテイ</t>
    </rPh>
    <rPh sb="197" eb="199">
      <t>シサン</t>
    </rPh>
    <rPh sb="199" eb="201">
      <t>ゲンカ</t>
    </rPh>
    <rPh sb="201" eb="203">
      <t>ショウキャク</t>
    </rPh>
    <rPh sb="203" eb="204">
      <t>リツ</t>
    </rPh>
    <rPh sb="210" eb="213">
      <t>ゼンネンド</t>
    </rPh>
    <rPh sb="214" eb="216">
      <t>ゲンスイ</t>
    </rPh>
    <rPh sb="216" eb="218">
      <t>ジョウスイ</t>
    </rPh>
    <rPh sb="218" eb="220">
      <t>シセツ</t>
    </rPh>
    <rPh sb="221" eb="223">
      <t>ジョキャク</t>
    </rPh>
    <rPh sb="230" eb="232">
      <t>ルイジ</t>
    </rPh>
    <rPh sb="232" eb="234">
      <t>ダンタイ</t>
    </rPh>
    <rPh sb="235" eb="237">
      <t>ヒカク</t>
    </rPh>
    <rPh sb="239" eb="241">
      <t>シセツ</t>
    </rPh>
    <rPh sb="241" eb="243">
      <t>ゼンタイ</t>
    </rPh>
    <rPh sb="244" eb="247">
      <t>ロウキュウカ</t>
    </rPh>
    <rPh sb="247" eb="248">
      <t>リツ</t>
    </rPh>
    <rPh sb="249" eb="250">
      <t>ヒク</t>
    </rPh>
    <rPh sb="251" eb="253">
      <t>ジョウタイ</t>
    </rPh>
    <phoneticPr fontId="7"/>
  </si>
  <si>
    <t xml:space="preserve">　前年度は、前述のとおり除却費により変動が大きくなったが、H28ではその他の年度と大きく変動することは無く直ちに更新投資に支障が出る状況ではない。しかしながら、今後、老朽化した施設や設備の整備や更新の必要性が増すものと思われることから、投資額を極力抑えた投資計画を立案することが重要である。
　財源面においては経常収支比率が100%を割っている中で、H30.4から簡易水道事業との会計統合を行う予定であり、統合後の経営状況を鑑み長期的な視点から今後の投資財源をどのように確保していくか検討し経営戦略を策定することが重要である。
</t>
    <rPh sb="1" eb="4">
      <t>ゼンネンド</t>
    </rPh>
    <rPh sb="36" eb="37">
      <t>タ</t>
    </rPh>
    <rPh sb="38" eb="40">
      <t>ネンド</t>
    </rPh>
    <rPh sb="41" eb="42">
      <t>オオ</t>
    </rPh>
    <rPh sb="44" eb="46">
      <t>ヘンドウ</t>
    </rPh>
    <rPh sb="51" eb="52">
      <t>ナ</t>
    </rPh>
    <rPh sb="53" eb="54">
      <t>タダ</t>
    </rPh>
    <rPh sb="56" eb="58">
      <t>コウシン</t>
    </rPh>
    <rPh sb="58" eb="60">
      <t>トウシ</t>
    </rPh>
    <rPh sb="61" eb="63">
      <t>シショウ</t>
    </rPh>
    <rPh sb="64" eb="65">
      <t>デ</t>
    </rPh>
    <rPh sb="66" eb="68">
      <t>ジョウキョウ</t>
    </rPh>
    <rPh sb="80" eb="82">
      <t>コンゴ</t>
    </rPh>
    <rPh sb="83" eb="86">
      <t>ロウキュウカ</t>
    </rPh>
    <rPh sb="88" eb="90">
      <t>シセツ</t>
    </rPh>
    <rPh sb="91" eb="93">
      <t>セツビ</t>
    </rPh>
    <rPh sb="94" eb="96">
      <t>セイビ</t>
    </rPh>
    <rPh sb="97" eb="99">
      <t>コウシン</t>
    </rPh>
    <rPh sb="100" eb="103">
      <t>ヒツヨウセイ</t>
    </rPh>
    <rPh sb="104" eb="105">
      <t>マ</t>
    </rPh>
    <rPh sb="109" eb="110">
      <t>オモ</t>
    </rPh>
    <rPh sb="118" eb="120">
      <t>トウシ</t>
    </rPh>
    <rPh sb="120" eb="121">
      <t>ガク</t>
    </rPh>
    <rPh sb="122" eb="124">
      <t>キョクリョク</t>
    </rPh>
    <rPh sb="124" eb="125">
      <t>オサ</t>
    </rPh>
    <rPh sb="127" eb="129">
      <t>トウシ</t>
    </rPh>
    <rPh sb="129" eb="131">
      <t>ケイカク</t>
    </rPh>
    <rPh sb="132" eb="134">
      <t>リツアン</t>
    </rPh>
    <rPh sb="139" eb="141">
      <t>ジュウヨウ</t>
    </rPh>
    <rPh sb="203" eb="205">
      <t>トウゴウ</t>
    </rPh>
    <rPh sb="205" eb="206">
      <t>ゴ</t>
    </rPh>
    <rPh sb="207" eb="209">
      <t>ケイエイ</t>
    </rPh>
    <rPh sb="209" eb="211">
      <t>ジョウキョウ</t>
    </rPh>
    <rPh sb="212" eb="213">
      <t>カンガ</t>
    </rPh>
    <rPh sb="214" eb="217">
      <t>チョウキテキ</t>
    </rPh>
    <rPh sb="218" eb="220">
      <t>シテン</t>
    </rPh>
    <rPh sb="222" eb="224">
      <t>コンゴ</t>
    </rPh>
    <rPh sb="225" eb="227">
      <t>トウシ</t>
    </rPh>
    <rPh sb="227" eb="229">
      <t>ザイゲン</t>
    </rPh>
    <rPh sb="235" eb="237">
      <t>カクホ</t>
    </rPh>
    <rPh sb="242" eb="244">
      <t>ケントウ</t>
    </rPh>
    <rPh sb="245" eb="247">
      <t>ケイエイ</t>
    </rPh>
    <rPh sb="247" eb="249">
      <t>センリャク</t>
    </rPh>
    <rPh sb="250" eb="252">
      <t>サクテイ</t>
    </rPh>
    <rPh sb="257" eb="259">
      <t>ジュウヨウ</t>
    </rPh>
    <phoneticPr fontId="7"/>
  </si>
  <si>
    <t>非設置</t>
    <rPh sb="0" eb="1">
      <t>ヒ</t>
    </rPh>
    <rPh sb="1" eb="3">
      <t>セッチ</t>
    </rPh>
    <phoneticPr fontId="4"/>
  </si>
  <si>
    <t>　経常収支比率は給水収益の減や受水費の増等により、類似団体と比較して低い状態が続き、Ｈ27から赤字となっている。
　また、流動比率は類似団体と比較して高い水準になっていることから、短期的な資金繰りについては大きな問題はないと考えられる。
　さらに企業債残高対給水収益比率が低く、類似団体に比べて借入金への依存度は低い状況である。
　料金回収率が類似団体と比較して低いことについては、住民負担を考慮し、水道料金の改定をＨ9以降行っておらず、給水原価に対する収益が見合っていない状態が続いているためである。
　なお、H27の経常収支比率・料金回収率・給水原価については、原水浄水施設の機能停止に伴う除却費が多額であったため、数値が大きく変動している。</t>
    <rPh sb="1" eb="3">
      <t>ケイジョウ</t>
    </rPh>
    <rPh sb="3" eb="5">
      <t>シュウシ</t>
    </rPh>
    <rPh sb="5" eb="7">
      <t>ヒリツ</t>
    </rPh>
    <rPh sb="8" eb="10">
      <t>キュウスイ</t>
    </rPh>
    <rPh sb="10" eb="12">
      <t>シュウエキ</t>
    </rPh>
    <rPh sb="13" eb="14">
      <t>ゲン</t>
    </rPh>
    <rPh sb="17" eb="18">
      <t>ヒ</t>
    </rPh>
    <rPh sb="19" eb="20">
      <t>ゾウ</t>
    </rPh>
    <rPh sb="20" eb="21">
      <t>トウ</t>
    </rPh>
    <rPh sb="25" eb="27">
      <t>ルイジ</t>
    </rPh>
    <rPh sb="27" eb="29">
      <t>ダンタイ</t>
    </rPh>
    <rPh sb="30" eb="32">
      <t>ヒカク</t>
    </rPh>
    <rPh sb="34" eb="35">
      <t>ヒク</t>
    </rPh>
    <rPh sb="36" eb="38">
      <t>ジョウタイ</t>
    </rPh>
    <rPh sb="39" eb="40">
      <t>ツヅ</t>
    </rPh>
    <rPh sb="47" eb="49">
      <t>アカジ</t>
    </rPh>
    <rPh sb="61" eb="63">
      <t>リュウドウ</t>
    </rPh>
    <rPh sb="63" eb="65">
      <t>ヒリツ</t>
    </rPh>
    <rPh sb="66" eb="68">
      <t>ルイジ</t>
    </rPh>
    <rPh sb="68" eb="70">
      <t>ダンタイ</t>
    </rPh>
    <rPh sb="71" eb="73">
      <t>ヒカク</t>
    </rPh>
    <rPh sb="75" eb="76">
      <t>タカ</t>
    </rPh>
    <rPh sb="77" eb="79">
      <t>スイジュン</t>
    </rPh>
    <rPh sb="90" eb="93">
      <t>タンキテキ</t>
    </rPh>
    <rPh sb="94" eb="96">
      <t>シキン</t>
    </rPh>
    <rPh sb="96" eb="97">
      <t>グ</t>
    </rPh>
    <rPh sb="103" eb="104">
      <t>オオ</t>
    </rPh>
    <rPh sb="106" eb="108">
      <t>モンダイ</t>
    </rPh>
    <rPh sb="112" eb="113">
      <t>カンガ</t>
    </rPh>
    <rPh sb="123" eb="125">
      <t>キギョウ</t>
    </rPh>
    <rPh sb="125" eb="126">
      <t>サイ</t>
    </rPh>
    <rPh sb="126" eb="128">
      <t>ザンダカ</t>
    </rPh>
    <rPh sb="128" eb="129">
      <t>タイ</t>
    </rPh>
    <rPh sb="129" eb="131">
      <t>キュウスイ</t>
    </rPh>
    <rPh sb="131" eb="133">
      <t>シュウエキ</t>
    </rPh>
    <rPh sb="133" eb="135">
      <t>ヒリツ</t>
    </rPh>
    <rPh sb="136" eb="137">
      <t>ヒク</t>
    </rPh>
    <rPh sb="139" eb="141">
      <t>ルイジ</t>
    </rPh>
    <rPh sb="141" eb="143">
      <t>ダンタイ</t>
    </rPh>
    <rPh sb="144" eb="145">
      <t>クラ</t>
    </rPh>
    <rPh sb="147" eb="149">
      <t>カリイレ</t>
    </rPh>
    <rPh sb="149" eb="150">
      <t>キン</t>
    </rPh>
    <rPh sb="152" eb="155">
      <t>イゾンド</t>
    </rPh>
    <rPh sb="156" eb="157">
      <t>ヒク</t>
    </rPh>
    <rPh sb="158" eb="160">
      <t>ジョウキョウ</t>
    </rPh>
    <rPh sb="166" eb="168">
      <t>リョウキン</t>
    </rPh>
    <rPh sb="168" eb="170">
      <t>カイシュウ</t>
    </rPh>
    <rPh sb="170" eb="171">
      <t>リツ</t>
    </rPh>
    <rPh sb="172" eb="174">
      <t>ルイジ</t>
    </rPh>
    <rPh sb="174" eb="176">
      <t>ダンタイ</t>
    </rPh>
    <rPh sb="177" eb="179">
      <t>ヒカク</t>
    </rPh>
    <rPh sb="181" eb="182">
      <t>ヒク</t>
    </rPh>
    <rPh sb="191" eb="193">
      <t>ジュウミン</t>
    </rPh>
    <rPh sb="193" eb="195">
      <t>フタン</t>
    </rPh>
    <rPh sb="196" eb="198">
      <t>コウリョ</t>
    </rPh>
    <rPh sb="200" eb="202">
      <t>スイドウ</t>
    </rPh>
    <rPh sb="202" eb="204">
      <t>リョウキン</t>
    </rPh>
    <rPh sb="205" eb="207">
      <t>カイテイ</t>
    </rPh>
    <rPh sb="210" eb="212">
      <t>イコウ</t>
    </rPh>
    <rPh sb="212" eb="213">
      <t>オコナ</t>
    </rPh>
    <rPh sb="219" eb="221">
      <t>キュウスイ</t>
    </rPh>
    <rPh sb="221" eb="223">
      <t>ゲンカ</t>
    </rPh>
    <rPh sb="224" eb="225">
      <t>タイ</t>
    </rPh>
    <rPh sb="227" eb="229">
      <t>シュウエキ</t>
    </rPh>
    <rPh sb="230" eb="232">
      <t>ミア</t>
    </rPh>
    <rPh sb="237" eb="239">
      <t>ジョウタイ</t>
    </rPh>
    <rPh sb="240" eb="241">
      <t>ツヅ</t>
    </rPh>
    <rPh sb="260" eb="262">
      <t>ケイジョウ</t>
    </rPh>
    <rPh sb="262" eb="264">
      <t>シュウシ</t>
    </rPh>
    <rPh sb="264" eb="266">
      <t>ヒリツ</t>
    </rPh>
    <rPh sb="267" eb="269">
      <t>リョウキン</t>
    </rPh>
    <rPh sb="269" eb="271">
      <t>カイシュウ</t>
    </rPh>
    <rPh sb="271" eb="272">
      <t>リツ</t>
    </rPh>
    <rPh sb="273" eb="275">
      <t>キュウスイ</t>
    </rPh>
    <rPh sb="275" eb="277">
      <t>ゲンカ</t>
    </rPh>
    <rPh sb="283" eb="285">
      <t>ゲンスイ</t>
    </rPh>
    <rPh sb="285" eb="287">
      <t>ジョウスイ</t>
    </rPh>
    <rPh sb="287" eb="289">
      <t>シセツ</t>
    </rPh>
    <rPh sb="290" eb="292">
      <t>キノウ</t>
    </rPh>
    <rPh sb="292" eb="294">
      <t>テイシ</t>
    </rPh>
    <rPh sb="295" eb="296">
      <t>トモナ</t>
    </rPh>
    <rPh sb="297" eb="299">
      <t>ジョキャク</t>
    </rPh>
    <rPh sb="299" eb="300">
      <t>ヒ</t>
    </rPh>
    <rPh sb="301" eb="303">
      <t>タガク</t>
    </rPh>
    <rPh sb="310" eb="312">
      <t>スウチ</t>
    </rPh>
    <rPh sb="313" eb="314">
      <t>オオ</t>
    </rPh>
    <rPh sb="316" eb="318">
      <t>ヘンドウ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</si>
</sst>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1.96</c:v>
                </c:pt>
                <c:pt idx="1">
                  <c:v>1.2</c:v>
                </c:pt>
                <c:pt idx="2">
                  <c:v>1.02</c:v>
                </c:pt>
                <c:pt idx="3">
                  <c:v>0.56999999999999995</c:v>
                </c:pt>
                <c:pt idx="4">
                  <c:v>0.88</c:v>
                </c:pt>
              </c:numCache>
            </c:numRef>
          </c:val>
          <c:extLst xmlns:c16r2="http://schemas.microsoft.com/office/drawing/2015/06/chart">
            <c:ext xmlns:c16="http://schemas.microsoft.com/office/drawing/2014/chart" uri="{C3380CC4-5D6E-409C-BE32-E72D297353CC}">
              <c16:uniqueId val="{00000000-5F38-4ED9-A026-165E4DDAD51C}"/>
            </c:ext>
          </c:extLst>
        </c:ser>
        <c:dLbls>
          <c:showLegendKey val="0"/>
          <c:showVal val="0"/>
          <c:showCatName val="0"/>
          <c:showSerName val="0"/>
          <c:showPercent val="0"/>
          <c:showBubbleSize val="0"/>
        </c:dLbls>
        <c:gapWidth val="150"/>
        <c:axId val="89188608"/>
        <c:axId val="8946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extLst xmlns:c16r2="http://schemas.microsoft.com/office/drawing/2015/06/chart">
            <c:ext xmlns:c16="http://schemas.microsoft.com/office/drawing/2014/chart" uri="{C3380CC4-5D6E-409C-BE32-E72D297353CC}">
              <c16:uniqueId val="{00000001-5F38-4ED9-A026-165E4DDAD51C}"/>
            </c:ext>
          </c:extLst>
        </c:ser>
        <c:dLbls>
          <c:showLegendKey val="0"/>
          <c:showVal val="0"/>
          <c:showCatName val="0"/>
          <c:showSerName val="0"/>
          <c:showPercent val="0"/>
          <c:showBubbleSize val="0"/>
        </c:dLbls>
        <c:marker val="1"/>
        <c:smooth val="0"/>
        <c:axId val="89188608"/>
        <c:axId val="89469312"/>
      </c:lineChart>
      <c:dateAx>
        <c:axId val="89188608"/>
        <c:scaling>
          <c:orientation val="minMax"/>
        </c:scaling>
        <c:delete val="1"/>
        <c:axPos val="b"/>
        <c:numFmt formatCode="ge" sourceLinked="1"/>
        <c:majorTickMark val="none"/>
        <c:minorTickMark val="none"/>
        <c:tickLblPos val="none"/>
        <c:crossAx val="89469312"/>
        <c:crosses val="autoZero"/>
        <c:auto val="1"/>
        <c:lblOffset val="100"/>
        <c:baseTimeUnit val="years"/>
      </c:dateAx>
      <c:valAx>
        <c:axId val="8946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8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47.4</c:v>
                </c:pt>
                <c:pt idx="1">
                  <c:v>46.84</c:v>
                </c:pt>
                <c:pt idx="2">
                  <c:v>45.93</c:v>
                </c:pt>
                <c:pt idx="3">
                  <c:v>45.65</c:v>
                </c:pt>
                <c:pt idx="4">
                  <c:v>46.04</c:v>
                </c:pt>
              </c:numCache>
            </c:numRef>
          </c:val>
          <c:extLst xmlns:c16r2="http://schemas.microsoft.com/office/drawing/2015/06/chart">
            <c:ext xmlns:c16="http://schemas.microsoft.com/office/drawing/2014/chart" uri="{C3380CC4-5D6E-409C-BE32-E72D297353CC}">
              <c16:uniqueId val="{00000000-168E-43E5-94FE-5EE0A1DA614B}"/>
            </c:ext>
          </c:extLst>
        </c:ser>
        <c:dLbls>
          <c:showLegendKey val="0"/>
          <c:showVal val="0"/>
          <c:showCatName val="0"/>
          <c:showSerName val="0"/>
          <c:showPercent val="0"/>
          <c:showBubbleSize val="0"/>
        </c:dLbls>
        <c:gapWidth val="150"/>
        <c:axId val="93297280"/>
        <c:axId val="9330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extLst xmlns:c16r2="http://schemas.microsoft.com/office/drawing/2015/06/chart">
            <c:ext xmlns:c16="http://schemas.microsoft.com/office/drawing/2014/chart" uri="{C3380CC4-5D6E-409C-BE32-E72D297353CC}">
              <c16:uniqueId val="{00000001-168E-43E5-94FE-5EE0A1DA614B}"/>
            </c:ext>
          </c:extLst>
        </c:ser>
        <c:dLbls>
          <c:showLegendKey val="0"/>
          <c:showVal val="0"/>
          <c:showCatName val="0"/>
          <c:showSerName val="0"/>
          <c:showPercent val="0"/>
          <c:showBubbleSize val="0"/>
        </c:dLbls>
        <c:marker val="1"/>
        <c:smooth val="0"/>
        <c:axId val="93297280"/>
        <c:axId val="93303552"/>
      </c:lineChart>
      <c:dateAx>
        <c:axId val="93297280"/>
        <c:scaling>
          <c:orientation val="minMax"/>
        </c:scaling>
        <c:delete val="1"/>
        <c:axPos val="b"/>
        <c:numFmt formatCode="ge" sourceLinked="1"/>
        <c:majorTickMark val="none"/>
        <c:minorTickMark val="none"/>
        <c:tickLblPos val="none"/>
        <c:crossAx val="93303552"/>
        <c:crosses val="autoZero"/>
        <c:auto val="1"/>
        <c:lblOffset val="100"/>
        <c:baseTimeUnit val="years"/>
      </c:dateAx>
      <c:valAx>
        <c:axId val="9330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9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93.19</c:v>
                </c:pt>
                <c:pt idx="1">
                  <c:v>93.8</c:v>
                </c:pt>
                <c:pt idx="2">
                  <c:v>92.82</c:v>
                </c:pt>
                <c:pt idx="3">
                  <c:v>91.79</c:v>
                </c:pt>
                <c:pt idx="4">
                  <c:v>92.81</c:v>
                </c:pt>
              </c:numCache>
            </c:numRef>
          </c:val>
          <c:extLst xmlns:c16r2="http://schemas.microsoft.com/office/drawing/2015/06/chart">
            <c:ext xmlns:c16="http://schemas.microsoft.com/office/drawing/2014/chart" uri="{C3380CC4-5D6E-409C-BE32-E72D297353CC}">
              <c16:uniqueId val="{00000000-FA6C-49C5-B698-F0BC0C45969C}"/>
            </c:ext>
          </c:extLst>
        </c:ser>
        <c:dLbls>
          <c:showLegendKey val="0"/>
          <c:showVal val="0"/>
          <c:showCatName val="0"/>
          <c:showSerName val="0"/>
          <c:showPercent val="0"/>
          <c:showBubbleSize val="0"/>
        </c:dLbls>
        <c:gapWidth val="150"/>
        <c:axId val="93600768"/>
        <c:axId val="9360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extLst xmlns:c16r2="http://schemas.microsoft.com/office/drawing/2015/06/chart">
            <c:ext xmlns:c16="http://schemas.microsoft.com/office/drawing/2014/chart" uri="{C3380CC4-5D6E-409C-BE32-E72D297353CC}">
              <c16:uniqueId val="{00000001-FA6C-49C5-B698-F0BC0C45969C}"/>
            </c:ext>
          </c:extLst>
        </c:ser>
        <c:dLbls>
          <c:showLegendKey val="0"/>
          <c:showVal val="0"/>
          <c:showCatName val="0"/>
          <c:showSerName val="0"/>
          <c:showPercent val="0"/>
          <c:showBubbleSize val="0"/>
        </c:dLbls>
        <c:marker val="1"/>
        <c:smooth val="0"/>
        <c:axId val="93600768"/>
        <c:axId val="93602944"/>
      </c:lineChart>
      <c:dateAx>
        <c:axId val="93600768"/>
        <c:scaling>
          <c:orientation val="minMax"/>
        </c:scaling>
        <c:delete val="1"/>
        <c:axPos val="b"/>
        <c:numFmt formatCode="ge" sourceLinked="1"/>
        <c:majorTickMark val="none"/>
        <c:minorTickMark val="none"/>
        <c:tickLblPos val="none"/>
        <c:crossAx val="93602944"/>
        <c:crosses val="autoZero"/>
        <c:auto val="1"/>
        <c:lblOffset val="100"/>
        <c:baseTimeUnit val="years"/>
      </c:dateAx>
      <c:valAx>
        <c:axId val="9360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0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99.45</c:v>
                </c:pt>
                <c:pt idx="1">
                  <c:v>100.23</c:v>
                </c:pt>
                <c:pt idx="2">
                  <c:v>102.05</c:v>
                </c:pt>
                <c:pt idx="3">
                  <c:v>72.34</c:v>
                </c:pt>
                <c:pt idx="4">
                  <c:v>96.22</c:v>
                </c:pt>
              </c:numCache>
            </c:numRef>
          </c:val>
          <c:extLst xmlns:c16r2="http://schemas.microsoft.com/office/drawing/2015/06/chart">
            <c:ext xmlns:c16="http://schemas.microsoft.com/office/drawing/2014/chart" uri="{C3380CC4-5D6E-409C-BE32-E72D297353CC}">
              <c16:uniqueId val="{00000000-73B1-4699-8DE8-562954A84588}"/>
            </c:ext>
          </c:extLst>
        </c:ser>
        <c:dLbls>
          <c:showLegendKey val="0"/>
          <c:showVal val="0"/>
          <c:showCatName val="0"/>
          <c:showSerName val="0"/>
          <c:showPercent val="0"/>
          <c:showBubbleSize val="0"/>
        </c:dLbls>
        <c:gapWidth val="150"/>
        <c:axId val="89496192"/>
        <c:axId val="8950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extLst xmlns:c16r2="http://schemas.microsoft.com/office/drawing/2015/06/chart">
            <c:ext xmlns:c16="http://schemas.microsoft.com/office/drawing/2014/chart" uri="{C3380CC4-5D6E-409C-BE32-E72D297353CC}">
              <c16:uniqueId val="{00000001-73B1-4699-8DE8-562954A84588}"/>
            </c:ext>
          </c:extLst>
        </c:ser>
        <c:dLbls>
          <c:showLegendKey val="0"/>
          <c:showVal val="0"/>
          <c:showCatName val="0"/>
          <c:showSerName val="0"/>
          <c:showPercent val="0"/>
          <c:showBubbleSize val="0"/>
        </c:dLbls>
        <c:marker val="1"/>
        <c:smooth val="0"/>
        <c:axId val="89496192"/>
        <c:axId val="89506560"/>
      </c:lineChart>
      <c:dateAx>
        <c:axId val="89496192"/>
        <c:scaling>
          <c:orientation val="minMax"/>
        </c:scaling>
        <c:delete val="1"/>
        <c:axPos val="b"/>
        <c:numFmt formatCode="ge" sourceLinked="1"/>
        <c:majorTickMark val="none"/>
        <c:minorTickMark val="none"/>
        <c:tickLblPos val="none"/>
        <c:crossAx val="89506560"/>
        <c:crosses val="autoZero"/>
        <c:auto val="1"/>
        <c:lblOffset val="100"/>
        <c:baseTimeUnit val="years"/>
      </c:dateAx>
      <c:valAx>
        <c:axId val="89506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49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38.35</c:v>
                </c:pt>
                <c:pt idx="1">
                  <c:v>38.56</c:v>
                </c:pt>
                <c:pt idx="2">
                  <c:v>45.89</c:v>
                </c:pt>
                <c:pt idx="3">
                  <c:v>38.659999999999997</c:v>
                </c:pt>
                <c:pt idx="4">
                  <c:v>40</c:v>
                </c:pt>
              </c:numCache>
            </c:numRef>
          </c:val>
          <c:extLst xmlns:c16r2="http://schemas.microsoft.com/office/drawing/2015/06/chart">
            <c:ext xmlns:c16="http://schemas.microsoft.com/office/drawing/2014/chart" uri="{C3380CC4-5D6E-409C-BE32-E72D297353CC}">
              <c16:uniqueId val="{00000000-BBB2-4E8A-BD92-09D488AE8F64}"/>
            </c:ext>
          </c:extLst>
        </c:ser>
        <c:dLbls>
          <c:showLegendKey val="0"/>
          <c:showVal val="0"/>
          <c:showCatName val="0"/>
          <c:showSerName val="0"/>
          <c:showPercent val="0"/>
          <c:showBubbleSize val="0"/>
        </c:dLbls>
        <c:gapWidth val="150"/>
        <c:axId val="90708992"/>
        <c:axId val="9073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extLst xmlns:c16r2="http://schemas.microsoft.com/office/drawing/2015/06/chart">
            <c:ext xmlns:c16="http://schemas.microsoft.com/office/drawing/2014/chart" uri="{C3380CC4-5D6E-409C-BE32-E72D297353CC}">
              <c16:uniqueId val="{00000001-BBB2-4E8A-BD92-09D488AE8F64}"/>
            </c:ext>
          </c:extLst>
        </c:ser>
        <c:dLbls>
          <c:showLegendKey val="0"/>
          <c:showVal val="0"/>
          <c:showCatName val="0"/>
          <c:showSerName val="0"/>
          <c:showPercent val="0"/>
          <c:showBubbleSize val="0"/>
        </c:dLbls>
        <c:marker val="1"/>
        <c:smooth val="0"/>
        <c:axId val="90708992"/>
        <c:axId val="90731648"/>
      </c:lineChart>
      <c:dateAx>
        <c:axId val="90708992"/>
        <c:scaling>
          <c:orientation val="minMax"/>
        </c:scaling>
        <c:delete val="1"/>
        <c:axPos val="b"/>
        <c:numFmt formatCode="ge" sourceLinked="1"/>
        <c:majorTickMark val="none"/>
        <c:minorTickMark val="none"/>
        <c:tickLblPos val="none"/>
        <c:crossAx val="90731648"/>
        <c:crosses val="autoZero"/>
        <c:auto val="1"/>
        <c:lblOffset val="100"/>
        <c:baseTimeUnit val="years"/>
      </c:dateAx>
      <c:valAx>
        <c:axId val="9073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0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25.29</c:v>
                </c:pt>
                <c:pt idx="1">
                  <c:v>26.84</c:v>
                </c:pt>
                <c:pt idx="2">
                  <c:v>27.17</c:v>
                </c:pt>
                <c:pt idx="3">
                  <c:v>26.33</c:v>
                </c:pt>
                <c:pt idx="4">
                  <c:v>25.75</c:v>
                </c:pt>
              </c:numCache>
            </c:numRef>
          </c:val>
          <c:extLst xmlns:c16r2="http://schemas.microsoft.com/office/drawing/2015/06/chart">
            <c:ext xmlns:c16="http://schemas.microsoft.com/office/drawing/2014/chart" uri="{C3380CC4-5D6E-409C-BE32-E72D297353CC}">
              <c16:uniqueId val="{00000000-2683-4C86-B67D-CAE4723717A5}"/>
            </c:ext>
          </c:extLst>
        </c:ser>
        <c:dLbls>
          <c:showLegendKey val="0"/>
          <c:showVal val="0"/>
          <c:showCatName val="0"/>
          <c:showSerName val="0"/>
          <c:showPercent val="0"/>
          <c:showBubbleSize val="0"/>
        </c:dLbls>
        <c:gapWidth val="150"/>
        <c:axId val="90754432"/>
        <c:axId val="9076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extLst xmlns:c16r2="http://schemas.microsoft.com/office/drawing/2015/06/chart">
            <c:ext xmlns:c16="http://schemas.microsoft.com/office/drawing/2014/chart" uri="{C3380CC4-5D6E-409C-BE32-E72D297353CC}">
              <c16:uniqueId val="{00000001-2683-4C86-B67D-CAE4723717A5}"/>
            </c:ext>
          </c:extLst>
        </c:ser>
        <c:dLbls>
          <c:showLegendKey val="0"/>
          <c:showVal val="0"/>
          <c:showCatName val="0"/>
          <c:showSerName val="0"/>
          <c:showPercent val="0"/>
          <c:showBubbleSize val="0"/>
        </c:dLbls>
        <c:marker val="1"/>
        <c:smooth val="0"/>
        <c:axId val="90754432"/>
        <c:axId val="90760704"/>
      </c:lineChart>
      <c:dateAx>
        <c:axId val="90754432"/>
        <c:scaling>
          <c:orientation val="minMax"/>
        </c:scaling>
        <c:delete val="1"/>
        <c:axPos val="b"/>
        <c:numFmt formatCode="ge" sourceLinked="1"/>
        <c:majorTickMark val="none"/>
        <c:minorTickMark val="none"/>
        <c:tickLblPos val="none"/>
        <c:crossAx val="90760704"/>
        <c:crosses val="autoZero"/>
        <c:auto val="1"/>
        <c:lblOffset val="100"/>
        <c:baseTimeUnit val="years"/>
      </c:dateAx>
      <c:valAx>
        <c:axId val="9076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5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C22-47BB-BC46-870AF840DB57}"/>
            </c:ext>
          </c:extLst>
        </c:ser>
        <c:dLbls>
          <c:showLegendKey val="0"/>
          <c:showVal val="0"/>
          <c:showCatName val="0"/>
          <c:showSerName val="0"/>
          <c:showPercent val="0"/>
          <c:showBubbleSize val="0"/>
        </c:dLbls>
        <c:gapWidth val="150"/>
        <c:axId val="91931008"/>
        <c:axId val="9193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extLst xmlns:c16r2="http://schemas.microsoft.com/office/drawing/2015/06/chart">
            <c:ext xmlns:c16="http://schemas.microsoft.com/office/drawing/2014/chart" uri="{C3380CC4-5D6E-409C-BE32-E72D297353CC}">
              <c16:uniqueId val="{00000001-CC22-47BB-BC46-870AF840DB57}"/>
            </c:ext>
          </c:extLst>
        </c:ser>
        <c:dLbls>
          <c:showLegendKey val="0"/>
          <c:showVal val="0"/>
          <c:showCatName val="0"/>
          <c:showSerName val="0"/>
          <c:showPercent val="0"/>
          <c:showBubbleSize val="0"/>
        </c:dLbls>
        <c:marker val="1"/>
        <c:smooth val="0"/>
        <c:axId val="91931008"/>
        <c:axId val="91932928"/>
      </c:lineChart>
      <c:dateAx>
        <c:axId val="91931008"/>
        <c:scaling>
          <c:orientation val="minMax"/>
        </c:scaling>
        <c:delete val="1"/>
        <c:axPos val="b"/>
        <c:numFmt formatCode="ge" sourceLinked="1"/>
        <c:majorTickMark val="none"/>
        <c:minorTickMark val="none"/>
        <c:tickLblPos val="none"/>
        <c:crossAx val="91932928"/>
        <c:crosses val="autoZero"/>
        <c:auto val="1"/>
        <c:lblOffset val="100"/>
        <c:baseTimeUnit val="years"/>
      </c:dateAx>
      <c:valAx>
        <c:axId val="91932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93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2836.47</c:v>
                </c:pt>
                <c:pt idx="1">
                  <c:v>4481.2</c:v>
                </c:pt>
                <c:pt idx="2">
                  <c:v>1547.4</c:v>
                </c:pt>
                <c:pt idx="3">
                  <c:v>926.91</c:v>
                </c:pt>
                <c:pt idx="4">
                  <c:v>2043.39</c:v>
                </c:pt>
              </c:numCache>
            </c:numRef>
          </c:val>
          <c:extLst xmlns:c16r2="http://schemas.microsoft.com/office/drawing/2015/06/chart">
            <c:ext xmlns:c16="http://schemas.microsoft.com/office/drawing/2014/chart" uri="{C3380CC4-5D6E-409C-BE32-E72D297353CC}">
              <c16:uniqueId val="{00000000-D578-40EA-9210-4B8B36A8CC5B}"/>
            </c:ext>
          </c:extLst>
        </c:ser>
        <c:dLbls>
          <c:showLegendKey val="0"/>
          <c:showVal val="0"/>
          <c:showCatName val="0"/>
          <c:showSerName val="0"/>
          <c:showPercent val="0"/>
          <c:showBubbleSize val="0"/>
        </c:dLbls>
        <c:gapWidth val="150"/>
        <c:axId val="91974272"/>
        <c:axId val="9198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extLst xmlns:c16r2="http://schemas.microsoft.com/office/drawing/2015/06/chart">
            <c:ext xmlns:c16="http://schemas.microsoft.com/office/drawing/2014/chart" uri="{C3380CC4-5D6E-409C-BE32-E72D297353CC}">
              <c16:uniqueId val="{00000001-D578-40EA-9210-4B8B36A8CC5B}"/>
            </c:ext>
          </c:extLst>
        </c:ser>
        <c:dLbls>
          <c:showLegendKey val="0"/>
          <c:showVal val="0"/>
          <c:showCatName val="0"/>
          <c:showSerName val="0"/>
          <c:showPercent val="0"/>
          <c:showBubbleSize val="0"/>
        </c:dLbls>
        <c:marker val="1"/>
        <c:smooth val="0"/>
        <c:axId val="91974272"/>
        <c:axId val="91984640"/>
      </c:lineChart>
      <c:dateAx>
        <c:axId val="91974272"/>
        <c:scaling>
          <c:orientation val="minMax"/>
        </c:scaling>
        <c:delete val="1"/>
        <c:axPos val="b"/>
        <c:numFmt formatCode="ge" sourceLinked="1"/>
        <c:majorTickMark val="none"/>
        <c:minorTickMark val="none"/>
        <c:tickLblPos val="none"/>
        <c:crossAx val="91984640"/>
        <c:crosses val="autoZero"/>
        <c:auto val="1"/>
        <c:lblOffset val="100"/>
        <c:baseTimeUnit val="years"/>
      </c:dateAx>
      <c:valAx>
        <c:axId val="91984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97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169.6</c:v>
                </c:pt>
                <c:pt idx="1">
                  <c:v>162.07</c:v>
                </c:pt>
                <c:pt idx="2">
                  <c:v>161.30000000000001</c:v>
                </c:pt>
                <c:pt idx="3">
                  <c:v>157.49</c:v>
                </c:pt>
                <c:pt idx="4">
                  <c:v>148.38</c:v>
                </c:pt>
              </c:numCache>
            </c:numRef>
          </c:val>
          <c:extLst xmlns:c16r2="http://schemas.microsoft.com/office/drawing/2015/06/chart">
            <c:ext xmlns:c16="http://schemas.microsoft.com/office/drawing/2014/chart" uri="{C3380CC4-5D6E-409C-BE32-E72D297353CC}">
              <c16:uniqueId val="{00000000-4A36-4CB4-8D43-87EDC10DE6DE}"/>
            </c:ext>
          </c:extLst>
        </c:ser>
        <c:dLbls>
          <c:showLegendKey val="0"/>
          <c:showVal val="0"/>
          <c:showCatName val="0"/>
          <c:showSerName val="0"/>
          <c:showPercent val="0"/>
          <c:showBubbleSize val="0"/>
        </c:dLbls>
        <c:gapWidth val="150"/>
        <c:axId val="93131904"/>
        <c:axId val="9313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extLst xmlns:c16r2="http://schemas.microsoft.com/office/drawing/2015/06/chart">
            <c:ext xmlns:c16="http://schemas.microsoft.com/office/drawing/2014/chart" uri="{C3380CC4-5D6E-409C-BE32-E72D297353CC}">
              <c16:uniqueId val="{00000001-4A36-4CB4-8D43-87EDC10DE6DE}"/>
            </c:ext>
          </c:extLst>
        </c:ser>
        <c:dLbls>
          <c:showLegendKey val="0"/>
          <c:showVal val="0"/>
          <c:showCatName val="0"/>
          <c:showSerName val="0"/>
          <c:showPercent val="0"/>
          <c:showBubbleSize val="0"/>
        </c:dLbls>
        <c:marker val="1"/>
        <c:smooth val="0"/>
        <c:axId val="93131904"/>
        <c:axId val="93133824"/>
      </c:lineChart>
      <c:dateAx>
        <c:axId val="93131904"/>
        <c:scaling>
          <c:orientation val="minMax"/>
        </c:scaling>
        <c:delete val="1"/>
        <c:axPos val="b"/>
        <c:numFmt formatCode="ge" sourceLinked="1"/>
        <c:majorTickMark val="none"/>
        <c:minorTickMark val="none"/>
        <c:tickLblPos val="none"/>
        <c:crossAx val="93133824"/>
        <c:crosses val="autoZero"/>
        <c:auto val="1"/>
        <c:lblOffset val="100"/>
        <c:baseTimeUnit val="years"/>
      </c:dateAx>
      <c:valAx>
        <c:axId val="93133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13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87.96</c:v>
                </c:pt>
                <c:pt idx="1">
                  <c:v>86.84</c:v>
                </c:pt>
                <c:pt idx="2">
                  <c:v>90.23</c:v>
                </c:pt>
                <c:pt idx="3">
                  <c:v>58.42</c:v>
                </c:pt>
                <c:pt idx="4">
                  <c:v>85.42</c:v>
                </c:pt>
              </c:numCache>
            </c:numRef>
          </c:val>
          <c:extLst xmlns:c16r2="http://schemas.microsoft.com/office/drawing/2015/06/chart">
            <c:ext xmlns:c16="http://schemas.microsoft.com/office/drawing/2014/chart" uri="{C3380CC4-5D6E-409C-BE32-E72D297353CC}">
              <c16:uniqueId val="{00000000-6B23-497E-A036-11B72ED79A61}"/>
            </c:ext>
          </c:extLst>
        </c:ser>
        <c:dLbls>
          <c:showLegendKey val="0"/>
          <c:showVal val="0"/>
          <c:showCatName val="0"/>
          <c:showSerName val="0"/>
          <c:showPercent val="0"/>
          <c:showBubbleSize val="0"/>
        </c:dLbls>
        <c:gapWidth val="150"/>
        <c:axId val="93169152"/>
        <c:axId val="9317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extLst xmlns:c16r2="http://schemas.microsoft.com/office/drawing/2015/06/chart">
            <c:ext xmlns:c16="http://schemas.microsoft.com/office/drawing/2014/chart" uri="{C3380CC4-5D6E-409C-BE32-E72D297353CC}">
              <c16:uniqueId val="{00000001-6B23-497E-A036-11B72ED79A61}"/>
            </c:ext>
          </c:extLst>
        </c:ser>
        <c:dLbls>
          <c:showLegendKey val="0"/>
          <c:showVal val="0"/>
          <c:showCatName val="0"/>
          <c:showSerName val="0"/>
          <c:showPercent val="0"/>
          <c:showBubbleSize val="0"/>
        </c:dLbls>
        <c:marker val="1"/>
        <c:smooth val="0"/>
        <c:axId val="93169152"/>
        <c:axId val="93171072"/>
      </c:lineChart>
      <c:dateAx>
        <c:axId val="93169152"/>
        <c:scaling>
          <c:orientation val="minMax"/>
        </c:scaling>
        <c:delete val="1"/>
        <c:axPos val="b"/>
        <c:numFmt formatCode="ge" sourceLinked="1"/>
        <c:majorTickMark val="none"/>
        <c:minorTickMark val="none"/>
        <c:tickLblPos val="none"/>
        <c:crossAx val="93171072"/>
        <c:crosses val="autoZero"/>
        <c:auto val="1"/>
        <c:lblOffset val="100"/>
        <c:baseTimeUnit val="years"/>
      </c:dateAx>
      <c:valAx>
        <c:axId val="9317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6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190.3</c:v>
                </c:pt>
                <c:pt idx="1">
                  <c:v>195.05</c:v>
                </c:pt>
                <c:pt idx="2">
                  <c:v>186.5</c:v>
                </c:pt>
                <c:pt idx="3">
                  <c:v>286.48</c:v>
                </c:pt>
                <c:pt idx="4">
                  <c:v>195.04</c:v>
                </c:pt>
              </c:numCache>
            </c:numRef>
          </c:val>
          <c:extLst xmlns:c16r2="http://schemas.microsoft.com/office/drawing/2015/06/chart">
            <c:ext xmlns:c16="http://schemas.microsoft.com/office/drawing/2014/chart" uri="{C3380CC4-5D6E-409C-BE32-E72D297353CC}">
              <c16:uniqueId val="{00000000-47A6-4BB5-A23C-7E7AB16D7ADD}"/>
            </c:ext>
          </c:extLst>
        </c:ser>
        <c:dLbls>
          <c:showLegendKey val="0"/>
          <c:showVal val="0"/>
          <c:showCatName val="0"/>
          <c:showSerName val="0"/>
          <c:showPercent val="0"/>
          <c:showBubbleSize val="0"/>
        </c:dLbls>
        <c:gapWidth val="150"/>
        <c:axId val="93259264"/>
        <c:axId val="9326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extLst xmlns:c16r2="http://schemas.microsoft.com/office/drawing/2015/06/chart">
            <c:ext xmlns:c16="http://schemas.microsoft.com/office/drawing/2014/chart" uri="{C3380CC4-5D6E-409C-BE32-E72D297353CC}">
              <c16:uniqueId val="{00000001-47A6-4BB5-A23C-7E7AB16D7ADD}"/>
            </c:ext>
          </c:extLst>
        </c:ser>
        <c:dLbls>
          <c:showLegendKey val="0"/>
          <c:showVal val="0"/>
          <c:showCatName val="0"/>
          <c:showSerName val="0"/>
          <c:showPercent val="0"/>
          <c:showBubbleSize val="0"/>
        </c:dLbls>
        <c:marker val="1"/>
        <c:smooth val="0"/>
        <c:axId val="93259264"/>
        <c:axId val="93261184"/>
      </c:lineChart>
      <c:dateAx>
        <c:axId val="93259264"/>
        <c:scaling>
          <c:orientation val="minMax"/>
        </c:scaling>
        <c:delete val="1"/>
        <c:axPos val="b"/>
        <c:numFmt formatCode="ge" sourceLinked="1"/>
        <c:majorTickMark val="none"/>
        <c:minorTickMark val="none"/>
        <c:tickLblPos val="none"/>
        <c:crossAx val="93261184"/>
        <c:crosses val="autoZero"/>
        <c:auto val="1"/>
        <c:lblOffset val="100"/>
        <c:baseTimeUnit val="years"/>
      </c:dateAx>
      <c:valAx>
        <c:axId val="9326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5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9" t="str">
        <f>データ!H6</f>
        <v>大阪府　河南町</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A6</v>
      </c>
      <c r="X8" s="86"/>
      <c r="Y8" s="86"/>
      <c r="Z8" s="86"/>
      <c r="AA8" s="86"/>
      <c r="AB8" s="86"/>
      <c r="AC8" s="86"/>
      <c r="AD8" s="87" t="s">
        <v>118</v>
      </c>
      <c r="AE8" s="87"/>
      <c r="AF8" s="87"/>
      <c r="AG8" s="87"/>
      <c r="AH8" s="87"/>
      <c r="AI8" s="87"/>
      <c r="AJ8" s="87"/>
      <c r="AK8" s="5"/>
      <c r="AL8" s="74">
        <f>データ!$R$6</f>
        <v>15810</v>
      </c>
      <c r="AM8" s="74"/>
      <c r="AN8" s="74"/>
      <c r="AO8" s="74"/>
      <c r="AP8" s="74"/>
      <c r="AQ8" s="74"/>
      <c r="AR8" s="74"/>
      <c r="AS8" s="74"/>
      <c r="AT8" s="70">
        <f>データ!$S$6</f>
        <v>25.26</v>
      </c>
      <c r="AU8" s="71"/>
      <c r="AV8" s="71"/>
      <c r="AW8" s="71"/>
      <c r="AX8" s="71"/>
      <c r="AY8" s="71"/>
      <c r="AZ8" s="71"/>
      <c r="BA8" s="71"/>
      <c r="BB8" s="73">
        <f>データ!$T$6</f>
        <v>625.89</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c r="A10" s="2"/>
      <c r="B10" s="70" t="str">
        <f>データ!$N$6</f>
        <v>-</v>
      </c>
      <c r="C10" s="71"/>
      <c r="D10" s="71"/>
      <c r="E10" s="71"/>
      <c r="F10" s="71"/>
      <c r="G10" s="71"/>
      <c r="H10" s="71"/>
      <c r="I10" s="70">
        <f>データ!$O$6</f>
        <v>89.45</v>
      </c>
      <c r="J10" s="71"/>
      <c r="K10" s="71"/>
      <c r="L10" s="71"/>
      <c r="M10" s="71"/>
      <c r="N10" s="71"/>
      <c r="O10" s="72"/>
      <c r="P10" s="73">
        <f>データ!$P$6</f>
        <v>99.45</v>
      </c>
      <c r="Q10" s="73"/>
      <c r="R10" s="73"/>
      <c r="S10" s="73"/>
      <c r="T10" s="73"/>
      <c r="U10" s="73"/>
      <c r="V10" s="73"/>
      <c r="W10" s="74">
        <f>データ!$Q$6</f>
        <v>2883</v>
      </c>
      <c r="X10" s="74"/>
      <c r="Y10" s="74"/>
      <c r="Z10" s="74"/>
      <c r="AA10" s="74"/>
      <c r="AB10" s="74"/>
      <c r="AC10" s="74"/>
      <c r="AD10" s="2"/>
      <c r="AE10" s="2"/>
      <c r="AF10" s="2"/>
      <c r="AG10" s="2"/>
      <c r="AH10" s="5"/>
      <c r="AI10" s="5"/>
      <c r="AJ10" s="5"/>
      <c r="AK10" s="5"/>
      <c r="AL10" s="74">
        <f>データ!$U$6</f>
        <v>15681</v>
      </c>
      <c r="AM10" s="74"/>
      <c r="AN10" s="74"/>
      <c r="AO10" s="74"/>
      <c r="AP10" s="74"/>
      <c r="AQ10" s="74"/>
      <c r="AR10" s="74"/>
      <c r="AS10" s="74"/>
      <c r="AT10" s="70">
        <f>データ!$V$6</f>
        <v>10.67</v>
      </c>
      <c r="AU10" s="71"/>
      <c r="AV10" s="71"/>
      <c r="AW10" s="71"/>
      <c r="AX10" s="71"/>
      <c r="AY10" s="71"/>
      <c r="AZ10" s="71"/>
      <c r="BA10" s="71"/>
      <c r="BB10" s="73">
        <f>データ!$W$6</f>
        <v>1469.63</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4" t="s">
        <v>25</v>
      </c>
      <c r="BM14" s="45"/>
      <c r="BN14" s="45"/>
      <c r="BO14" s="45"/>
      <c r="BP14" s="45"/>
      <c r="BQ14" s="45"/>
      <c r="BR14" s="45"/>
      <c r="BS14" s="45"/>
      <c r="BT14" s="45"/>
      <c r="BU14" s="45"/>
      <c r="BV14" s="45"/>
      <c r="BW14" s="45"/>
      <c r="BX14" s="45"/>
      <c r="BY14" s="45"/>
      <c r="BZ14" s="46"/>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7" t="s">
        <v>119</v>
      </c>
      <c r="BM16" s="58"/>
      <c r="BN16" s="58"/>
      <c r="BO16" s="58"/>
      <c r="BP16" s="58"/>
      <c r="BQ16" s="58"/>
      <c r="BR16" s="58"/>
      <c r="BS16" s="58"/>
      <c r="BT16" s="58"/>
      <c r="BU16" s="58"/>
      <c r="BV16" s="58"/>
      <c r="BW16" s="58"/>
      <c r="BX16" s="58"/>
      <c r="BY16" s="58"/>
      <c r="BZ16" s="59"/>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7"/>
      <c r="BM17" s="58"/>
      <c r="BN17" s="58"/>
      <c r="BO17" s="58"/>
      <c r="BP17" s="58"/>
      <c r="BQ17" s="58"/>
      <c r="BR17" s="58"/>
      <c r="BS17" s="58"/>
      <c r="BT17" s="58"/>
      <c r="BU17" s="58"/>
      <c r="BV17" s="58"/>
      <c r="BW17" s="58"/>
      <c r="BX17" s="58"/>
      <c r="BY17" s="58"/>
      <c r="BZ17" s="59"/>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7"/>
      <c r="BM18" s="58"/>
      <c r="BN18" s="58"/>
      <c r="BO18" s="58"/>
      <c r="BP18" s="58"/>
      <c r="BQ18" s="58"/>
      <c r="BR18" s="58"/>
      <c r="BS18" s="58"/>
      <c r="BT18" s="58"/>
      <c r="BU18" s="58"/>
      <c r="BV18" s="58"/>
      <c r="BW18" s="58"/>
      <c r="BX18" s="58"/>
      <c r="BY18" s="58"/>
      <c r="BZ18" s="59"/>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7"/>
      <c r="BM19" s="58"/>
      <c r="BN19" s="58"/>
      <c r="BO19" s="58"/>
      <c r="BP19" s="58"/>
      <c r="BQ19" s="58"/>
      <c r="BR19" s="58"/>
      <c r="BS19" s="58"/>
      <c r="BT19" s="58"/>
      <c r="BU19" s="58"/>
      <c r="BV19" s="58"/>
      <c r="BW19" s="58"/>
      <c r="BX19" s="58"/>
      <c r="BY19" s="58"/>
      <c r="BZ19" s="59"/>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7"/>
      <c r="BM20" s="58"/>
      <c r="BN20" s="58"/>
      <c r="BO20" s="58"/>
      <c r="BP20" s="58"/>
      <c r="BQ20" s="58"/>
      <c r="BR20" s="58"/>
      <c r="BS20" s="58"/>
      <c r="BT20" s="58"/>
      <c r="BU20" s="58"/>
      <c r="BV20" s="58"/>
      <c r="BW20" s="58"/>
      <c r="BX20" s="58"/>
      <c r="BY20" s="58"/>
      <c r="BZ20" s="59"/>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7"/>
      <c r="BM21" s="58"/>
      <c r="BN21" s="58"/>
      <c r="BO21" s="58"/>
      <c r="BP21" s="58"/>
      <c r="BQ21" s="58"/>
      <c r="BR21" s="58"/>
      <c r="BS21" s="58"/>
      <c r="BT21" s="58"/>
      <c r="BU21" s="58"/>
      <c r="BV21" s="58"/>
      <c r="BW21" s="58"/>
      <c r="BX21" s="58"/>
      <c r="BY21" s="58"/>
      <c r="BZ21" s="59"/>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7"/>
      <c r="BM22" s="58"/>
      <c r="BN22" s="58"/>
      <c r="BO22" s="58"/>
      <c r="BP22" s="58"/>
      <c r="BQ22" s="58"/>
      <c r="BR22" s="58"/>
      <c r="BS22" s="58"/>
      <c r="BT22" s="58"/>
      <c r="BU22" s="58"/>
      <c r="BV22" s="58"/>
      <c r="BW22" s="58"/>
      <c r="BX22" s="58"/>
      <c r="BY22" s="58"/>
      <c r="BZ22" s="59"/>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7"/>
      <c r="BM23" s="58"/>
      <c r="BN23" s="58"/>
      <c r="BO23" s="58"/>
      <c r="BP23" s="58"/>
      <c r="BQ23" s="58"/>
      <c r="BR23" s="58"/>
      <c r="BS23" s="58"/>
      <c r="BT23" s="58"/>
      <c r="BU23" s="58"/>
      <c r="BV23" s="58"/>
      <c r="BW23" s="58"/>
      <c r="BX23" s="58"/>
      <c r="BY23" s="58"/>
      <c r="BZ23" s="59"/>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7"/>
      <c r="BM24" s="58"/>
      <c r="BN24" s="58"/>
      <c r="BO24" s="58"/>
      <c r="BP24" s="58"/>
      <c r="BQ24" s="58"/>
      <c r="BR24" s="58"/>
      <c r="BS24" s="58"/>
      <c r="BT24" s="58"/>
      <c r="BU24" s="58"/>
      <c r="BV24" s="58"/>
      <c r="BW24" s="58"/>
      <c r="BX24" s="58"/>
      <c r="BY24" s="58"/>
      <c r="BZ24" s="59"/>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7"/>
      <c r="BM25" s="58"/>
      <c r="BN25" s="58"/>
      <c r="BO25" s="58"/>
      <c r="BP25" s="58"/>
      <c r="BQ25" s="58"/>
      <c r="BR25" s="58"/>
      <c r="BS25" s="58"/>
      <c r="BT25" s="58"/>
      <c r="BU25" s="58"/>
      <c r="BV25" s="58"/>
      <c r="BW25" s="58"/>
      <c r="BX25" s="58"/>
      <c r="BY25" s="58"/>
      <c r="BZ25" s="59"/>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7"/>
      <c r="BM26" s="58"/>
      <c r="BN26" s="58"/>
      <c r="BO26" s="58"/>
      <c r="BP26" s="58"/>
      <c r="BQ26" s="58"/>
      <c r="BR26" s="58"/>
      <c r="BS26" s="58"/>
      <c r="BT26" s="58"/>
      <c r="BU26" s="58"/>
      <c r="BV26" s="58"/>
      <c r="BW26" s="58"/>
      <c r="BX26" s="58"/>
      <c r="BY26" s="58"/>
      <c r="BZ26" s="59"/>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7"/>
      <c r="BM27" s="58"/>
      <c r="BN27" s="58"/>
      <c r="BO27" s="58"/>
      <c r="BP27" s="58"/>
      <c r="BQ27" s="58"/>
      <c r="BR27" s="58"/>
      <c r="BS27" s="58"/>
      <c r="BT27" s="58"/>
      <c r="BU27" s="58"/>
      <c r="BV27" s="58"/>
      <c r="BW27" s="58"/>
      <c r="BX27" s="58"/>
      <c r="BY27" s="58"/>
      <c r="BZ27" s="59"/>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7"/>
      <c r="BM28" s="58"/>
      <c r="BN28" s="58"/>
      <c r="BO28" s="58"/>
      <c r="BP28" s="58"/>
      <c r="BQ28" s="58"/>
      <c r="BR28" s="58"/>
      <c r="BS28" s="58"/>
      <c r="BT28" s="58"/>
      <c r="BU28" s="58"/>
      <c r="BV28" s="58"/>
      <c r="BW28" s="58"/>
      <c r="BX28" s="58"/>
      <c r="BY28" s="58"/>
      <c r="BZ28" s="59"/>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7"/>
      <c r="BM29" s="58"/>
      <c r="BN29" s="58"/>
      <c r="BO29" s="58"/>
      <c r="BP29" s="58"/>
      <c r="BQ29" s="58"/>
      <c r="BR29" s="58"/>
      <c r="BS29" s="58"/>
      <c r="BT29" s="58"/>
      <c r="BU29" s="58"/>
      <c r="BV29" s="58"/>
      <c r="BW29" s="58"/>
      <c r="BX29" s="58"/>
      <c r="BY29" s="58"/>
      <c r="BZ29" s="59"/>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7"/>
      <c r="BM30" s="58"/>
      <c r="BN30" s="58"/>
      <c r="BO30" s="58"/>
      <c r="BP30" s="58"/>
      <c r="BQ30" s="58"/>
      <c r="BR30" s="58"/>
      <c r="BS30" s="58"/>
      <c r="BT30" s="58"/>
      <c r="BU30" s="58"/>
      <c r="BV30" s="58"/>
      <c r="BW30" s="58"/>
      <c r="BX30" s="58"/>
      <c r="BY30" s="58"/>
      <c r="BZ30" s="59"/>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7"/>
      <c r="BM31" s="58"/>
      <c r="BN31" s="58"/>
      <c r="BO31" s="58"/>
      <c r="BP31" s="58"/>
      <c r="BQ31" s="58"/>
      <c r="BR31" s="58"/>
      <c r="BS31" s="58"/>
      <c r="BT31" s="58"/>
      <c r="BU31" s="58"/>
      <c r="BV31" s="58"/>
      <c r="BW31" s="58"/>
      <c r="BX31" s="58"/>
      <c r="BY31" s="58"/>
      <c r="BZ31" s="59"/>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7"/>
      <c r="BM32" s="58"/>
      <c r="BN32" s="58"/>
      <c r="BO32" s="58"/>
      <c r="BP32" s="58"/>
      <c r="BQ32" s="58"/>
      <c r="BR32" s="58"/>
      <c r="BS32" s="58"/>
      <c r="BT32" s="58"/>
      <c r="BU32" s="58"/>
      <c r="BV32" s="58"/>
      <c r="BW32" s="58"/>
      <c r="BX32" s="58"/>
      <c r="BY32" s="58"/>
      <c r="BZ32" s="59"/>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7"/>
      <c r="BM33" s="58"/>
      <c r="BN33" s="58"/>
      <c r="BO33" s="58"/>
      <c r="BP33" s="58"/>
      <c r="BQ33" s="58"/>
      <c r="BR33" s="58"/>
      <c r="BS33" s="58"/>
      <c r="BT33" s="58"/>
      <c r="BU33" s="58"/>
      <c r="BV33" s="58"/>
      <c r="BW33" s="58"/>
      <c r="BX33" s="58"/>
      <c r="BY33" s="58"/>
      <c r="BZ33" s="59"/>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7"/>
      <c r="BM34" s="58"/>
      <c r="BN34" s="58"/>
      <c r="BO34" s="58"/>
      <c r="BP34" s="58"/>
      <c r="BQ34" s="58"/>
      <c r="BR34" s="58"/>
      <c r="BS34" s="58"/>
      <c r="BT34" s="58"/>
      <c r="BU34" s="58"/>
      <c r="BV34" s="58"/>
      <c r="BW34" s="58"/>
      <c r="BX34" s="58"/>
      <c r="BY34" s="58"/>
      <c r="BZ34" s="59"/>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7"/>
      <c r="BM35" s="58"/>
      <c r="BN35" s="58"/>
      <c r="BO35" s="58"/>
      <c r="BP35" s="58"/>
      <c r="BQ35" s="58"/>
      <c r="BR35" s="58"/>
      <c r="BS35" s="58"/>
      <c r="BT35" s="58"/>
      <c r="BU35" s="58"/>
      <c r="BV35" s="58"/>
      <c r="BW35" s="58"/>
      <c r="BX35" s="58"/>
      <c r="BY35" s="58"/>
      <c r="BZ35" s="59"/>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7"/>
      <c r="BM36" s="58"/>
      <c r="BN36" s="58"/>
      <c r="BO36" s="58"/>
      <c r="BP36" s="58"/>
      <c r="BQ36" s="58"/>
      <c r="BR36" s="58"/>
      <c r="BS36" s="58"/>
      <c r="BT36" s="58"/>
      <c r="BU36" s="58"/>
      <c r="BV36" s="58"/>
      <c r="BW36" s="58"/>
      <c r="BX36" s="58"/>
      <c r="BY36" s="58"/>
      <c r="BZ36" s="59"/>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7"/>
      <c r="BM37" s="58"/>
      <c r="BN37" s="58"/>
      <c r="BO37" s="58"/>
      <c r="BP37" s="58"/>
      <c r="BQ37" s="58"/>
      <c r="BR37" s="58"/>
      <c r="BS37" s="58"/>
      <c r="BT37" s="58"/>
      <c r="BU37" s="58"/>
      <c r="BV37" s="58"/>
      <c r="BW37" s="58"/>
      <c r="BX37" s="58"/>
      <c r="BY37" s="58"/>
      <c r="BZ37" s="59"/>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7"/>
      <c r="BM38" s="58"/>
      <c r="BN38" s="58"/>
      <c r="BO38" s="58"/>
      <c r="BP38" s="58"/>
      <c r="BQ38" s="58"/>
      <c r="BR38" s="58"/>
      <c r="BS38" s="58"/>
      <c r="BT38" s="58"/>
      <c r="BU38" s="58"/>
      <c r="BV38" s="58"/>
      <c r="BW38" s="58"/>
      <c r="BX38" s="58"/>
      <c r="BY38" s="58"/>
      <c r="BZ38" s="59"/>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7"/>
      <c r="BM39" s="58"/>
      <c r="BN39" s="58"/>
      <c r="BO39" s="58"/>
      <c r="BP39" s="58"/>
      <c r="BQ39" s="58"/>
      <c r="BR39" s="58"/>
      <c r="BS39" s="58"/>
      <c r="BT39" s="58"/>
      <c r="BU39" s="58"/>
      <c r="BV39" s="58"/>
      <c r="BW39" s="58"/>
      <c r="BX39" s="58"/>
      <c r="BY39" s="58"/>
      <c r="BZ39" s="59"/>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7"/>
      <c r="BM40" s="58"/>
      <c r="BN40" s="58"/>
      <c r="BO40" s="58"/>
      <c r="BP40" s="58"/>
      <c r="BQ40" s="58"/>
      <c r="BR40" s="58"/>
      <c r="BS40" s="58"/>
      <c r="BT40" s="58"/>
      <c r="BU40" s="58"/>
      <c r="BV40" s="58"/>
      <c r="BW40" s="58"/>
      <c r="BX40" s="58"/>
      <c r="BY40" s="58"/>
      <c r="BZ40" s="59"/>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7"/>
      <c r="BM41" s="58"/>
      <c r="BN41" s="58"/>
      <c r="BO41" s="58"/>
      <c r="BP41" s="58"/>
      <c r="BQ41" s="58"/>
      <c r="BR41" s="58"/>
      <c r="BS41" s="58"/>
      <c r="BT41" s="58"/>
      <c r="BU41" s="58"/>
      <c r="BV41" s="58"/>
      <c r="BW41" s="58"/>
      <c r="BX41" s="58"/>
      <c r="BY41" s="58"/>
      <c r="BZ41" s="59"/>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7"/>
      <c r="BM42" s="58"/>
      <c r="BN42" s="58"/>
      <c r="BO42" s="58"/>
      <c r="BP42" s="58"/>
      <c r="BQ42" s="58"/>
      <c r="BR42" s="58"/>
      <c r="BS42" s="58"/>
      <c r="BT42" s="58"/>
      <c r="BU42" s="58"/>
      <c r="BV42" s="58"/>
      <c r="BW42" s="58"/>
      <c r="BX42" s="58"/>
      <c r="BY42" s="58"/>
      <c r="BZ42" s="59"/>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7"/>
      <c r="BM43" s="58"/>
      <c r="BN43" s="58"/>
      <c r="BO43" s="58"/>
      <c r="BP43" s="58"/>
      <c r="BQ43" s="58"/>
      <c r="BR43" s="58"/>
      <c r="BS43" s="58"/>
      <c r="BT43" s="58"/>
      <c r="BU43" s="58"/>
      <c r="BV43" s="58"/>
      <c r="BW43" s="58"/>
      <c r="BX43" s="58"/>
      <c r="BY43" s="58"/>
      <c r="BZ43" s="59"/>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7"/>
      <c r="BM44" s="58"/>
      <c r="BN44" s="58"/>
      <c r="BO44" s="58"/>
      <c r="BP44" s="58"/>
      <c r="BQ44" s="58"/>
      <c r="BR44" s="58"/>
      <c r="BS44" s="58"/>
      <c r="BT44" s="58"/>
      <c r="BU44" s="58"/>
      <c r="BV44" s="58"/>
      <c r="BW44" s="58"/>
      <c r="BX44" s="58"/>
      <c r="BY44" s="58"/>
      <c r="BZ44" s="59"/>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7" t="s">
        <v>116</v>
      </c>
      <c r="BM47" s="58"/>
      <c r="BN47" s="58"/>
      <c r="BO47" s="58"/>
      <c r="BP47" s="58"/>
      <c r="BQ47" s="58"/>
      <c r="BR47" s="58"/>
      <c r="BS47" s="58"/>
      <c r="BT47" s="58"/>
      <c r="BU47" s="58"/>
      <c r="BV47" s="58"/>
      <c r="BW47" s="58"/>
      <c r="BX47" s="58"/>
      <c r="BY47" s="58"/>
      <c r="BZ47" s="59"/>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7"/>
      <c r="BM48" s="58"/>
      <c r="BN48" s="58"/>
      <c r="BO48" s="58"/>
      <c r="BP48" s="58"/>
      <c r="BQ48" s="58"/>
      <c r="BR48" s="58"/>
      <c r="BS48" s="58"/>
      <c r="BT48" s="58"/>
      <c r="BU48" s="58"/>
      <c r="BV48" s="58"/>
      <c r="BW48" s="58"/>
      <c r="BX48" s="58"/>
      <c r="BY48" s="58"/>
      <c r="BZ48" s="59"/>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7"/>
      <c r="BM49" s="58"/>
      <c r="BN49" s="58"/>
      <c r="BO49" s="58"/>
      <c r="BP49" s="58"/>
      <c r="BQ49" s="58"/>
      <c r="BR49" s="58"/>
      <c r="BS49" s="58"/>
      <c r="BT49" s="58"/>
      <c r="BU49" s="58"/>
      <c r="BV49" s="58"/>
      <c r="BW49" s="58"/>
      <c r="BX49" s="58"/>
      <c r="BY49" s="58"/>
      <c r="BZ49" s="59"/>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7"/>
      <c r="BM50" s="58"/>
      <c r="BN50" s="58"/>
      <c r="BO50" s="58"/>
      <c r="BP50" s="58"/>
      <c r="BQ50" s="58"/>
      <c r="BR50" s="58"/>
      <c r="BS50" s="58"/>
      <c r="BT50" s="58"/>
      <c r="BU50" s="58"/>
      <c r="BV50" s="58"/>
      <c r="BW50" s="58"/>
      <c r="BX50" s="58"/>
      <c r="BY50" s="58"/>
      <c r="BZ50" s="59"/>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7"/>
      <c r="BM51" s="58"/>
      <c r="BN51" s="58"/>
      <c r="BO51" s="58"/>
      <c r="BP51" s="58"/>
      <c r="BQ51" s="58"/>
      <c r="BR51" s="58"/>
      <c r="BS51" s="58"/>
      <c r="BT51" s="58"/>
      <c r="BU51" s="58"/>
      <c r="BV51" s="58"/>
      <c r="BW51" s="58"/>
      <c r="BX51" s="58"/>
      <c r="BY51" s="58"/>
      <c r="BZ51" s="59"/>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7"/>
      <c r="BM52" s="58"/>
      <c r="BN52" s="58"/>
      <c r="BO52" s="58"/>
      <c r="BP52" s="58"/>
      <c r="BQ52" s="58"/>
      <c r="BR52" s="58"/>
      <c r="BS52" s="58"/>
      <c r="BT52" s="58"/>
      <c r="BU52" s="58"/>
      <c r="BV52" s="58"/>
      <c r="BW52" s="58"/>
      <c r="BX52" s="58"/>
      <c r="BY52" s="58"/>
      <c r="BZ52" s="59"/>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7"/>
      <c r="BM53" s="58"/>
      <c r="BN53" s="58"/>
      <c r="BO53" s="58"/>
      <c r="BP53" s="58"/>
      <c r="BQ53" s="58"/>
      <c r="BR53" s="58"/>
      <c r="BS53" s="58"/>
      <c r="BT53" s="58"/>
      <c r="BU53" s="58"/>
      <c r="BV53" s="58"/>
      <c r="BW53" s="58"/>
      <c r="BX53" s="58"/>
      <c r="BY53" s="58"/>
      <c r="BZ53" s="59"/>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7"/>
      <c r="BM54" s="58"/>
      <c r="BN54" s="58"/>
      <c r="BO54" s="58"/>
      <c r="BP54" s="58"/>
      <c r="BQ54" s="58"/>
      <c r="BR54" s="58"/>
      <c r="BS54" s="58"/>
      <c r="BT54" s="58"/>
      <c r="BU54" s="58"/>
      <c r="BV54" s="58"/>
      <c r="BW54" s="58"/>
      <c r="BX54" s="58"/>
      <c r="BY54" s="58"/>
      <c r="BZ54" s="59"/>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7"/>
      <c r="BM55" s="58"/>
      <c r="BN55" s="58"/>
      <c r="BO55" s="58"/>
      <c r="BP55" s="58"/>
      <c r="BQ55" s="58"/>
      <c r="BR55" s="58"/>
      <c r="BS55" s="58"/>
      <c r="BT55" s="58"/>
      <c r="BU55" s="58"/>
      <c r="BV55" s="58"/>
      <c r="BW55" s="58"/>
      <c r="BX55" s="58"/>
      <c r="BY55" s="58"/>
      <c r="BZ55" s="59"/>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7"/>
      <c r="BM56" s="58"/>
      <c r="BN56" s="58"/>
      <c r="BO56" s="58"/>
      <c r="BP56" s="58"/>
      <c r="BQ56" s="58"/>
      <c r="BR56" s="58"/>
      <c r="BS56" s="58"/>
      <c r="BT56" s="58"/>
      <c r="BU56" s="58"/>
      <c r="BV56" s="58"/>
      <c r="BW56" s="58"/>
      <c r="BX56" s="58"/>
      <c r="BY56" s="58"/>
      <c r="BZ56" s="59"/>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7"/>
      <c r="BM57" s="58"/>
      <c r="BN57" s="58"/>
      <c r="BO57" s="58"/>
      <c r="BP57" s="58"/>
      <c r="BQ57" s="58"/>
      <c r="BR57" s="58"/>
      <c r="BS57" s="58"/>
      <c r="BT57" s="58"/>
      <c r="BU57" s="58"/>
      <c r="BV57" s="58"/>
      <c r="BW57" s="58"/>
      <c r="BX57" s="58"/>
      <c r="BY57" s="58"/>
      <c r="BZ57" s="59"/>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7"/>
      <c r="BM58" s="58"/>
      <c r="BN58" s="58"/>
      <c r="BO58" s="58"/>
      <c r="BP58" s="58"/>
      <c r="BQ58" s="58"/>
      <c r="BR58" s="58"/>
      <c r="BS58" s="58"/>
      <c r="BT58" s="58"/>
      <c r="BU58" s="58"/>
      <c r="BV58" s="58"/>
      <c r="BW58" s="58"/>
      <c r="BX58" s="58"/>
      <c r="BY58" s="58"/>
      <c r="BZ58" s="5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7"/>
      <c r="BM59" s="58"/>
      <c r="BN59" s="58"/>
      <c r="BO59" s="58"/>
      <c r="BP59" s="58"/>
      <c r="BQ59" s="58"/>
      <c r="BR59" s="58"/>
      <c r="BS59" s="58"/>
      <c r="BT59" s="58"/>
      <c r="BU59" s="58"/>
      <c r="BV59" s="58"/>
      <c r="BW59" s="58"/>
      <c r="BX59" s="58"/>
      <c r="BY59" s="58"/>
      <c r="BZ59" s="59"/>
    </row>
    <row r="60" spans="1:78" ht="13.5" customHeight="1">
      <c r="A60" s="2"/>
      <c r="B60" s="60" t="s">
        <v>35</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7"/>
      <c r="BM60" s="58"/>
      <c r="BN60" s="58"/>
      <c r="BO60" s="58"/>
      <c r="BP60" s="58"/>
      <c r="BQ60" s="58"/>
      <c r="BR60" s="58"/>
      <c r="BS60" s="58"/>
      <c r="BT60" s="58"/>
      <c r="BU60" s="58"/>
      <c r="BV60" s="58"/>
      <c r="BW60" s="58"/>
      <c r="BX60" s="58"/>
      <c r="BY60" s="58"/>
      <c r="BZ60" s="59"/>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7"/>
      <c r="BM61" s="58"/>
      <c r="BN61" s="58"/>
      <c r="BO61" s="58"/>
      <c r="BP61" s="58"/>
      <c r="BQ61" s="58"/>
      <c r="BR61" s="58"/>
      <c r="BS61" s="58"/>
      <c r="BT61" s="58"/>
      <c r="BU61" s="58"/>
      <c r="BV61" s="58"/>
      <c r="BW61" s="58"/>
      <c r="BX61" s="58"/>
      <c r="BY61" s="58"/>
      <c r="BZ61" s="59"/>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7"/>
      <c r="BM62" s="58"/>
      <c r="BN62" s="58"/>
      <c r="BO62" s="58"/>
      <c r="BP62" s="58"/>
      <c r="BQ62" s="58"/>
      <c r="BR62" s="58"/>
      <c r="BS62" s="58"/>
      <c r="BT62" s="58"/>
      <c r="BU62" s="58"/>
      <c r="BV62" s="58"/>
      <c r="BW62" s="58"/>
      <c r="BX62" s="58"/>
      <c r="BY62" s="58"/>
      <c r="BZ62" s="59"/>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7"/>
      <c r="BM63" s="58"/>
      <c r="BN63" s="58"/>
      <c r="BO63" s="58"/>
      <c r="BP63" s="58"/>
      <c r="BQ63" s="58"/>
      <c r="BR63" s="58"/>
      <c r="BS63" s="58"/>
      <c r="BT63" s="58"/>
      <c r="BU63" s="58"/>
      <c r="BV63" s="58"/>
      <c r="BW63" s="58"/>
      <c r="BX63" s="58"/>
      <c r="BY63" s="58"/>
      <c r="BZ63" s="59"/>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273821</v>
      </c>
      <c r="D6" s="34">
        <f t="shared" si="3"/>
        <v>46</v>
      </c>
      <c r="E6" s="34">
        <f t="shared" si="3"/>
        <v>1</v>
      </c>
      <c r="F6" s="34">
        <f t="shared" si="3"/>
        <v>0</v>
      </c>
      <c r="G6" s="34">
        <f t="shared" si="3"/>
        <v>1</v>
      </c>
      <c r="H6" s="34" t="str">
        <f t="shared" si="3"/>
        <v>大阪府　河南町</v>
      </c>
      <c r="I6" s="34" t="str">
        <f t="shared" si="3"/>
        <v>法適用</v>
      </c>
      <c r="J6" s="34" t="str">
        <f t="shared" si="3"/>
        <v>水道事業</v>
      </c>
      <c r="K6" s="34" t="str">
        <f t="shared" si="3"/>
        <v>末端給水事業</v>
      </c>
      <c r="L6" s="34" t="str">
        <f t="shared" si="3"/>
        <v>A6</v>
      </c>
      <c r="M6" s="34">
        <f t="shared" si="3"/>
        <v>0</v>
      </c>
      <c r="N6" s="35" t="str">
        <f t="shared" si="3"/>
        <v>-</v>
      </c>
      <c r="O6" s="35">
        <f t="shared" si="3"/>
        <v>89.45</v>
      </c>
      <c r="P6" s="35">
        <f t="shared" si="3"/>
        <v>99.45</v>
      </c>
      <c r="Q6" s="35">
        <f t="shared" si="3"/>
        <v>2883</v>
      </c>
      <c r="R6" s="35">
        <f t="shared" si="3"/>
        <v>15810</v>
      </c>
      <c r="S6" s="35">
        <f t="shared" si="3"/>
        <v>25.26</v>
      </c>
      <c r="T6" s="35">
        <f t="shared" si="3"/>
        <v>625.89</v>
      </c>
      <c r="U6" s="35">
        <f t="shared" si="3"/>
        <v>15681</v>
      </c>
      <c r="V6" s="35">
        <f t="shared" si="3"/>
        <v>10.67</v>
      </c>
      <c r="W6" s="35">
        <f t="shared" si="3"/>
        <v>1469.63</v>
      </c>
      <c r="X6" s="36">
        <f>IF(X7="",NA(),X7)</f>
        <v>99.45</v>
      </c>
      <c r="Y6" s="36">
        <f t="shared" ref="Y6:AG6" si="4">IF(Y7="",NA(),Y7)</f>
        <v>100.23</v>
      </c>
      <c r="Z6" s="36">
        <f t="shared" si="4"/>
        <v>102.05</v>
      </c>
      <c r="AA6" s="36">
        <f t="shared" si="4"/>
        <v>72.34</v>
      </c>
      <c r="AB6" s="36">
        <f t="shared" si="4"/>
        <v>96.22</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2836.47</v>
      </c>
      <c r="AU6" s="36">
        <f t="shared" ref="AU6:BC6" si="6">IF(AU7="",NA(),AU7)</f>
        <v>4481.2</v>
      </c>
      <c r="AV6" s="36">
        <f t="shared" si="6"/>
        <v>1547.4</v>
      </c>
      <c r="AW6" s="36">
        <f t="shared" si="6"/>
        <v>926.91</v>
      </c>
      <c r="AX6" s="36">
        <f t="shared" si="6"/>
        <v>2043.39</v>
      </c>
      <c r="AY6" s="36">
        <f t="shared" si="6"/>
        <v>915.5</v>
      </c>
      <c r="AZ6" s="36">
        <f t="shared" si="6"/>
        <v>963.24</v>
      </c>
      <c r="BA6" s="36">
        <f t="shared" si="6"/>
        <v>381.53</v>
      </c>
      <c r="BB6" s="36">
        <f t="shared" si="6"/>
        <v>391.54</v>
      </c>
      <c r="BC6" s="36">
        <f t="shared" si="6"/>
        <v>384.34</v>
      </c>
      <c r="BD6" s="35" t="str">
        <f>IF(BD7="","",IF(BD7="-","【-】","【"&amp;SUBSTITUTE(TEXT(BD7,"#,##0.00"),"-","△")&amp;"】"))</f>
        <v>【262.87】</v>
      </c>
      <c r="BE6" s="36">
        <f>IF(BE7="",NA(),BE7)</f>
        <v>169.6</v>
      </c>
      <c r="BF6" s="36">
        <f t="shared" ref="BF6:BN6" si="7">IF(BF7="",NA(),BF7)</f>
        <v>162.07</v>
      </c>
      <c r="BG6" s="36">
        <f t="shared" si="7"/>
        <v>161.30000000000001</v>
      </c>
      <c r="BH6" s="36">
        <f t="shared" si="7"/>
        <v>157.49</v>
      </c>
      <c r="BI6" s="36">
        <f t="shared" si="7"/>
        <v>148.38</v>
      </c>
      <c r="BJ6" s="36">
        <f t="shared" si="7"/>
        <v>404.78</v>
      </c>
      <c r="BK6" s="36">
        <f t="shared" si="7"/>
        <v>400.38</v>
      </c>
      <c r="BL6" s="36">
        <f t="shared" si="7"/>
        <v>393.27</v>
      </c>
      <c r="BM6" s="36">
        <f t="shared" si="7"/>
        <v>386.97</v>
      </c>
      <c r="BN6" s="36">
        <f t="shared" si="7"/>
        <v>380.58</v>
      </c>
      <c r="BO6" s="35" t="str">
        <f>IF(BO7="","",IF(BO7="-","【-】","【"&amp;SUBSTITUTE(TEXT(BO7,"#,##0.00"),"-","△")&amp;"】"))</f>
        <v>【270.87】</v>
      </c>
      <c r="BP6" s="36">
        <f>IF(BP7="",NA(),BP7)</f>
        <v>87.96</v>
      </c>
      <c r="BQ6" s="36">
        <f t="shared" ref="BQ6:BY6" si="8">IF(BQ7="",NA(),BQ7)</f>
        <v>86.84</v>
      </c>
      <c r="BR6" s="36">
        <f t="shared" si="8"/>
        <v>90.23</v>
      </c>
      <c r="BS6" s="36">
        <f t="shared" si="8"/>
        <v>58.42</v>
      </c>
      <c r="BT6" s="36">
        <f t="shared" si="8"/>
        <v>85.42</v>
      </c>
      <c r="BU6" s="36">
        <f t="shared" si="8"/>
        <v>98.07</v>
      </c>
      <c r="BV6" s="36">
        <f t="shared" si="8"/>
        <v>96.56</v>
      </c>
      <c r="BW6" s="36">
        <f t="shared" si="8"/>
        <v>100.47</v>
      </c>
      <c r="BX6" s="36">
        <f t="shared" si="8"/>
        <v>101.72</v>
      </c>
      <c r="BY6" s="36">
        <f t="shared" si="8"/>
        <v>102.38</v>
      </c>
      <c r="BZ6" s="35" t="str">
        <f>IF(BZ7="","",IF(BZ7="-","【-】","【"&amp;SUBSTITUTE(TEXT(BZ7,"#,##0.00"),"-","△")&amp;"】"))</f>
        <v>【105.59】</v>
      </c>
      <c r="CA6" s="36">
        <f>IF(CA7="",NA(),CA7)</f>
        <v>190.3</v>
      </c>
      <c r="CB6" s="36">
        <f t="shared" ref="CB6:CJ6" si="9">IF(CB7="",NA(),CB7)</f>
        <v>195.05</v>
      </c>
      <c r="CC6" s="36">
        <f t="shared" si="9"/>
        <v>186.5</v>
      </c>
      <c r="CD6" s="36">
        <f t="shared" si="9"/>
        <v>286.48</v>
      </c>
      <c r="CE6" s="36">
        <f t="shared" si="9"/>
        <v>195.04</v>
      </c>
      <c r="CF6" s="36">
        <f t="shared" si="9"/>
        <v>172.26</v>
      </c>
      <c r="CG6" s="36">
        <f t="shared" si="9"/>
        <v>177.14</v>
      </c>
      <c r="CH6" s="36">
        <f t="shared" si="9"/>
        <v>169.82</v>
      </c>
      <c r="CI6" s="36">
        <f t="shared" si="9"/>
        <v>168.2</v>
      </c>
      <c r="CJ6" s="36">
        <f t="shared" si="9"/>
        <v>168.67</v>
      </c>
      <c r="CK6" s="35" t="str">
        <f>IF(CK7="","",IF(CK7="-","【-】","【"&amp;SUBSTITUTE(TEXT(CK7,"#,##0.00"),"-","△")&amp;"】"))</f>
        <v>【163.27】</v>
      </c>
      <c r="CL6" s="36">
        <f>IF(CL7="",NA(),CL7)</f>
        <v>47.4</v>
      </c>
      <c r="CM6" s="36">
        <f t="shared" ref="CM6:CU6" si="10">IF(CM7="",NA(),CM7)</f>
        <v>46.84</v>
      </c>
      <c r="CN6" s="36">
        <f t="shared" si="10"/>
        <v>45.93</v>
      </c>
      <c r="CO6" s="36">
        <f t="shared" si="10"/>
        <v>45.65</v>
      </c>
      <c r="CP6" s="36">
        <f t="shared" si="10"/>
        <v>46.04</v>
      </c>
      <c r="CQ6" s="36">
        <f t="shared" si="10"/>
        <v>55.68</v>
      </c>
      <c r="CR6" s="36">
        <f t="shared" si="10"/>
        <v>55.64</v>
      </c>
      <c r="CS6" s="36">
        <f t="shared" si="10"/>
        <v>55.13</v>
      </c>
      <c r="CT6" s="36">
        <f t="shared" si="10"/>
        <v>54.77</v>
      </c>
      <c r="CU6" s="36">
        <f t="shared" si="10"/>
        <v>54.92</v>
      </c>
      <c r="CV6" s="35" t="str">
        <f>IF(CV7="","",IF(CV7="-","【-】","【"&amp;SUBSTITUTE(TEXT(CV7,"#,##0.00"),"-","△")&amp;"】"))</f>
        <v>【59.94】</v>
      </c>
      <c r="CW6" s="36">
        <f>IF(CW7="",NA(),CW7)</f>
        <v>93.19</v>
      </c>
      <c r="CX6" s="36">
        <f t="shared" ref="CX6:DF6" si="11">IF(CX7="",NA(),CX7)</f>
        <v>93.8</v>
      </c>
      <c r="CY6" s="36">
        <f t="shared" si="11"/>
        <v>92.82</v>
      </c>
      <c r="CZ6" s="36">
        <f t="shared" si="11"/>
        <v>91.79</v>
      </c>
      <c r="DA6" s="36">
        <f t="shared" si="11"/>
        <v>92.81</v>
      </c>
      <c r="DB6" s="36">
        <f t="shared" si="11"/>
        <v>83.18</v>
      </c>
      <c r="DC6" s="36">
        <f t="shared" si="11"/>
        <v>83.09</v>
      </c>
      <c r="DD6" s="36">
        <f t="shared" si="11"/>
        <v>83</v>
      </c>
      <c r="DE6" s="36">
        <f t="shared" si="11"/>
        <v>82.89</v>
      </c>
      <c r="DF6" s="36">
        <f t="shared" si="11"/>
        <v>82.66</v>
      </c>
      <c r="DG6" s="35" t="str">
        <f>IF(DG7="","",IF(DG7="-","【-】","【"&amp;SUBSTITUTE(TEXT(DG7,"#,##0.00"),"-","△")&amp;"】"))</f>
        <v>【90.22】</v>
      </c>
      <c r="DH6" s="36">
        <f>IF(DH7="",NA(),DH7)</f>
        <v>38.35</v>
      </c>
      <c r="DI6" s="36">
        <f t="shared" ref="DI6:DQ6" si="12">IF(DI7="",NA(),DI7)</f>
        <v>38.56</v>
      </c>
      <c r="DJ6" s="36">
        <f t="shared" si="12"/>
        <v>45.89</v>
      </c>
      <c r="DK6" s="36">
        <f t="shared" si="12"/>
        <v>38.659999999999997</v>
      </c>
      <c r="DL6" s="36">
        <f t="shared" si="12"/>
        <v>40</v>
      </c>
      <c r="DM6" s="36">
        <f t="shared" si="12"/>
        <v>38.07</v>
      </c>
      <c r="DN6" s="36">
        <f t="shared" si="12"/>
        <v>39.06</v>
      </c>
      <c r="DO6" s="36">
        <f t="shared" si="12"/>
        <v>46.66</v>
      </c>
      <c r="DP6" s="36">
        <f t="shared" si="12"/>
        <v>47.46</v>
      </c>
      <c r="DQ6" s="36">
        <f t="shared" si="12"/>
        <v>48.49</v>
      </c>
      <c r="DR6" s="35" t="str">
        <f>IF(DR7="","",IF(DR7="-","【-】","【"&amp;SUBSTITUTE(TEXT(DR7,"#,##0.00"),"-","△")&amp;"】"))</f>
        <v>【47.91】</v>
      </c>
      <c r="DS6" s="36">
        <f>IF(DS7="",NA(),DS7)</f>
        <v>25.29</v>
      </c>
      <c r="DT6" s="36">
        <f t="shared" ref="DT6:EB6" si="13">IF(DT7="",NA(),DT7)</f>
        <v>26.84</v>
      </c>
      <c r="DU6" s="36">
        <f t="shared" si="13"/>
        <v>27.17</v>
      </c>
      <c r="DV6" s="36">
        <f t="shared" si="13"/>
        <v>26.33</v>
      </c>
      <c r="DW6" s="36">
        <f t="shared" si="13"/>
        <v>25.75</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1.96</v>
      </c>
      <c r="EE6" s="36">
        <f t="shared" ref="EE6:EM6" si="14">IF(EE7="",NA(),EE7)</f>
        <v>1.2</v>
      </c>
      <c r="EF6" s="36">
        <f t="shared" si="14"/>
        <v>1.02</v>
      </c>
      <c r="EG6" s="36">
        <f t="shared" si="14"/>
        <v>0.56999999999999995</v>
      </c>
      <c r="EH6" s="36">
        <f t="shared" si="14"/>
        <v>0.88</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273821</v>
      </c>
      <c r="D7" s="38">
        <v>46</v>
      </c>
      <c r="E7" s="38">
        <v>1</v>
      </c>
      <c r="F7" s="38">
        <v>0</v>
      </c>
      <c r="G7" s="38">
        <v>1</v>
      </c>
      <c r="H7" s="38" t="s">
        <v>105</v>
      </c>
      <c r="I7" s="38" t="s">
        <v>106</v>
      </c>
      <c r="J7" s="38" t="s">
        <v>107</v>
      </c>
      <c r="K7" s="38" t="s">
        <v>108</v>
      </c>
      <c r="L7" s="38" t="s">
        <v>109</v>
      </c>
      <c r="M7" s="38"/>
      <c r="N7" s="39" t="s">
        <v>110</v>
      </c>
      <c r="O7" s="39">
        <v>89.45</v>
      </c>
      <c r="P7" s="39">
        <v>99.45</v>
      </c>
      <c r="Q7" s="39">
        <v>2883</v>
      </c>
      <c r="R7" s="39">
        <v>15810</v>
      </c>
      <c r="S7" s="39">
        <v>25.26</v>
      </c>
      <c r="T7" s="39">
        <v>625.89</v>
      </c>
      <c r="U7" s="39">
        <v>15681</v>
      </c>
      <c r="V7" s="39">
        <v>10.67</v>
      </c>
      <c r="W7" s="39">
        <v>1469.63</v>
      </c>
      <c r="X7" s="39">
        <v>99.45</v>
      </c>
      <c r="Y7" s="39">
        <v>100.23</v>
      </c>
      <c r="Z7" s="39">
        <v>102.05</v>
      </c>
      <c r="AA7" s="39">
        <v>72.34</v>
      </c>
      <c r="AB7" s="39">
        <v>96.22</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2836.47</v>
      </c>
      <c r="AU7" s="39">
        <v>4481.2</v>
      </c>
      <c r="AV7" s="39">
        <v>1547.4</v>
      </c>
      <c r="AW7" s="39">
        <v>926.91</v>
      </c>
      <c r="AX7" s="39">
        <v>2043.39</v>
      </c>
      <c r="AY7" s="39">
        <v>915.5</v>
      </c>
      <c r="AZ7" s="39">
        <v>963.24</v>
      </c>
      <c r="BA7" s="39">
        <v>381.53</v>
      </c>
      <c r="BB7" s="39">
        <v>391.54</v>
      </c>
      <c r="BC7" s="39">
        <v>384.34</v>
      </c>
      <c r="BD7" s="39">
        <v>262.87</v>
      </c>
      <c r="BE7" s="39">
        <v>169.6</v>
      </c>
      <c r="BF7" s="39">
        <v>162.07</v>
      </c>
      <c r="BG7" s="39">
        <v>161.30000000000001</v>
      </c>
      <c r="BH7" s="39">
        <v>157.49</v>
      </c>
      <c r="BI7" s="39">
        <v>148.38</v>
      </c>
      <c r="BJ7" s="39">
        <v>404.78</v>
      </c>
      <c r="BK7" s="39">
        <v>400.38</v>
      </c>
      <c r="BL7" s="39">
        <v>393.27</v>
      </c>
      <c r="BM7" s="39">
        <v>386.97</v>
      </c>
      <c r="BN7" s="39">
        <v>380.58</v>
      </c>
      <c r="BO7" s="39">
        <v>270.87</v>
      </c>
      <c r="BP7" s="39">
        <v>87.96</v>
      </c>
      <c r="BQ7" s="39">
        <v>86.84</v>
      </c>
      <c r="BR7" s="39">
        <v>90.23</v>
      </c>
      <c r="BS7" s="39">
        <v>58.42</v>
      </c>
      <c r="BT7" s="39">
        <v>85.42</v>
      </c>
      <c r="BU7" s="39">
        <v>98.07</v>
      </c>
      <c r="BV7" s="39">
        <v>96.56</v>
      </c>
      <c r="BW7" s="39">
        <v>100.47</v>
      </c>
      <c r="BX7" s="39">
        <v>101.72</v>
      </c>
      <c r="BY7" s="39">
        <v>102.38</v>
      </c>
      <c r="BZ7" s="39">
        <v>105.59</v>
      </c>
      <c r="CA7" s="39">
        <v>190.3</v>
      </c>
      <c r="CB7" s="39">
        <v>195.05</v>
      </c>
      <c r="CC7" s="39">
        <v>186.5</v>
      </c>
      <c r="CD7" s="39">
        <v>286.48</v>
      </c>
      <c r="CE7" s="39">
        <v>195.04</v>
      </c>
      <c r="CF7" s="39">
        <v>172.26</v>
      </c>
      <c r="CG7" s="39">
        <v>177.14</v>
      </c>
      <c r="CH7" s="39">
        <v>169.82</v>
      </c>
      <c r="CI7" s="39">
        <v>168.2</v>
      </c>
      <c r="CJ7" s="39">
        <v>168.67</v>
      </c>
      <c r="CK7" s="39">
        <v>163.27000000000001</v>
      </c>
      <c r="CL7" s="39">
        <v>47.4</v>
      </c>
      <c r="CM7" s="39">
        <v>46.84</v>
      </c>
      <c r="CN7" s="39">
        <v>45.93</v>
      </c>
      <c r="CO7" s="39">
        <v>45.65</v>
      </c>
      <c r="CP7" s="39">
        <v>46.04</v>
      </c>
      <c r="CQ7" s="39">
        <v>55.68</v>
      </c>
      <c r="CR7" s="39">
        <v>55.64</v>
      </c>
      <c r="CS7" s="39">
        <v>55.13</v>
      </c>
      <c r="CT7" s="39">
        <v>54.77</v>
      </c>
      <c r="CU7" s="39">
        <v>54.92</v>
      </c>
      <c r="CV7" s="39">
        <v>59.94</v>
      </c>
      <c r="CW7" s="39">
        <v>93.19</v>
      </c>
      <c r="CX7" s="39">
        <v>93.8</v>
      </c>
      <c r="CY7" s="39">
        <v>92.82</v>
      </c>
      <c r="CZ7" s="39">
        <v>91.79</v>
      </c>
      <c r="DA7" s="39">
        <v>92.81</v>
      </c>
      <c r="DB7" s="39">
        <v>83.18</v>
      </c>
      <c r="DC7" s="39">
        <v>83.09</v>
      </c>
      <c r="DD7" s="39">
        <v>83</v>
      </c>
      <c r="DE7" s="39">
        <v>82.89</v>
      </c>
      <c r="DF7" s="39">
        <v>82.66</v>
      </c>
      <c r="DG7" s="39">
        <v>90.22</v>
      </c>
      <c r="DH7" s="39">
        <v>38.35</v>
      </c>
      <c r="DI7" s="39">
        <v>38.56</v>
      </c>
      <c r="DJ7" s="39">
        <v>45.89</v>
      </c>
      <c r="DK7" s="39">
        <v>38.659999999999997</v>
      </c>
      <c r="DL7" s="39">
        <v>40</v>
      </c>
      <c r="DM7" s="39">
        <v>38.07</v>
      </c>
      <c r="DN7" s="39">
        <v>39.06</v>
      </c>
      <c r="DO7" s="39">
        <v>46.66</v>
      </c>
      <c r="DP7" s="39">
        <v>47.46</v>
      </c>
      <c r="DQ7" s="39">
        <v>48.49</v>
      </c>
      <c r="DR7" s="39">
        <v>47.91</v>
      </c>
      <c r="DS7" s="39">
        <v>25.29</v>
      </c>
      <c r="DT7" s="39">
        <v>26.84</v>
      </c>
      <c r="DU7" s="39">
        <v>27.17</v>
      </c>
      <c r="DV7" s="39">
        <v>26.33</v>
      </c>
      <c r="DW7" s="39">
        <v>25.75</v>
      </c>
      <c r="DX7" s="39">
        <v>7.73</v>
      </c>
      <c r="DY7" s="39">
        <v>8.8699999999999992</v>
      </c>
      <c r="DZ7" s="39">
        <v>9.85</v>
      </c>
      <c r="EA7" s="39">
        <v>9.7100000000000009</v>
      </c>
      <c r="EB7" s="39">
        <v>12.79</v>
      </c>
      <c r="EC7" s="39">
        <v>15</v>
      </c>
      <c r="ED7" s="39">
        <v>1.96</v>
      </c>
      <c r="EE7" s="39">
        <v>1.2</v>
      </c>
      <c r="EF7" s="39">
        <v>1.02</v>
      </c>
      <c r="EG7" s="39">
        <v>0.56999999999999995</v>
      </c>
      <c r="EH7" s="39">
        <v>0.88</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dcterms:created xsi:type="dcterms:W3CDTF">2017-12-25T01:32:10Z</dcterms:created>
  <dcterms:modified xsi:type="dcterms:W3CDTF">2018-02-27T03:58:11Z</dcterms:modified>
  <cp:category/>
</cp:coreProperties>
</file>