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T10" i="4"/>
  <c r="AL10" i="4"/>
  <c r="P10" i="4"/>
  <c r="I10" i="4"/>
  <c r="B10"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<sst xmlns="http://schemas.openxmlformats.org/spreadsheetml/2006/main" count="245" uniqueCount="125">
  <si>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</si>
  <si>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</si>
  <si>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</si>
  <si>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</si>
  <si>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</si>
  <si>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</si>
  <si>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</si>
  <si>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</si>
  <si>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</si>
  <si>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</si>
  <si>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</si>
  <si>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</si>
  <si>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</si>
  <si>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</si>
  <si>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</si>
  <si>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</si>
  <si>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</si>
  <si>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</si>
  <si>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</si>
  <si>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</si>
  <si>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</si>
  <si>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</si>
  <si>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</si>
  <si>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</si>
  <si>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</si>
  <si>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</si>
  <si>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</si>
  <si>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</si>
  <si>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</si>
  <si>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</si>
  <si>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</si>
  <si>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</si>
  <si>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</si>
  <si>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</si>
  <si>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</si>
  <si>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</si>
  <si>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</si>
  <si>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</si>
  <si>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</si>
  <si>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</si>
  <si>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</si>
  <si>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</si>
  <si>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</si>
  <si>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</si>
  <si>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</si>
  <si>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</si>
  <si>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</si>
  <si>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</si>
  <si>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</si>
  <si>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</si>
  <si>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</si>
  <si>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</si>
  <si>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</si>
  <si>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</si>
  <si>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</si>
  <si>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</si>
  <si>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</si>
  <si>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</si>
  <si>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</si>
  <si>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</si>
  <si>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</si>
  <si>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</si>
  <si>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</si>
  <si>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</si>
  <si>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</si>
  <si>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</si>
  <si>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</si>
  <si>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</si>
  <si>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</si>
  <si>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</si>
  <si>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</si>
  <si>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</si>
  <si>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</si>
  <si>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</si>
  <si>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</si>
  <si>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</si>
  <si>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</si>
  <si>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</si>
  <si>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</si>
  <si>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</si>
  <si>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</si>
  <si>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</si>
  <si>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</si>
  <si>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</si>
  <si>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</si>
  <si>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</si>
  <si>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</si>
  <si>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</si>
  <si>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</si>
  <si>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</si>
  <si>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</si>
  <si>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</si>
  <si>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</si>
  <si>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</si>
  <si>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</si>
  <si>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</si>
  <si>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</si>
  <si>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</si>
  <si>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</si>
  <si>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</si>
  <si>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</si>
  <si>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</si>
  <si>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</si>
  <si>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</si>
  <si>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</si>
  <si>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</si>
  <si>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</si>
  <si>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</si>
  <si>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</si>
  <si>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阪南市</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</si>
  <si>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</si>
  <si>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</si>
  <si>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</si>
  <si>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</si>
  <si>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</si>
  <si>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</si>
  <si>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</si>
  <si>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</si>
  <si>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</si>
  <si>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</si>
  <si>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</si>
  <si>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</si>
  <si>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独自の終末処理場を有しない本市は、大阪府南部水みらいセンターにおいて下水の処理を行い、その運営経費を負担しています。また、供用開始前後の施設建設経費の財源に充てた企業債の償還額が未だ高額であり、償還額のピークを迎える時期が近付いてきていることから、阪南市行政経営計画に基づき、効率的な手法、箇所を選定した施設整備の実施及び下水道人口の普及率、下水道接続率向上に取り組んでいます。
　さらに、平成30年4月地方公営企業法の一部適用及び平成32年度を目途に「経営戦略」の策定を予定しており、計画的な建設工事、下水道施設の効率的な維持管理、費用対効果を踏まえた経費の節減など経営の効率化に努めるとともに、下水道使用料の適正化を含め将来を見据えつつ、経営基盤の強化を図り、健全な下水道経営を目指していきます。</t>
    <rPh sb="1" eb="3">
      <t>ドクジ</t>
    </rPh>
    <rPh sb="4" eb="6">
      <t>シュウマツ</t>
    </rPh>
    <rPh sb="6" eb="9">
      <t>ショリジョウ</t>
    </rPh>
    <rPh sb="10" eb="11">
      <t>ユウ</t>
    </rPh>
    <rPh sb="14" eb="16">
      <t>ホンシ</t>
    </rPh>
    <rPh sb="18" eb="21">
      <t>オオサカフ</t>
    </rPh>
    <rPh sb="21" eb="23">
      <t>ナンブ</t>
    </rPh>
    <rPh sb="23" eb="24">
      <t>ミズ</t>
    </rPh>
    <rPh sb="35" eb="37">
      <t>ゲスイ</t>
    </rPh>
    <rPh sb="38" eb="40">
      <t>ショリ</t>
    </rPh>
    <rPh sb="41" eb="42">
      <t>オコナ</t>
    </rPh>
    <rPh sb="46" eb="48">
      <t>ウンエイ</t>
    </rPh>
    <rPh sb="48" eb="50">
      <t>ケイヒ</t>
    </rPh>
    <rPh sb="62" eb="64">
      <t>キョウヨウ</t>
    </rPh>
    <rPh sb="64" eb="66">
      <t>カイシ</t>
    </rPh>
    <rPh sb="66" eb="68">
      <t>ゼンゴ</t>
    </rPh>
    <rPh sb="69" eb="71">
      <t>シセツ</t>
    </rPh>
    <rPh sb="71" eb="73">
      <t>ケンセツ</t>
    </rPh>
    <rPh sb="73" eb="75">
      <t>ケイヒ</t>
    </rPh>
    <rPh sb="76" eb="78">
      <t>ザイゲン</t>
    </rPh>
    <rPh sb="79" eb="80">
      <t>ア</t>
    </rPh>
    <rPh sb="82" eb="84">
      <t>キギョウ</t>
    </rPh>
    <rPh sb="84" eb="85">
      <t>サイ</t>
    </rPh>
    <rPh sb="86" eb="88">
      <t>ショウカン</t>
    </rPh>
    <rPh sb="88" eb="89">
      <t>ガク</t>
    </rPh>
    <rPh sb="90" eb="91">
      <t>イマ</t>
    </rPh>
    <rPh sb="92" eb="94">
      <t>コウガク</t>
    </rPh>
    <rPh sb="98" eb="100">
      <t>ショウカン</t>
    </rPh>
    <rPh sb="100" eb="101">
      <t>ガク</t>
    </rPh>
    <rPh sb="106" eb="107">
      <t>ムカ</t>
    </rPh>
    <rPh sb="109" eb="111">
      <t>ジキ</t>
    </rPh>
    <rPh sb="112" eb="114">
      <t>チカヅ</t>
    </rPh>
    <rPh sb="125" eb="128">
      <t>ハンナンシ</t>
    </rPh>
    <rPh sb="128" eb="130">
      <t>ギョウセイ</t>
    </rPh>
    <rPh sb="130" eb="132">
      <t>ケイエイ</t>
    </rPh>
    <rPh sb="132" eb="134">
      <t>ケイカク</t>
    </rPh>
    <rPh sb="135" eb="136">
      <t>モト</t>
    </rPh>
    <rPh sb="153" eb="155">
      <t>シセツ</t>
    </rPh>
    <rPh sb="160" eb="161">
      <t>オヨ</t>
    </rPh>
    <rPh sb="162" eb="165">
      <t>ゲスイドウ</t>
    </rPh>
    <rPh sb="165" eb="167">
      <t>ジンコウ</t>
    </rPh>
    <rPh sb="168" eb="170">
      <t>フキュウ</t>
    </rPh>
    <rPh sb="170" eb="171">
      <t>リツ</t>
    </rPh>
    <rPh sb="172" eb="175">
      <t>ゲスイドウ</t>
    </rPh>
    <rPh sb="175" eb="177">
      <t>セツゾク</t>
    </rPh>
    <rPh sb="177" eb="178">
      <t>リツ</t>
    </rPh>
    <rPh sb="178" eb="180">
      <t>コウジョウ</t>
    </rPh>
    <rPh sb="181" eb="182">
      <t>ト</t>
    </rPh>
    <rPh sb="183" eb="184">
      <t>ク</t>
    </rPh>
    <rPh sb="203" eb="205">
      <t>チホウ</t>
    </rPh>
    <rPh sb="205" eb="207">
      <t>コウエイ</t>
    </rPh>
    <rPh sb="207" eb="209">
      <t>キギョウ</t>
    </rPh>
    <rPh sb="209" eb="210">
      <t>ホウ</t>
    </rPh>
    <rPh sb="211" eb="213">
      <t>イチブ</t>
    </rPh>
    <rPh sb="213" eb="215">
      <t>テキヨウ</t>
    </rPh>
    <rPh sb="215" eb="216">
      <t>オヨ</t>
    </rPh>
    <rPh sb="217" eb="219">
      <t>ヘイセイ</t>
    </rPh>
    <rPh sb="221" eb="222">
      <t>ネン</t>
    </rPh>
    <rPh sb="222" eb="223">
      <t>ド</t>
    </rPh>
    <rPh sb="224" eb="226">
      <t>モクト</t>
    </rPh>
    <rPh sb="234" eb="236">
      <t>サクテイ</t>
    </rPh>
    <rPh sb="237" eb="239">
      <t>ヨテイ</t>
    </rPh>
    <rPh sb="268" eb="273">
      <t>ヒヨウタイコウカ</t>
    </rPh>
    <rPh sb="274" eb="275">
      <t>フ</t>
    </rPh>
    <rPh sb="278" eb="280">
      <t>ケイヒ</t>
    </rPh>
    <rPh sb="281" eb="283">
      <t>セツゲン</t>
    </rPh>
    <rPh sb="322" eb="324">
      <t>ケイエイ</t>
    </rPh>
    <rPh sb="324" eb="326">
      <t>キバン</t>
    </rPh>
    <rPh sb="327" eb="329">
      <t>キョウカ</t>
    </rPh>
    <rPh sb="330" eb="331">
      <t>ハカ</t>
    </rPh>
    <phoneticPr fontId="4"/>
  </si>
  <si>
    <t>①背景
　本市は、昭和63年度から公共下水道事業を実施しています。平成28年度末の普及率は50.25％と、大阪府内の自治体の中でも低い状況となっており、整備途上にあります。
　平成元年から平成14年まで人口密度の高い地域や大規模開発の際に設置されたコミュニティ・プラントを接続するため、集中的に下水道工事を実施し、普及率を31.2％まで伸ばしましたが、平成15年度から取り組んだ行財政改革により、管渠等の施設の整備事業を抑制することとなりました。同計画終了後も、引き続き厳しい財政状況に応じた整備事業を実施し、現在に至っています。
②経営状況　
　収益的収支比率については、平成26年度の下水道使用料改定により若干改善しましたが、横ばい状態が続いています。平成28年度実績においても75.29%と依然と低く、使用料収入により維持管理費は負担できても、資本費は一般会計からの繰入金に依存している状況です。
　企業債残高対事業規模比率は、平成15年度からの整備事業費の抑制等に伴い、類似団体と比べて低い状況にあります。一方で、経費回収率については、水洗化率の減少、節水機器の普及、節水意識の高まりなどの要因によって、使用料収入が伸び悩んでいる上、過去に投資した企業債償還金が増加傾向にあるため、数値が若干悪化するとともに、それに比例して一般会計繰入金が増加しています。
（平成28年度　汚水処理原価 167.42円　使用料単価 148.32円）
　水洗化率については、未接続世帯への各戸訪問によるアンケート調査など水洗化率向上に努めていますが、人口減少等の影響により減少傾向にあります。
　施設利用率については、単独処理場を設置していないため、当該値を計上していません。</t>
    <rPh sb="1" eb="3">
      <t>ハイケイ</t>
    </rPh>
    <rPh sb="5" eb="6">
      <t>ホン</t>
    </rPh>
    <rPh sb="6" eb="7">
      <t>シ</t>
    </rPh>
    <rPh sb="9" eb="11">
      <t>ショウワ</t>
    </rPh>
    <rPh sb="13" eb="14">
      <t>ネン</t>
    </rPh>
    <rPh sb="14" eb="15">
      <t>ド</t>
    </rPh>
    <rPh sb="17" eb="19">
      <t>コウキョウ</t>
    </rPh>
    <rPh sb="19" eb="22">
      <t>ゲスイドウ</t>
    </rPh>
    <rPh sb="22" eb="24">
      <t>ジギョウ</t>
    </rPh>
    <rPh sb="25" eb="27">
      <t>ジッシ</t>
    </rPh>
    <rPh sb="33" eb="35">
      <t>ヘイセイ</t>
    </rPh>
    <rPh sb="37" eb="38">
      <t>ネン</t>
    </rPh>
    <rPh sb="38" eb="39">
      <t>ド</t>
    </rPh>
    <rPh sb="39" eb="40">
      <t>マツ</t>
    </rPh>
    <rPh sb="41" eb="43">
      <t>フキュウ</t>
    </rPh>
    <rPh sb="43" eb="44">
      <t>リツ</t>
    </rPh>
    <rPh sb="53" eb="55">
      <t>オオサカ</t>
    </rPh>
    <rPh sb="55" eb="57">
      <t>フナイ</t>
    </rPh>
    <rPh sb="58" eb="61">
      <t>ジチタイ</t>
    </rPh>
    <rPh sb="62" eb="63">
      <t>ナカ</t>
    </rPh>
    <rPh sb="65" eb="66">
      <t>ヒク</t>
    </rPh>
    <rPh sb="67" eb="69">
      <t>ジョウキョウ</t>
    </rPh>
    <rPh sb="76" eb="78">
      <t>セイビ</t>
    </rPh>
    <rPh sb="78" eb="80">
      <t>トジョウホンシゲスイドウジギョウショウワネンドジッシオオサカフナイジジタイジギョウクカンアサヘイセイネンドマツフキュウリツヒクジョウキョウセイビトジョウホンシゲスイドウジギョウショウワネンドジッシオオサカフナイジジタイジギョウクカンアサヘイセイネンドマツフキュウリツヒクジョウキョウセイビトジョウ</t>
    </rPh>
    <rPh sb="117" eb="118">
      <t>サイ</t>
    </rPh>
    <rPh sb="184" eb="185">
      <t>ト</t>
    </rPh>
    <rPh sb="186" eb="187">
      <t>ク</t>
    </rPh>
    <rPh sb="189" eb="192">
      <t>ギョウザイセイ</t>
    </rPh>
    <rPh sb="192" eb="194">
      <t>カイカク</t>
    </rPh>
    <rPh sb="198" eb="200">
      <t>カンキョ</t>
    </rPh>
    <rPh sb="200" eb="201">
      <t>トウ</t>
    </rPh>
    <rPh sb="202" eb="204">
      <t>シセツ</t>
    </rPh>
    <rPh sb="205" eb="207">
      <t>セイビ</t>
    </rPh>
    <rPh sb="210" eb="212">
      <t>ヨクセイ</t>
    </rPh>
    <rPh sb="223" eb="224">
      <t>ドウ</t>
    </rPh>
    <rPh sb="224" eb="226">
      <t>ケイカク</t>
    </rPh>
    <rPh sb="226" eb="229">
      <t>シュウリョウゴ</t>
    </rPh>
    <rPh sb="231" eb="232">
      <t>ヒ</t>
    </rPh>
    <rPh sb="233" eb="234">
      <t>ツヅ</t>
    </rPh>
    <rPh sb="235" eb="236">
      <t>キビ</t>
    </rPh>
    <rPh sb="238" eb="240">
      <t>ザイセイ</t>
    </rPh>
    <rPh sb="240" eb="242">
      <t>ジョウキョウ</t>
    </rPh>
    <rPh sb="243" eb="244">
      <t>オウ</t>
    </rPh>
    <rPh sb="246" eb="248">
      <t>セイビ</t>
    </rPh>
    <rPh sb="248" eb="250">
      <t>ジギョウ</t>
    </rPh>
    <rPh sb="251" eb="253">
      <t>ジッシ</t>
    </rPh>
    <rPh sb="268" eb="270">
      <t>ケイエイ</t>
    </rPh>
    <rPh sb="270" eb="272">
      <t>ジョウキョウ</t>
    </rPh>
    <rPh sb="275" eb="278">
      <t>シュウエキテキ</t>
    </rPh>
    <rPh sb="278" eb="280">
      <t>シュウシ</t>
    </rPh>
    <rPh sb="280" eb="282">
      <t>ヒリツ</t>
    </rPh>
    <rPh sb="288" eb="290">
      <t>ヘイセイ</t>
    </rPh>
    <rPh sb="292" eb="293">
      <t>ネン</t>
    </rPh>
    <rPh sb="293" eb="294">
      <t>ド</t>
    </rPh>
    <rPh sb="295" eb="298">
      <t>ゲスイドウ</t>
    </rPh>
    <rPh sb="298" eb="300">
      <t>シヨウ</t>
    </rPh>
    <rPh sb="300" eb="301">
      <t>リョウ</t>
    </rPh>
    <rPh sb="301" eb="303">
      <t>カイテイ</t>
    </rPh>
    <rPh sb="306" eb="308">
      <t>ジャッカン</t>
    </rPh>
    <rPh sb="308" eb="310">
      <t>カイゼン</t>
    </rPh>
    <rPh sb="316" eb="317">
      <t>ヨコ</t>
    </rPh>
    <rPh sb="319" eb="321">
      <t>ジョウタイ</t>
    </rPh>
    <rPh sb="322" eb="323">
      <t>ツヅ</t>
    </rPh>
    <rPh sb="329" eb="331">
      <t>ヘイセイ</t>
    </rPh>
    <rPh sb="333" eb="334">
      <t>ネン</t>
    </rPh>
    <rPh sb="334" eb="335">
      <t>ド</t>
    </rPh>
    <rPh sb="335" eb="337">
      <t>ジッセキ</t>
    </rPh>
    <rPh sb="349" eb="351">
      <t>イゼン</t>
    </rPh>
    <rPh sb="352" eb="353">
      <t>ヒク</t>
    </rPh>
    <rPh sb="355" eb="358">
      <t>シヨウリョウ</t>
    </rPh>
    <rPh sb="358" eb="360">
      <t>シュウニュウ</t>
    </rPh>
    <rPh sb="363" eb="365">
      <t>イジ</t>
    </rPh>
    <rPh sb="365" eb="368">
      <t>カンリヒ</t>
    </rPh>
    <rPh sb="369" eb="371">
      <t>フタン</t>
    </rPh>
    <rPh sb="376" eb="378">
      <t>シホン</t>
    </rPh>
    <rPh sb="378" eb="379">
      <t>ヒ</t>
    </rPh>
    <rPh sb="380" eb="382">
      <t>イッパン</t>
    </rPh>
    <rPh sb="382" eb="384">
      <t>カイケイ</t>
    </rPh>
    <rPh sb="387" eb="388">
      <t>ク</t>
    </rPh>
    <rPh sb="388" eb="389">
      <t>イ</t>
    </rPh>
    <rPh sb="389" eb="390">
      <t>キン</t>
    </rPh>
    <rPh sb="391" eb="393">
      <t>イゾン</t>
    </rPh>
    <rPh sb="397" eb="399">
      <t>ジョウキョウ</t>
    </rPh>
    <rPh sb="406" eb="407">
      <t>サイ</t>
    </rPh>
    <rPh sb="407" eb="409">
      <t>ザンダカ</t>
    </rPh>
    <rPh sb="409" eb="410">
      <t>タイ</t>
    </rPh>
    <rPh sb="410" eb="412">
      <t>ジギョウ</t>
    </rPh>
    <rPh sb="412" eb="414">
      <t>キボ</t>
    </rPh>
    <rPh sb="414" eb="416">
      <t>ヒリツ</t>
    </rPh>
    <rPh sb="418" eb="420">
      <t>ヘイセイ</t>
    </rPh>
    <rPh sb="422" eb="423">
      <t>ネン</t>
    </rPh>
    <rPh sb="423" eb="424">
      <t>ド</t>
    </rPh>
    <rPh sb="427" eb="429">
      <t>セイビ</t>
    </rPh>
    <rPh sb="429" eb="431">
      <t>ジギョウ</t>
    </rPh>
    <rPh sb="431" eb="432">
      <t>ヒ</t>
    </rPh>
    <rPh sb="433" eb="435">
      <t>ヨクセイ</t>
    </rPh>
    <rPh sb="435" eb="436">
      <t>トウ</t>
    </rPh>
    <rPh sb="437" eb="438">
      <t>トモナ</t>
    </rPh>
    <rPh sb="440" eb="442">
      <t>ルイジ</t>
    </rPh>
    <rPh sb="442" eb="444">
      <t>ダンタイ</t>
    </rPh>
    <rPh sb="445" eb="446">
      <t>クラ</t>
    </rPh>
    <rPh sb="448" eb="449">
      <t>ヒク</t>
    </rPh>
    <rPh sb="450" eb="452">
      <t>ジョウキョウ</t>
    </rPh>
    <rPh sb="458" eb="460">
      <t>イッポウ</t>
    </rPh>
    <rPh sb="520" eb="521">
      <t>ウエ</t>
    </rPh>
    <rPh sb="525" eb="527">
      <t>トウシ</t>
    </rPh>
    <rPh sb="536" eb="538">
      <t>ゾウカ</t>
    </rPh>
    <rPh sb="538" eb="540">
      <t>ケイコウ</t>
    </rPh>
    <rPh sb="546" eb="548">
      <t>スウチ</t>
    </rPh>
    <rPh sb="549" eb="551">
      <t>ジャッカン</t>
    </rPh>
    <rPh sb="551" eb="553">
      <t>アッカ</t>
    </rPh>
    <rPh sb="563" eb="565">
      <t>ヒレイ</t>
    </rPh>
    <rPh sb="567" eb="569">
      <t>イッパン</t>
    </rPh>
    <rPh sb="569" eb="571">
      <t>カイケイ</t>
    </rPh>
    <rPh sb="571" eb="573">
      <t>クリイレ</t>
    </rPh>
    <rPh sb="573" eb="574">
      <t>キン</t>
    </rPh>
    <rPh sb="575" eb="577">
      <t>ゾウカ</t>
    </rPh>
    <rPh sb="585" eb="587">
      <t>ヘイセイ</t>
    </rPh>
    <rPh sb="589" eb="591">
      <t>ネンド</t>
    </rPh>
    <rPh sb="592" eb="594">
      <t>オスイ</t>
    </rPh>
    <rPh sb="594" eb="596">
      <t>ショリ</t>
    </rPh>
    <rPh sb="596" eb="598">
      <t>ゲンカ</t>
    </rPh>
    <rPh sb="605" eb="606">
      <t>エン</t>
    </rPh>
    <rPh sb="607" eb="610">
      <t>シヨウリョウ</t>
    </rPh>
    <rPh sb="610" eb="612">
      <t>タンカ</t>
    </rPh>
    <rPh sb="619" eb="620">
      <t>エン</t>
    </rPh>
    <rPh sb="623" eb="626">
      <t>スイセンカ</t>
    </rPh>
    <rPh sb="626" eb="627">
      <t>リツ</t>
    </rPh>
    <rPh sb="656" eb="659">
      <t>スイセンカ</t>
    </rPh>
    <rPh sb="659" eb="660">
      <t>リツ</t>
    </rPh>
    <rPh sb="660" eb="662">
      <t>コウジョウ</t>
    </rPh>
    <rPh sb="663" eb="664">
      <t>ツト</t>
    </rPh>
    <rPh sb="671" eb="673">
      <t>ジンコウ</t>
    </rPh>
    <rPh sb="673" eb="675">
      <t>ゲンショウ</t>
    </rPh>
    <rPh sb="675" eb="676">
      <t>トウ</t>
    </rPh>
    <rPh sb="677" eb="679">
      <t>エイキョウ</t>
    </rPh>
    <rPh sb="682" eb="684">
      <t>ゲンショウ</t>
    </rPh>
    <rPh sb="684" eb="686">
      <t>ケイコウ</t>
    </rPh>
    <phoneticPr fontId="4"/>
  </si>
  <si>
    <t>　本市の下水道施設は、経過年数が30年に満たないため、抜本的な老朽化対策の時期は到来していませんが、一部民間企業から移管された施設は40年を超えるところもあり、維持管理費の抑制を図るために長寿命化計画を策定し、平成28年度は民間企業から移管された管の更正事業を行うなど、予防保全対策を実施しています。
・平成26年度　一部地域の老朽した下水道管渠にて長寿命化計画を策定
・平成27年度　長寿命化計画にて得た調査結果より改善が必要とされる管渠を抽出し年度計画を策定
・平成28年度　民間企業から移管された昭和50年布設の下水道本管の更正事業を実施</t>
    <rPh sb="13" eb="15">
      <t>ネンスウ</t>
    </rPh>
    <rPh sb="20" eb="21">
      <t>ミ</t>
    </rPh>
    <rPh sb="80" eb="82">
      <t>イジ</t>
    </rPh>
    <rPh sb="82" eb="85">
      <t>カンリヒ</t>
    </rPh>
    <rPh sb="86" eb="88">
      <t>ヨクセイ</t>
    </rPh>
    <rPh sb="89" eb="90">
      <t>ハカ</t>
    </rPh>
    <rPh sb="96" eb="97">
      <t>イノチ</t>
    </rPh>
    <rPh sb="105" eb="107">
      <t>ヘイセイ</t>
    </rPh>
    <rPh sb="109" eb="110">
      <t>ネン</t>
    </rPh>
    <rPh sb="110" eb="111">
      <t>ド</t>
    </rPh>
    <rPh sb="112" eb="114">
      <t>ミンカン</t>
    </rPh>
    <rPh sb="114" eb="116">
      <t>キギョウ</t>
    </rPh>
    <rPh sb="118" eb="120">
      <t>イカン</t>
    </rPh>
    <rPh sb="123" eb="124">
      <t>カン</t>
    </rPh>
    <rPh sb="125" eb="127">
      <t>コウセイ</t>
    </rPh>
    <rPh sb="127" eb="129">
      <t>ジギョウ</t>
    </rPh>
    <rPh sb="130" eb="131">
      <t>オコナ</t>
    </rPh>
    <rPh sb="153" eb="155">
      <t>ヘイセイ</t>
    </rPh>
    <rPh sb="157" eb="159">
      <t>ネンド</t>
    </rPh>
    <rPh sb="160" eb="162">
      <t>イチブ</t>
    </rPh>
    <rPh sb="162" eb="164">
      <t>チイキ</t>
    </rPh>
    <rPh sb="165" eb="167">
      <t>ロウキュウ</t>
    </rPh>
    <rPh sb="169" eb="172">
      <t>ゲスイドウ</t>
    </rPh>
    <rPh sb="172" eb="174">
      <t>カンキョ</t>
    </rPh>
    <rPh sb="176" eb="178">
      <t>チョウジュ</t>
    </rPh>
    <rPh sb="178" eb="179">
      <t>イノチ</t>
    </rPh>
    <rPh sb="179" eb="180">
      <t>カ</t>
    </rPh>
    <rPh sb="180" eb="182">
      <t>ケイカク</t>
    </rPh>
    <rPh sb="183" eb="185">
      <t>サクテイ</t>
    </rPh>
    <rPh sb="187" eb="189">
      <t>ヘイセイ</t>
    </rPh>
    <rPh sb="191" eb="193">
      <t>ネンド</t>
    </rPh>
    <rPh sb="194" eb="196">
      <t>チョウジュ</t>
    </rPh>
    <rPh sb="196" eb="197">
      <t>イノチ</t>
    </rPh>
    <rPh sb="197" eb="198">
      <t>カ</t>
    </rPh>
    <rPh sb="198" eb="200">
      <t>ケイカク</t>
    </rPh>
    <rPh sb="202" eb="203">
      <t>エ</t>
    </rPh>
    <rPh sb="204" eb="206">
      <t>チョウサ</t>
    </rPh>
    <rPh sb="206" eb="208">
      <t>ケッカ</t>
    </rPh>
    <rPh sb="210" eb="212">
      <t>カイゼン</t>
    </rPh>
    <rPh sb="213" eb="215">
      <t>ヒツヨウ</t>
    </rPh>
    <rPh sb="219" eb="221">
      <t>カンキョ</t>
    </rPh>
    <rPh sb="222" eb="224">
      <t>チュウシュツ</t>
    </rPh>
    <rPh sb="225" eb="227">
      <t>ネンド</t>
    </rPh>
    <rPh sb="227" eb="229">
      <t>ケイカク</t>
    </rPh>
    <rPh sb="230" eb="232">
      <t>サクテイ</t>
    </rPh>
    <rPh sb="234" eb="236">
      <t>ヘイセイ</t>
    </rPh>
    <rPh sb="238" eb="239">
      <t>ネン</t>
    </rPh>
    <rPh sb="239" eb="240">
      <t>ド</t>
    </rPh>
    <rPh sb="241" eb="243">
      <t>ミンカン</t>
    </rPh>
    <rPh sb="243" eb="245">
      <t>キギョウ</t>
    </rPh>
    <rPh sb="247" eb="249">
      <t>イカン</t>
    </rPh>
    <rPh sb="252" eb="254">
      <t>ショウワ</t>
    </rPh>
    <rPh sb="256" eb="257">
      <t>ネン</t>
    </rPh>
    <rPh sb="257" eb="259">
      <t>フセツ</t>
    </rPh>
    <rPh sb="260" eb="263">
      <t>ゲスイドウ</t>
    </rPh>
    <rPh sb="263" eb="265">
      <t>ホンカン</t>
    </rPh>
    <rPh sb="266" eb="268">
      <t>コウセイ</t>
    </rPh>
    <rPh sb="268" eb="270">
      <t>ジギョウ</t>
    </rPh>
    <rPh sb="271" eb="27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</si>
</sst>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0.27</c:v>
                </c:pt>
              </c:numCache>
            </c:numRef>
          </c:val>
        </c:ser>
        <c:dLbls>
          <c:showLegendKey val="0"/>
          <c:showVal val="0"/>
          <c:showCatName val="0"/>
          <c:showSerName val="0"/>
          <c:showPercent val="0"/>
          <c:showBubbleSize val="0"/>
        </c:dLbls>
        <c:gapWidth val="150"/>
        <c:axId val="90171264"/>
        <c:axId val="9359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0.19</c:v>
                </c:pt>
              </c:numCache>
            </c:numRef>
          </c:val>
          <c:smooth val="0"/>
        </c:ser>
        <c:dLbls>
          <c:showLegendKey val="0"/>
          <c:showVal val="0"/>
          <c:showCatName val="0"/>
          <c:showSerName val="0"/>
          <c:showPercent val="0"/>
          <c:showBubbleSize val="0"/>
        </c:dLbls>
        <c:marker val="1"/>
        <c:smooth val="0"/>
        <c:axId val="90171264"/>
        <c:axId val="93597696"/>
      </c:lineChart>
      <c:dateAx>
        <c:axId val="90171264"/>
        <c:scaling>
          <c:orientation val="minMax"/>
        </c:scaling>
        <c:delete val="1"/>
        <c:axPos val="b"/>
        <c:numFmt formatCode="ge" sourceLinked="1"/>
        <c:majorTickMark val="none"/>
        <c:minorTickMark val="none"/>
        <c:tickLblPos val="none"/>
        <c:crossAx val="93597696"/>
        <c:crosses val="autoZero"/>
        <c:auto val="1"/>
        <c:lblOffset val="100"/>
        <c:baseTimeUnit val="years"/>
      </c:dateAx>
      <c:valAx>
        <c:axId val="935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428608"/>
        <c:axId val="994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51.05</c:v>
                </c:pt>
              </c:numCache>
            </c:numRef>
          </c:val>
          <c:smooth val="0"/>
        </c:ser>
        <c:dLbls>
          <c:showLegendKey val="0"/>
          <c:showVal val="0"/>
          <c:showCatName val="0"/>
          <c:showSerName val="0"/>
          <c:showPercent val="0"/>
          <c:showBubbleSize val="0"/>
        </c:dLbls>
        <c:marker val="1"/>
        <c:smooth val="0"/>
        <c:axId val="99428608"/>
        <c:axId val="99447168"/>
      </c:lineChart>
      <c:dateAx>
        <c:axId val="99428608"/>
        <c:scaling>
          <c:orientation val="minMax"/>
        </c:scaling>
        <c:delete val="1"/>
        <c:axPos val="b"/>
        <c:numFmt formatCode="ge" sourceLinked="1"/>
        <c:majorTickMark val="none"/>
        <c:minorTickMark val="none"/>
        <c:tickLblPos val="none"/>
        <c:crossAx val="99447168"/>
        <c:crosses val="autoZero"/>
        <c:auto val="1"/>
        <c:lblOffset val="100"/>
        <c:baseTimeUnit val="years"/>
      </c:dateAx>
      <c:valAx>
        <c:axId val="994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90.61</c:v>
                </c:pt>
                <c:pt idx="1">
                  <c:v>90.43</c:v>
                </c:pt>
                <c:pt idx="2">
                  <c:v>90.09</c:v>
                </c:pt>
                <c:pt idx="3">
                  <c:v>89.2</c:v>
                </c:pt>
                <c:pt idx="4">
                  <c:v>88.48</c:v>
                </c:pt>
              </c:numCache>
            </c:numRef>
          </c:val>
        </c:ser>
        <c:dLbls>
          <c:showLegendKey val="0"/>
          <c:showVal val="0"/>
          <c:showCatName val="0"/>
          <c:showSerName val="0"/>
          <c:showPercent val="0"/>
          <c:showBubbleSize val="0"/>
        </c:dLbls>
        <c:gapWidth val="150"/>
        <c:axId val="99485568"/>
        <c:axId val="994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87.52</c:v>
                </c:pt>
              </c:numCache>
            </c:numRef>
          </c:val>
          <c:smooth val="0"/>
        </c:ser>
        <c:dLbls>
          <c:showLegendKey val="0"/>
          <c:showVal val="0"/>
          <c:showCatName val="0"/>
          <c:showSerName val="0"/>
          <c:showPercent val="0"/>
          <c:showBubbleSize val="0"/>
        </c:dLbls>
        <c:marker val="1"/>
        <c:smooth val="0"/>
        <c:axId val="99485568"/>
        <c:axId val="99491840"/>
      </c:lineChart>
      <c:dateAx>
        <c:axId val="99485568"/>
        <c:scaling>
          <c:orientation val="minMax"/>
        </c:scaling>
        <c:delete val="1"/>
        <c:axPos val="b"/>
        <c:numFmt formatCode="ge" sourceLinked="1"/>
        <c:majorTickMark val="none"/>
        <c:minorTickMark val="none"/>
        <c:tickLblPos val="none"/>
        <c:crossAx val="99491840"/>
        <c:crosses val="autoZero"/>
        <c:auto val="1"/>
        <c:lblOffset val="100"/>
        <c:baseTimeUnit val="years"/>
      </c:dateAx>
      <c:valAx>
        <c:axId val="994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78.3</c:v>
                </c:pt>
                <c:pt idx="1">
                  <c:v>70.760000000000005</c:v>
                </c:pt>
                <c:pt idx="2">
                  <c:v>75.260000000000005</c:v>
                </c:pt>
                <c:pt idx="3">
                  <c:v>75.05</c:v>
                </c:pt>
                <c:pt idx="4">
                  <c:v>75.290000000000006</c:v>
                </c:pt>
              </c:numCache>
            </c:numRef>
          </c:val>
        </c:ser>
        <c:dLbls>
          <c:showLegendKey val="0"/>
          <c:showVal val="0"/>
          <c:showCatName val="0"/>
          <c:showSerName val="0"/>
          <c:showPercent val="0"/>
          <c:showBubbleSize val="0"/>
        </c:dLbls>
        <c:gapWidth val="150"/>
        <c:axId val="93623808"/>
        <c:axId val="936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23808"/>
        <c:axId val="93625728"/>
      </c:lineChart>
      <c:dateAx>
        <c:axId val="93623808"/>
        <c:scaling>
          <c:orientation val="minMax"/>
        </c:scaling>
        <c:delete val="1"/>
        <c:axPos val="b"/>
        <c:numFmt formatCode="ge" sourceLinked="1"/>
        <c:majorTickMark val="none"/>
        <c:minorTickMark val="none"/>
        <c:tickLblPos val="none"/>
        <c:crossAx val="93625728"/>
        <c:crosses val="autoZero"/>
        <c:auto val="1"/>
        <c:lblOffset val="100"/>
        <c:baseTimeUnit val="years"/>
      </c:dateAx>
      <c:valAx>
        <c:axId val="936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64384"/>
        <c:axId val="936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64384"/>
        <c:axId val="93666304"/>
      </c:lineChart>
      <c:dateAx>
        <c:axId val="93664384"/>
        <c:scaling>
          <c:orientation val="minMax"/>
        </c:scaling>
        <c:delete val="1"/>
        <c:axPos val="b"/>
        <c:numFmt formatCode="ge" sourceLinked="1"/>
        <c:majorTickMark val="none"/>
        <c:minorTickMark val="none"/>
        <c:tickLblPos val="none"/>
        <c:crossAx val="93666304"/>
        <c:crosses val="autoZero"/>
        <c:auto val="1"/>
        <c:lblOffset val="100"/>
        <c:baseTimeUnit val="years"/>
      </c:dateAx>
      <c:valAx>
        <c:axId val="936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6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04960"/>
        <c:axId val="93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04960"/>
        <c:axId val="93706880"/>
      </c:lineChart>
      <c:dateAx>
        <c:axId val="93704960"/>
        <c:scaling>
          <c:orientation val="minMax"/>
        </c:scaling>
        <c:delete val="1"/>
        <c:axPos val="b"/>
        <c:numFmt formatCode="ge" sourceLinked="1"/>
        <c:majorTickMark val="none"/>
        <c:minorTickMark val="none"/>
        <c:tickLblPos val="none"/>
        <c:crossAx val="93706880"/>
        <c:crosses val="autoZero"/>
        <c:auto val="1"/>
        <c:lblOffset val="100"/>
        <c:baseTimeUnit val="years"/>
      </c:dateAx>
      <c:valAx>
        <c:axId val="9370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07424"/>
        <c:axId val="9921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07424"/>
        <c:axId val="99213696"/>
      </c:lineChart>
      <c:dateAx>
        <c:axId val="99207424"/>
        <c:scaling>
          <c:orientation val="minMax"/>
        </c:scaling>
        <c:delete val="1"/>
        <c:axPos val="b"/>
        <c:numFmt formatCode="ge" sourceLinked="1"/>
        <c:majorTickMark val="none"/>
        <c:minorTickMark val="none"/>
        <c:tickLblPos val="none"/>
        <c:crossAx val="99213696"/>
        <c:crosses val="autoZero"/>
        <c:auto val="1"/>
        <c:lblOffset val="100"/>
        <c:baseTimeUnit val="years"/>
      </c:dateAx>
      <c:valAx>
        <c:axId val="992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0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42752"/>
        <c:axId val="992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42752"/>
        <c:axId val="99244672"/>
      </c:lineChart>
      <c:dateAx>
        <c:axId val="99242752"/>
        <c:scaling>
          <c:orientation val="minMax"/>
        </c:scaling>
        <c:delete val="1"/>
        <c:axPos val="b"/>
        <c:numFmt formatCode="ge" sourceLinked="1"/>
        <c:majorTickMark val="none"/>
        <c:minorTickMark val="none"/>
        <c:tickLblPos val="none"/>
        <c:crossAx val="99244672"/>
        <c:crosses val="autoZero"/>
        <c:auto val="1"/>
        <c:lblOffset val="100"/>
        <c:baseTimeUnit val="years"/>
      </c:dateAx>
      <c:valAx>
        <c:axId val="992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1287.26</c:v>
                </c:pt>
                <c:pt idx="1">
                  <c:v>1122.6500000000001</c:v>
                </c:pt>
                <c:pt idx="2">
                  <c:v>995.22</c:v>
                </c:pt>
                <c:pt idx="3">
                  <c:v>588.94000000000005</c:v>
                </c:pt>
                <c:pt idx="4">
                  <c:v>508.42</c:v>
                </c:pt>
              </c:numCache>
            </c:numRef>
          </c:val>
        </c:ser>
        <c:dLbls>
          <c:showLegendKey val="0"/>
          <c:showVal val="0"/>
          <c:showCatName val="0"/>
          <c:showSerName val="0"/>
          <c:showPercent val="0"/>
          <c:showBubbleSize val="0"/>
        </c:dLbls>
        <c:gapWidth val="150"/>
        <c:axId val="99283328"/>
        <c:axId val="992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1120.55</c:v>
                </c:pt>
              </c:numCache>
            </c:numRef>
          </c:val>
          <c:smooth val="0"/>
        </c:ser>
        <c:dLbls>
          <c:showLegendKey val="0"/>
          <c:showVal val="0"/>
          <c:showCatName val="0"/>
          <c:showSerName val="0"/>
          <c:showPercent val="0"/>
          <c:showBubbleSize val="0"/>
        </c:dLbls>
        <c:marker val="1"/>
        <c:smooth val="0"/>
        <c:axId val="99283328"/>
        <c:axId val="99285248"/>
      </c:lineChart>
      <c:dateAx>
        <c:axId val="99283328"/>
        <c:scaling>
          <c:orientation val="minMax"/>
        </c:scaling>
        <c:delete val="1"/>
        <c:axPos val="b"/>
        <c:numFmt formatCode="ge" sourceLinked="1"/>
        <c:majorTickMark val="none"/>
        <c:minorTickMark val="none"/>
        <c:tickLblPos val="none"/>
        <c:crossAx val="99285248"/>
        <c:crosses val="autoZero"/>
        <c:auto val="1"/>
        <c:lblOffset val="100"/>
        <c:baseTimeUnit val="years"/>
      </c:dateAx>
      <c:valAx>
        <c:axId val="992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87.56</c:v>
                </c:pt>
                <c:pt idx="1">
                  <c:v>83.16</c:v>
                </c:pt>
                <c:pt idx="2">
                  <c:v>93.03</c:v>
                </c:pt>
                <c:pt idx="3">
                  <c:v>93.39</c:v>
                </c:pt>
                <c:pt idx="4">
                  <c:v>88.59</c:v>
                </c:pt>
              </c:numCache>
            </c:numRef>
          </c:val>
        </c:ser>
        <c:dLbls>
          <c:showLegendKey val="0"/>
          <c:showVal val="0"/>
          <c:showCatName val="0"/>
          <c:showSerName val="0"/>
          <c:showPercent val="0"/>
          <c:showBubbleSize val="0"/>
        </c:dLbls>
        <c:gapWidth val="150"/>
        <c:axId val="86257024"/>
        <c:axId val="862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73.28</c:v>
                </c:pt>
              </c:numCache>
            </c:numRef>
          </c:val>
          <c:smooth val="0"/>
        </c:ser>
        <c:dLbls>
          <c:showLegendKey val="0"/>
          <c:showVal val="0"/>
          <c:showCatName val="0"/>
          <c:showSerName val="0"/>
          <c:showPercent val="0"/>
          <c:showBubbleSize val="0"/>
        </c:dLbls>
        <c:marker val="1"/>
        <c:smooth val="0"/>
        <c:axId val="86257024"/>
        <c:axId val="86283776"/>
      </c:lineChart>
      <c:dateAx>
        <c:axId val="86257024"/>
        <c:scaling>
          <c:orientation val="minMax"/>
        </c:scaling>
        <c:delete val="1"/>
        <c:axPos val="b"/>
        <c:numFmt formatCode="ge" sourceLinked="1"/>
        <c:majorTickMark val="none"/>
        <c:minorTickMark val="none"/>
        <c:tickLblPos val="none"/>
        <c:crossAx val="86283776"/>
        <c:crosses val="autoZero"/>
        <c:auto val="1"/>
        <c:lblOffset val="100"/>
        <c:baseTimeUnit val="years"/>
      </c:dateAx>
      <c:valAx>
        <c:axId val="862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157.44</c:v>
                </c:pt>
                <c:pt idx="2">
                  <c:v>157.53</c:v>
                </c:pt>
                <c:pt idx="3">
                  <c:v>158.97999999999999</c:v>
                </c:pt>
                <c:pt idx="4">
                  <c:v>167.42</c:v>
                </c:pt>
              </c:numCache>
            </c:numRef>
          </c:val>
        </c:ser>
        <c:dLbls>
          <c:showLegendKey val="0"/>
          <c:showVal val="0"/>
          <c:showCatName val="0"/>
          <c:showSerName val="0"/>
          <c:showPercent val="0"/>
          <c:showBubbleSize val="0"/>
        </c:dLbls>
        <c:gapWidth val="150"/>
        <c:axId val="90118784"/>
        <c:axId val="901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193.1</c:v>
                </c:pt>
              </c:numCache>
            </c:numRef>
          </c:val>
          <c:smooth val="0"/>
        </c:ser>
        <c:dLbls>
          <c:showLegendKey val="0"/>
          <c:showVal val="0"/>
          <c:showCatName val="0"/>
          <c:showSerName val="0"/>
          <c:showPercent val="0"/>
          <c:showBubbleSize val="0"/>
        </c:dLbls>
        <c:marker val="1"/>
        <c:smooth val="0"/>
        <c:axId val="90118784"/>
        <c:axId val="90120960"/>
      </c:lineChart>
      <c:dateAx>
        <c:axId val="90118784"/>
        <c:scaling>
          <c:orientation val="minMax"/>
        </c:scaling>
        <c:delete val="1"/>
        <c:axPos val="b"/>
        <c:numFmt formatCode="ge" sourceLinked="1"/>
        <c:majorTickMark val="none"/>
        <c:minorTickMark val="none"/>
        <c:tickLblPos val="none"/>
        <c:crossAx val="90120960"/>
        <c:crosses val="autoZero"/>
        <c:auto val="1"/>
        <c:lblOffset val="100"/>
        <c:baseTimeUnit val="years"/>
      </c:dateAx>
      <c:valAx>
        <c:axId val="901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大阪府　阪南市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
        <v>121</v>
      </c>
      <c r="AE8" s="49"/>
      <c r="AF8" s="49"/>
      <c r="AG8" s="49"/>
      <c r="AH8" s="49"/>
      <c r="AI8" s="49"/>
      <c r="AJ8" s="49"/>
      <c r="AK8" s="4"/>
      <c r="AL8" s="50">
        <f>データ!S6</f>
        <v>55936</v>
      </c>
      <c r="AM8" s="50"/>
      <c r="AN8" s="50"/>
      <c r="AO8" s="50"/>
      <c r="AP8" s="50"/>
      <c r="AQ8" s="50"/>
      <c r="AR8" s="50"/>
      <c r="AS8" s="50"/>
      <c r="AT8" s="45">
        <f>データ!T6</f>
        <v>36.17</v>
      </c>
      <c r="AU8" s="45"/>
      <c r="AV8" s="45"/>
      <c r="AW8" s="45"/>
      <c r="AX8" s="45"/>
      <c r="AY8" s="45"/>
      <c r="AZ8" s="45"/>
      <c r="BA8" s="45"/>
      <c r="BB8" s="45">
        <f>データ!U6</f>
        <v>1546.47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50.25</v>
      </c>
      <c r="Q10" s="45"/>
      <c r="R10" s="45"/>
      <c r="S10" s="45"/>
      <c r="T10" s="45"/>
      <c r="U10" s="45"/>
      <c r="V10" s="45"/>
      <c r="W10" s="45">
        <f>データ!Q6</f>
        <v>87.24</v>
      </c>
      <c r="X10" s="45"/>
      <c r="Y10" s="45"/>
      <c r="Z10" s="45"/>
      <c r="AA10" s="45"/>
      <c r="AB10" s="45"/>
      <c r="AC10" s="45"/>
      <c r="AD10" s="50">
        <f>データ!R6</f>
        <v>2694</v>
      </c>
      <c r="AE10" s="50"/>
      <c r="AF10" s="50"/>
      <c r="AG10" s="50"/>
      <c r="AH10" s="50"/>
      <c r="AI10" s="50"/>
      <c r="AJ10" s="50"/>
      <c r="AK10" s="2"/>
      <c r="AL10" s="50">
        <f>データ!V6</f>
        <v>27927</v>
      </c>
      <c r="AM10" s="50"/>
      <c r="AN10" s="50"/>
      <c r="AO10" s="50"/>
      <c r="AP10" s="50"/>
      <c r="AQ10" s="50"/>
      <c r="AR10" s="50"/>
      <c r="AS10" s="50"/>
      <c r="AT10" s="45">
        <f>データ!W6</f>
        <v>5.38</v>
      </c>
      <c r="AU10" s="45"/>
      <c r="AV10" s="45"/>
      <c r="AW10" s="45"/>
      <c r="AX10" s="45"/>
      <c r="AY10" s="45"/>
      <c r="AZ10" s="45"/>
      <c r="BA10" s="45"/>
      <c r="BB10" s="45">
        <f>データ!X6</f>
        <v>5190.8900000000003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124</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2" t="s">
        <v>122</v>
      </c>
      <c r="BM66" s="83"/>
      <c r="BN66" s="83"/>
      <c r="BO66" s="83"/>
      <c r="BP66" s="83"/>
      <c r="BQ66" s="83"/>
      <c r="BR66" s="83"/>
      <c r="BS66" s="83"/>
      <c r="BT66" s="83"/>
      <c r="BU66" s="83"/>
      <c r="BV66" s="83"/>
      <c r="BW66" s="83"/>
      <c r="BX66" s="83"/>
      <c r="BY66" s="83"/>
      <c r="BZ66" s="84"/>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2"/>
      <c r="BM67" s="83"/>
      <c r="BN67" s="83"/>
      <c r="BO67" s="83"/>
      <c r="BP67" s="83"/>
      <c r="BQ67" s="83"/>
      <c r="BR67" s="83"/>
      <c r="BS67" s="83"/>
      <c r="BT67" s="83"/>
      <c r="BU67" s="83"/>
      <c r="BV67" s="83"/>
      <c r="BW67" s="83"/>
      <c r="BX67" s="83"/>
      <c r="BY67" s="83"/>
      <c r="BZ67" s="84"/>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2"/>
      <c r="BM68" s="83"/>
      <c r="BN68" s="83"/>
      <c r="BO68" s="83"/>
      <c r="BP68" s="83"/>
      <c r="BQ68" s="83"/>
      <c r="BR68" s="83"/>
      <c r="BS68" s="83"/>
      <c r="BT68" s="83"/>
      <c r="BU68" s="83"/>
      <c r="BV68" s="83"/>
      <c r="BW68" s="83"/>
      <c r="BX68" s="83"/>
      <c r="BY68" s="83"/>
      <c r="BZ68" s="84"/>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2"/>
      <c r="BM69" s="83"/>
      <c r="BN69" s="83"/>
      <c r="BO69" s="83"/>
      <c r="BP69" s="83"/>
      <c r="BQ69" s="83"/>
      <c r="BR69" s="83"/>
      <c r="BS69" s="83"/>
      <c r="BT69" s="83"/>
      <c r="BU69" s="83"/>
      <c r="BV69" s="83"/>
      <c r="BW69" s="83"/>
      <c r="BX69" s="83"/>
      <c r="BY69" s="83"/>
      <c r="BZ69" s="84"/>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2"/>
      <c r="BM70" s="83"/>
      <c r="BN70" s="83"/>
      <c r="BO70" s="83"/>
      <c r="BP70" s="83"/>
      <c r="BQ70" s="83"/>
      <c r="BR70" s="83"/>
      <c r="BS70" s="83"/>
      <c r="BT70" s="83"/>
      <c r="BU70" s="83"/>
      <c r="BV70" s="83"/>
      <c r="BW70" s="83"/>
      <c r="BX70" s="83"/>
      <c r="BY70" s="83"/>
      <c r="BZ70" s="84"/>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2"/>
      <c r="BM71" s="83"/>
      <c r="BN71" s="83"/>
      <c r="BO71" s="83"/>
      <c r="BP71" s="83"/>
      <c r="BQ71" s="83"/>
      <c r="BR71" s="83"/>
      <c r="BS71" s="83"/>
      <c r="BT71" s="83"/>
      <c r="BU71" s="83"/>
      <c r="BV71" s="83"/>
      <c r="BW71" s="83"/>
      <c r="BX71" s="83"/>
      <c r="BY71" s="83"/>
      <c r="BZ71" s="84"/>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2"/>
      <c r="BM72" s="83"/>
      <c r="BN72" s="83"/>
      <c r="BO72" s="83"/>
      <c r="BP72" s="83"/>
      <c r="BQ72" s="83"/>
      <c r="BR72" s="83"/>
      <c r="BS72" s="83"/>
      <c r="BT72" s="83"/>
      <c r="BU72" s="83"/>
      <c r="BV72" s="83"/>
      <c r="BW72" s="83"/>
      <c r="BX72" s="83"/>
      <c r="BY72" s="83"/>
      <c r="BZ72" s="84"/>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2"/>
      <c r="BM73" s="83"/>
      <c r="BN73" s="83"/>
      <c r="BO73" s="83"/>
      <c r="BP73" s="83"/>
      <c r="BQ73" s="83"/>
      <c r="BR73" s="83"/>
      <c r="BS73" s="83"/>
      <c r="BT73" s="83"/>
      <c r="BU73" s="83"/>
      <c r="BV73" s="83"/>
      <c r="BW73" s="83"/>
      <c r="BX73" s="83"/>
      <c r="BY73" s="83"/>
      <c r="BZ73" s="84"/>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2"/>
      <c r="BM74" s="83"/>
      <c r="BN74" s="83"/>
      <c r="BO74" s="83"/>
      <c r="BP74" s="83"/>
      <c r="BQ74" s="83"/>
      <c r="BR74" s="83"/>
      <c r="BS74" s="83"/>
      <c r="BT74" s="83"/>
      <c r="BU74" s="83"/>
      <c r="BV74" s="83"/>
      <c r="BW74" s="83"/>
      <c r="BX74" s="83"/>
      <c r="BY74" s="83"/>
      <c r="BZ74" s="84"/>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2"/>
      <c r="BM75" s="83"/>
      <c r="BN75" s="83"/>
      <c r="BO75" s="83"/>
      <c r="BP75" s="83"/>
      <c r="BQ75" s="83"/>
      <c r="BR75" s="83"/>
      <c r="BS75" s="83"/>
      <c r="BT75" s="83"/>
      <c r="BU75" s="83"/>
      <c r="BV75" s="83"/>
      <c r="BW75" s="83"/>
      <c r="BX75" s="83"/>
      <c r="BY75" s="83"/>
      <c r="BZ75" s="84"/>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2"/>
      <c r="BM76" s="83"/>
      <c r="BN76" s="83"/>
      <c r="BO76" s="83"/>
      <c r="BP76" s="83"/>
      <c r="BQ76" s="83"/>
      <c r="BR76" s="83"/>
      <c r="BS76" s="83"/>
      <c r="BT76" s="83"/>
      <c r="BU76" s="83"/>
      <c r="BV76" s="83"/>
      <c r="BW76" s="83"/>
      <c r="BX76" s="83"/>
      <c r="BY76" s="83"/>
      <c r="BZ76" s="84"/>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2"/>
      <c r="BM77" s="83"/>
      <c r="BN77" s="83"/>
      <c r="BO77" s="83"/>
      <c r="BP77" s="83"/>
      <c r="BQ77" s="83"/>
      <c r="BR77" s="83"/>
      <c r="BS77" s="83"/>
      <c r="BT77" s="83"/>
      <c r="BU77" s="83"/>
      <c r="BV77" s="83"/>
      <c r="BW77" s="83"/>
      <c r="BX77" s="83"/>
      <c r="BY77" s="83"/>
      <c r="BZ77" s="84"/>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2"/>
      <c r="BM78" s="83"/>
      <c r="BN78" s="83"/>
      <c r="BO78" s="83"/>
      <c r="BP78" s="83"/>
      <c r="BQ78" s="83"/>
      <c r="BR78" s="83"/>
      <c r="BS78" s="83"/>
      <c r="BT78" s="83"/>
      <c r="BU78" s="83"/>
      <c r="BV78" s="83"/>
      <c r="BW78" s="83"/>
      <c r="BX78" s="83"/>
      <c r="BY78" s="83"/>
      <c r="BZ78" s="84"/>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2"/>
      <c r="BM79" s="83"/>
      <c r="BN79" s="83"/>
      <c r="BO79" s="83"/>
      <c r="BP79" s="83"/>
      <c r="BQ79" s="83"/>
      <c r="BR79" s="83"/>
      <c r="BS79" s="83"/>
      <c r="BT79" s="83"/>
      <c r="BU79" s="83"/>
      <c r="BV79" s="83"/>
      <c r="BW79" s="83"/>
      <c r="BX79" s="83"/>
      <c r="BY79" s="83"/>
      <c r="BZ79" s="84"/>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2"/>
      <c r="BM80" s="83"/>
      <c r="BN80" s="83"/>
      <c r="BO80" s="83"/>
      <c r="BP80" s="83"/>
      <c r="BQ80" s="83"/>
      <c r="BR80" s="83"/>
      <c r="BS80" s="83"/>
      <c r="BT80" s="83"/>
      <c r="BU80" s="83"/>
      <c r="BV80" s="83"/>
      <c r="BW80" s="83"/>
      <c r="BX80" s="83"/>
      <c r="BY80" s="83"/>
      <c r="BZ80" s="84"/>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2"/>
      <c r="BM81" s="83"/>
      <c r="BN81" s="83"/>
      <c r="BO81" s="83"/>
      <c r="BP81" s="83"/>
      <c r="BQ81" s="83"/>
      <c r="BR81" s="83"/>
      <c r="BS81" s="83"/>
      <c r="BT81" s="83"/>
      <c r="BU81" s="83"/>
      <c r="BV81" s="83"/>
      <c r="BW81" s="83"/>
      <c r="BX81" s="83"/>
      <c r="BY81" s="83"/>
      <c r="BZ81" s="8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68</v>
      </c>
      <c r="B4" s="30"/>
      <c r="C4" s="30"/>
      <c r="D4" s="30"/>
      <c r="E4" s="30"/>
      <c r="F4" s="30"/>
      <c r="G4" s="30"/>
      <c r="H4" s="92"/>
      <c r="I4" s="93"/>
      <c r="J4" s="93"/>
      <c r="K4" s="93"/>
      <c r="L4" s="93"/>
      <c r="M4" s="93"/>
      <c r="N4" s="93"/>
      <c r="O4" s="93"/>
      <c r="P4" s="93"/>
      <c r="Q4" s="93"/>
      <c r="R4" s="93"/>
      <c r="S4" s="93"/>
      <c r="T4" s="93"/>
      <c r="U4" s="93"/>
      <c r="V4" s="93"/>
      <c r="W4" s="93"/>
      <c r="X4" s="94"/>
      <c r="Y4" s="88" t="s">
        <v>69</v>
      </c>
      <c r="Z4" s="88"/>
      <c r="AA4" s="88"/>
      <c r="AB4" s="88"/>
      <c r="AC4" s="88"/>
      <c r="AD4" s="88"/>
      <c r="AE4" s="88"/>
      <c r="AF4" s="88"/>
      <c r="AG4" s="88"/>
      <c r="AH4" s="88"/>
      <c r="AI4" s="88"/>
      <c r="AJ4" s="88" t="s">
        <v>70</v>
      </c>
      <c r="AK4" s="88"/>
      <c r="AL4" s="88"/>
      <c r="AM4" s="88"/>
      <c r="AN4" s="88"/>
      <c r="AO4" s="88"/>
      <c r="AP4" s="88"/>
      <c r="AQ4" s="88"/>
      <c r="AR4" s="88"/>
      <c r="AS4" s="88"/>
      <c r="AT4" s="88"/>
      <c r="AU4" s="88" t="s">
        <v>71</v>
      </c>
      <c r="AV4" s="88"/>
      <c r="AW4" s="88"/>
      <c r="AX4" s="88"/>
      <c r="AY4" s="88"/>
      <c r="AZ4" s="88"/>
      <c r="BA4" s="88"/>
      <c r="BB4" s="88"/>
      <c r="BC4" s="88"/>
      <c r="BD4" s="88"/>
      <c r="BE4" s="88"/>
      <c r="BF4" s="88" t="s">
        <v>72</v>
      </c>
      <c r="BG4" s="88"/>
      <c r="BH4" s="88"/>
      <c r="BI4" s="88"/>
      <c r="BJ4" s="88"/>
      <c r="BK4" s="88"/>
      <c r="BL4" s="88"/>
      <c r="BM4" s="88"/>
      <c r="BN4" s="88"/>
      <c r="BO4" s="88"/>
      <c r="BP4" s="88"/>
      <c r="BQ4" s="88" t="s">
        <v>73</v>
      </c>
      <c r="BR4" s="88"/>
      <c r="BS4" s="88"/>
      <c r="BT4" s="88"/>
      <c r="BU4" s="88"/>
      <c r="BV4" s="88"/>
      <c r="BW4" s="88"/>
      <c r="BX4" s="88"/>
      <c r="BY4" s="88"/>
      <c r="BZ4" s="88"/>
      <c r="CA4" s="88"/>
      <c r="CB4" s="88" t="s">
        <v>74</v>
      </c>
      <c r="CC4" s="88"/>
      <c r="CD4" s="88"/>
      <c r="CE4" s="88"/>
      <c r="CF4" s="88"/>
      <c r="CG4" s="88"/>
      <c r="CH4" s="88"/>
      <c r="CI4" s="88"/>
      <c r="CJ4" s="88"/>
      <c r="CK4" s="88"/>
      <c r="CL4" s="88"/>
      <c r="CM4" s="88" t="s">
        <v>75</v>
      </c>
      <c r="CN4" s="88"/>
      <c r="CO4" s="88"/>
      <c r="CP4" s="88"/>
      <c r="CQ4" s="88"/>
      <c r="CR4" s="88"/>
      <c r="CS4" s="88"/>
      <c r="CT4" s="88"/>
      <c r="CU4" s="88"/>
      <c r="CV4" s="88"/>
      <c r="CW4" s="88"/>
      <c r="CX4" s="88" t="s">
        <v>76</v>
      </c>
      <c r="CY4" s="88"/>
      <c r="CZ4" s="88"/>
      <c r="DA4" s="88"/>
      <c r="DB4" s="88"/>
      <c r="DC4" s="88"/>
      <c r="DD4" s="88"/>
      <c r="DE4" s="88"/>
      <c r="DF4" s="88"/>
      <c r="DG4" s="88"/>
      <c r="DH4" s="88"/>
      <c r="DI4" s="88" t="s">
        <v>77</v>
      </c>
      <c r="DJ4" s="88"/>
      <c r="DK4" s="88"/>
      <c r="DL4" s="88"/>
      <c r="DM4" s="88"/>
      <c r="DN4" s="88"/>
      <c r="DO4" s="88"/>
      <c r="DP4" s="88"/>
      <c r="DQ4" s="88"/>
      <c r="DR4" s="88"/>
      <c r="DS4" s="88"/>
      <c r="DT4" s="88" t="s">
        <v>78</v>
      </c>
      <c r="DU4" s="88"/>
      <c r="DV4" s="88"/>
      <c r="DW4" s="88"/>
      <c r="DX4" s="88"/>
      <c r="DY4" s="88"/>
      <c r="DZ4" s="88"/>
      <c r="EA4" s="88"/>
      <c r="EB4" s="88"/>
      <c r="EC4" s="88"/>
      <c r="ED4" s="88"/>
      <c r="EE4" s="88" t="s">
        <v>79</v>
      </c>
      <c r="EF4" s="88"/>
      <c r="EG4" s="88"/>
      <c r="EH4" s="88"/>
      <c r="EI4" s="88"/>
      <c r="EJ4" s="88"/>
      <c r="EK4" s="88"/>
      <c r="EL4" s="88"/>
      <c r="EM4" s="88"/>
      <c r="EN4" s="88"/>
      <c r="EO4" s="88"/>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272329</v>
      </c>
      <c r="D6" s="33">
        <f t="shared" si="3"/>
        <v>47</v>
      </c>
      <c r="E6" s="33">
        <f t="shared" si="3"/>
        <v>17</v>
      </c>
      <c r="F6" s="33">
        <f t="shared" si="3"/>
        <v>1</v>
      </c>
      <c r="G6" s="33">
        <f t="shared" si="3"/>
        <v>0</v>
      </c>
      <c r="H6" s="33" t="str">
        <f t="shared" si="3"/>
        <v>大阪府　阪南市</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50.25</v>
      </c>
      <c r="Q6" s="34">
        <f t="shared" si="3"/>
        <v>87.24</v>
      </c>
      <c r="R6" s="34">
        <f t="shared" si="3"/>
        <v>2694</v>
      </c>
      <c r="S6" s="34">
        <f t="shared" si="3"/>
        <v>55936</v>
      </c>
      <c r="T6" s="34">
        <f t="shared" si="3"/>
        <v>36.17</v>
      </c>
      <c r="U6" s="34">
        <f t="shared" si="3"/>
        <v>1546.47</v>
      </c>
      <c r="V6" s="34">
        <f t="shared" si="3"/>
        <v>27927</v>
      </c>
      <c r="W6" s="34">
        <f t="shared" si="3"/>
        <v>5.38</v>
      </c>
      <c r="X6" s="34">
        <f t="shared" si="3"/>
        <v>5190.8900000000003</v>
      </c>
      <c r="Y6" s="35">
        <f>IF(Y7="",NA(),Y7)</f>
        <v>78.3</v>
      </c>
      <c r="Z6" s="35">
        <f t="shared" ref="Z6:AH6" si="4">IF(Z7="",NA(),Z7)</f>
        <v>70.760000000000005</v>
      </c>
      <c r="AA6" s="35">
        <f t="shared" si="4"/>
        <v>75.260000000000005</v>
      </c>
      <c r="AB6" s="35">
        <f t="shared" si="4"/>
        <v>75.05</v>
      </c>
      <c r="AC6" s="35">
        <f t="shared" si="4"/>
        <v>75.290000000000006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1287.26</v>
      </c>
      <c r="BG6" s="35">
        <f t="shared" ref="BG6:BO6" si="7">IF(BG7="",NA(),BG7)</f>
        <v>1122.6500000000001</v>
      </c>
      <c r="BH6" s="35">
        <f t="shared" si="7"/>
        <v>995.22</v>
      </c>
      <c r="BI6" s="35">
        <f t="shared" si="7"/>
        <v>588.94000000000005</v>
      </c>
      <c r="BJ6" s="35">
        <f t="shared" si="7"/>
        <v>508.42</v>
      </c>
      <c r="BK6" s="35">
        <f t="shared" si="7"/>
        <v>1252.8800000000001</v>
      </c>
      <c r="BL6" s="35">
        <f t="shared" si="7"/>
        <v>1119.4100000000001</v>
      </c>
      <c r="BM6" s="35">
        <f t="shared" si="7"/>
        <v>1067.74</v>
      </c>
      <c r="BN6" s="35">
        <f t="shared" si="7"/>
        <v>1018.27</v>
      </c>
      <c r="BO6" s="35">
        <f t="shared" si="7"/>
        <v>1120.55</v>
      </c>
      <c r="BP6" s="34" t="str">
        <f>IF(BP7="","",IF(BP7="-","【-】","【"&amp;SUBSTITUTE(TEXT(BP7,"#,##0.00"),"-","△")&amp;"】"))</f>
        <v>【728.30】</v>
      </c>
      <c r="BQ6" s="35">
        <f>IF(BQ7="",NA(),BQ7)</f>
        <v>87.56</v>
      </c>
      <c r="BR6" s="35">
        <f t="shared" ref="BR6:BZ6" si="8">IF(BR7="",NA(),BR7)</f>
        <v>83.16</v>
      </c>
      <c r="BS6" s="35">
        <f t="shared" si="8"/>
        <v>93.03</v>
      </c>
      <c r="BT6" s="35">
        <f t="shared" si="8"/>
        <v>93.39</v>
      </c>
      <c r="BU6" s="35">
        <f t="shared" si="8"/>
        <v>88.59</v>
      </c>
      <c r="BV6" s="35">
        <f t="shared" si="8"/>
        <v>66.87</v>
      </c>
      <c r="BW6" s="35">
        <f t="shared" si="8"/>
        <v>71.349999999999994</v>
      </c>
      <c r="BX6" s="35">
        <f t="shared" si="8"/>
        <v>73.569999999999993</v>
      </c>
      <c r="BY6" s="35">
        <f t="shared" si="8"/>
        <v>71.569999999999993</v>
      </c>
      <c r="BZ6" s="35">
        <f t="shared" si="8"/>
        <v>73.28</v>
      </c>
      <c r="CA6" s="34" t="str">
        <f>IF(CA7="","",IF(CA7="-","【-】","【"&amp;SUBSTITUTE(TEXT(CA7,"#,##0.00"),"-","△")&amp;"】"))</f>
        <v>【100.04】</v>
      </c>
      <c r="CB6" s="35">
        <f>IF(CB7="",NA(),CB7)</f>
        <v>150</v>
      </c>
      <c r="CC6" s="35">
        <f t="shared" ref="CC6:CK6" si="9">IF(CC7="",NA(),CC7)</f>
        <v>157.44</v>
      </c>
      <c r="CD6" s="35">
        <f t="shared" si="9"/>
        <v>157.53</v>
      </c>
      <c r="CE6" s="35">
        <f t="shared" si="9"/>
        <v>158.97999999999999</v>
      </c>
      <c r="CF6" s="35">
        <f t="shared" si="9"/>
        <v>167.42</v>
      </c>
      <c r="CG6" s="35">
        <f t="shared" si="9"/>
        <v>195.15</v>
      </c>
      <c r="CH6" s="35">
        <f t="shared" si="9"/>
        <v>182.55</v>
      </c>
      <c r="CI6" s="35">
        <f t="shared" si="9"/>
        <v>184.87</v>
      </c>
      <c r="CJ6" s="35">
        <f t="shared" si="9"/>
        <v>195.88</v>
      </c>
      <c r="CK6" s="35">
        <f t="shared" si="9"/>
        <v>193.1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51.08</v>
      </c>
      <c r="CU6" s="35">
        <f t="shared" si="10"/>
        <v>49.75</v>
      </c>
      <c r="CV6" s="35">
        <f t="shared" si="10"/>
        <v>51.05</v>
      </c>
      <c r="CW6" s="34" t="str">
        <f>IF(CW7="","",IF(CW7="-","【-】","【"&amp;SUBSTITUTE(TEXT(CW7,"#,##0.00"),"-","△")&amp;"】"))</f>
        <v>【60.09】</v>
      </c>
      <c r="CX6" s="35">
        <f>IF(CX7="",NA(),CX7)</f>
        <v>90.61</v>
      </c>
      <c r="CY6" s="35">
        <f t="shared" ref="CY6:DG6" si="11">IF(CY7="",NA(),CY7)</f>
        <v>90.43</v>
      </c>
      <c r="CZ6" s="35">
        <f t="shared" si="11"/>
        <v>90.09</v>
      </c>
      <c r="DA6" s="35">
        <f t="shared" si="11"/>
        <v>89.2</v>
      </c>
      <c r="DB6" s="35">
        <f t="shared" si="11"/>
        <v>88.48</v>
      </c>
      <c r="DC6" s="35">
        <f t="shared" si="11"/>
        <v>88.67</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0.27</v>
      </c>
      <c r="EJ6" s="35">
        <f t="shared" si="14"/>
        <v>0.17</v>
      </c>
      <c r="EK6" s="35">
        <f t="shared" si="14"/>
        <v>0.12</v>
      </c>
      <c r="EL6" s="35">
        <f t="shared" si="14"/>
        <v>0.11</v>
      </c>
      <c r="EM6" s="35">
        <f t="shared" si="14"/>
        <v>0.16</v>
      </c>
      <c r="EN6" s="35">
        <f t="shared" si="14"/>
        <v>0.19</v>
      </c>
      <c r="EO6" s="34" t="str">
        <f>IF(EO7="","",IF(EO7="-","【-】","【"&amp;SUBSTITUTE(TEXT(EO7,"#,##0.00"),"-","△")&amp;"】"))</f>
        <v>【0.27】</v>
      </c>
    </row>
    <row r="7" spans="1:145" s="36" customFormat="1">
      <c r="A7" s="28"/>
      <c r="B7" s="37">
        <v>2016</v>
      </c>
      <c r="C7" s="37">
        <v>272329</v>
      </c>
      <c r="D7" s="37">
        <v>47</v>
      </c>
      <c r="E7" s="37">
        <v>17</v>
      </c>
      <c r="F7" s="37">
        <v>1</v>
      </c>
      <c r="G7" s="37">
        <v>0</v>
      </c>
      <c r="H7" s="37" t="s">
        <v>109</v>
      </c>
      <c r="I7" s="37" t="s">
        <v>110</v>
      </c>
      <c r="J7" s="37" t="s">
        <v>111</v>
      </c>
      <c r="K7" s="37" t="s">
        <v>112</v>
      </c>
      <c r="L7" s="37" t="s">
        <v>113</v>
      </c>
      <c r="M7" s="37"/>
      <c r="N7" s="38" t="s">
        <v>114</v>
      </c>
      <c r="O7" s="38" t="s">
        <v>115</v>
      </c>
      <c r="P7" s="38">
        <v>50.25</v>
      </c>
      <c r="Q7" s="38">
        <v>87.24</v>
      </c>
      <c r="R7" s="38">
        <v>2694</v>
      </c>
      <c r="S7" s="38">
        <v>55936</v>
      </c>
      <c r="T7" s="38">
        <v>36.17</v>
      </c>
      <c r="U7" s="38">
        <v>1546.47</v>
      </c>
      <c r="V7" s="38">
        <v>27927</v>
      </c>
      <c r="W7" s="38">
        <v>5.38</v>
      </c>
      <c r="X7" s="38">
        <v>5190.8900000000003</v>
      </c>
      <c r="Y7" s="38">
        <v>78.3</v>
      </c>
      <c r="Z7" s="38">
        <v>70.760000000000005</v>
      </c>
      <c r="AA7" s="38">
        <v>75.260000000000005</v>
      </c>
      <c r="AB7" s="38">
        <v>75.05</v>
      </c>
      <c r="AC7" s="38">
        <v>75.290000000000006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1287.26</v>
      </c>
      <c r="BG7" s="38">
        <v>1122.6500000000001</v>
      </c>
      <c r="BH7" s="38">
        <v>995.22</v>
      </c>
      <c r="BI7" s="38">
        <v>588.94000000000005</v>
      </c>
      <c r="BJ7" s="38">
        <v>508.42</v>
      </c>
      <c r="BK7" s="38">
        <v>1252.8800000000001</v>
      </c>
      <c r="BL7" s="38">
        <v>1119.4100000000001</v>
      </c>
      <c r="BM7" s="38">
        <v>1067.74</v>
      </c>
      <c r="BN7" s="38">
        <v>1018.27</v>
      </c>
      <c r="BO7" s="38">
        <v>1120.55</v>
      </c>
      <c r="BP7" s="38">
        <v>728.3</v>
      </c>
      <c r="BQ7" s="38">
        <v>87.56</v>
      </c>
      <c r="BR7" s="38">
        <v>83.16</v>
      </c>
      <c r="BS7" s="38">
        <v>93.03</v>
      </c>
      <c r="BT7" s="38">
        <v>93.39</v>
      </c>
      <c r="BU7" s="38">
        <v>88.59</v>
      </c>
      <c r="BV7" s="38">
        <v>66.87</v>
      </c>
      <c r="BW7" s="38">
        <v>71.349999999999994</v>
      </c>
      <c r="BX7" s="38">
        <v>73.569999999999993</v>
      </c>
      <c r="BY7" s="38">
        <v>71.569999999999993</v>
      </c>
      <c r="BZ7" s="38">
        <v>73.28</v>
      </c>
      <c r="CA7" s="38">
        <v>100.04</v>
      </c>
      <c r="CB7" s="38">
        <v>150</v>
      </c>
      <c r="CC7" s="38">
        <v>157.44</v>
      </c>
      <c r="CD7" s="38">
        <v>157.53</v>
      </c>
      <c r="CE7" s="38">
        <v>158.97999999999999</v>
      </c>
      <c r="CF7" s="38">
        <v>167.42</v>
      </c>
      <c r="CG7" s="38">
        <v>195.15</v>
      </c>
      <c r="CH7" s="38">
        <v>182.55</v>
      </c>
      <c r="CI7" s="38">
        <v>184.87</v>
      </c>
      <c r="CJ7" s="38">
        <v>195.88</v>
      </c>
      <c r="CK7" s="38">
        <v>193.1</v>
      </c>
      <c r="CL7" s="38">
        <v>137.82</v>
      </c>
      <c r="CM7" s="38" t="s">
        <v>114</v>
      </c>
      <c r="CN7" s="38" t="s">
        <v>114</v>
      </c>
      <c r="CO7" s="38" t="s">
        <v>114</v>
      </c>
      <c r="CP7" s="38" t="s">
        <v>114</v>
      </c>
      <c r="CQ7" s="38" t="s">
        <v>114</v>
      </c>
      <c r="CR7" s="38">
        <v>51.83</v>
      </c>
      <c r="CS7" s="38">
        <v>50.27</v>
      </c>
      <c r="CT7" s="38">
        <v>51.08</v>
      </c>
      <c r="CU7" s="38">
        <v>49.75</v>
      </c>
      <c r="CV7" s="38">
        <v>51.05</v>
      </c>
      <c r="CW7" s="38">
        <v>60.09</v>
      </c>
      <c r="CX7" s="38">
        <v>90.61</v>
      </c>
      <c r="CY7" s="38">
        <v>90.43</v>
      </c>
      <c r="CZ7" s="38">
        <v>90.09</v>
      </c>
      <c r="DA7" s="38">
        <v>89.2</v>
      </c>
      <c r="DB7" s="38">
        <v>88.48</v>
      </c>
      <c r="DC7" s="38">
        <v>88.67</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0.27</v>
      </c>
      <c r="EJ7" s="38">
        <v>0.17</v>
      </c>
      <c r="EK7" s="38">
        <v>0.12</v>
      </c>
      <c r="EL7" s="38">
        <v>0.11</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2018-02-19T00:39:57Z</cp:lastPrinted>
  <dcterms:created xsi:type="dcterms:W3CDTF">2017-12-25T02:10:18Z</dcterms:created>
  <dcterms:modified xsi:type="dcterms:W3CDTF">2018-02-27T03:42:37Z</dcterms:modified>
  <cp:category/>
</cp:coreProperties>
</file>