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90" windowWidth="14940" windowHeight="784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W8" i="4"/>
  <c r="P8" i="4"/>
  <c r="I8" i="4"/>
  <c r="B8" i="4"/>
  <c r="B6" i="4"/>
</calcChain>
</file>

<file path=xl/sharedStrings.xml><?xml version="1.0" encoding="utf-8"?>
<sst xmlns="http://schemas.openxmlformats.org/spreadsheetml/2006/main" count="329" uniqueCount="123">
  <si>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</si>
  <si>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</si>
  <si>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</si>
  <si>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</si>
  <si>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</si>
  <si>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</si>
  <si>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</si>
  <si>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</si>
  <si>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</si>
  <si>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</si>
  <si>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</si>
  <si>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</si>
  <si>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</si>
  <si>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</si>
  <si>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</si>
  <si>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</si>
  <si>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</si>
  <si>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</si>
  <si>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</si>
  <si>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</si>
  <si>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</si>
  <si>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</si>
  <si>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</si>
  <si>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</si>
  <si>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</si>
  <si>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</si>
  <si>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</si>
  <si>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</si>
  <si>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</si>
  <si>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</si>
  <si>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</si>
  <si>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</si>
  <si>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</si>
  <si>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</si>
  <si>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</si>
  <si>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</si>
  <si>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</si>
  <si>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</si>
  <si>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</si>
  <si>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</si>
  <si>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</si>
  <si>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</si>
  <si>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</si>
  <si>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</si>
  <si>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</si>
  <si>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</si>
  <si>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</si>
  <si>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</si>
  <si>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</si>
  <si>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</si>
  <si>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</si>
  <si>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</si>
  <si>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</si>
  <si>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</si>
  <si>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</si>
  <si>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</si>
  <si>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</si>
  <si>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</si>
  <si>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</si>
  <si>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</si>
  <si>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</si>
  <si>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</si>
  <si>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</si>
  <si>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</si>
  <si>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</si>
  <si>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</si>
  <si>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</si>
  <si>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</si>
  <si>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</si>
  <si>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</si>
  <si>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</si>
  <si>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</si>
  <si>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</si>
  <si>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</si>
  <si>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</si>
  <si>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</si>
  <si>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</si>
  <si>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</si>
  <si>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</si>
  <si>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</si>
  <si>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</si>
  <si>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</si>
  <si>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</si>
  <si>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</si>
  <si>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</si>
  <si>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</si>
  <si>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</si>
  <si>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</si>
  <si>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</si>
  <si>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</si>
  <si>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</si>
  <si>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</si>
  <si>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</si>
  <si>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</si>
  <si>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</si>
  <si>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</si>
  <si>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</si>
  <si>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</si>
  <si>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</si>
  <si>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</si>
  <si>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</si>
  <si>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</si>
  <si>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</si>
  <si>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</si>
  <si>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</si>
  <si>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</si>
  <si>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</si>
  <si>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</si>
  <si>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河内長野市</t>
  </si>
  <si>
    <t>法適用</t>
  </si>
  <si>
    <t>下水道事業</t>
  </si>
  <si>
    <t>特定地域生活排水処理</t>
  </si>
  <si>
    <t>K3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</si>
  <si>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</si>
  <si>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</si>
  <si>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</si>
  <si>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</si>
  <si>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</si>
  <si>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</si>
  <si>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</si>
  <si>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r>
      <t>　①有形固定資産減価償却率については、類似団体に比べ低くなっています。これは公営企業会計導入初年度のため、減価償却累計額が当該年度分しか計上していないことが影響しています。</t>
    </r>
    <r>
      <rPr>
        <sz val="11"/>
        <color rgb="FFFF0000"/>
        <rFont val="ＭＳ ゴシック"/>
        <family val="3"/>
        <charset val="128"/>
      </rPr>
      <t xml:space="preserve">
</t>
    </r>
    <r>
      <rPr>
        <sz val="11"/>
        <color theme="1"/>
        <rFont val="ＭＳ ゴシック"/>
        <family val="3"/>
        <charset val="128"/>
      </rPr>
      <t>　②③管渠老朽化率と管渠改善率においては、対象となる管渠が存在しないため、計上しておりません。</t>
    </r>
    <rPh sb="108" eb="110">
      <t>タイショウ</t>
    </rPh>
    <rPh sb="113" eb="115">
      <t>カンキョ</t>
    </rPh>
    <rPh sb="116" eb="118">
      <t>ソンザイ</t>
    </rPh>
    <rPh sb="124" eb="126">
      <t>ケイジョウ</t>
    </rPh>
    <phoneticPr fontId="4"/>
  </si>
  <si>
    <r>
      <t>　平成28年4月から地方公営企業法の全部を適用し、これまでの官公庁会計から複式簿記による公営企業会計へ移行しました。今後は、経営状況や資産状況等がより明確化し、経営の健全化に取り組んでいきます。
　現在の経営状況については、企業債の借入を抑制し債務残高を減らしていくことが課題となっています。そのために整備計画を随時見直し、投資の適正化を図っていきます。</t>
    </r>
    <r>
      <rPr>
        <sz val="11"/>
        <color rgb="FFFF0000"/>
        <rFont val="ＭＳ ゴシック"/>
        <family val="3"/>
        <charset val="128"/>
      </rPr>
      <t xml:space="preserve">
　</t>
    </r>
    <r>
      <rPr>
        <sz val="11"/>
        <color theme="1"/>
        <rFont val="ＭＳ ゴシック"/>
        <family val="3"/>
        <charset val="128"/>
      </rPr>
      <t>本市の特定地域生活排水処理事業については、平成16年3月に策定されました「河内長野市生活排水処理計画」に基づき、公共下水道（集合処理）と合併処理浄化槽（個別処理）の処理手法の区分けにより、住民の衛生的で快適な生活の実現及び公共用水域の水質改善を目指して開始している事業です。本事業の経営の健全性・効率性については、公共下水道事業会計も含めた総合的な汚水処理対策事業を進めてまいります。</t>
    </r>
    <r>
      <rPr>
        <sz val="11"/>
        <color rgb="FFFF0000"/>
        <rFont val="ＭＳ ゴシック"/>
        <family val="3"/>
        <charset val="128"/>
      </rPr>
      <t xml:space="preserve">
</t>
    </r>
    <r>
      <rPr>
        <sz val="11"/>
        <color theme="1"/>
        <rFont val="ＭＳ ゴシック"/>
        <family val="3"/>
        <charset val="128"/>
      </rPr>
      <t>　また現在、今後の上下水道事業のあり方については、平成29年度より学識経験者や市民代表で構成する河内長野市上下水道事業経営懇談会を立ち上げ、ご意見をいただいております。
　これらを踏まえ、平成30年度を目標に中長期的な経営の基本計画となる経営戦略を策定し、経営改善に取り組んでいきます。</t>
    </r>
    <r>
      <rPr>
        <sz val="11"/>
        <color rgb="FFFF0000"/>
        <rFont val="ＭＳ ゴシック"/>
        <family val="3"/>
        <charset val="128"/>
      </rPr>
      <t xml:space="preserve">
</t>
    </r>
    <r>
      <rPr>
        <sz val="11"/>
        <color theme="1"/>
        <rFont val="ＭＳ ゴシック"/>
        <family val="3"/>
        <charset val="128"/>
      </rPr>
      <t/>
    </r>
    <phoneticPr fontId="4"/>
  </si>
  <si>
    <t>　平成28年度から地方公営企業法を適用しているため、平成27年度以前の数値は計上されていません。
　①経常収支比率は指標基準の100％を下回っており、⑤経費回収率についても低い水準となっています。要因としては、本事業の性質上、公共下水道と同水準の受益者負担を求めるという観点から、下水道使用料を基準に使用料単価を設定していることにあります。このため、本来は本事業の収入で賄うべき経費が賄えていない状況にあります。また、⑥汚水処理原価についても、同様の理由により、高い水準となっています。
　③流動比率については、平成18年度から開始した浄化槽整備に充てた企業債元金償還額が多額となっていることから類似団体と比べ低い状況にあります。
　④企業債残高対事業規模比率は、類似団体に比べ非常に高くなっています。要因としては、事業開始から10年程度しか経過おらず、元金を返済していないことや使用料以外の収入に依存していることが挙げられます。
　⑧水洗化率は100％であります。</t>
    <rPh sb="105" eb="106">
      <t>ホン</t>
    </rPh>
    <rPh sb="106" eb="108">
      <t>ジギョウ</t>
    </rPh>
    <rPh sb="109" eb="112">
      <t>セイシツジョウ</t>
    </rPh>
    <rPh sb="129" eb="130">
      <t>モト</t>
    </rPh>
    <rPh sb="175" eb="177">
      <t>ホンライ</t>
    </rPh>
    <rPh sb="178" eb="179">
      <t>ホン</t>
    </rPh>
    <rPh sb="179" eb="181">
      <t>ジギョウ</t>
    </rPh>
    <rPh sb="182" eb="184">
      <t>シュウニュウ</t>
    </rPh>
    <rPh sb="198" eb="200">
      <t>ジョウキョウ</t>
    </rPh>
    <rPh sb="256" eb="258">
      <t>ヘイセイ</t>
    </rPh>
    <rPh sb="260" eb="261">
      <t>ネン</t>
    </rPh>
    <rPh sb="261" eb="262">
      <t>ド</t>
    </rPh>
    <rPh sb="264" eb="266">
      <t>カイシ</t>
    </rPh>
    <rPh sb="268" eb="271">
      <t>ジョウカソウ</t>
    </rPh>
    <rPh sb="271" eb="273">
      <t>セイビ</t>
    </rPh>
    <rPh sb="274" eb="275">
      <t>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</si>
</sst>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6" fillId="0" borderId="6" xfId="1" applyFont="1" applyBorder="1" applyAlignment="1" applyProtection="1">
      <alignment horizontal="left" vertical="top" wrapText="1"/>
      <protection locked="0"/>
    </xf>
    <xf numFmtId="0" fontId="16" fillId="0" borderId="0" xfId="1" applyFont="1" applyBorder="1" applyAlignment="1" applyProtection="1">
      <alignment horizontal="left" vertical="top" wrapText="1"/>
      <protection locked="0"/>
    </xf>
    <xf numFmtId="0" fontId="16" fillId="0" borderId="7" xfId="1" applyFont="1" applyBorder="1" applyAlignment="1" applyProtection="1">
      <alignment horizontal="left" vertical="top" wrapText="1"/>
      <protection locked="0"/>
    </xf>
    <xf numFmtId="0" fontId="16" fillId="0" borderId="8" xfId="1" applyFont="1" applyBorder="1" applyAlignment="1" applyProtection="1">
      <alignment horizontal="left" vertical="top" wrapText="1"/>
      <protection locked="0"/>
    </xf>
    <xf numFmtId="0" fontId="16" fillId="0" borderId="1" xfId="1" applyFont="1" applyBorder="1" applyAlignment="1" applyProtection="1">
      <alignment horizontal="left" vertical="top" wrapText="1"/>
      <protection locked="0"/>
    </xf>
    <xf numFmtId="0" fontId="16" fillId="0" borderId="9" xfId="1"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978752"/>
        <c:axId val="9051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89978752"/>
        <c:axId val="90513408"/>
      </c:lineChart>
      <c:dateAx>
        <c:axId val="89978752"/>
        <c:scaling>
          <c:orientation val="minMax"/>
        </c:scaling>
        <c:delete val="1"/>
        <c:axPos val="b"/>
        <c:numFmt formatCode="ge" sourceLinked="1"/>
        <c:majorTickMark val="none"/>
        <c:minorTickMark val="none"/>
        <c:tickLblPos val="none"/>
        <c:crossAx val="90513408"/>
        <c:crosses val="autoZero"/>
        <c:auto val="1"/>
        <c:lblOffset val="100"/>
        <c:baseTimeUnit val="years"/>
      </c:dateAx>
      <c:valAx>
        <c:axId val="9051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7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44.49</c:v>
                </c:pt>
              </c:numCache>
            </c:numRef>
          </c:val>
        </c:ser>
        <c:dLbls>
          <c:showLegendKey val="0"/>
          <c:showVal val="0"/>
          <c:showCatName val="0"/>
          <c:showSerName val="0"/>
          <c:showPercent val="0"/>
          <c:showBubbleSize val="0"/>
        </c:dLbls>
        <c:gapWidth val="150"/>
        <c:axId val="92154112"/>
        <c:axId val="9216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61.55</c:v>
                </c:pt>
              </c:numCache>
            </c:numRef>
          </c:val>
          <c:smooth val="0"/>
        </c:ser>
        <c:dLbls>
          <c:showLegendKey val="0"/>
          <c:showVal val="0"/>
          <c:showCatName val="0"/>
          <c:showSerName val="0"/>
          <c:showPercent val="0"/>
          <c:showBubbleSize val="0"/>
        </c:dLbls>
        <c:marker val="1"/>
        <c:smooth val="0"/>
        <c:axId val="92154112"/>
        <c:axId val="92168576"/>
      </c:lineChart>
      <c:dateAx>
        <c:axId val="92154112"/>
        <c:scaling>
          <c:orientation val="minMax"/>
        </c:scaling>
        <c:delete val="1"/>
        <c:axPos val="b"/>
        <c:numFmt formatCode="ge" sourceLinked="1"/>
        <c:majorTickMark val="none"/>
        <c:minorTickMark val="none"/>
        <c:tickLblPos val="none"/>
        <c:crossAx val="92168576"/>
        <c:crosses val="autoZero"/>
        <c:auto val="1"/>
        <c:lblOffset val="100"/>
        <c:baseTimeUnit val="years"/>
      </c:dateAx>
      <c:valAx>
        <c:axId val="9216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5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0</c:v>
                </c:pt>
                <c:pt idx="4">
                  <c:v>100</c:v>
                </c:pt>
              </c:numCache>
            </c:numRef>
          </c:val>
        </c:ser>
        <c:dLbls>
          <c:showLegendKey val="0"/>
          <c:showVal val="0"/>
          <c:showCatName val="0"/>
          <c:showSerName val="0"/>
          <c:showPercent val="0"/>
          <c:showBubbleSize val="0"/>
        </c:dLbls>
        <c:gapWidth val="150"/>
        <c:axId val="92211072"/>
        <c:axId val="9221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67.489999999999995</c:v>
                </c:pt>
              </c:numCache>
            </c:numRef>
          </c:val>
          <c:smooth val="0"/>
        </c:ser>
        <c:dLbls>
          <c:showLegendKey val="0"/>
          <c:showVal val="0"/>
          <c:showCatName val="0"/>
          <c:showSerName val="0"/>
          <c:showPercent val="0"/>
          <c:showBubbleSize val="0"/>
        </c:dLbls>
        <c:marker val="1"/>
        <c:smooth val="0"/>
        <c:axId val="92211072"/>
        <c:axId val="92213248"/>
      </c:lineChart>
      <c:dateAx>
        <c:axId val="92211072"/>
        <c:scaling>
          <c:orientation val="minMax"/>
        </c:scaling>
        <c:delete val="1"/>
        <c:axPos val="b"/>
        <c:numFmt formatCode="ge" sourceLinked="1"/>
        <c:majorTickMark val="none"/>
        <c:minorTickMark val="none"/>
        <c:tickLblPos val="none"/>
        <c:crossAx val="92213248"/>
        <c:crosses val="autoZero"/>
        <c:auto val="1"/>
        <c:lblOffset val="100"/>
        <c:baseTimeUnit val="years"/>
      </c:dateAx>
      <c:valAx>
        <c:axId val="9221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1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0</c:v>
                </c:pt>
                <c:pt idx="4">
                  <c:v>63.58</c:v>
                </c:pt>
              </c:numCache>
            </c:numRef>
          </c:val>
        </c:ser>
        <c:dLbls>
          <c:showLegendKey val="0"/>
          <c:showVal val="0"/>
          <c:showCatName val="0"/>
          <c:showSerName val="0"/>
          <c:showPercent val="0"/>
          <c:showBubbleSize val="0"/>
        </c:dLbls>
        <c:gapWidth val="150"/>
        <c:axId val="90547712"/>
        <c:axId val="9054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85.72</c:v>
                </c:pt>
              </c:numCache>
            </c:numRef>
          </c:val>
          <c:smooth val="0"/>
        </c:ser>
        <c:dLbls>
          <c:showLegendKey val="0"/>
          <c:showVal val="0"/>
          <c:showCatName val="0"/>
          <c:showSerName val="0"/>
          <c:showPercent val="0"/>
          <c:showBubbleSize val="0"/>
        </c:dLbls>
        <c:marker val="1"/>
        <c:smooth val="0"/>
        <c:axId val="90547712"/>
        <c:axId val="90549632"/>
      </c:lineChart>
      <c:dateAx>
        <c:axId val="90547712"/>
        <c:scaling>
          <c:orientation val="minMax"/>
        </c:scaling>
        <c:delete val="1"/>
        <c:axPos val="b"/>
        <c:numFmt formatCode="ge" sourceLinked="1"/>
        <c:majorTickMark val="none"/>
        <c:minorTickMark val="none"/>
        <c:tickLblPos val="none"/>
        <c:crossAx val="90549632"/>
        <c:crosses val="autoZero"/>
        <c:auto val="1"/>
        <c:lblOffset val="100"/>
        <c:baseTimeUnit val="years"/>
      </c:dateAx>
      <c:valAx>
        <c:axId val="9054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4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0</c:v>
                </c:pt>
                <c:pt idx="3">
                  <c:v>0</c:v>
                </c:pt>
                <c:pt idx="4">
                  <c:v>4.26</c:v>
                </c:pt>
              </c:numCache>
            </c:numRef>
          </c:val>
        </c:ser>
        <c:dLbls>
          <c:showLegendKey val="0"/>
          <c:showVal val="0"/>
          <c:showCatName val="0"/>
          <c:showSerName val="0"/>
          <c:showPercent val="0"/>
          <c:showBubbleSize val="0"/>
        </c:dLbls>
        <c:gapWidth val="150"/>
        <c:axId val="91767936"/>
        <c:axId val="9176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16.16</c:v>
                </c:pt>
              </c:numCache>
            </c:numRef>
          </c:val>
          <c:smooth val="0"/>
        </c:ser>
        <c:dLbls>
          <c:showLegendKey val="0"/>
          <c:showVal val="0"/>
          <c:showCatName val="0"/>
          <c:showSerName val="0"/>
          <c:showPercent val="0"/>
          <c:showBubbleSize val="0"/>
        </c:dLbls>
        <c:marker val="1"/>
        <c:smooth val="0"/>
        <c:axId val="91767936"/>
        <c:axId val="91769856"/>
      </c:lineChart>
      <c:dateAx>
        <c:axId val="91767936"/>
        <c:scaling>
          <c:orientation val="minMax"/>
        </c:scaling>
        <c:delete val="1"/>
        <c:axPos val="b"/>
        <c:numFmt formatCode="ge" sourceLinked="1"/>
        <c:majorTickMark val="none"/>
        <c:minorTickMark val="none"/>
        <c:tickLblPos val="none"/>
        <c:crossAx val="91769856"/>
        <c:crosses val="autoZero"/>
        <c:auto val="1"/>
        <c:lblOffset val="100"/>
        <c:baseTimeUnit val="years"/>
      </c:dateAx>
      <c:valAx>
        <c:axId val="9176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6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808512"/>
        <c:axId val="9181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1808512"/>
        <c:axId val="91810432"/>
      </c:lineChart>
      <c:dateAx>
        <c:axId val="91808512"/>
        <c:scaling>
          <c:orientation val="minMax"/>
        </c:scaling>
        <c:delete val="1"/>
        <c:axPos val="b"/>
        <c:numFmt formatCode="ge" sourceLinked="1"/>
        <c:majorTickMark val="none"/>
        <c:minorTickMark val="none"/>
        <c:tickLblPos val="none"/>
        <c:crossAx val="91810432"/>
        <c:crosses val="autoZero"/>
        <c:auto val="1"/>
        <c:lblOffset val="100"/>
        <c:baseTimeUnit val="years"/>
      </c:dateAx>
      <c:valAx>
        <c:axId val="9181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0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181.53</c:v>
                </c:pt>
              </c:numCache>
            </c:numRef>
          </c:val>
        </c:ser>
        <c:dLbls>
          <c:showLegendKey val="0"/>
          <c:showVal val="0"/>
          <c:showCatName val="0"/>
          <c:showSerName val="0"/>
          <c:showPercent val="0"/>
          <c:showBubbleSize val="0"/>
        </c:dLbls>
        <c:gapWidth val="150"/>
        <c:axId val="91928832"/>
        <c:axId val="9193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129.72999999999999</c:v>
                </c:pt>
              </c:numCache>
            </c:numRef>
          </c:val>
          <c:smooth val="0"/>
        </c:ser>
        <c:dLbls>
          <c:showLegendKey val="0"/>
          <c:showVal val="0"/>
          <c:showCatName val="0"/>
          <c:showSerName val="0"/>
          <c:showPercent val="0"/>
          <c:showBubbleSize val="0"/>
        </c:dLbls>
        <c:marker val="1"/>
        <c:smooth val="0"/>
        <c:axId val="91928832"/>
        <c:axId val="91935104"/>
      </c:lineChart>
      <c:dateAx>
        <c:axId val="91928832"/>
        <c:scaling>
          <c:orientation val="minMax"/>
        </c:scaling>
        <c:delete val="1"/>
        <c:axPos val="b"/>
        <c:numFmt formatCode="ge" sourceLinked="1"/>
        <c:majorTickMark val="none"/>
        <c:minorTickMark val="none"/>
        <c:tickLblPos val="none"/>
        <c:crossAx val="91935104"/>
        <c:crosses val="autoZero"/>
        <c:auto val="1"/>
        <c:lblOffset val="100"/>
        <c:baseTimeUnit val="years"/>
      </c:dateAx>
      <c:valAx>
        <c:axId val="9193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2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0</c:v>
                </c:pt>
                <c:pt idx="3">
                  <c:v>0</c:v>
                </c:pt>
                <c:pt idx="4">
                  <c:v>-214.44</c:v>
                </c:pt>
              </c:numCache>
            </c:numRef>
          </c:val>
        </c:ser>
        <c:dLbls>
          <c:showLegendKey val="0"/>
          <c:showVal val="0"/>
          <c:showCatName val="0"/>
          <c:showSerName val="0"/>
          <c:showPercent val="0"/>
          <c:showBubbleSize val="0"/>
        </c:dLbls>
        <c:gapWidth val="150"/>
        <c:axId val="91965696"/>
        <c:axId val="9197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180.07</c:v>
                </c:pt>
              </c:numCache>
            </c:numRef>
          </c:val>
          <c:smooth val="0"/>
        </c:ser>
        <c:dLbls>
          <c:showLegendKey val="0"/>
          <c:showVal val="0"/>
          <c:showCatName val="0"/>
          <c:showSerName val="0"/>
          <c:showPercent val="0"/>
          <c:showBubbleSize val="0"/>
        </c:dLbls>
        <c:marker val="1"/>
        <c:smooth val="0"/>
        <c:axId val="91965696"/>
        <c:axId val="91971968"/>
      </c:lineChart>
      <c:dateAx>
        <c:axId val="91965696"/>
        <c:scaling>
          <c:orientation val="minMax"/>
        </c:scaling>
        <c:delete val="1"/>
        <c:axPos val="b"/>
        <c:numFmt formatCode="ge" sourceLinked="1"/>
        <c:majorTickMark val="none"/>
        <c:minorTickMark val="none"/>
        <c:tickLblPos val="none"/>
        <c:crossAx val="91971968"/>
        <c:crosses val="autoZero"/>
        <c:auto val="1"/>
        <c:lblOffset val="100"/>
        <c:baseTimeUnit val="years"/>
      </c:dateAx>
      <c:valAx>
        <c:axId val="9197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6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1989.93</c:v>
                </c:pt>
              </c:numCache>
            </c:numRef>
          </c:val>
        </c:ser>
        <c:dLbls>
          <c:showLegendKey val="0"/>
          <c:showVal val="0"/>
          <c:showCatName val="0"/>
          <c:showSerName val="0"/>
          <c:showPercent val="0"/>
          <c:showBubbleSize val="0"/>
        </c:dLbls>
        <c:gapWidth val="150"/>
        <c:axId val="91998080"/>
        <c:axId val="9201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413.5</c:v>
                </c:pt>
              </c:numCache>
            </c:numRef>
          </c:val>
          <c:smooth val="0"/>
        </c:ser>
        <c:dLbls>
          <c:showLegendKey val="0"/>
          <c:showVal val="0"/>
          <c:showCatName val="0"/>
          <c:showSerName val="0"/>
          <c:showPercent val="0"/>
          <c:showBubbleSize val="0"/>
        </c:dLbls>
        <c:marker val="1"/>
        <c:smooth val="0"/>
        <c:axId val="91998080"/>
        <c:axId val="92012544"/>
      </c:lineChart>
      <c:dateAx>
        <c:axId val="91998080"/>
        <c:scaling>
          <c:orientation val="minMax"/>
        </c:scaling>
        <c:delete val="1"/>
        <c:axPos val="b"/>
        <c:numFmt formatCode="ge" sourceLinked="1"/>
        <c:majorTickMark val="none"/>
        <c:minorTickMark val="none"/>
        <c:tickLblPos val="none"/>
        <c:crossAx val="92012544"/>
        <c:crosses val="autoZero"/>
        <c:auto val="1"/>
        <c:lblOffset val="100"/>
        <c:baseTimeUnit val="years"/>
      </c:dateAx>
      <c:valAx>
        <c:axId val="9201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9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0</c:v>
                </c:pt>
                <c:pt idx="4">
                  <c:v>35.520000000000003</c:v>
                </c:pt>
              </c:numCache>
            </c:numRef>
          </c:val>
        </c:ser>
        <c:dLbls>
          <c:showLegendKey val="0"/>
          <c:showVal val="0"/>
          <c:showCatName val="0"/>
          <c:showSerName val="0"/>
          <c:showPercent val="0"/>
          <c:showBubbleSize val="0"/>
        </c:dLbls>
        <c:gapWidth val="150"/>
        <c:axId val="92042368"/>
        <c:axId val="9204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55.84</c:v>
                </c:pt>
              </c:numCache>
            </c:numRef>
          </c:val>
          <c:smooth val="0"/>
        </c:ser>
        <c:dLbls>
          <c:showLegendKey val="0"/>
          <c:showVal val="0"/>
          <c:showCatName val="0"/>
          <c:showSerName val="0"/>
          <c:showPercent val="0"/>
          <c:showBubbleSize val="0"/>
        </c:dLbls>
        <c:marker val="1"/>
        <c:smooth val="0"/>
        <c:axId val="92042368"/>
        <c:axId val="92044288"/>
      </c:lineChart>
      <c:dateAx>
        <c:axId val="92042368"/>
        <c:scaling>
          <c:orientation val="minMax"/>
        </c:scaling>
        <c:delete val="1"/>
        <c:axPos val="b"/>
        <c:numFmt formatCode="ge" sourceLinked="1"/>
        <c:majorTickMark val="none"/>
        <c:minorTickMark val="none"/>
        <c:tickLblPos val="none"/>
        <c:crossAx val="92044288"/>
        <c:crosses val="autoZero"/>
        <c:auto val="1"/>
        <c:lblOffset val="100"/>
        <c:baseTimeUnit val="years"/>
      </c:dateAx>
      <c:valAx>
        <c:axId val="9204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4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0</c:v>
                </c:pt>
                <c:pt idx="4">
                  <c:v>314.42</c:v>
                </c:pt>
              </c:numCache>
            </c:numRef>
          </c:val>
        </c:ser>
        <c:dLbls>
          <c:showLegendKey val="0"/>
          <c:showVal val="0"/>
          <c:showCatName val="0"/>
          <c:showSerName val="0"/>
          <c:showPercent val="0"/>
          <c:showBubbleSize val="0"/>
        </c:dLbls>
        <c:gapWidth val="150"/>
        <c:axId val="92056192"/>
        <c:axId val="9207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287.57</c:v>
                </c:pt>
              </c:numCache>
            </c:numRef>
          </c:val>
          <c:smooth val="0"/>
        </c:ser>
        <c:dLbls>
          <c:showLegendKey val="0"/>
          <c:showVal val="0"/>
          <c:showCatName val="0"/>
          <c:showSerName val="0"/>
          <c:showPercent val="0"/>
          <c:showBubbleSize val="0"/>
        </c:dLbls>
        <c:marker val="1"/>
        <c:smooth val="0"/>
        <c:axId val="92056192"/>
        <c:axId val="92070656"/>
      </c:lineChart>
      <c:dateAx>
        <c:axId val="92056192"/>
        <c:scaling>
          <c:orientation val="minMax"/>
        </c:scaling>
        <c:delete val="1"/>
        <c:axPos val="b"/>
        <c:numFmt formatCode="ge" sourceLinked="1"/>
        <c:majorTickMark val="none"/>
        <c:minorTickMark val="none"/>
        <c:tickLblPos val="none"/>
        <c:crossAx val="92070656"/>
        <c:crosses val="autoZero"/>
        <c:auto val="1"/>
        <c:lblOffset val="100"/>
        <c:baseTimeUnit val="years"/>
      </c:dateAx>
      <c:valAx>
        <c:axId val="9207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5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【213.56】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【141.07】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【18.22】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row>
    <row r="3" spans="1:7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row>
    <row r="4" spans="1:7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2" t="str">
        <f>データ!H6</f>
        <v>大阪府　河内長野市</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4"/>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4"/>
      <c r="BK7" s="4"/>
      <c r="BL7" s="5" t="s">
        <v>9</v>
      </c>
      <c r="BM7" s="6"/>
      <c r="BN7" s="6"/>
      <c r="BO7" s="6"/>
      <c r="BP7" s="6"/>
      <c r="BQ7" s="6"/>
      <c r="BR7" s="6"/>
      <c r="BS7" s="6"/>
      <c r="BT7" s="6"/>
      <c r="BU7" s="6"/>
      <c r="BV7" s="6"/>
      <c r="BW7" s="6"/>
      <c r="BX7" s="6"/>
      <c r="BY7" s="7"/>
    </row>
    <row r="8" spans="1:78" ht="18.75" customHeight="1">
      <c r="A8" s="2"/>
      <c r="B8" s="79" t="str">
        <f>データ!I6</f>
        <v>法適用</v>
      </c>
      <c r="C8" s="79"/>
      <c r="D8" s="79"/>
      <c r="E8" s="79"/>
      <c r="F8" s="79"/>
      <c r="G8" s="79"/>
      <c r="H8" s="79"/>
      <c r="I8" s="79" t="str">
        <f>データ!J6</f>
        <v>下水道事業</v>
      </c>
      <c r="J8" s="79"/>
      <c r="K8" s="79"/>
      <c r="L8" s="79"/>
      <c r="M8" s="79"/>
      <c r="N8" s="79"/>
      <c r="O8" s="79"/>
      <c r="P8" s="79" t="str">
        <f>データ!K6</f>
        <v>特定地域生活排水処理</v>
      </c>
      <c r="Q8" s="79"/>
      <c r="R8" s="79"/>
      <c r="S8" s="79"/>
      <c r="T8" s="79"/>
      <c r="U8" s="79"/>
      <c r="V8" s="79"/>
      <c r="W8" s="79" t="str">
        <f>データ!L6</f>
        <v>K3</v>
      </c>
      <c r="X8" s="79"/>
      <c r="Y8" s="79"/>
      <c r="Z8" s="79"/>
      <c r="AA8" s="79"/>
      <c r="AB8" s="79"/>
      <c r="AC8" s="79"/>
      <c r="AD8" s="80" t="s">
        <v>119</v>
      </c>
      <c r="AE8" s="80"/>
      <c r="AF8" s="80"/>
      <c r="AG8" s="80"/>
      <c r="AH8" s="80"/>
      <c r="AI8" s="80"/>
      <c r="AJ8" s="80"/>
      <c r="AK8" s="4"/>
      <c r="AL8" s="74">
        <f>データ!S6</f>
        <v>108488</v>
      </c>
      <c r="AM8" s="74"/>
      <c r="AN8" s="74"/>
      <c r="AO8" s="74"/>
      <c r="AP8" s="74"/>
      <c r="AQ8" s="74"/>
      <c r="AR8" s="74"/>
      <c r="AS8" s="74"/>
      <c r="AT8" s="73">
        <f>データ!T6</f>
        <v>109.63</v>
      </c>
      <c r="AU8" s="73"/>
      <c r="AV8" s="73"/>
      <c r="AW8" s="73"/>
      <c r="AX8" s="73"/>
      <c r="AY8" s="73"/>
      <c r="AZ8" s="73"/>
      <c r="BA8" s="73"/>
      <c r="BB8" s="73">
        <f>データ!U6</f>
        <v>989.58</v>
      </c>
      <c r="BC8" s="73"/>
      <c r="BD8" s="73"/>
      <c r="BE8" s="73"/>
      <c r="BF8" s="73"/>
      <c r="BG8" s="73"/>
      <c r="BH8" s="73"/>
      <c r="BI8" s="73"/>
      <c r="BJ8" s="4"/>
      <c r="BK8" s="4"/>
      <c r="BL8" s="77" t="s">
        <v>10</v>
      </c>
      <c r="BM8" s="78"/>
      <c r="BN8" s="8" t="s">
        <v>11</v>
      </c>
      <c r="BO8" s="9"/>
      <c r="BP8" s="9"/>
      <c r="BQ8" s="9"/>
      <c r="BR8" s="9"/>
      <c r="BS8" s="9"/>
      <c r="BT8" s="9"/>
      <c r="BU8" s="9"/>
      <c r="BV8" s="9"/>
      <c r="BW8" s="9"/>
      <c r="BX8" s="9"/>
      <c r="BY8" s="10"/>
    </row>
    <row r="9" spans="1:78" ht="18.75" customHeight="1">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4"/>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4"/>
      <c r="BK9" s="4"/>
      <c r="BL9" s="71" t="s">
        <v>20</v>
      </c>
      <c r="BM9" s="72"/>
      <c r="BN9" s="11" t="s">
        <v>21</v>
      </c>
      <c r="BO9" s="12"/>
      <c r="BP9" s="12"/>
      <c r="BQ9" s="12"/>
      <c r="BR9" s="12"/>
      <c r="BS9" s="12"/>
      <c r="BT9" s="12"/>
      <c r="BU9" s="12"/>
      <c r="BV9" s="12"/>
      <c r="BW9" s="12"/>
      <c r="BX9" s="12"/>
      <c r="BY9" s="13"/>
    </row>
    <row r="10" spans="1:78" ht="18.75" customHeight="1">
      <c r="A10" s="2"/>
      <c r="B10" s="73" t="str">
        <f>データ!N6</f>
        <v>-</v>
      </c>
      <c r="C10" s="73"/>
      <c r="D10" s="73"/>
      <c r="E10" s="73"/>
      <c r="F10" s="73"/>
      <c r="G10" s="73"/>
      <c r="H10" s="73"/>
      <c r="I10" s="73">
        <f>データ!O6</f>
        <v>60.69</v>
      </c>
      <c r="J10" s="73"/>
      <c r="K10" s="73"/>
      <c r="L10" s="73"/>
      <c r="M10" s="73"/>
      <c r="N10" s="73"/>
      <c r="O10" s="73"/>
      <c r="P10" s="73">
        <f>データ!P6</f>
        <v>0.42</v>
      </c>
      <c r="Q10" s="73"/>
      <c r="R10" s="73"/>
      <c r="S10" s="73"/>
      <c r="T10" s="73"/>
      <c r="U10" s="73"/>
      <c r="V10" s="73"/>
      <c r="W10" s="73">
        <f>データ!Q6</f>
        <v>100</v>
      </c>
      <c r="X10" s="73"/>
      <c r="Y10" s="73"/>
      <c r="Z10" s="73"/>
      <c r="AA10" s="73"/>
      <c r="AB10" s="73"/>
      <c r="AC10" s="73"/>
      <c r="AD10" s="74">
        <f>データ!R6</f>
        <v>2289</v>
      </c>
      <c r="AE10" s="74"/>
      <c r="AF10" s="74"/>
      <c r="AG10" s="74"/>
      <c r="AH10" s="74"/>
      <c r="AI10" s="74"/>
      <c r="AJ10" s="74"/>
      <c r="AK10" s="2"/>
      <c r="AL10" s="74">
        <f>データ!V6</f>
        <v>452</v>
      </c>
      <c r="AM10" s="74"/>
      <c r="AN10" s="74"/>
      <c r="AO10" s="74"/>
      <c r="AP10" s="74"/>
      <c r="AQ10" s="74"/>
      <c r="AR10" s="74"/>
      <c r="AS10" s="74"/>
      <c r="AT10" s="73">
        <f>データ!W6</f>
        <v>77.23</v>
      </c>
      <c r="AU10" s="73"/>
      <c r="AV10" s="73"/>
      <c r="AW10" s="73"/>
      <c r="AX10" s="73"/>
      <c r="AY10" s="73"/>
      <c r="AZ10" s="73"/>
      <c r="BA10" s="73"/>
      <c r="BB10" s="73">
        <f>データ!X6</f>
        <v>5.85</v>
      </c>
      <c r="BC10" s="73"/>
      <c r="BD10" s="73"/>
      <c r="BE10" s="73"/>
      <c r="BF10" s="73"/>
      <c r="BG10" s="73"/>
      <c r="BH10" s="73"/>
      <c r="BI10" s="73"/>
      <c r="BJ10" s="2"/>
      <c r="BK10" s="2"/>
      <c r="BL10" s="75" t="s">
        <v>22</v>
      </c>
      <c r="BM10" s="76"/>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4" t="s">
        <v>122</v>
      </c>
      <c r="BM16" s="65"/>
      <c r="BN16" s="65"/>
      <c r="BO16" s="65"/>
      <c r="BP16" s="65"/>
      <c r="BQ16" s="65"/>
      <c r="BR16" s="65"/>
      <c r="BS16" s="65"/>
      <c r="BT16" s="65"/>
      <c r="BU16" s="65"/>
      <c r="BV16" s="65"/>
      <c r="BW16" s="65"/>
      <c r="BX16" s="65"/>
      <c r="BY16" s="65"/>
      <c r="BZ16" s="66"/>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4"/>
      <c r="BM17" s="65"/>
      <c r="BN17" s="65"/>
      <c r="BO17" s="65"/>
      <c r="BP17" s="65"/>
      <c r="BQ17" s="65"/>
      <c r="BR17" s="65"/>
      <c r="BS17" s="65"/>
      <c r="BT17" s="65"/>
      <c r="BU17" s="65"/>
      <c r="BV17" s="65"/>
      <c r="BW17" s="65"/>
      <c r="BX17" s="65"/>
      <c r="BY17" s="65"/>
      <c r="BZ17" s="66"/>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4"/>
      <c r="BM18" s="65"/>
      <c r="BN18" s="65"/>
      <c r="BO18" s="65"/>
      <c r="BP18" s="65"/>
      <c r="BQ18" s="65"/>
      <c r="BR18" s="65"/>
      <c r="BS18" s="65"/>
      <c r="BT18" s="65"/>
      <c r="BU18" s="65"/>
      <c r="BV18" s="65"/>
      <c r="BW18" s="65"/>
      <c r="BX18" s="65"/>
      <c r="BY18" s="65"/>
      <c r="BZ18" s="66"/>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4"/>
      <c r="BM19" s="65"/>
      <c r="BN19" s="65"/>
      <c r="BO19" s="65"/>
      <c r="BP19" s="65"/>
      <c r="BQ19" s="65"/>
      <c r="BR19" s="65"/>
      <c r="BS19" s="65"/>
      <c r="BT19" s="65"/>
      <c r="BU19" s="65"/>
      <c r="BV19" s="65"/>
      <c r="BW19" s="65"/>
      <c r="BX19" s="65"/>
      <c r="BY19" s="65"/>
      <c r="BZ19" s="66"/>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4"/>
      <c r="BM20" s="65"/>
      <c r="BN20" s="65"/>
      <c r="BO20" s="65"/>
      <c r="BP20" s="65"/>
      <c r="BQ20" s="65"/>
      <c r="BR20" s="65"/>
      <c r="BS20" s="65"/>
      <c r="BT20" s="65"/>
      <c r="BU20" s="65"/>
      <c r="BV20" s="65"/>
      <c r="BW20" s="65"/>
      <c r="BX20" s="65"/>
      <c r="BY20" s="65"/>
      <c r="BZ20" s="66"/>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4"/>
      <c r="BM21" s="65"/>
      <c r="BN21" s="65"/>
      <c r="BO21" s="65"/>
      <c r="BP21" s="65"/>
      <c r="BQ21" s="65"/>
      <c r="BR21" s="65"/>
      <c r="BS21" s="65"/>
      <c r="BT21" s="65"/>
      <c r="BU21" s="65"/>
      <c r="BV21" s="65"/>
      <c r="BW21" s="65"/>
      <c r="BX21" s="65"/>
      <c r="BY21" s="65"/>
      <c r="BZ21" s="66"/>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4"/>
      <c r="BM22" s="65"/>
      <c r="BN22" s="65"/>
      <c r="BO22" s="65"/>
      <c r="BP22" s="65"/>
      <c r="BQ22" s="65"/>
      <c r="BR22" s="65"/>
      <c r="BS22" s="65"/>
      <c r="BT22" s="65"/>
      <c r="BU22" s="65"/>
      <c r="BV22" s="65"/>
      <c r="BW22" s="65"/>
      <c r="BX22" s="65"/>
      <c r="BY22" s="65"/>
      <c r="BZ22" s="66"/>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4"/>
      <c r="BM23" s="65"/>
      <c r="BN23" s="65"/>
      <c r="BO23" s="65"/>
      <c r="BP23" s="65"/>
      <c r="BQ23" s="65"/>
      <c r="BR23" s="65"/>
      <c r="BS23" s="65"/>
      <c r="BT23" s="65"/>
      <c r="BU23" s="65"/>
      <c r="BV23" s="65"/>
      <c r="BW23" s="65"/>
      <c r="BX23" s="65"/>
      <c r="BY23" s="65"/>
      <c r="BZ23" s="66"/>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4"/>
      <c r="BM24" s="65"/>
      <c r="BN24" s="65"/>
      <c r="BO24" s="65"/>
      <c r="BP24" s="65"/>
      <c r="BQ24" s="65"/>
      <c r="BR24" s="65"/>
      <c r="BS24" s="65"/>
      <c r="BT24" s="65"/>
      <c r="BU24" s="65"/>
      <c r="BV24" s="65"/>
      <c r="BW24" s="65"/>
      <c r="BX24" s="65"/>
      <c r="BY24" s="65"/>
      <c r="BZ24" s="66"/>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4"/>
      <c r="BM25" s="65"/>
      <c r="BN25" s="65"/>
      <c r="BO25" s="65"/>
      <c r="BP25" s="65"/>
      <c r="BQ25" s="65"/>
      <c r="BR25" s="65"/>
      <c r="BS25" s="65"/>
      <c r="BT25" s="65"/>
      <c r="BU25" s="65"/>
      <c r="BV25" s="65"/>
      <c r="BW25" s="65"/>
      <c r="BX25" s="65"/>
      <c r="BY25" s="65"/>
      <c r="BZ25" s="66"/>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4"/>
      <c r="BM26" s="65"/>
      <c r="BN26" s="65"/>
      <c r="BO26" s="65"/>
      <c r="BP26" s="65"/>
      <c r="BQ26" s="65"/>
      <c r="BR26" s="65"/>
      <c r="BS26" s="65"/>
      <c r="BT26" s="65"/>
      <c r="BU26" s="65"/>
      <c r="BV26" s="65"/>
      <c r="BW26" s="65"/>
      <c r="BX26" s="65"/>
      <c r="BY26" s="65"/>
      <c r="BZ26" s="66"/>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4"/>
      <c r="BM27" s="65"/>
      <c r="BN27" s="65"/>
      <c r="BO27" s="65"/>
      <c r="BP27" s="65"/>
      <c r="BQ27" s="65"/>
      <c r="BR27" s="65"/>
      <c r="BS27" s="65"/>
      <c r="BT27" s="65"/>
      <c r="BU27" s="65"/>
      <c r="BV27" s="65"/>
      <c r="BW27" s="65"/>
      <c r="BX27" s="65"/>
      <c r="BY27" s="65"/>
      <c r="BZ27" s="66"/>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4"/>
      <c r="BM28" s="65"/>
      <c r="BN28" s="65"/>
      <c r="BO28" s="65"/>
      <c r="BP28" s="65"/>
      <c r="BQ28" s="65"/>
      <c r="BR28" s="65"/>
      <c r="BS28" s="65"/>
      <c r="BT28" s="65"/>
      <c r="BU28" s="65"/>
      <c r="BV28" s="65"/>
      <c r="BW28" s="65"/>
      <c r="BX28" s="65"/>
      <c r="BY28" s="65"/>
      <c r="BZ28" s="66"/>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4"/>
      <c r="BM29" s="65"/>
      <c r="BN29" s="65"/>
      <c r="BO29" s="65"/>
      <c r="BP29" s="65"/>
      <c r="BQ29" s="65"/>
      <c r="BR29" s="65"/>
      <c r="BS29" s="65"/>
      <c r="BT29" s="65"/>
      <c r="BU29" s="65"/>
      <c r="BV29" s="65"/>
      <c r="BW29" s="65"/>
      <c r="BX29" s="65"/>
      <c r="BY29" s="65"/>
      <c r="BZ29" s="66"/>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4"/>
      <c r="BM30" s="65"/>
      <c r="BN30" s="65"/>
      <c r="BO30" s="65"/>
      <c r="BP30" s="65"/>
      <c r="BQ30" s="65"/>
      <c r="BR30" s="65"/>
      <c r="BS30" s="65"/>
      <c r="BT30" s="65"/>
      <c r="BU30" s="65"/>
      <c r="BV30" s="65"/>
      <c r="BW30" s="65"/>
      <c r="BX30" s="65"/>
      <c r="BY30" s="65"/>
      <c r="BZ30" s="66"/>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4"/>
      <c r="BM31" s="65"/>
      <c r="BN31" s="65"/>
      <c r="BO31" s="65"/>
      <c r="BP31" s="65"/>
      <c r="BQ31" s="65"/>
      <c r="BR31" s="65"/>
      <c r="BS31" s="65"/>
      <c r="BT31" s="65"/>
      <c r="BU31" s="65"/>
      <c r="BV31" s="65"/>
      <c r="BW31" s="65"/>
      <c r="BX31" s="65"/>
      <c r="BY31" s="65"/>
      <c r="BZ31" s="66"/>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4"/>
      <c r="BM32" s="65"/>
      <c r="BN32" s="65"/>
      <c r="BO32" s="65"/>
      <c r="BP32" s="65"/>
      <c r="BQ32" s="65"/>
      <c r="BR32" s="65"/>
      <c r="BS32" s="65"/>
      <c r="BT32" s="65"/>
      <c r="BU32" s="65"/>
      <c r="BV32" s="65"/>
      <c r="BW32" s="65"/>
      <c r="BX32" s="65"/>
      <c r="BY32" s="65"/>
      <c r="BZ32" s="66"/>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4"/>
      <c r="BM33" s="65"/>
      <c r="BN33" s="65"/>
      <c r="BO33" s="65"/>
      <c r="BP33" s="65"/>
      <c r="BQ33" s="65"/>
      <c r="BR33" s="65"/>
      <c r="BS33" s="65"/>
      <c r="BT33" s="65"/>
      <c r="BU33" s="65"/>
      <c r="BV33" s="65"/>
      <c r="BW33" s="65"/>
      <c r="BX33" s="65"/>
      <c r="BY33" s="65"/>
      <c r="BZ33" s="66"/>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64"/>
      <c r="BM34" s="65"/>
      <c r="BN34" s="65"/>
      <c r="BO34" s="65"/>
      <c r="BP34" s="65"/>
      <c r="BQ34" s="65"/>
      <c r="BR34" s="65"/>
      <c r="BS34" s="65"/>
      <c r="BT34" s="65"/>
      <c r="BU34" s="65"/>
      <c r="BV34" s="65"/>
      <c r="BW34" s="65"/>
      <c r="BX34" s="65"/>
      <c r="BY34" s="65"/>
      <c r="BZ34" s="66"/>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64"/>
      <c r="BM35" s="65"/>
      <c r="BN35" s="65"/>
      <c r="BO35" s="65"/>
      <c r="BP35" s="65"/>
      <c r="BQ35" s="65"/>
      <c r="BR35" s="65"/>
      <c r="BS35" s="65"/>
      <c r="BT35" s="65"/>
      <c r="BU35" s="65"/>
      <c r="BV35" s="65"/>
      <c r="BW35" s="65"/>
      <c r="BX35" s="65"/>
      <c r="BY35" s="65"/>
      <c r="BZ35" s="66"/>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4"/>
      <c r="BM36" s="65"/>
      <c r="BN36" s="65"/>
      <c r="BO36" s="65"/>
      <c r="BP36" s="65"/>
      <c r="BQ36" s="65"/>
      <c r="BR36" s="65"/>
      <c r="BS36" s="65"/>
      <c r="BT36" s="65"/>
      <c r="BU36" s="65"/>
      <c r="BV36" s="65"/>
      <c r="BW36" s="65"/>
      <c r="BX36" s="65"/>
      <c r="BY36" s="65"/>
      <c r="BZ36" s="66"/>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4"/>
      <c r="BM37" s="65"/>
      <c r="BN37" s="65"/>
      <c r="BO37" s="65"/>
      <c r="BP37" s="65"/>
      <c r="BQ37" s="65"/>
      <c r="BR37" s="65"/>
      <c r="BS37" s="65"/>
      <c r="BT37" s="65"/>
      <c r="BU37" s="65"/>
      <c r="BV37" s="65"/>
      <c r="BW37" s="65"/>
      <c r="BX37" s="65"/>
      <c r="BY37" s="65"/>
      <c r="BZ37" s="66"/>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4"/>
      <c r="BM38" s="65"/>
      <c r="BN38" s="65"/>
      <c r="BO38" s="65"/>
      <c r="BP38" s="65"/>
      <c r="BQ38" s="65"/>
      <c r="BR38" s="65"/>
      <c r="BS38" s="65"/>
      <c r="BT38" s="65"/>
      <c r="BU38" s="65"/>
      <c r="BV38" s="65"/>
      <c r="BW38" s="65"/>
      <c r="BX38" s="65"/>
      <c r="BY38" s="65"/>
      <c r="BZ38" s="66"/>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4"/>
      <c r="BM39" s="65"/>
      <c r="BN39" s="65"/>
      <c r="BO39" s="65"/>
      <c r="BP39" s="65"/>
      <c r="BQ39" s="65"/>
      <c r="BR39" s="65"/>
      <c r="BS39" s="65"/>
      <c r="BT39" s="65"/>
      <c r="BU39" s="65"/>
      <c r="BV39" s="65"/>
      <c r="BW39" s="65"/>
      <c r="BX39" s="65"/>
      <c r="BY39" s="65"/>
      <c r="BZ39" s="66"/>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4"/>
      <c r="BM40" s="65"/>
      <c r="BN40" s="65"/>
      <c r="BO40" s="65"/>
      <c r="BP40" s="65"/>
      <c r="BQ40" s="65"/>
      <c r="BR40" s="65"/>
      <c r="BS40" s="65"/>
      <c r="BT40" s="65"/>
      <c r="BU40" s="65"/>
      <c r="BV40" s="65"/>
      <c r="BW40" s="65"/>
      <c r="BX40" s="65"/>
      <c r="BY40" s="65"/>
      <c r="BZ40" s="66"/>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4"/>
      <c r="BM41" s="65"/>
      <c r="BN41" s="65"/>
      <c r="BO41" s="65"/>
      <c r="BP41" s="65"/>
      <c r="BQ41" s="65"/>
      <c r="BR41" s="65"/>
      <c r="BS41" s="65"/>
      <c r="BT41" s="65"/>
      <c r="BU41" s="65"/>
      <c r="BV41" s="65"/>
      <c r="BW41" s="65"/>
      <c r="BX41" s="65"/>
      <c r="BY41" s="65"/>
      <c r="BZ41" s="66"/>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4"/>
      <c r="BM42" s="65"/>
      <c r="BN42" s="65"/>
      <c r="BO42" s="65"/>
      <c r="BP42" s="65"/>
      <c r="BQ42" s="65"/>
      <c r="BR42" s="65"/>
      <c r="BS42" s="65"/>
      <c r="BT42" s="65"/>
      <c r="BU42" s="65"/>
      <c r="BV42" s="65"/>
      <c r="BW42" s="65"/>
      <c r="BX42" s="65"/>
      <c r="BY42" s="65"/>
      <c r="BZ42" s="66"/>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4"/>
      <c r="BM43" s="65"/>
      <c r="BN43" s="65"/>
      <c r="BO43" s="65"/>
      <c r="BP43" s="65"/>
      <c r="BQ43" s="65"/>
      <c r="BR43" s="65"/>
      <c r="BS43" s="65"/>
      <c r="BT43" s="65"/>
      <c r="BU43" s="65"/>
      <c r="BV43" s="65"/>
      <c r="BW43" s="65"/>
      <c r="BX43" s="65"/>
      <c r="BY43" s="65"/>
      <c r="BZ43" s="66"/>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7"/>
      <c r="BM44" s="68"/>
      <c r="BN44" s="68"/>
      <c r="BO44" s="68"/>
      <c r="BP44" s="68"/>
      <c r="BQ44" s="68"/>
      <c r="BR44" s="68"/>
      <c r="BS44" s="68"/>
      <c r="BT44" s="68"/>
      <c r="BU44" s="68"/>
      <c r="BV44" s="68"/>
      <c r="BW44" s="68"/>
      <c r="BX44" s="68"/>
      <c r="BY44" s="68"/>
      <c r="BZ44" s="69"/>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2"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2"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2"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2"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2"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2"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2"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2"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2"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2"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6.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【80.96】</v>
      </c>
      <c r="F86" s="27" t="str">
        <f>データ!AT6</f>
        <v>【213.56】</v>
      </c>
      <c r="G86" s="27" t="str">
        <f>データ!BE6</f>
        <v>【141.07】</v>
      </c>
      <c r="H86" s="27" t="str">
        <f>データ!BP6</f>
        <v>【346.13】</v>
      </c>
      <c r="I86" s="27" t="str">
        <f>データ!CA6</f>
        <v>【59.83】</v>
      </c>
      <c r="J86" s="27" t="str">
        <f>データ!CL6</f>
        <v>【268.69】</v>
      </c>
      <c r="K86" s="27" t="str">
        <f>データ!CW6</f>
        <v>【61.71】</v>
      </c>
      <c r="L86" s="27" t="str">
        <f>データ!DH6</f>
        <v>【75.78】</v>
      </c>
      <c r="M86" s="27" t="str">
        <f>データ!DS6</f>
        <v>【18.22】</v>
      </c>
      <c r="N86" s="27" t="str">
        <f>データ!ED6</f>
        <v>【-】</v>
      </c>
      <c r="O86" s="27"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84" t="s">
        <v>64</v>
      </c>
      <c r="I3" s="85"/>
      <c r="J3" s="85"/>
      <c r="K3" s="85"/>
      <c r="L3" s="85"/>
      <c r="M3" s="85"/>
      <c r="N3" s="85"/>
      <c r="O3" s="85"/>
      <c r="P3" s="85"/>
      <c r="Q3" s="85"/>
      <c r="R3" s="85"/>
      <c r="S3" s="85"/>
      <c r="T3" s="85"/>
      <c r="U3" s="85"/>
      <c r="V3" s="85"/>
      <c r="W3" s="85"/>
      <c r="X3" s="86"/>
      <c r="Y3" s="90" t="s">
        <v>65</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66</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c r="A4" s="29" t="s">
        <v>67</v>
      </c>
      <c r="B4" s="31"/>
      <c r="C4" s="31"/>
      <c r="D4" s="31"/>
      <c r="E4" s="31"/>
      <c r="F4" s="31"/>
      <c r="G4" s="31"/>
      <c r="H4" s="87"/>
      <c r="I4" s="88"/>
      <c r="J4" s="88"/>
      <c r="K4" s="88"/>
      <c r="L4" s="88"/>
      <c r="M4" s="88"/>
      <c r="N4" s="88"/>
      <c r="O4" s="88"/>
      <c r="P4" s="88"/>
      <c r="Q4" s="88"/>
      <c r="R4" s="88"/>
      <c r="S4" s="88"/>
      <c r="T4" s="88"/>
      <c r="U4" s="88"/>
      <c r="V4" s="88"/>
      <c r="W4" s="88"/>
      <c r="X4" s="89"/>
      <c r="Y4" s="83" t="s">
        <v>68</v>
      </c>
      <c r="Z4" s="83"/>
      <c r="AA4" s="83"/>
      <c r="AB4" s="83"/>
      <c r="AC4" s="83"/>
      <c r="AD4" s="83"/>
      <c r="AE4" s="83"/>
      <c r="AF4" s="83"/>
      <c r="AG4" s="83"/>
      <c r="AH4" s="83"/>
      <c r="AI4" s="83"/>
      <c r="AJ4" s="83" t="s">
        <v>69</v>
      </c>
      <c r="AK4" s="83"/>
      <c r="AL4" s="83"/>
      <c r="AM4" s="83"/>
      <c r="AN4" s="83"/>
      <c r="AO4" s="83"/>
      <c r="AP4" s="83"/>
      <c r="AQ4" s="83"/>
      <c r="AR4" s="83"/>
      <c r="AS4" s="83"/>
      <c r="AT4" s="83"/>
      <c r="AU4" s="83" t="s">
        <v>70</v>
      </c>
      <c r="AV4" s="83"/>
      <c r="AW4" s="83"/>
      <c r="AX4" s="83"/>
      <c r="AY4" s="83"/>
      <c r="AZ4" s="83"/>
      <c r="BA4" s="83"/>
      <c r="BB4" s="83"/>
      <c r="BC4" s="83"/>
      <c r="BD4" s="83"/>
      <c r="BE4" s="83"/>
      <c r="BF4" s="83" t="s">
        <v>71</v>
      </c>
      <c r="BG4" s="83"/>
      <c r="BH4" s="83"/>
      <c r="BI4" s="83"/>
      <c r="BJ4" s="83"/>
      <c r="BK4" s="83"/>
      <c r="BL4" s="83"/>
      <c r="BM4" s="83"/>
      <c r="BN4" s="83"/>
      <c r="BO4" s="83"/>
      <c r="BP4" s="83"/>
      <c r="BQ4" s="83" t="s">
        <v>72</v>
      </c>
      <c r="BR4" s="83"/>
      <c r="BS4" s="83"/>
      <c r="BT4" s="83"/>
      <c r="BU4" s="83"/>
      <c r="BV4" s="83"/>
      <c r="BW4" s="83"/>
      <c r="BX4" s="83"/>
      <c r="BY4" s="83"/>
      <c r="BZ4" s="83"/>
      <c r="CA4" s="83"/>
      <c r="CB4" s="83" t="s">
        <v>73</v>
      </c>
      <c r="CC4" s="83"/>
      <c r="CD4" s="83"/>
      <c r="CE4" s="83"/>
      <c r="CF4" s="83"/>
      <c r="CG4" s="83"/>
      <c r="CH4" s="83"/>
      <c r="CI4" s="83"/>
      <c r="CJ4" s="83"/>
      <c r="CK4" s="83"/>
      <c r="CL4" s="83"/>
      <c r="CM4" s="83" t="s">
        <v>74</v>
      </c>
      <c r="CN4" s="83"/>
      <c r="CO4" s="83"/>
      <c r="CP4" s="83"/>
      <c r="CQ4" s="83"/>
      <c r="CR4" s="83"/>
      <c r="CS4" s="83"/>
      <c r="CT4" s="83"/>
      <c r="CU4" s="83"/>
      <c r="CV4" s="83"/>
      <c r="CW4" s="83"/>
      <c r="CX4" s="83" t="s">
        <v>75</v>
      </c>
      <c r="CY4" s="83"/>
      <c r="CZ4" s="83"/>
      <c r="DA4" s="83"/>
      <c r="DB4" s="83"/>
      <c r="DC4" s="83"/>
      <c r="DD4" s="83"/>
      <c r="DE4" s="83"/>
      <c r="DF4" s="83"/>
      <c r="DG4" s="83"/>
      <c r="DH4" s="83"/>
      <c r="DI4" s="83" t="s">
        <v>76</v>
      </c>
      <c r="DJ4" s="83"/>
      <c r="DK4" s="83"/>
      <c r="DL4" s="83"/>
      <c r="DM4" s="83"/>
      <c r="DN4" s="83"/>
      <c r="DO4" s="83"/>
      <c r="DP4" s="83"/>
      <c r="DQ4" s="83"/>
      <c r="DR4" s="83"/>
      <c r="DS4" s="83"/>
      <c r="DT4" s="83" t="s">
        <v>77</v>
      </c>
      <c r="DU4" s="83"/>
      <c r="DV4" s="83"/>
      <c r="DW4" s="83"/>
      <c r="DX4" s="83"/>
      <c r="DY4" s="83"/>
      <c r="DZ4" s="83"/>
      <c r="EA4" s="83"/>
      <c r="EB4" s="83"/>
      <c r="EC4" s="83"/>
      <c r="ED4" s="83"/>
      <c r="EE4" s="83" t="s">
        <v>78</v>
      </c>
      <c r="EF4" s="83"/>
      <c r="EG4" s="83"/>
      <c r="EH4" s="83"/>
      <c r="EI4" s="83"/>
      <c r="EJ4" s="83"/>
      <c r="EK4" s="83"/>
      <c r="EL4" s="83"/>
      <c r="EM4" s="83"/>
      <c r="EN4" s="83"/>
      <c r="EO4" s="83"/>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272167</v>
      </c>
      <c r="D6" s="34">
        <f t="shared" si="3"/>
        <v>46</v>
      </c>
      <c r="E6" s="34">
        <f t="shared" si="3"/>
        <v>18</v>
      </c>
      <c r="F6" s="34">
        <f t="shared" si="3"/>
        <v>0</v>
      </c>
      <c r="G6" s="34">
        <f t="shared" si="3"/>
        <v>0</v>
      </c>
      <c r="H6" s="34" t="str">
        <f t="shared" si="3"/>
        <v>大阪府　河内長野市</v>
      </c>
      <c r="I6" s="34" t="str">
        <f t="shared" si="3"/>
        <v>法適用</v>
      </c>
      <c r="J6" s="34" t="str">
        <f t="shared" si="3"/>
        <v>下水道事業</v>
      </c>
      <c r="K6" s="34" t="str">
        <f t="shared" si="3"/>
        <v>特定地域生活排水処理</v>
      </c>
      <c r="L6" s="34" t="str">
        <f t="shared" si="3"/>
        <v>K3</v>
      </c>
      <c r="M6" s="34">
        <f t="shared" si="3"/>
        <v>0</v>
      </c>
      <c r="N6" s="35" t="str">
        <f t="shared" si="3"/>
        <v>-</v>
      </c>
      <c r="O6" s="35">
        <f t="shared" si="3"/>
        <v>60.69</v>
      </c>
      <c r="P6" s="35">
        <f t="shared" si="3"/>
        <v>0.42</v>
      </c>
      <c r="Q6" s="35">
        <f t="shared" si="3"/>
        <v>100</v>
      </c>
      <c r="R6" s="35">
        <f t="shared" si="3"/>
        <v>2289</v>
      </c>
      <c r="S6" s="35">
        <f t="shared" si="3"/>
        <v>108488</v>
      </c>
      <c r="T6" s="35">
        <f t="shared" si="3"/>
        <v>109.63</v>
      </c>
      <c r="U6" s="35">
        <f t="shared" si="3"/>
        <v>989.58</v>
      </c>
      <c r="V6" s="35">
        <f t="shared" si="3"/>
        <v>452</v>
      </c>
      <c r="W6" s="35">
        <f t="shared" si="3"/>
        <v>77.23</v>
      </c>
      <c r="X6" s="35">
        <f t="shared" si="3"/>
        <v>5.85</v>
      </c>
      <c r="Y6" s="36" t="str">
        <f>IF(Y7="",NA(),Y7)</f>
        <v>-</v>
      </c>
      <c r="Z6" s="36" t="str">
        <f t="shared" ref="Z6:AH6" si="4">IF(Z7="",NA(),Z7)</f>
        <v>-</v>
      </c>
      <c r="AA6" s="36" t="str">
        <f t="shared" si="4"/>
        <v>-</v>
      </c>
      <c r="AB6" s="36" t="str">
        <f t="shared" si="4"/>
        <v>-</v>
      </c>
      <c r="AC6" s="36">
        <f t="shared" si="4"/>
        <v>63.58</v>
      </c>
      <c r="AD6" s="36" t="str">
        <f t="shared" si="4"/>
        <v>-</v>
      </c>
      <c r="AE6" s="36" t="str">
        <f t="shared" si="4"/>
        <v>-</v>
      </c>
      <c r="AF6" s="36" t="str">
        <f t="shared" si="4"/>
        <v>-</v>
      </c>
      <c r="AG6" s="36" t="str">
        <f t="shared" si="4"/>
        <v>-</v>
      </c>
      <c r="AH6" s="36">
        <f t="shared" si="4"/>
        <v>85.72</v>
      </c>
      <c r="AI6" s="35" t="str">
        <f>IF(AI7="","",IF(AI7="-","【-】","【"&amp;SUBSTITUTE(TEXT(AI7,"#,##0.00"),"-","△")&amp;"】"))</f>
        <v>【80.96】</v>
      </c>
      <c r="AJ6" s="36" t="str">
        <f>IF(AJ7="",NA(),AJ7)</f>
        <v>-</v>
      </c>
      <c r="AK6" s="36" t="str">
        <f t="shared" ref="AK6:AS6" si="5">IF(AK7="",NA(),AK7)</f>
        <v>-</v>
      </c>
      <c r="AL6" s="36" t="str">
        <f t="shared" si="5"/>
        <v>-</v>
      </c>
      <c r="AM6" s="36" t="str">
        <f t="shared" si="5"/>
        <v>-</v>
      </c>
      <c r="AN6" s="36">
        <f t="shared" si="5"/>
        <v>181.53</v>
      </c>
      <c r="AO6" s="36" t="str">
        <f t="shared" si="5"/>
        <v>-</v>
      </c>
      <c r="AP6" s="36" t="str">
        <f t="shared" si="5"/>
        <v>-</v>
      </c>
      <c r="AQ6" s="36" t="str">
        <f t="shared" si="5"/>
        <v>-</v>
      </c>
      <c r="AR6" s="36" t="str">
        <f t="shared" si="5"/>
        <v>-</v>
      </c>
      <c r="AS6" s="36">
        <f t="shared" si="5"/>
        <v>129.72999999999999</v>
      </c>
      <c r="AT6" s="35" t="str">
        <f>IF(AT7="","",IF(AT7="-","【-】","【"&amp;SUBSTITUTE(TEXT(AT7,"#,##0.00"),"-","△")&amp;"】"))</f>
        <v>【213.56】</v>
      </c>
      <c r="AU6" s="36" t="str">
        <f>IF(AU7="",NA(),AU7)</f>
        <v>-</v>
      </c>
      <c r="AV6" s="36" t="str">
        <f t="shared" ref="AV6:BD6" si="6">IF(AV7="",NA(),AV7)</f>
        <v>-</v>
      </c>
      <c r="AW6" s="36" t="str">
        <f t="shared" si="6"/>
        <v>-</v>
      </c>
      <c r="AX6" s="36" t="str">
        <f t="shared" si="6"/>
        <v>-</v>
      </c>
      <c r="AY6" s="36">
        <f t="shared" si="6"/>
        <v>-214.44</v>
      </c>
      <c r="AZ6" s="36" t="str">
        <f t="shared" si="6"/>
        <v>-</v>
      </c>
      <c r="BA6" s="36" t="str">
        <f t="shared" si="6"/>
        <v>-</v>
      </c>
      <c r="BB6" s="36" t="str">
        <f t="shared" si="6"/>
        <v>-</v>
      </c>
      <c r="BC6" s="36" t="str">
        <f t="shared" si="6"/>
        <v>-</v>
      </c>
      <c r="BD6" s="36">
        <f t="shared" si="6"/>
        <v>180.07</v>
      </c>
      <c r="BE6" s="35" t="str">
        <f>IF(BE7="","",IF(BE7="-","【-】","【"&amp;SUBSTITUTE(TEXT(BE7,"#,##0.00"),"-","△")&amp;"】"))</f>
        <v>【141.07】</v>
      </c>
      <c r="BF6" s="36" t="str">
        <f>IF(BF7="",NA(),BF7)</f>
        <v>-</v>
      </c>
      <c r="BG6" s="36" t="str">
        <f t="shared" ref="BG6:BO6" si="7">IF(BG7="",NA(),BG7)</f>
        <v>-</v>
      </c>
      <c r="BH6" s="36" t="str">
        <f t="shared" si="7"/>
        <v>-</v>
      </c>
      <c r="BI6" s="36" t="str">
        <f t="shared" si="7"/>
        <v>-</v>
      </c>
      <c r="BJ6" s="36">
        <f t="shared" si="7"/>
        <v>1989.93</v>
      </c>
      <c r="BK6" s="36" t="str">
        <f t="shared" si="7"/>
        <v>-</v>
      </c>
      <c r="BL6" s="36" t="str">
        <f t="shared" si="7"/>
        <v>-</v>
      </c>
      <c r="BM6" s="36" t="str">
        <f t="shared" si="7"/>
        <v>-</v>
      </c>
      <c r="BN6" s="36" t="str">
        <f t="shared" si="7"/>
        <v>-</v>
      </c>
      <c r="BO6" s="36">
        <f t="shared" si="7"/>
        <v>413.5</v>
      </c>
      <c r="BP6" s="35" t="str">
        <f>IF(BP7="","",IF(BP7="-","【-】","【"&amp;SUBSTITUTE(TEXT(BP7,"#,##0.00"),"-","△")&amp;"】"))</f>
        <v>【346.13】</v>
      </c>
      <c r="BQ6" s="36" t="str">
        <f>IF(BQ7="",NA(),BQ7)</f>
        <v>-</v>
      </c>
      <c r="BR6" s="36" t="str">
        <f t="shared" ref="BR6:BZ6" si="8">IF(BR7="",NA(),BR7)</f>
        <v>-</v>
      </c>
      <c r="BS6" s="36" t="str">
        <f t="shared" si="8"/>
        <v>-</v>
      </c>
      <c r="BT6" s="36" t="str">
        <f t="shared" si="8"/>
        <v>-</v>
      </c>
      <c r="BU6" s="36">
        <f t="shared" si="8"/>
        <v>35.520000000000003</v>
      </c>
      <c r="BV6" s="36" t="str">
        <f t="shared" si="8"/>
        <v>-</v>
      </c>
      <c r="BW6" s="36" t="str">
        <f t="shared" si="8"/>
        <v>-</v>
      </c>
      <c r="BX6" s="36" t="str">
        <f t="shared" si="8"/>
        <v>-</v>
      </c>
      <c r="BY6" s="36" t="str">
        <f t="shared" si="8"/>
        <v>-</v>
      </c>
      <c r="BZ6" s="36">
        <f t="shared" si="8"/>
        <v>55.84</v>
      </c>
      <c r="CA6" s="35" t="str">
        <f>IF(CA7="","",IF(CA7="-","【-】","【"&amp;SUBSTITUTE(TEXT(CA7,"#,##0.00"),"-","△")&amp;"】"))</f>
        <v>【59.83】</v>
      </c>
      <c r="CB6" s="36" t="str">
        <f>IF(CB7="",NA(),CB7)</f>
        <v>-</v>
      </c>
      <c r="CC6" s="36" t="str">
        <f t="shared" ref="CC6:CK6" si="9">IF(CC7="",NA(),CC7)</f>
        <v>-</v>
      </c>
      <c r="CD6" s="36" t="str">
        <f t="shared" si="9"/>
        <v>-</v>
      </c>
      <c r="CE6" s="36" t="str">
        <f t="shared" si="9"/>
        <v>-</v>
      </c>
      <c r="CF6" s="36">
        <f t="shared" si="9"/>
        <v>314.42</v>
      </c>
      <c r="CG6" s="36" t="str">
        <f t="shared" si="9"/>
        <v>-</v>
      </c>
      <c r="CH6" s="36" t="str">
        <f t="shared" si="9"/>
        <v>-</v>
      </c>
      <c r="CI6" s="36" t="str">
        <f t="shared" si="9"/>
        <v>-</v>
      </c>
      <c r="CJ6" s="36" t="str">
        <f t="shared" si="9"/>
        <v>-</v>
      </c>
      <c r="CK6" s="36">
        <f t="shared" si="9"/>
        <v>287.57</v>
      </c>
      <c r="CL6" s="35" t="str">
        <f>IF(CL7="","",IF(CL7="-","【-】","【"&amp;SUBSTITUTE(TEXT(CL7,"#,##0.00"),"-","△")&amp;"】"))</f>
        <v>【268.69】</v>
      </c>
      <c r="CM6" s="36" t="str">
        <f>IF(CM7="",NA(),CM7)</f>
        <v>-</v>
      </c>
      <c r="CN6" s="36" t="str">
        <f t="shared" ref="CN6:CV6" si="10">IF(CN7="",NA(),CN7)</f>
        <v>-</v>
      </c>
      <c r="CO6" s="36" t="str">
        <f t="shared" si="10"/>
        <v>-</v>
      </c>
      <c r="CP6" s="36" t="str">
        <f t="shared" si="10"/>
        <v>-</v>
      </c>
      <c r="CQ6" s="36">
        <f t="shared" si="10"/>
        <v>44.49</v>
      </c>
      <c r="CR6" s="36" t="str">
        <f t="shared" si="10"/>
        <v>-</v>
      </c>
      <c r="CS6" s="36" t="str">
        <f t="shared" si="10"/>
        <v>-</v>
      </c>
      <c r="CT6" s="36" t="str">
        <f t="shared" si="10"/>
        <v>-</v>
      </c>
      <c r="CU6" s="36" t="str">
        <f t="shared" si="10"/>
        <v>-</v>
      </c>
      <c r="CV6" s="36">
        <f t="shared" si="10"/>
        <v>61.55</v>
      </c>
      <c r="CW6" s="35" t="str">
        <f>IF(CW7="","",IF(CW7="-","【-】","【"&amp;SUBSTITUTE(TEXT(CW7,"#,##0.00"),"-","△")&amp;"】"))</f>
        <v>【61.71】</v>
      </c>
      <c r="CX6" s="36" t="str">
        <f>IF(CX7="",NA(),CX7)</f>
        <v>-</v>
      </c>
      <c r="CY6" s="36" t="str">
        <f t="shared" ref="CY6:DG6" si="11">IF(CY7="",NA(),CY7)</f>
        <v>-</v>
      </c>
      <c r="CZ6" s="36" t="str">
        <f t="shared" si="11"/>
        <v>-</v>
      </c>
      <c r="DA6" s="36" t="str">
        <f t="shared" si="11"/>
        <v>-</v>
      </c>
      <c r="DB6" s="36">
        <f t="shared" si="11"/>
        <v>100</v>
      </c>
      <c r="DC6" s="36" t="str">
        <f t="shared" si="11"/>
        <v>-</v>
      </c>
      <c r="DD6" s="36" t="str">
        <f t="shared" si="11"/>
        <v>-</v>
      </c>
      <c r="DE6" s="36" t="str">
        <f t="shared" si="11"/>
        <v>-</v>
      </c>
      <c r="DF6" s="36" t="str">
        <f t="shared" si="11"/>
        <v>-</v>
      </c>
      <c r="DG6" s="36">
        <f t="shared" si="11"/>
        <v>67.489999999999995</v>
      </c>
      <c r="DH6" s="35" t="str">
        <f>IF(DH7="","",IF(DH7="-","【-】","【"&amp;SUBSTITUTE(TEXT(DH7,"#,##0.00"),"-","△")&amp;"】"))</f>
        <v>【75.78】</v>
      </c>
      <c r="DI6" s="36" t="str">
        <f>IF(DI7="",NA(),DI7)</f>
        <v>-</v>
      </c>
      <c r="DJ6" s="36" t="str">
        <f t="shared" ref="DJ6:DR6" si="12">IF(DJ7="",NA(),DJ7)</f>
        <v>-</v>
      </c>
      <c r="DK6" s="36" t="str">
        <f t="shared" si="12"/>
        <v>-</v>
      </c>
      <c r="DL6" s="36" t="str">
        <f t="shared" si="12"/>
        <v>-</v>
      </c>
      <c r="DM6" s="36">
        <f t="shared" si="12"/>
        <v>4.26</v>
      </c>
      <c r="DN6" s="36" t="str">
        <f t="shared" si="12"/>
        <v>-</v>
      </c>
      <c r="DO6" s="36" t="str">
        <f t="shared" si="12"/>
        <v>-</v>
      </c>
      <c r="DP6" s="36" t="str">
        <f t="shared" si="12"/>
        <v>-</v>
      </c>
      <c r="DQ6" s="36" t="str">
        <f t="shared" si="12"/>
        <v>-</v>
      </c>
      <c r="DR6" s="36">
        <f t="shared" si="12"/>
        <v>16.16</v>
      </c>
      <c r="DS6" s="35" t="str">
        <f>IF(DS7="","",IF(DS7="-","【-】","【"&amp;SUBSTITUTE(TEXT(DS7,"#,##0.00"),"-","△")&amp;"】"))</f>
        <v>【18.22】</v>
      </c>
      <c r="DT6" s="36" t="str">
        <f>IF(DT7="",NA(),DT7)</f>
        <v>-</v>
      </c>
      <c r="DU6" s="36" t="str">
        <f t="shared" ref="DU6:EC6" si="13">IF(DU7="",NA(),DU7)</f>
        <v>-</v>
      </c>
      <c r="DV6" s="36" t="str">
        <f t="shared" si="13"/>
        <v>-</v>
      </c>
      <c r="DW6" s="36" t="str">
        <f t="shared" si="13"/>
        <v>-</v>
      </c>
      <c r="DX6" s="36" t="str">
        <f t="shared" si="13"/>
        <v>-</v>
      </c>
      <c r="DY6" s="36" t="str">
        <f t="shared" si="13"/>
        <v>-</v>
      </c>
      <c r="DZ6" s="36" t="str">
        <f t="shared" si="13"/>
        <v>-</v>
      </c>
      <c r="EA6" s="36" t="str">
        <f t="shared" si="13"/>
        <v>-</v>
      </c>
      <c r="EB6" s="36" t="str">
        <f t="shared" si="13"/>
        <v>-</v>
      </c>
      <c r="EC6" s="36" t="str">
        <f t="shared" si="13"/>
        <v>-</v>
      </c>
      <c r="ED6" s="35" t="str">
        <f>IF(ED7="","",IF(ED7="-","【-】","【"&amp;SUBSTITUTE(TEXT(ED7,"#,##0.00"),"-","△")&amp;"】"))</f>
        <v>【-】</v>
      </c>
      <c r="EE6" s="36" t="str">
        <f>IF(EE7="",NA(),EE7)</f>
        <v>-</v>
      </c>
      <c r="EF6" s="36" t="str">
        <f t="shared" ref="EF6:EN6" si="14">IF(EF7="",NA(),EF7)</f>
        <v>-</v>
      </c>
      <c r="EG6" s="36" t="str">
        <f t="shared" si="14"/>
        <v>-</v>
      </c>
      <c r="EH6" s="36" t="str">
        <f t="shared" si="14"/>
        <v>-</v>
      </c>
      <c r="EI6" s="36" t="str">
        <f t="shared" si="14"/>
        <v>-</v>
      </c>
      <c r="EJ6" s="36" t="str">
        <f t="shared" si="14"/>
        <v>-</v>
      </c>
      <c r="EK6" s="36" t="str">
        <f t="shared" si="14"/>
        <v>-</v>
      </c>
      <c r="EL6" s="36" t="str">
        <f t="shared" si="14"/>
        <v>-</v>
      </c>
      <c r="EM6" s="36" t="str">
        <f t="shared" si="14"/>
        <v>-</v>
      </c>
      <c r="EN6" s="36" t="str">
        <f t="shared" si="14"/>
        <v>-</v>
      </c>
      <c r="EO6" s="35" t="str">
        <f>IF(EO7="","",IF(EO7="-","【-】","【"&amp;SUBSTITUTE(TEXT(EO7,"#,##0.00"),"-","△")&amp;"】"))</f>
        <v>【-】</v>
      </c>
    </row>
    <row r="7" spans="1:148" s="37" customFormat="1">
      <c r="A7" s="29"/>
      <c r="B7" s="38">
        <v>2016</v>
      </c>
      <c r="C7" s="38">
        <v>272167</v>
      </c>
      <c r="D7" s="38">
        <v>46</v>
      </c>
      <c r="E7" s="38">
        <v>18</v>
      </c>
      <c r="F7" s="38">
        <v>0</v>
      </c>
      <c r="G7" s="38">
        <v>0</v>
      </c>
      <c r="H7" s="38" t="s">
        <v>108</v>
      </c>
      <c r="I7" s="38" t="s">
        <v>109</v>
      </c>
      <c r="J7" s="38" t="s">
        <v>110</v>
      </c>
      <c r="K7" s="38" t="s">
        <v>111</v>
      </c>
      <c r="L7" s="38" t="s">
        <v>112</v>
      </c>
      <c r="M7" s="38"/>
      <c r="N7" s="39" t="s">
        <v>113</v>
      </c>
      <c r="O7" s="39">
        <v>60.69</v>
      </c>
      <c r="P7" s="39">
        <v>0.42</v>
      </c>
      <c r="Q7" s="39">
        <v>100</v>
      </c>
      <c r="R7" s="39">
        <v>2289</v>
      </c>
      <c r="S7" s="39">
        <v>108488</v>
      </c>
      <c r="T7" s="39">
        <v>109.63</v>
      </c>
      <c r="U7" s="39">
        <v>989.58</v>
      </c>
      <c r="V7" s="39">
        <v>452</v>
      </c>
      <c r="W7" s="39">
        <v>77.23</v>
      </c>
      <c r="X7" s="39">
        <v>5.85</v>
      </c>
      <c r="Y7" s="39" t="s">
        <v>113</v>
      </c>
      <c r="Z7" s="39" t="s">
        <v>113</v>
      </c>
      <c r="AA7" s="39" t="s">
        <v>113</v>
      </c>
      <c r="AB7" s="39" t="s">
        <v>113</v>
      </c>
      <c r="AC7" s="39">
        <v>63.58</v>
      </c>
      <c r="AD7" s="39" t="s">
        <v>113</v>
      </c>
      <c r="AE7" s="39" t="s">
        <v>113</v>
      </c>
      <c r="AF7" s="39" t="s">
        <v>113</v>
      </c>
      <c r="AG7" s="39" t="s">
        <v>113</v>
      </c>
      <c r="AH7" s="39">
        <v>85.72</v>
      </c>
      <c r="AI7" s="39">
        <v>80.959999999999994</v>
      </c>
      <c r="AJ7" s="39" t="s">
        <v>113</v>
      </c>
      <c r="AK7" s="39" t="s">
        <v>113</v>
      </c>
      <c r="AL7" s="39" t="s">
        <v>113</v>
      </c>
      <c r="AM7" s="39" t="s">
        <v>113</v>
      </c>
      <c r="AN7" s="39">
        <v>181.53</v>
      </c>
      <c r="AO7" s="39" t="s">
        <v>113</v>
      </c>
      <c r="AP7" s="39" t="s">
        <v>113</v>
      </c>
      <c r="AQ7" s="39" t="s">
        <v>113</v>
      </c>
      <c r="AR7" s="39" t="s">
        <v>113</v>
      </c>
      <c r="AS7" s="39">
        <v>129.72999999999999</v>
      </c>
      <c r="AT7" s="39">
        <v>213.56</v>
      </c>
      <c r="AU7" s="39" t="s">
        <v>113</v>
      </c>
      <c r="AV7" s="39" t="s">
        <v>113</v>
      </c>
      <c r="AW7" s="39" t="s">
        <v>113</v>
      </c>
      <c r="AX7" s="39" t="s">
        <v>113</v>
      </c>
      <c r="AY7" s="39">
        <v>-214.44</v>
      </c>
      <c r="AZ7" s="39" t="s">
        <v>113</v>
      </c>
      <c r="BA7" s="39" t="s">
        <v>113</v>
      </c>
      <c r="BB7" s="39" t="s">
        <v>113</v>
      </c>
      <c r="BC7" s="39" t="s">
        <v>113</v>
      </c>
      <c r="BD7" s="39">
        <v>180.07</v>
      </c>
      <c r="BE7" s="39">
        <v>141.07</v>
      </c>
      <c r="BF7" s="39" t="s">
        <v>113</v>
      </c>
      <c r="BG7" s="39" t="s">
        <v>113</v>
      </c>
      <c r="BH7" s="39" t="s">
        <v>113</v>
      </c>
      <c r="BI7" s="39" t="s">
        <v>113</v>
      </c>
      <c r="BJ7" s="39">
        <v>1989.93</v>
      </c>
      <c r="BK7" s="39" t="s">
        <v>113</v>
      </c>
      <c r="BL7" s="39" t="s">
        <v>113</v>
      </c>
      <c r="BM7" s="39" t="s">
        <v>113</v>
      </c>
      <c r="BN7" s="39" t="s">
        <v>113</v>
      </c>
      <c r="BO7" s="39">
        <v>413.5</v>
      </c>
      <c r="BP7" s="39">
        <v>346.13</v>
      </c>
      <c r="BQ7" s="39" t="s">
        <v>113</v>
      </c>
      <c r="BR7" s="39" t="s">
        <v>113</v>
      </c>
      <c r="BS7" s="39" t="s">
        <v>113</v>
      </c>
      <c r="BT7" s="39" t="s">
        <v>113</v>
      </c>
      <c r="BU7" s="39">
        <v>35.520000000000003</v>
      </c>
      <c r="BV7" s="39" t="s">
        <v>113</v>
      </c>
      <c r="BW7" s="39" t="s">
        <v>113</v>
      </c>
      <c r="BX7" s="39" t="s">
        <v>113</v>
      </c>
      <c r="BY7" s="39" t="s">
        <v>113</v>
      </c>
      <c r="BZ7" s="39">
        <v>55.84</v>
      </c>
      <c r="CA7" s="39">
        <v>59.83</v>
      </c>
      <c r="CB7" s="39" t="s">
        <v>113</v>
      </c>
      <c r="CC7" s="39" t="s">
        <v>113</v>
      </c>
      <c r="CD7" s="39" t="s">
        <v>113</v>
      </c>
      <c r="CE7" s="39" t="s">
        <v>113</v>
      </c>
      <c r="CF7" s="39">
        <v>314.42</v>
      </c>
      <c r="CG7" s="39" t="s">
        <v>113</v>
      </c>
      <c r="CH7" s="39" t="s">
        <v>113</v>
      </c>
      <c r="CI7" s="39" t="s">
        <v>113</v>
      </c>
      <c r="CJ7" s="39" t="s">
        <v>113</v>
      </c>
      <c r="CK7" s="39">
        <v>287.57</v>
      </c>
      <c r="CL7" s="39">
        <v>268.69</v>
      </c>
      <c r="CM7" s="39" t="s">
        <v>113</v>
      </c>
      <c r="CN7" s="39" t="s">
        <v>113</v>
      </c>
      <c r="CO7" s="39" t="s">
        <v>113</v>
      </c>
      <c r="CP7" s="39" t="s">
        <v>113</v>
      </c>
      <c r="CQ7" s="39">
        <v>44.49</v>
      </c>
      <c r="CR7" s="39" t="s">
        <v>113</v>
      </c>
      <c r="CS7" s="39" t="s">
        <v>113</v>
      </c>
      <c r="CT7" s="39" t="s">
        <v>113</v>
      </c>
      <c r="CU7" s="39" t="s">
        <v>113</v>
      </c>
      <c r="CV7" s="39">
        <v>61.55</v>
      </c>
      <c r="CW7" s="39">
        <v>61.71</v>
      </c>
      <c r="CX7" s="39" t="s">
        <v>113</v>
      </c>
      <c r="CY7" s="39" t="s">
        <v>113</v>
      </c>
      <c r="CZ7" s="39" t="s">
        <v>113</v>
      </c>
      <c r="DA7" s="39" t="s">
        <v>113</v>
      </c>
      <c r="DB7" s="39">
        <v>100</v>
      </c>
      <c r="DC7" s="39" t="s">
        <v>113</v>
      </c>
      <c r="DD7" s="39" t="s">
        <v>113</v>
      </c>
      <c r="DE7" s="39" t="s">
        <v>113</v>
      </c>
      <c r="DF7" s="39" t="s">
        <v>113</v>
      </c>
      <c r="DG7" s="39">
        <v>67.489999999999995</v>
      </c>
      <c r="DH7" s="39">
        <v>75.78</v>
      </c>
      <c r="DI7" s="39" t="s">
        <v>113</v>
      </c>
      <c r="DJ7" s="39" t="s">
        <v>113</v>
      </c>
      <c r="DK7" s="39" t="s">
        <v>113</v>
      </c>
      <c r="DL7" s="39" t="s">
        <v>113</v>
      </c>
      <c r="DM7" s="39">
        <v>4.26</v>
      </c>
      <c r="DN7" s="39" t="s">
        <v>113</v>
      </c>
      <c r="DO7" s="39" t="s">
        <v>113</v>
      </c>
      <c r="DP7" s="39" t="s">
        <v>113</v>
      </c>
      <c r="DQ7" s="39" t="s">
        <v>113</v>
      </c>
      <c r="DR7" s="39">
        <v>16.16</v>
      </c>
      <c r="DS7" s="39">
        <v>18.22</v>
      </c>
      <c r="DT7" s="39" t="s">
        <v>113</v>
      </c>
      <c r="DU7" s="39" t="s">
        <v>113</v>
      </c>
      <c r="DV7" s="39" t="s">
        <v>113</v>
      </c>
      <c r="DW7" s="39" t="s">
        <v>113</v>
      </c>
      <c r="DX7" s="39" t="s">
        <v>113</v>
      </c>
      <c r="DY7" s="39" t="s">
        <v>113</v>
      </c>
      <c r="DZ7" s="39" t="s">
        <v>113</v>
      </c>
      <c r="EA7" s="39" t="s">
        <v>113</v>
      </c>
      <c r="EB7" s="39" t="s">
        <v>113</v>
      </c>
      <c r="EC7" s="39" t="s">
        <v>113</v>
      </c>
      <c r="ED7" s="39" t="s">
        <v>113</v>
      </c>
      <c r="EE7" s="39" t="s">
        <v>113</v>
      </c>
      <c r="EF7" s="39" t="s">
        <v>113</v>
      </c>
      <c r="EG7" s="39" t="s">
        <v>113</v>
      </c>
      <c r="EH7" s="39" t="s">
        <v>113</v>
      </c>
      <c r="EI7" s="39" t="s">
        <v>113</v>
      </c>
      <c r="EJ7" s="39" t="s">
        <v>113</v>
      </c>
      <c r="EK7" s="39" t="s">
        <v>113</v>
      </c>
      <c r="EL7" s="39" t="s">
        <v>113</v>
      </c>
      <c r="EM7" s="39" t="s">
        <v>113</v>
      </c>
      <c r="EN7" s="39" t="s">
        <v>113</v>
      </c>
      <c r="EO7" s="39" t="s">
        <v>113</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HOSTNAME</cp:lastModifiedBy>
  <cp:lastPrinted>2018-02-21T02:36:16Z</cp:lastPrinted>
  <dcterms:created xsi:type="dcterms:W3CDTF">2017-12-25T02:00:17Z</dcterms:created>
  <dcterms:modified xsi:type="dcterms:W3CDTF">2018-02-27T03:06:24Z</dcterms:modified>
</cp:coreProperties>
</file>