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G86"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AL8" i="4" s="1"/>
  <c r="R6" i="5"/>
  <c r="Q6" i="5"/>
  <c r="P6" i="5"/>
  <c r="P10" i="4" s="1"/>
  <c r="O6" i="5"/>
  <c r="I10" i="4" s="1"/>
  <c r="N6" i="5"/>
  <c r="B10" i="4" s="1"/>
  <c r="M6" i="5"/>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J86" i="4"/>
  <c r="F86" i="4"/>
  <c r="E86" i="4"/>
  <c r="AL10" i="4"/>
  <c r="AD10" i="4"/>
  <c r="W10" i="4"/>
  <c r="P8" i="4"/>
  <c r="I8" i="4"/>
  <c r="D10" i="5" l="1"/>
  <c r="C10" i="5"/>
  <c r="E10" i="5"/>
  <c r="B10" i="5"/>
</calcChain>
</file>

<file path=xl/sharedStrings.xml><?xml version="1.0" encoding="utf-8"?>
<sst xmlns="http://schemas.openxmlformats.org/spreadsheetml/2006/main" count="240" uniqueCount="122">
  <si>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</si>
  <si>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</si>
  <si>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</si>
  <si>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</si>
  <si>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</si>
  <si>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</si>
  <si>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</si>
  <si>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</si>
  <si>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</si>
  <si>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</si>
  <si>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</si>
  <si>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</si>
  <si>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</si>
  <si>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</si>
  <si>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</si>
  <si>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</si>
  <si>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</si>
  <si>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</si>
  <si>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</si>
  <si>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</si>
  <si>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</si>
  <si>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</si>
  <si>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</si>
  <si>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</si>
  <si>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</si>
  <si>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</si>
  <si>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</si>
  <si>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</si>
  <si>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</si>
  <si>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</si>
  <si>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</si>
  <si>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</si>
  <si>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</si>
  <si>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</si>
  <si>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</si>
  <si>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</si>
  <si>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</si>
  <si>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</si>
  <si>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</si>
  <si>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</si>
  <si>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</si>
  <si>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</si>
  <si>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</si>
  <si>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</si>
  <si>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</si>
  <si>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</si>
  <si>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</si>
  <si>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</si>
  <si>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</si>
  <si>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</si>
  <si>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</si>
  <si>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</si>
  <si>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</si>
  <si>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</si>
  <si>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</si>
  <si>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</si>
  <si>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</si>
  <si>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</si>
  <si>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</si>
  <si>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</si>
  <si>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</si>
  <si>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</si>
  <si>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</si>
  <si>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</si>
  <si>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</si>
  <si>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</si>
  <si>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</si>
  <si>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</si>
  <si>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</si>
  <si>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</si>
  <si>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</si>
  <si>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</si>
  <si>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</si>
  <si>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</si>
  <si>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</si>
  <si>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</si>
  <si>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</si>
  <si>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</si>
  <si>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</si>
  <si>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</si>
  <si>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</si>
  <si>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</si>
  <si>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</si>
  <si>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</si>
  <si>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</si>
  <si>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</si>
  <si>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</si>
  <si>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</si>
  <si>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</si>
  <si>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</si>
  <si>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</si>
  <si>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</si>
  <si>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</si>
  <si>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</si>
  <si>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</si>
  <si>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</si>
  <si>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</si>
  <si>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</si>
  <si>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</si>
  <si>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</si>
  <si>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</si>
  <si>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</si>
  <si>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</si>
  <si>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</si>
  <si>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</si>
  <si>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</si>
  <si>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</si>
  <si>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大阪府　池田市</t>
  </si>
  <si>
    <t>法適用</t>
  </si>
  <si>
    <t>下水道事業</t>
  </si>
  <si>
    <t>特定環境保全公共下水道</t>
  </si>
  <si>
    <t>D1</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</si>
  <si>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</si>
  <si>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</si>
  <si>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</si>
  <si>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</si>
  <si>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</si>
  <si>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</si>
  <si>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</si>
  <si>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 xml:space="preserve">収益性については、①経常収支率は100%を超えている状態が続き、⑤経費回収率も類似団体平均値を大きく上回っている。また、汚水処理原価は類似団体平均を大きく下回っている。④企業債残高対事業規模比率は、平成24～平成28年度を通して、類似団体を大きく下回っている。
　財政状態については、③流動比率は、100%を超えていることから1年以内に支払うべき債務に対して支払うことが出来る現金等を十分に保有している状況であると言える。また、⑧水洗化率は、97.70%であり、概ね100%を達成している。
　このように類似団体と比較して、概ね数値が良好なのは、流域下水道の処理費用が安価なこと、平成26年1月に下水道使用料の改定（平均改定率20.5%）を行ったことが要因と考えられる。
※施設利用率に数値が記載されていない理由は、単体で終末処理場を保有せず、すべての処理を流域下水道で行っているためである。
</t>
    <phoneticPr fontId="4"/>
  </si>
  <si>
    <t>　①有形固定資産原価償却率が平成26年度に大きく増加している要因は、みなし償却制度の廃止によるものであり、平成27年度,平成28は汚水管渠の布設により増加しており、有形固定資産減価償却率は類似団体と同程度である。
②管渠老朽化率は0%で、③管渠改善率も0%であり、供用開始年度が昭和54年度であるため、法定耐用年数を経過した管渠は存在していない。</t>
    <rPh sb="139" eb="141">
      <t>ショウワ</t>
    </rPh>
    <phoneticPr fontId="4"/>
  </si>
  <si>
    <t>　経常収支率は100％を超えている状態が続いており、経費回収率も類似団体平均値を大きく上回っている。また、流域下水道で汚水処理を行っていることにより、汚水処理原価は類似団体平均を大きく下回っていることから、投資の効率化が十分に図られていると言える。
　経営戦略については、平成29年度中に策定する見込み。</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</si>
</sst>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6825984"/>
        <c:axId val="108430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0.05</c:v>
                </c:pt>
                <c:pt idx="2">
                  <c:v>7.0000000000000007E-2</c:v>
                </c:pt>
                <c:pt idx="3">
                  <c:v>0.08</c:v>
                </c:pt>
                <c:pt idx="4">
                  <c:v>0.04</c:v>
                </c:pt>
              </c:numCache>
            </c:numRef>
          </c:val>
          <c:smooth val="0"/>
        </c:ser>
        <c:dLbls>
          <c:showLegendKey val="0"/>
          <c:showVal val="0"/>
          <c:showCatName val="0"/>
          <c:showSerName val="0"/>
          <c:showPercent val="0"/>
          <c:showBubbleSize val="0"/>
        </c:dLbls>
        <c:marker val="1"/>
        <c:smooth val="0"/>
        <c:axId val="106825984"/>
        <c:axId val="108430080"/>
      </c:lineChart>
      <c:dateAx>
        <c:axId val="106825984"/>
        <c:scaling>
          <c:orientation val="minMax"/>
        </c:scaling>
        <c:delete val="1"/>
        <c:axPos val="b"/>
        <c:numFmt formatCode="ge" sourceLinked="1"/>
        <c:majorTickMark val="none"/>
        <c:minorTickMark val="none"/>
        <c:tickLblPos val="none"/>
        <c:crossAx val="108430080"/>
        <c:crosses val="autoZero"/>
        <c:auto val="1"/>
        <c:lblOffset val="100"/>
        <c:baseTimeUnit val="years"/>
      </c:dateAx>
      <c:valAx>
        <c:axId val="108430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82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5488000"/>
        <c:axId val="85489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36.83</c:v>
                </c:pt>
                <c:pt idx="1">
                  <c:v>35.32</c:v>
                </c:pt>
                <c:pt idx="2">
                  <c:v>38.409999999999997</c:v>
                </c:pt>
                <c:pt idx="3">
                  <c:v>39.25</c:v>
                </c:pt>
                <c:pt idx="4">
                  <c:v>43.18</c:v>
                </c:pt>
              </c:numCache>
            </c:numRef>
          </c:val>
          <c:smooth val="0"/>
        </c:ser>
        <c:dLbls>
          <c:showLegendKey val="0"/>
          <c:showVal val="0"/>
          <c:showCatName val="0"/>
          <c:showSerName val="0"/>
          <c:showPercent val="0"/>
          <c:showBubbleSize val="0"/>
        </c:dLbls>
        <c:marker val="1"/>
        <c:smooth val="0"/>
        <c:axId val="85488000"/>
        <c:axId val="85489920"/>
      </c:lineChart>
      <c:dateAx>
        <c:axId val="85488000"/>
        <c:scaling>
          <c:orientation val="minMax"/>
        </c:scaling>
        <c:delete val="1"/>
        <c:axPos val="b"/>
        <c:numFmt formatCode="ge" sourceLinked="1"/>
        <c:majorTickMark val="none"/>
        <c:minorTickMark val="none"/>
        <c:tickLblPos val="none"/>
        <c:crossAx val="85489920"/>
        <c:crosses val="autoZero"/>
        <c:auto val="1"/>
        <c:lblOffset val="100"/>
        <c:baseTimeUnit val="years"/>
      </c:dateAx>
      <c:valAx>
        <c:axId val="8548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48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98.36</c:v>
                </c:pt>
                <c:pt idx="1">
                  <c:v>98.33</c:v>
                </c:pt>
                <c:pt idx="2">
                  <c:v>96.58</c:v>
                </c:pt>
                <c:pt idx="3">
                  <c:v>97.64</c:v>
                </c:pt>
                <c:pt idx="4">
                  <c:v>97.7</c:v>
                </c:pt>
              </c:numCache>
            </c:numRef>
          </c:val>
        </c:ser>
        <c:dLbls>
          <c:showLegendKey val="0"/>
          <c:showVal val="0"/>
          <c:showCatName val="0"/>
          <c:showSerName val="0"/>
          <c:showPercent val="0"/>
          <c:showBubbleSize val="0"/>
        </c:dLbls>
        <c:gapWidth val="150"/>
        <c:axId val="91373568"/>
        <c:axId val="91375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84.49</c:v>
                </c:pt>
                <c:pt idx="1">
                  <c:v>85.67</c:v>
                </c:pt>
                <c:pt idx="2">
                  <c:v>86.28</c:v>
                </c:pt>
                <c:pt idx="3">
                  <c:v>86.43</c:v>
                </c:pt>
                <c:pt idx="4">
                  <c:v>86.43</c:v>
                </c:pt>
              </c:numCache>
            </c:numRef>
          </c:val>
          <c:smooth val="0"/>
        </c:ser>
        <c:dLbls>
          <c:showLegendKey val="0"/>
          <c:showVal val="0"/>
          <c:showCatName val="0"/>
          <c:showSerName val="0"/>
          <c:showPercent val="0"/>
          <c:showBubbleSize val="0"/>
        </c:dLbls>
        <c:marker val="1"/>
        <c:smooth val="0"/>
        <c:axId val="91373568"/>
        <c:axId val="91375488"/>
      </c:lineChart>
      <c:dateAx>
        <c:axId val="91373568"/>
        <c:scaling>
          <c:orientation val="minMax"/>
        </c:scaling>
        <c:delete val="1"/>
        <c:axPos val="b"/>
        <c:numFmt formatCode="ge" sourceLinked="1"/>
        <c:majorTickMark val="none"/>
        <c:minorTickMark val="none"/>
        <c:tickLblPos val="none"/>
        <c:crossAx val="91375488"/>
        <c:crosses val="autoZero"/>
        <c:auto val="1"/>
        <c:lblOffset val="100"/>
        <c:baseTimeUnit val="years"/>
      </c:dateAx>
      <c:valAx>
        <c:axId val="9137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37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142.88999999999999</c:v>
                </c:pt>
                <c:pt idx="1">
                  <c:v>147.21</c:v>
                </c:pt>
                <c:pt idx="2">
                  <c:v>125.48</c:v>
                </c:pt>
                <c:pt idx="3">
                  <c:v>122.34</c:v>
                </c:pt>
                <c:pt idx="4">
                  <c:v>119.86</c:v>
                </c:pt>
              </c:numCache>
            </c:numRef>
          </c:val>
        </c:ser>
        <c:dLbls>
          <c:showLegendKey val="0"/>
          <c:showVal val="0"/>
          <c:showCatName val="0"/>
          <c:showSerName val="0"/>
          <c:showPercent val="0"/>
          <c:showBubbleSize val="0"/>
        </c:dLbls>
        <c:gapWidth val="150"/>
        <c:axId val="149638528"/>
        <c:axId val="170264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92.29</c:v>
                </c:pt>
                <c:pt idx="1">
                  <c:v>95.21</c:v>
                </c:pt>
                <c:pt idx="2">
                  <c:v>93.62</c:v>
                </c:pt>
                <c:pt idx="3">
                  <c:v>99.07</c:v>
                </c:pt>
                <c:pt idx="4">
                  <c:v>101.17</c:v>
                </c:pt>
              </c:numCache>
            </c:numRef>
          </c:val>
          <c:smooth val="0"/>
        </c:ser>
        <c:dLbls>
          <c:showLegendKey val="0"/>
          <c:showVal val="0"/>
          <c:showCatName val="0"/>
          <c:showSerName val="0"/>
          <c:showPercent val="0"/>
          <c:showBubbleSize val="0"/>
        </c:dLbls>
        <c:marker val="1"/>
        <c:smooth val="0"/>
        <c:axId val="149638528"/>
        <c:axId val="170264064"/>
      </c:lineChart>
      <c:dateAx>
        <c:axId val="149638528"/>
        <c:scaling>
          <c:orientation val="minMax"/>
        </c:scaling>
        <c:delete val="1"/>
        <c:axPos val="b"/>
        <c:numFmt formatCode="ge" sourceLinked="1"/>
        <c:majorTickMark val="none"/>
        <c:minorTickMark val="none"/>
        <c:tickLblPos val="none"/>
        <c:crossAx val="170264064"/>
        <c:crosses val="autoZero"/>
        <c:auto val="1"/>
        <c:lblOffset val="100"/>
        <c:baseTimeUnit val="years"/>
      </c:dateAx>
      <c:valAx>
        <c:axId val="17026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63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5.34</c:v>
                </c:pt>
                <c:pt idx="1">
                  <c:v>6.32</c:v>
                </c:pt>
                <c:pt idx="2">
                  <c:v>23.52</c:v>
                </c:pt>
                <c:pt idx="3">
                  <c:v>27.06</c:v>
                </c:pt>
                <c:pt idx="4">
                  <c:v>30.47</c:v>
                </c:pt>
              </c:numCache>
            </c:numRef>
          </c:val>
        </c:ser>
        <c:dLbls>
          <c:showLegendKey val="0"/>
          <c:showVal val="0"/>
          <c:showCatName val="0"/>
          <c:showSerName val="0"/>
          <c:showPercent val="0"/>
          <c:showBubbleSize val="0"/>
        </c:dLbls>
        <c:gapWidth val="150"/>
        <c:axId val="75111808"/>
        <c:axId val="75703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13.86</c:v>
                </c:pt>
                <c:pt idx="1">
                  <c:v>15.12</c:v>
                </c:pt>
                <c:pt idx="2">
                  <c:v>23.33</c:v>
                </c:pt>
                <c:pt idx="3">
                  <c:v>25.07</c:v>
                </c:pt>
                <c:pt idx="4">
                  <c:v>28.48</c:v>
                </c:pt>
              </c:numCache>
            </c:numRef>
          </c:val>
          <c:smooth val="0"/>
        </c:ser>
        <c:dLbls>
          <c:showLegendKey val="0"/>
          <c:showVal val="0"/>
          <c:showCatName val="0"/>
          <c:showSerName val="0"/>
          <c:showPercent val="0"/>
          <c:showBubbleSize val="0"/>
        </c:dLbls>
        <c:marker val="1"/>
        <c:smooth val="0"/>
        <c:axId val="75111808"/>
        <c:axId val="75703808"/>
      </c:lineChart>
      <c:dateAx>
        <c:axId val="75111808"/>
        <c:scaling>
          <c:orientation val="minMax"/>
        </c:scaling>
        <c:delete val="1"/>
        <c:axPos val="b"/>
        <c:numFmt formatCode="ge" sourceLinked="1"/>
        <c:majorTickMark val="none"/>
        <c:minorTickMark val="none"/>
        <c:tickLblPos val="none"/>
        <c:crossAx val="75703808"/>
        <c:crosses val="autoZero"/>
        <c:auto val="1"/>
        <c:lblOffset val="100"/>
        <c:baseTimeUnit val="years"/>
      </c:dateAx>
      <c:valAx>
        <c:axId val="75703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11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5729920"/>
        <c:axId val="75732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75729920"/>
        <c:axId val="75732096"/>
      </c:lineChart>
      <c:dateAx>
        <c:axId val="75729920"/>
        <c:scaling>
          <c:orientation val="minMax"/>
        </c:scaling>
        <c:delete val="1"/>
        <c:axPos val="b"/>
        <c:numFmt formatCode="ge" sourceLinked="1"/>
        <c:majorTickMark val="none"/>
        <c:minorTickMark val="none"/>
        <c:tickLblPos val="none"/>
        <c:crossAx val="75732096"/>
        <c:crosses val="autoZero"/>
        <c:auto val="1"/>
        <c:lblOffset val="100"/>
        <c:baseTimeUnit val="years"/>
      </c:dateAx>
      <c:valAx>
        <c:axId val="7573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72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5741824"/>
        <c:axId val="75748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108.96</c:v>
                </c:pt>
                <c:pt idx="1">
                  <c:v>126.87</c:v>
                </c:pt>
                <c:pt idx="2">
                  <c:v>50.43</c:v>
                </c:pt>
                <c:pt idx="3">
                  <c:v>64.760000000000005</c:v>
                </c:pt>
                <c:pt idx="4">
                  <c:v>68.930000000000007</c:v>
                </c:pt>
              </c:numCache>
            </c:numRef>
          </c:val>
          <c:smooth val="0"/>
        </c:ser>
        <c:dLbls>
          <c:showLegendKey val="0"/>
          <c:showVal val="0"/>
          <c:showCatName val="0"/>
          <c:showSerName val="0"/>
          <c:showPercent val="0"/>
          <c:showBubbleSize val="0"/>
        </c:dLbls>
        <c:marker val="1"/>
        <c:smooth val="0"/>
        <c:axId val="75741824"/>
        <c:axId val="75748096"/>
      </c:lineChart>
      <c:dateAx>
        <c:axId val="75741824"/>
        <c:scaling>
          <c:orientation val="minMax"/>
        </c:scaling>
        <c:delete val="1"/>
        <c:axPos val="b"/>
        <c:numFmt formatCode="ge" sourceLinked="1"/>
        <c:majorTickMark val="none"/>
        <c:minorTickMark val="none"/>
        <c:tickLblPos val="none"/>
        <c:crossAx val="75748096"/>
        <c:crosses val="autoZero"/>
        <c:auto val="1"/>
        <c:lblOffset val="100"/>
        <c:baseTimeUnit val="years"/>
      </c:dateAx>
      <c:valAx>
        <c:axId val="7574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74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2618.4</c:v>
                </c:pt>
                <c:pt idx="1">
                  <c:v>3528.24</c:v>
                </c:pt>
                <c:pt idx="2">
                  <c:v>502.94</c:v>
                </c:pt>
                <c:pt idx="3">
                  <c:v>795.89</c:v>
                </c:pt>
                <c:pt idx="4">
                  <c:v>711.17</c:v>
                </c:pt>
              </c:numCache>
            </c:numRef>
          </c:val>
        </c:ser>
        <c:dLbls>
          <c:showLegendKey val="0"/>
          <c:showVal val="0"/>
          <c:showCatName val="0"/>
          <c:showSerName val="0"/>
          <c:showPercent val="0"/>
          <c:showBubbleSize val="0"/>
        </c:dLbls>
        <c:gapWidth val="150"/>
        <c:axId val="85330176"/>
        <c:axId val="85332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322.86</c:v>
                </c:pt>
                <c:pt idx="1">
                  <c:v>354.61</c:v>
                </c:pt>
                <c:pt idx="2">
                  <c:v>34.29</c:v>
                </c:pt>
                <c:pt idx="3">
                  <c:v>88.18</c:v>
                </c:pt>
                <c:pt idx="4">
                  <c:v>70.42</c:v>
                </c:pt>
              </c:numCache>
            </c:numRef>
          </c:val>
          <c:smooth val="0"/>
        </c:ser>
        <c:dLbls>
          <c:showLegendKey val="0"/>
          <c:showVal val="0"/>
          <c:showCatName val="0"/>
          <c:showSerName val="0"/>
          <c:showPercent val="0"/>
          <c:showBubbleSize val="0"/>
        </c:dLbls>
        <c:marker val="1"/>
        <c:smooth val="0"/>
        <c:axId val="85330176"/>
        <c:axId val="85332352"/>
      </c:lineChart>
      <c:dateAx>
        <c:axId val="85330176"/>
        <c:scaling>
          <c:orientation val="minMax"/>
        </c:scaling>
        <c:delete val="1"/>
        <c:axPos val="b"/>
        <c:numFmt formatCode="ge" sourceLinked="1"/>
        <c:majorTickMark val="none"/>
        <c:minorTickMark val="none"/>
        <c:tickLblPos val="none"/>
        <c:crossAx val="85332352"/>
        <c:crosses val="autoZero"/>
        <c:auto val="1"/>
        <c:lblOffset val="100"/>
        <c:baseTimeUnit val="years"/>
      </c:dateAx>
      <c:valAx>
        <c:axId val="85332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33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78.739999999999995</c:v>
                </c:pt>
                <c:pt idx="1">
                  <c:v>78.290000000000006</c:v>
                </c:pt>
                <c:pt idx="2">
                  <c:v>87.95</c:v>
                </c:pt>
                <c:pt idx="3">
                  <c:v>129.16</c:v>
                </c:pt>
                <c:pt idx="4">
                  <c:v>127.54</c:v>
                </c:pt>
              </c:numCache>
            </c:numRef>
          </c:val>
        </c:ser>
        <c:dLbls>
          <c:showLegendKey val="0"/>
          <c:showVal val="0"/>
          <c:showCatName val="0"/>
          <c:showSerName val="0"/>
          <c:showPercent val="0"/>
          <c:showBubbleSize val="0"/>
        </c:dLbls>
        <c:gapWidth val="150"/>
        <c:axId val="85350272"/>
        <c:axId val="85352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1860.94</c:v>
                </c:pt>
                <c:pt idx="1">
                  <c:v>1655.47</c:v>
                </c:pt>
                <c:pt idx="2">
                  <c:v>1504.21</c:v>
                </c:pt>
                <c:pt idx="3">
                  <c:v>1390.86</c:v>
                </c:pt>
                <c:pt idx="4">
                  <c:v>1467.94</c:v>
                </c:pt>
              </c:numCache>
            </c:numRef>
          </c:val>
          <c:smooth val="0"/>
        </c:ser>
        <c:dLbls>
          <c:showLegendKey val="0"/>
          <c:showVal val="0"/>
          <c:showCatName val="0"/>
          <c:showSerName val="0"/>
          <c:showPercent val="0"/>
          <c:showBubbleSize val="0"/>
        </c:dLbls>
        <c:marker val="1"/>
        <c:smooth val="0"/>
        <c:axId val="85350272"/>
        <c:axId val="85352448"/>
      </c:lineChart>
      <c:dateAx>
        <c:axId val="85350272"/>
        <c:scaling>
          <c:orientation val="minMax"/>
        </c:scaling>
        <c:delete val="1"/>
        <c:axPos val="b"/>
        <c:numFmt formatCode="ge" sourceLinked="1"/>
        <c:majorTickMark val="none"/>
        <c:minorTickMark val="none"/>
        <c:tickLblPos val="none"/>
        <c:crossAx val="85352448"/>
        <c:crosses val="autoZero"/>
        <c:auto val="1"/>
        <c:lblOffset val="100"/>
        <c:baseTimeUnit val="years"/>
      </c:dateAx>
      <c:valAx>
        <c:axId val="8535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35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178.53</c:v>
                </c:pt>
                <c:pt idx="1">
                  <c:v>187.2</c:v>
                </c:pt>
                <c:pt idx="2">
                  <c:v>145.66</c:v>
                </c:pt>
                <c:pt idx="3">
                  <c:v>145.94</c:v>
                </c:pt>
                <c:pt idx="4">
                  <c:v>138.77000000000001</c:v>
                </c:pt>
              </c:numCache>
            </c:numRef>
          </c:val>
        </c:ser>
        <c:dLbls>
          <c:showLegendKey val="0"/>
          <c:showVal val="0"/>
          <c:showCatName val="0"/>
          <c:showSerName val="0"/>
          <c:showPercent val="0"/>
          <c:showBubbleSize val="0"/>
        </c:dLbls>
        <c:gapWidth val="150"/>
        <c:axId val="85374080"/>
        <c:axId val="85376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c:v>
                </c:pt>
                <c:pt idx="1">
                  <c:v>67.92</c:v>
                </c:pt>
                <c:pt idx="2">
                  <c:v>67.41</c:v>
                </c:pt>
                <c:pt idx="3">
                  <c:v>76.849999999999994</c:v>
                </c:pt>
                <c:pt idx="4">
                  <c:v>83.3</c:v>
                </c:pt>
              </c:numCache>
            </c:numRef>
          </c:val>
          <c:smooth val="0"/>
        </c:ser>
        <c:dLbls>
          <c:showLegendKey val="0"/>
          <c:showVal val="0"/>
          <c:showCatName val="0"/>
          <c:showSerName val="0"/>
          <c:showPercent val="0"/>
          <c:showBubbleSize val="0"/>
        </c:dLbls>
        <c:marker val="1"/>
        <c:smooth val="0"/>
        <c:axId val="85374080"/>
        <c:axId val="85376000"/>
      </c:lineChart>
      <c:dateAx>
        <c:axId val="85374080"/>
        <c:scaling>
          <c:orientation val="minMax"/>
        </c:scaling>
        <c:delete val="1"/>
        <c:axPos val="b"/>
        <c:numFmt formatCode="ge" sourceLinked="1"/>
        <c:majorTickMark val="none"/>
        <c:minorTickMark val="none"/>
        <c:tickLblPos val="none"/>
        <c:crossAx val="85376000"/>
        <c:crosses val="autoZero"/>
        <c:auto val="1"/>
        <c:lblOffset val="100"/>
        <c:baseTimeUnit val="years"/>
      </c:dateAx>
      <c:valAx>
        <c:axId val="8537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374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42.08</c:v>
                </c:pt>
                <c:pt idx="1">
                  <c:v>41.72</c:v>
                </c:pt>
                <c:pt idx="2">
                  <c:v>64.95</c:v>
                </c:pt>
                <c:pt idx="3">
                  <c:v>65.81</c:v>
                </c:pt>
                <c:pt idx="4">
                  <c:v>67.16</c:v>
                </c:pt>
              </c:numCache>
            </c:numRef>
          </c:val>
        </c:ser>
        <c:dLbls>
          <c:showLegendKey val="0"/>
          <c:showVal val="0"/>
          <c:showCatName val="0"/>
          <c:showSerName val="0"/>
          <c:showPercent val="0"/>
          <c:showBubbleSize val="0"/>
        </c:dLbls>
        <c:gapWidth val="150"/>
        <c:axId val="85476096"/>
        <c:axId val="85478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212.67</c:v>
                </c:pt>
                <c:pt idx="1">
                  <c:v>209.77</c:v>
                </c:pt>
                <c:pt idx="2">
                  <c:v>216.49</c:v>
                </c:pt>
                <c:pt idx="3">
                  <c:v>198.4</c:v>
                </c:pt>
                <c:pt idx="4">
                  <c:v>184.56</c:v>
                </c:pt>
              </c:numCache>
            </c:numRef>
          </c:val>
          <c:smooth val="0"/>
        </c:ser>
        <c:dLbls>
          <c:showLegendKey val="0"/>
          <c:showVal val="0"/>
          <c:showCatName val="0"/>
          <c:showSerName val="0"/>
          <c:showPercent val="0"/>
          <c:showBubbleSize val="0"/>
        </c:dLbls>
        <c:marker val="1"/>
        <c:smooth val="0"/>
        <c:axId val="85476096"/>
        <c:axId val="85478016"/>
      </c:lineChart>
      <c:dateAx>
        <c:axId val="85476096"/>
        <c:scaling>
          <c:orientation val="minMax"/>
        </c:scaling>
        <c:delete val="1"/>
        <c:axPos val="b"/>
        <c:numFmt formatCode="ge" sourceLinked="1"/>
        <c:majorTickMark val="none"/>
        <c:minorTickMark val="none"/>
        <c:tickLblPos val="none"/>
        <c:crossAx val="85478016"/>
        <c:crosses val="autoZero"/>
        <c:auto val="1"/>
        <c:lblOffset val="100"/>
        <c:baseTimeUnit val="years"/>
      </c:dateAx>
      <c:valAx>
        <c:axId val="85478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47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【54.12】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大阪府　池田市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4"/>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4"/>
      <c r="BK7" s="4"/>
      <c r="BL7" s="5" t="s">
        <v>9</v>
      </c>
      <c r="BM7" s="6"/>
      <c r="BN7" s="6"/>
      <c r="BO7" s="6"/>
      <c r="BP7" s="6"/>
      <c r="BQ7" s="6"/>
      <c r="BR7" s="6"/>
      <c r="BS7" s="6"/>
      <c r="BT7" s="6"/>
      <c r="BU7" s="6"/>
      <c r="BV7" s="6"/>
      <c r="BW7" s="6"/>
      <c r="BX7" s="6"/>
      <c r="BY7" s="7"/>
    </row>
    <row r="8" spans="1:78" ht="18.75" customHeight="1">
      <c r="A8" s="2"/>
      <c r="B8" s="73" t="str">
        <f>データ!I6</f>
        <v>法適用</v>
      </c>
      <c r="C8" s="73"/>
      <c r="D8" s="73"/>
      <c r="E8" s="73"/>
      <c r="F8" s="73"/>
      <c r="G8" s="73"/>
      <c r="H8" s="73"/>
      <c r="I8" s="73" t="str">
        <f>データ!J6</f>
        <v>下水道事業</v>
      </c>
      <c r="J8" s="73"/>
      <c r="K8" s="73"/>
      <c r="L8" s="73"/>
      <c r="M8" s="73"/>
      <c r="N8" s="73"/>
      <c r="O8" s="73"/>
      <c r="P8" s="73" t="str">
        <f>データ!K6</f>
        <v>特定環境保全公共下水道</v>
      </c>
      <c r="Q8" s="73"/>
      <c r="R8" s="73"/>
      <c r="S8" s="73"/>
      <c r="T8" s="73"/>
      <c r="U8" s="73"/>
      <c r="V8" s="73"/>
      <c r="W8" s="73" t="str">
        <f>データ!L6</f>
        <v>D1</v>
      </c>
      <c r="X8" s="73"/>
      <c r="Y8" s="73"/>
      <c r="Z8" s="73"/>
      <c r="AA8" s="73"/>
      <c r="AB8" s="73"/>
      <c r="AC8" s="73"/>
      <c r="AD8" s="74" t="s">
        <v>118</v>
      </c>
      <c r="AE8" s="74"/>
      <c r="AF8" s="74"/>
      <c r="AG8" s="74"/>
      <c r="AH8" s="74"/>
      <c r="AI8" s="74"/>
      <c r="AJ8" s="74"/>
      <c r="AK8" s="4"/>
      <c r="AL8" s="68">
        <f>データ!S6</f>
        <v>103077</v>
      </c>
      <c r="AM8" s="68"/>
      <c r="AN8" s="68"/>
      <c r="AO8" s="68"/>
      <c r="AP8" s="68"/>
      <c r="AQ8" s="68"/>
      <c r="AR8" s="68"/>
      <c r="AS8" s="68"/>
      <c r="AT8" s="67">
        <f>データ!T6</f>
        <v>22.14</v>
      </c>
      <c r="AU8" s="67"/>
      <c r="AV8" s="67"/>
      <c r="AW8" s="67"/>
      <c r="AX8" s="67"/>
      <c r="AY8" s="67"/>
      <c r="AZ8" s="67"/>
      <c r="BA8" s="67"/>
      <c r="BB8" s="67">
        <f>データ!U6</f>
        <v>4655.6899999999996</v>
      </c>
      <c r="BC8" s="67"/>
      <c r="BD8" s="67"/>
      <c r="BE8" s="67"/>
      <c r="BF8" s="67"/>
      <c r="BG8" s="67"/>
      <c r="BH8" s="67"/>
      <c r="BI8" s="67"/>
      <c r="BJ8" s="4"/>
      <c r="BK8" s="4"/>
      <c r="BL8" s="71" t="s">
        <v>10</v>
      </c>
      <c r="BM8" s="72"/>
      <c r="BN8" s="8" t="s">
        <v>11</v>
      </c>
      <c r="BO8" s="9"/>
      <c r="BP8" s="9"/>
      <c r="BQ8" s="9"/>
      <c r="BR8" s="9"/>
      <c r="BS8" s="9"/>
      <c r="BT8" s="9"/>
      <c r="BU8" s="9"/>
      <c r="BV8" s="9"/>
      <c r="BW8" s="9"/>
      <c r="BX8" s="9"/>
      <c r="BY8" s="10"/>
    </row>
    <row r="9" spans="1:78" ht="18.75" customHeight="1">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4"/>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4"/>
      <c r="BK9" s="4"/>
      <c r="BL9" s="65" t="s">
        <v>20</v>
      </c>
      <c r="BM9" s="66"/>
      <c r="BN9" s="11" t="s">
        <v>21</v>
      </c>
      <c r="BO9" s="12"/>
      <c r="BP9" s="12"/>
      <c r="BQ9" s="12"/>
      <c r="BR9" s="12"/>
      <c r="BS9" s="12"/>
      <c r="BT9" s="12"/>
      <c r="BU9" s="12"/>
      <c r="BV9" s="12"/>
      <c r="BW9" s="12"/>
      <c r="BX9" s="12"/>
      <c r="BY9" s="13"/>
    </row>
    <row r="10" spans="1:78" ht="18.75" customHeight="1">
      <c r="A10" s="2"/>
      <c r="B10" s="67" t="str">
        <f>データ!N6</f>
        <v>-</v>
      </c>
      <c r="C10" s="67"/>
      <c r="D10" s="67"/>
      <c r="E10" s="67"/>
      <c r="F10" s="67"/>
      <c r="G10" s="67"/>
      <c r="H10" s="67"/>
      <c r="I10" s="67">
        <f>データ!O6</f>
        <v>86.85</v>
      </c>
      <c r="J10" s="67"/>
      <c r="K10" s="67"/>
      <c r="L10" s="67"/>
      <c r="M10" s="67"/>
      <c r="N10" s="67"/>
      <c r="O10" s="67"/>
      <c r="P10" s="67">
        <f>データ!P6</f>
        <v>3.59</v>
      </c>
      <c r="Q10" s="67"/>
      <c r="R10" s="67"/>
      <c r="S10" s="67"/>
      <c r="T10" s="67"/>
      <c r="U10" s="67"/>
      <c r="V10" s="67"/>
      <c r="W10" s="67">
        <f>データ!Q6</f>
        <v>100</v>
      </c>
      <c r="X10" s="67"/>
      <c r="Y10" s="67"/>
      <c r="Z10" s="67"/>
      <c r="AA10" s="67"/>
      <c r="AB10" s="67"/>
      <c r="AC10" s="67"/>
      <c r="AD10" s="68">
        <f>データ!R6</f>
        <v>1328</v>
      </c>
      <c r="AE10" s="68"/>
      <c r="AF10" s="68"/>
      <c r="AG10" s="68"/>
      <c r="AH10" s="68"/>
      <c r="AI10" s="68"/>
      <c r="AJ10" s="68"/>
      <c r="AK10" s="2"/>
      <c r="AL10" s="68">
        <f>データ!V6</f>
        <v>3702</v>
      </c>
      <c r="AM10" s="68"/>
      <c r="AN10" s="68"/>
      <c r="AO10" s="68"/>
      <c r="AP10" s="68"/>
      <c r="AQ10" s="68"/>
      <c r="AR10" s="68"/>
      <c r="AS10" s="68"/>
      <c r="AT10" s="67">
        <f>データ!W6</f>
        <v>1.01</v>
      </c>
      <c r="AU10" s="67"/>
      <c r="AV10" s="67"/>
      <c r="AW10" s="67"/>
      <c r="AX10" s="67"/>
      <c r="AY10" s="67"/>
      <c r="AZ10" s="67"/>
      <c r="BA10" s="67"/>
      <c r="BB10" s="67">
        <f>データ!X6</f>
        <v>3665.35</v>
      </c>
      <c r="BC10" s="67"/>
      <c r="BD10" s="67"/>
      <c r="BE10" s="67"/>
      <c r="BF10" s="67"/>
      <c r="BG10" s="67"/>
      <c r="BH10" s="67"/>
      <c r="BI10" s="67"/>
      <c r="BJ10" s="2"/>
      <c r="BK10" s="2"/>
      <c r="BL10" s="69" t="s">
        <v>22</v>
      </c>
      <c r="BM10" s="70"/>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26</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119</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120</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121</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【100.66】</v>
      </c>
      <c r="F86" s="27" t="str">
        <f>データ!AT6</f>
        <v>【105.22】</v>
      </c>
      <c r="G86" s="27" t="str">
        <f>データ!BE6</f>
        <v>【54.12】</v>
      </c>
      <c r="H86" s="27" t="str">
        <f>データ!BP6</f>
        <v>【1,348.09】</v>
      </c>
      <c r="I86" s="27" t="str">
        <f>データ!CA6</f>
        <v>【69.80】</v>
      </c>
      <c r="J86" s="27" t="str">
        <f>データ!CL6</f>
        <v>【232.54】</v>
      </c>
      <c r="K86" s="27" t="str">
        <f>データ!CW6</f>
        <v>【42.17】</v>
      </c>
      <c r="L86" s="27" t="str">
        <f>データ!DH6</f>
        <v>【82.30】</v>
      </c>
      <c r="M86" s="27" t="str">
        <f>データ!DS6</f>
        <v>【23.63】</v>
      </c>
      <c r="N86" s="27" t="str">
        <f>データ!ED6</f>
        <v>【0.00】</v>
      </c>
      <c r="O86" s="27" t="str">
        <f>データ!EO6</f>
        <v>【0.09】</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36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66</v>
      </c>
      <c r="B4" s="31"/>
      <c r="C4" s="31"/>
      <c r="D4" s="31"/>
      <c r="E4" s="31"/>
      <c r="F4" s="31"/>
      <c r="G4" s="31"/>
      <c r="H4" s="81"/>
      <c r="I4" s="82"/>
      <c r="J4" s="82"/>
      <c r="K4" s="82"/>
      <c r="L4" s="82"/>
      <c r="M4" s="82"/>
      <c r="N4" s="82"/>
      <c r="O4" s="82"/>
      <c r="P4" s="82"/>
      <c r="Q4" s="82"/>
      <c r="R4" s="82"/>
      <c r="S4" s="82"/>
      <c r="T4" s="82"/>
      <c r="U4" s="82"/>
      <c r="V4" s="82"/>
      <c r="W4" s="82"/>
      <c r="X4" s="83"/>
      <c r="Y4" s="77" t="s">
        <v>67</v>
      </c>
      <c r="Z4" s="77"/>
      <c r="AA4" s="77"/>
      <c r="AB4" s="77"/>
      <c r="AC4" s="77"/>
      <c r="AD4" s="77"/>
      <c r="AE4" s="77"/>
      <c r="AF4" s="77"/>
      <c r="AG4" s="77"/>
      <c r="AH4" s="77"/>
      <c r="AI4" s="77"/>
      <c r="AJ4" s="77" t="s">
        <v>68</v>
      </c>
      <c r="AK4" s="77"/>
      <c r="AL4" s="77"/>
      <c r="AM4" s="77"/>
      <c r="AN4" s="77"/>
      <c r="AO4" s="77"/>
      <c r="AP4" s="77"/>
      <c r="AQ4" s="77"/>
      <c r="AR4" s="77"/>
      <c r="AS4" s="77"/>
      <c r="AT4" s="77"/>
      <c r="AU4" s="77" t="s">
        <v>69</v>
      </c>
      <c r="AV4" s="77"/>
      <c r="AW4" s="77"/>
      <c r="AX4" s="77"/>
      <c r="AY4" s="77"/>
      <c r="AZ4" s="77"/>
      <c r="BA4" s="77"/>
      <c r="BB4" s="77"/>
      <c r="BC4" s="77"/>
      <c r="BD4" s="77"/>
      <c r="BE4" s="77"/>
      <c r="BF4" s="77" t="s">
        <v>70</v>
      </c>
      <c r="BG4" s="77"/>
      <c r="BH4" s="77"/>
      <c r="BI4" s="77"/>
      <c r="BJ4" s="77"/>
      <c r="BK4" s="77"/>
      <c r="BL4" s="77"/>
      <c r="BM4" s="77"/>
      <c r="BN4" s="77"/>
      <c r="BO4" s="77"/>
      <c r="BP4" s="77"/>
      <c r="BQ4" s="77" t="s">
        <v>71</v>
      </c>
      <c r="BR4" s="77"/>
      <c r="BS4" s="77"/>
      <c r="BT4" s="77"/>
      <c r="BU4" s="77"/>
      <c r="BV4" s="77"/>
      <c r="BW4" s="77"/>
      <c r="BX4" s="77"/>
      <c r="BY4" s="77"/>
      <c r="BZ4" s="77"/>
      <c r="CA4" s="77"/>
      <c r="CB4" s="77" t="s">
        <v>72</v>
      </c>
      <c r="CC4" s="77"/>
      <c r="CD4" s="77"/>
      <c r="CE4" s="77"/>
      <c r="CF4" s="77"/>
      <c r="CG4" s="77"/>
      <c r="CH4" s="77"/>
      <c r="CI4" s="77"/>
      <c r="CJ4" s="77"/>
      <c r="CK4" s="77"/>
      <c r="CL4" s="77"/>
      <c r="CM4" s="77" t="s">
        <v>73</v>
      </c>
      <c r="CN4" s="77"/>
      <c r="CO4" s="77"/>
      <c r="CP4" s="77"/>
      <c r="CQ4" s="77"/>
      <c r="CR4" s="77"/>
      <c r="CS4" s="77"/>
      <c r="CT4" s="77"/>
      <c r="CU4" s="77"/>
      <c r="CV4" s="77"/>
      <c r="CW4" s="77"/>
      <c r="CX4" s="77" t="s">
        <v>74</v>
      </c>
      <c r="CY4" s="77"/>
      <c r="CZ4" s="77"/>
      <c r="DA4" s="77"/>
      <c r="DB4" s="77"/>
      <c r="DC4" s="77"/>
      <c r="DD4" s="77"/>
      <c r="DE4" s="77"/>
      <c r="DF4" s="77"/>
      <c r="DG4" s="77"/>
      <c r="DH4" s="77"/>
      <c r="DI4" s="77" t="s">
        <v>75</v>
      </c>
      <c r="DJ4" s="77"/>
      <c r="DK4" s="77"/>
      <c r="DL4" s="77"/>
      <c r="DM4" s="77"/>
      <c r="DN4" s="77"/>
      <c r="DO4" s="77"/>
      <c r="DP4" s="77"/>
      <c r="DQ4" s="77"/>
      <c r="DR4" s="77"/>
      <c r="DS4" s="77"/>
      <c r="DT4" s="77" t="s">
        <v>76</v>
      </c>
      <c r="DU4" s="77"/>
      <c r="DV4" s="77"/>
      <c r="DW4" s="77"/>
      <c r="DX4" s="77"/>
      <c r="DY4" s="77"/>
      <c r="DZ4" s="77"/>
      <c r="EA4" s="77"/>
      <c r="EB4" s="77"/>
      <c r="EC4" s="77"/>
      <c r="ED4" s="77"/>
      <c r="EE4" s="77" t="s">
        <v>77</v>
      </c>
      <c r="EF4" s="77"/>
      <c r="EG4" s="77"/>
      <c r="EH4" s="77"/>
      <c r="EI4" s="77"/>
      <c r="EJ4" s="77"/>
      <c r="EK4" s="77"/>
      <c r="EL4" s="77"/>
      <c r="EM4" s="77"/>
      <c r="EN4" s="77"/>
      <c r="EO4" s="77"/>
    </row>
    <row r="5" spans="1:148">
      <c r="A5" s="29" t="s">
        <v>78</v>
      </c>
      <c r="B5" s="32"/>
      <c r="C5" s="32"/>
      <c r="D5" s="32"/>
      <c r="E5" s="32"/>
      <c r="F5" s="32"/>
      <c r="G5" s="32"/>
      <c r="H5" s="33" t="s">
        <v>79</v>
      </c>
      <c r="I5" s="33" t="s">
        <v>80</v>
      </c>
      <c r="J5" s="33" t="s">
        <v>81</v>
      </c>
      <c r="K5" s="33" t="s">
        <v>82</v>
      </c>
      <c r="L5" s="33" t="s">
        <v>83</v>
      </c>
      <c r="M5" s="33" t="s">
        <v>5</v>
      </c>
      <c r="N5" s="33" t="s">
        <v>84</v>
      </c>
      <c r="O5" s="33" t="s">
        <v>85</v>
      </c>
      <c r="P5" s="33" t="s">
        <v>86</v>
      </c>
      <c r="Q5" s="33" t="s">
        <v>87</v>
      </c>
      <c r="R5" s="33" t="s">
        <v>88</v>
      </c>
      <c r="S5" s="33" t="s">
        <v>89</v>
      </c>
      <c r="T5" s="33" t="s">
        <v>90</v>
      </c>
      <c r="U5" s="33" t="s">
        <v>91</v>
      </c>
      <c r="V5" s="33" t="s">
        <v>92</v>
      </c>
      <c r="W5" s="33" t="s">
        <v>93</v>
      </c>
      <c r="X5" s="33" t="s">
        <v>94</v>
      </c>
      <c r="Y5" s="33" t="s">
        <v>95</v>
      </c>
      <c r="Z5" s="33" t="s">
        <v>96</v>
      </c>
      <c r="AA5" s="33" t="s">
        <v>97</v>
      </c>
      <c r="AB5" s="33" t="s">
        <v>98</v>
      </c>
      <c r="AC5" s="33" t="s">
        <v>99</v>
      </c>
      <c r="AD5" s="33" t="s">
        <v>100</v>
      </c>
      <c r="AE5" s="33" t="s">
        <v>101</v>
      </c>
      <c r="AF5" s="33" t="s">
        <v>102</v>
      </c>
      <c r="AG5" s="33" t="s">
        <v>103</v>
      </c>
      <c r="AH5" s="33" t="s">
        <v>104</v>
      </c>
      <c r="AI5" s="33" t="s">
        <v>43</v>
      </c>
      <c r="AJ5" s="33" t="s">
        <v>95</v>
      </c>
      <c r="AK5" s="33" t="s">
        <v>96</v>
      </c>
      <c r="AL5" s="33" t="s">
        <v>97</v>
      </c>
      <c r="AM5" s="33" t="s">
        <v>98</v>
      </c>
      <c r="AN5" s="33" t="s">
        <v>99</v>
      </c>
      <c r="AO5" s="33" t="s">
        <v>100</v>
      </c>
      <c r="AP5" s="33" t="s">
        <v>101</v>
      </c>
      <c r="AQ5" s="33" t="s">
        <v>102</v>
      </c>
      <c r="AR5" s="33" t="s">
        <v>103</v>
      </c>
      <c r="AS5" s="33" t="s">
        <v>104</v>
      </c>
      <c r="AT5" s="33" t="s">
        <v>105</v>
      </c>
      <c r="AU5" s="33" t="s">
        <v>95</v>
      </c>
      <c r="AV5" s="33" t="s">
        <v>96</v>
      </c>
      <c r="AW5" s="33" t="s">
        <v>97</v>
      </c>
      <c r="AX5" s="33" t="s">
        <v>98</v>
      </c>
      <c r="AY5" s="33" t="s">
        <v>99</v>
      </c>
      <c r="AZ5" s="33" t="s">
        <v>100</v>
      </c>
      <c r="BA5" s="33" t="s">
        <v>101</v>
      </c>
      <c r="BB5" s="33" t="s">
        <v>102</v>
      </c>
      <c r="BC5" s="33" t="s">
        <v>103</v>
      </c>
      <c r="BD5" s="33" t="s">
        <v>104</v>
      </c>
      <c r="BE5" s="33" t="s">
        <v>105</v>
      </c>
      <c r="BF5" s="33" t="s">
        <v>95</v>
      </c>
      <c r="BG5" s="33" t="s">
        <v>96</v>
      </c>
      <c r="BH5" s="33" t="s">
        <v>97</v>
      </c>
      <c r="BI5" s="33" t="s">
        <v>98</v>
      </c>
      <c r="BJ5" s="33" t="s">
        <v>99</v>
      </c>
      <c r="BK5" s="33" t="s">
        <v>100</v>
      </c>
      <c r="BL5" s="33" t="s">
        <v>101</v>
      </c>
      <c r="BM5" s="33" t="s">
        <v>102</v>
      </c>
      <c r="BN5" s="33" t="s">
        <v>103</v>
      </c>
      <c r="BO5" s="33" t="s">
        <v>104</v>
      </c>
      <c r="BP5" s="33" t="s">
        <v>105</v>
      </c>
      <c r="BQ5" s="33" t="s">
        <v>95</v>
      </c>
      <c r="BR5" s="33" t="s">
        <v>96</v>
      </c>
      <c r="BS5" s="33" t="s">
        <v>97</v>
      </c>
      <c r="BT5" s="33" t="s">
        <v>98</v>
      </c>
      <c r="BU5" s="33" t="s">
        <v>99</v>
      </c>
      <c r="BV5" s="33" t="s">
        <v>100</v>
      </c>
      <c r="BW5" s="33" t="s">
        <v>101</v>
      </c>
      <c r="BX5" s="33" t="s">
        <v>102</v>
      </c>
      <c r="BY5" s="33" t="s">
        <v>103</v>
      </c>
      <c r="BZ5" s="33" t="s">
        <v>104</v>
      </c>
      <c r="CA5" s="33" t="s">
        <v>105</v>
      </c>
      <c r="CB5" s="33" t="s">
        <v>95</v>
      </c>
      <c r="CC5" s="33" t="s">
        <v>96</v>
      </c>
      <c r="CD5" s="33" t="s">
        <v>97</v>
      </c>
      <c r="CE5" s="33" t="s">
        <v>98</v>
      </c>
      <c r="CF5" s="33" t="s">
        <v>99</v>
      </c>
      <c r="CG5" s="33" t="s">
        <v>100</v>
      </c>
      <c r="CH5" s="33" t="s">
        <v>101</v>
      </c>
      <c r="CI5" s="33" t="s">
        <v>102</v>
      </c>
      <c r="CJ5" s="33" t="s">
        <v>103</v>
      </c>
      <c r="CK5" s="33" t="s">
        <v>104</v>
      </c>
      <c r="CL5" s="33" t="s">
        <v>105</v>
      </c>
      <c r="CM5" s="33" t="s">
        <v>95</v>
      </c>
      <c r="CN5" s="33" t="s">
        <v>96</v>
      </c>
      <c r="CO5" s="33" t="s">
        <v>97</v>
      </c>
      <c r="CP5" s="33" t="s">
        <v>98</v>
      </c>
      <c r="CQ5" s="33" t="s">
        <v>99</v>
      </c>
      <c r="CR5" s="33" t="s">
        <v>100</v>
      </c>
      <c r="CS5" s="33" t="s">
        <v>101</v>
      </c>
      <c r="CT5" s="33" t="s">
        <v>102</v>
      </c>
      <c r="CU5" s="33" t="s">
        <v>103</v>
      </c>
      <c r="CV5" s="33" t="s">
        <v>104</v>
      </c>
      <c r="CW5" s="33" t="s">
        <v>105</v>
      </c>
      <c r="CX5" s="33" t="s">
        <v>95</v>
      </c>
      <c r="CY5" s="33" t="s">
        <v>96</v>
      </c>
      <c r="CZ5" s="33" t="s">
        <v>97</v>
      </c>
      <c r="DA5" s="33" t="s">
        <v>98</v>
      </c>
      <c r="DB5" s="33" t="s">
        <v>99</v>
      </c>
      <c r="DC5" s="33" t="s">
        <v>100</v>
      </c>
      <c r="DD5" s="33" t="s">
        <v>101</v>
      </c>
      <c r="DE5" s="33" t="s">
        <v>102</v>
      </c>
      <c r="DF5" s="33" t="s">
        <v>103</v>
      </c>
      <c r="DG5" s="33" t="s">
        <v>104</v>
      </c>
      <c r="DH5" s="33" t="s">
        <v>105</v>
      </c>
      <c r="DI5" s="33" t="s">
        <v>95</v>
      </c>
      <c r="DJ5" s="33" t="s">
        <v>96</v>
      </c>
      <c r="DK5" s="33" t="s">
        <v>97</v>
      </c>
      <c r="DL5" s="33" t="s">
        <v>98</v>
      </c>
      <c r="DM5" s="33" t="s">
        <v>99</v>
      </c>
      <c r="DN5" s="33" t="s">
        <v>100</v>
      </c>
      <c r="DO5" s="33" t="s">
        <v>101</v>
      </c>
      <c r="DP5" s="33" t="s">
        <v>102</v>
      </c>
      <c r="DQ5" s="33" t="s">
        <v>103</v>
      </c>
      <c r="DR5" s="33" t="s">
        <v>104</v>
      </c>
      <c r="DS5" s="33" t="s">
        <v>105</v>
      </c>
      <c r="DT5" s="33" t="s">
        <v>95</v>
      </c>
      <c r="DU5" s="33" t="s">
        <v>96</v>
      </c>
      <c r="DV5" s="33" t="s">
        <v>97</v>
      </c>
      <c r="DW5" s="33" t="s">
        <v>98</v>
      </c>
      <c r="DX5" s="33" t="s">
        <v>99</v>
      </c>
      <c r="DY5" s="33" t="s">
        <v>100</v>
      </c>
      <c r="DZ5" s="33" t="s">
        <v>101</v>
      </c>
      <c r="EA5" s="33" t="s">
        <v>102</v>
      </c>
      <c r="EB5" s="33" t="s">
        <v>103</v>
      </c>
      <c r="EC5" s="33" t="s">
        <v>104</v>
      </c>
      <c r="ED5" s="33" t="s">
        <v>105</v>
      </c>
      <c r="EE5" s="33" t="s">
        <v>95</v>
      </c>
      <c r="EF5" s="33" t="s">
        <v>96</v>
      </c>
      <c r="EG5" s="33" t="s">
        <v>97</v>
      </c>
      <c r="EH5" s="33" t="s">
        <v>98</v>
      </c>
      <c r="EI5" s="33" t="s">
        <v>99</v>
      </c>
      <c r="EJ5" s="33" t="s">
        <v>100</v>
      </c>
      <c r="EK5" s="33" t="s">
        <v>101</v>
      </c>
      <c r="EL5" s="33" t="s">
        <v>102</v>
      </c>
      <c r="EM5" s="33" t="s">
        <v>103</v>
      </c>
      <c r="EN5" s="33" t="s">
        <v>104</v>
      </c>
      <c r="EO5" s="33" t="s">
        <v>105</v>
      </c>
    </row>
    <row r="6" spans="1:148" s="37" customFormat="1">
      <c r="A6" s="29" t="s">
        <v>106</v>
      </c>
      <c r="B6" s="34">
        <f>B7</f>
        <v>2016</v>
      </c>
      <c r="C6" s="34">
        <f t="shared" ref="C6:X6" si="3">C7</f>
        <v>272043</v>
      </c>
      <c r="D6" s="34">
        <f t="shared" si="3"/>
        <v>46</v>
      </c>
      <c r="E6" s="34">
        <f t="shared" si="3"/>
        <v>17</v>
      </c>
      <c r="F6" s="34">
        <f t="shared" si="3"/>
        <v>4</v>
      </c>
      <c r="G6" s="34">
        <f t="shared" si="3"/>
        <v>0</v>
      </c>
      <c r="H6" s="34" t="str">
        <f t="shared" si="3"/>
        <v>大阪府　池田市</v>
      </c>
      <c r="I6" s="34" t="str">
        <f t="shared" si="3"/>
        <v>法適用</v>
      </c>
      <c r="J6" s="34" t="str">
        <f t="shared" si="3"/>
        <v>下水道事業</v>
      </c>
      <c r="K6" s="34" t="str">
        <f t="shared" si="3"/>
        <v>特定環境保全公共下水道</v>
      </c>
      <c r="L6" s="34" t="str">
        <f t="shared" si="3"/>
        <v>D1</v>
      </c>
      <c r="M6" s="34">
        <f t="shared" si="3"/>
        <v>0</v>
      </c>
      <c r="N6" s="35" t="str">
        <f t="shared" si="3"/>
        <v>-</v>
      </c>
      <c r="O6" s="35">
        <f t="shared" si="3"/>
        <v>86.85</v>
      </c>
      <c r="P6" s="35">
        <f t="shared" si="3"/>
        <v>3.59</v>
      </c>
      <c r="Q6" s="35">
        <f t="shared" si="3"/>
        <v>100</v>
      </c>
      <c r="R6" s="35">
        <f t="shared" si="3"/>
        <v>1328</v>
      </c>
      <c r="S6" s="35">
        <f t="shared" si="3"/>
        <v>103077</v>
      </c>
      <c r="T6" s="35">
        <f t="shared" si="3"/>
        <v>22.14</v>
      </c>
      <c r="U6" s="35">
        <f t="shared" si="3"/>
        <v>4655.6899999999996</v>
      </c>
      <c r="V6" s="35">
        <f t="shared" si="3"/>
        <v>3702</v>
      </c>
      <c r="W6" s="35">
        <f t="shared" si="3"/>
        <v>1.01</v>
      </c>
      <c r="X6" s="35">
        <f t="shared" si="3"/>
        <v>3665.35</v>
      </c>
      <c r="Y6" s="36">
        <f>IF(Y7="",NA(),Y7)</f>
        <v>142.88999999999999</v>
      </c>
      <c r="Z6" s="36">
        <f t="shared" ref="Z6:AH6" si="4">IF(Z7="",NA(),Z7)</f>
        <v>147.21</v>
      </c>
      <c r="AA6" s="36">
        <f t="shared" si="4"/>
        <v>125.48</v>
      </c>
      <c r="AB6" s="36">
        <f t="shared" si="4"/>
        <v>122.34</v>
      </c>
      <c r="AC6" s="36">
        <f t="shared" si="4"/>
        <v>119.86</v>
      </c>
      <c r="AD6" s="36">
        <f t="shared" si="4"/>
        <v>92.29</v>
      </c>
      <c r="AE6" s="36">
        <f t="shared" si="4"/>
        <v>95.21</v>
      </c>
      <c r="AF6" s="36">
        <f t="shared" si="4"/>
        <v>93.62</v>
      </c>
      <c r="AG6" s="36">
        <f t="shared" si="4"/>
        <v>99.07</v>
      </c>
      <c r="AH6" s="36">
        <f t="shared" si="4"/>
        <v>101.17</v>
      </c>
      <c r="AI6" s="35" t="str">
        <f>IF(AI7="","",IF(AI7="-","【-】","【"&amp;SUBSTITUTE(TEXT(AI7,"#,##0.00"),"-","△")&amp;"】"))</f>
        <v>【100.66】</v>
      </c>
      <c r="AJ6" s="35">
        <f>IF(AJ7="",NA(),AJ7)</f>
        <v>0</v>
      </c>
      <c r="AK6" s="35">
        <f t="shared" ref="AK6:AS6" si="5">IF(AK7="",NA(),AK7)</f>
        <v>0</v>
      </c>
      <c r="AL6" s="35">
        <f t="shared" si="5"/>
        <v>0</v>
      </c>
      <c r="AM6" s="35">
        <f t="shared" si="5"/>
        <v>0</v>
      </c>
      <c r="AN6" s="35">
        <f t="shared" si="5"/>
        <v>0</v>
      </c>
      <c r="AO6" s="36">
        <f t="shared" si="5"/>
        <v>108.96</v>
      </c>
      <c r="AP6" s="36">
        <f t="shared" si="5"/>
        <v>126.87</v>
      </c>
      <c r="AQ6" s="36">
        <f t="shared" si="5"/>
        <v>50.43</v>
      </c>
      <c r="AR6" s="36">
        <f t="shared" si="5"/>
        <v>64.760000000000005</v>
      </c>
      <c r="AS6" s="36">
        <f t="shared" si="5"/>
        <v>68.930000000000007</v>
      </c>
      <c r="AT6" s="35" t="str">
        <f>IF(AT7="","",IF(AT7="-","【-】","【"&amp;SUBSTITUTE(TEXT(AT7,"#,##0.00"),"-","△")&amp;"】"))</f>
        <v>【105.22】</v>
      </c>
      <c r="AU6" s="36">
        <f>IF(AU7="",NA(),AU7)</f>
        <v>2618.4</v>
      </c>
      <c r="AV6" s="36">
        <f t="shared" ref="AV6:BD6" si="6">IF(AV7="",NA(),AV7)</f>
        <v>3528.24</v>
      </c>
      <c r="AW6" s="36">
        <f t="shared" si="6"/>
        <v>502.94</v>
      </c>
      <c r="AX6" s="36">
        <f t="shared" si="6"/>
        <v>795.89</v>
      </c>
      <c r="AY6" s="36">
        <f t="shared" si="6"/>
        <v>711.17</v>
      </c>
      <c r="AZ6" s="36">
        <f t="shared" si="6"/>
        <v>322.86</v>
      </c>
      <c r="BA6" s="36">
        <f t="shared" si="6"/>
        <v>354.61</v>
      </c>
      <c r="BB6" s="36">
        <f t="shared" si="6"/>
        <v>34.29</v>
      </c>
      <c r="BC6" s="36">
        <f t="shared" si="6"/>
        <v>88.18</v>
      </c>
      <c r="BD6" s="36">
        <f t="shared" si="6"/>
        <v>70.42</v>
      </c>
      <c r="BE6" s="35" t="str">
        <f>IF(BE7="","",IF(BE7="-","【-】","【"&amp;SUBSTITUTE(TEXT(BE7,"#,##0.00"),"-","△")&amp;"】"))</f>
        <v>【54.12】</v>
      </c>
      <c r="BF6" s="36">
        <f>IF(BF7="",NA(),BF7)</f>
        <v>78.739999999999995</v>
      </c>
      <c r="BG6" s="36">
        <f t="shared" ref="BG6:BO6" si="7">IF(BG7="",NA(),BG7)</f>
        <v>78.290000000000006</v>
      </c>
      <c r="BH6" s="36">
        <f t="shared" si="7"/>
        <v>87.95</v>
      </c>
      <c r="BI6" s="36">
        <f t="shared" si="7"/>
        <v>129.16</v>
      </c>
      <c r="BJ6" s="36">
        <f t="shared" si="7"/>
        <v>127.54</v>
      </c>
      <c r="BK6" s="36">
        <f t="shared" si="7"/>
        <v>1860.94</v>
      </c>
      <c r="BL6" s="36">
        <f t="shared" si="7"/>
        <v>1655.47</v>
      </c>
      <c r="BM6" s="36">
        <f t="shared" si="7"/>
        <v>1504.21</v>
      </c>
      <c r="BN6" s="36">
        <f t="shared" si="7"/>
        <v>1390.86</v>
      </c>
      <c r="BO6" s="36">
        <f t="shared" si="7"/>
        <v>1467.94</v>
      </c>
      <c r="BP6" s="35" t="str">
        <f>IF(BP7="","",IF(BP7="-","【-】","【"&amp;SUBSTITUTE(TEXT(BP7,"#,##0.00"),"-","△")&amp;"】"))</f>
        <v>【1,348.09】</v>
      </c>
      <c r="BQ6" s="36">
        <f>IF(BQ7="",NA(),BQ7)</f>
        <v>178.53</v>
      </c>
      <c r="BR6" s="36">
        <f t="shared" ref="BR6:BZ6" si="8">IF(BR7="",NA(),BR7)</f>
        <v>187.2</v>
      </c>
      <c r="BS6" s="36">
        <f t="shared" si="8"/>
        <v>145.66</v>
      </c>
      <c r="BT6" s="36">
        <f t="shared" si="8"/>
        <v>145.94</v>
      </c>
      <c r="BU6" s="36">
        <f t="shared" si="8"/>
        <v>138.77000000000001</v>
      </c>
      <c r="BV6" s="36">
        <f t="shared" si="8"/>
        <v>67</v>
      </c>
      <c r="BW6" s="36">
        <f t="shared" si="8"/>
        <v>67.92</v>
      </c>
      <c r="BX6" s="36">
        <f t="shared" si="8"/>
        <v>67.41</v>
      </c>
      <c r="BY6" s="36">
        <f t="shared" si="8"/>
        <v>76.849999999999994</v>
      </c>
      <c r="BZ6" s="36">
        <f t="shared" si="8"/>
        <v>83.3</v>
      </c>
      <c r="CA6" s="35" t="str">
        <f>IF(CA7="","",IF(CA7="-","【-】","【"&amp;SUBSTITUTE(TEXT(CA7,"#,##0.00"),"-","△")&amp;"】"))</f>
        <v>【69.80】</v>
      </c>
      <c r="CB6" s="36">
        <f>IF(CB7="",NA(),CB7)</f>
        <v>42.08</v>
      </c>
      <c r="CC6" s="36">
        <f t="shared" ref="CC6:CK6" si="9">IF(CC7="",NA(),CC7)</f>
        <v>41.72</v>
      </c>
      <c r="CD6" s="36">
        <f t="shared" si="9"/>
        <v>64.95</v>
      </c>
      <c r="CE6" s="36">
        <f t="shared" si="9"/>
        <v>65.81</v>
      </c>
      <c r="CF6" s="36">
        <f t="shared" si="9"/>
        <v>67.16</v>
      </c>
      <c r="CG6" s="36">
        <f t="shared" si="9"/>
        <v>212.67</v>
      </c>
      <c r="CH6" s="36">
        <f t="shared" si="9"/>
        <v>209.77</v>
      </c>
      <c r="CI6" s="36">
        <f t="shared" si="9"/>
        <v>216.49</v>
      </c>
      <c r="CJ6" s="36">
        <f t="shared" si="9"/>
        <v>198.4</v>
      </c>
      <c r="CK6" s="36">
        <f t="shared" si="9"/>
        <v>184.56</v>
      </c>
      <c r="CL6" s="35" t="str">
        <f>IF(CL7="","",IF(CL7="-","【-】","【"&amp;SUBSTITUTE(TEXT(CL7,"#,##0.00"),"-","△")&amp;"】"))</f>
        <v>【232.54】</v>
      </c>
      <c r="CM6" s="36" t="str">
        <f>IF(CM7="",NA(),CM7)</f>
        <v>-</v>
      </c>
      <c r="CN6" s="36" t="str">
        <f t="shared" ref="CN6:CV6" si="10">IF(CN7="",NA(),CN7)</f>
        <v>-</v>
      </c>
      <c r="CO6" s="36" t="str">
        <f t="shared" si="10"/>
        <v>-</v>
      </c>
      <c r="CP6" s="36" t="str">
        <f t="shared" si="10"/>
        <v>-</v>
      </c>
      <c r="CQ6" s="36" t="str">
        <f t="shared" si="10"/>
        <v>-</v>
      </c>
      <c r="CR6" s="36">
        <f t="shared" si="10"/>
        <v>36.83</v>
      </c>
      <c r="CS6" s="36">
        <f t="shared" si="10"/>
        <v>35.32</v>
      </c>
      <c r="CT6" s="36">
        <f t="shared" si="10"/>
        <v>38.409999999999997</v>
      </c>
      <c r="CU6" s="36">
        <f t="shared" si="10"/>
        <v>39.25</v>
      </c>
      <c r="CV6" s="36">
        <f t="shared" si="10"/>
        <v>43.18</v>
      </c>
      <c r="CW6" s="35" t="str">
        <f>IF(CW7="","",IF(CW7="-","【-】","【"&amp;SUBSTITUTE(TEXT(CW7,"#,##0.00"),"-","△")&amp;"】"))</f>
        <v>【42.17】</v>
      </c>
      <c r="CX6" s="36">
        <f>IF(CX7="",NA(),CX7)</f>
        <v>98.36</v>
      </c>
      <c r="CY6" s="36">
        <f t="shared" ref="CY6:DG6" si="11">IF(CY7="",NA(),CY7)</f>
        <v>98.33</v>
      </c>
      <c r="CZ6" s="36">
        <f t="shared" si="11"/>
        <v>96.58</v>
      </c>
      <c r="DA6" s="36">
        <f t="shared" si="11"/>
        <v>97.64</v>
      </c>
      <c r="DB6" s="36">
        <f t="shared" si="11"/>
        <v>97.7</v>
      </c>
      <c r="DC6" s="36">
        <f t="shared" si="11"/>
        <v>84.49</v>
      </c>
      <c r="DD6" s="36">
        <f t="shared" si="11"/>
        <v>85.67</v>
      </c>
      <c r="DE6" s="36">
        <f t="shared" si="11"/>
        <v>86.28</v>
      </c>
      <c r="DF6" s="36">
        <f t="shared" si="11"/>
        <v>86.43</v>
      </c>
      <c r="DG6" s="36">
        <f t="shared" si="11"/>
        <v>86.43</v>
      </c>
      <c r="DH6" s="35" t="str">
        <f>IF(DH7="","",IF(DH7="-","【-】","【"&amp;SUBSTITUTE(TEXT(DH7,"#,##0.00"),"-","△")&amp;"】"))</f>
        <v>【82.30】</v>
      </c>
      <c r="DI6" s="36">
        <f>IF(DI7="",NA(),DI7)</f>
        <v>5.34</v>
      </c>
      <c r="DJ6" s="36">
        <f t="shared" ref="DJ6:DR6" si="12">IF(DJ7="",NA(),DJ7)</f>
        <v>6.32</v>
      </c>
      <c r="DK6" s="36">
        <f t="shared" si="12"/>
        <v>23.52</v>
      </c>
      <c r="DL6" s="36">
        <f t="shared" si="12"/>
        <v>27.06</v>
      </c>
      <c r="DM6" s="36">
        <f t="shared" si="12"/>
        <v>30.47</v>
      </c>
      <c r="DN6" s="36">
        <f t="shared" si="12"/>
        <v>13.86</v>
      </c>
      <c r="DO6" s="36">
        <f t="shared" si="12"/>
        <v>15.12</v>
      </c>
      <c r="DP6" s="36">
        <f t="shared" si="12"/>
        <v>23.33</v>
      </c>
      <c r="DQ6" s="36">
        <f t="shared" si="12"/>
        <v>25.07</v>
      </c>
      <c r="DR6" s="36">
        <f t="shared" si="12"/>
        <v>28.48</v>
      </c>
      <c r="DS6" s="35" t="str">
        <f>IF(DS7="","",IF(DS7="-","【-】","【"&amp;SUBSTITUTE(TEXT(DS7,"#,##0.00"),"-","△")&amp;"】"))</f>
        <v>【23.63】</v>
      </c>
      <c r="DT6" s="35">
        <f>IF(DT7="",NA(),DT7)</f>
        <v>0</v>
      </c>
      <c r="DU6" s="35">
        <f t="shared" ref="DU6:EC6" si="13">IF(DU7="",NA(),DU7)</f>
        <v>0</v>
      </c>
      <c r="DV6" s="35">
        <f t="shared" si="13"/>
        <v>0</v>
      </c>
      <c r="DW6" s="35">
        <f t="shared" si="13"/>
        <v>0</v>
      </c>
      <c r="DX6" s="35">
        <f t="shared" si="13"/>
        <v>0</v>
      </c>
      <c r="DY6" s="35">
        <f t="shared" si="13"/>
        <v>0</v>
      </c>
      <c r="DZ6" s="35">
        <f t="shared" si="13"/>
        <v>0</v>
      </c>
      <c r="EA6" s="35">
        <f t="shared" si="13"/>
        <v>0</v>
      </c>
      <c r="EB6" s="35">
        <f t="shared" si="13"/>
        <v>0</v>
      </c>
      <c r="EC6" s="35">
        <f t="shared" si="13"/>
        <v>0</v>
      </c>
      <c r="ED6" s="35" t="str">
        <f>IF(ED7="","",IF(ED7="-","【-】","【"&amp;SUBSTITUTE(TEXT(ED7,"#,##0.00"),"-","△")&amp;"】"))</f>
        <v>【0.00】</v>
      </c>
      <c r="EE6" s="35">
        <f>IF(EE7="",NA(),EE7)</f>
        <v>0</v>
      </c>
      <c r="EF6" s="35">
        <f t="shared" ref="EF6:EN6" si="14">IF(EF7="",NA(),EF7)</f>
        <v>0</v>
      </c>
      <c r="EG6" s="35">
        <f t="shared" si="14"/>
        <v>0</v>
      </c>
      <c r="EH6" s="35">
        <f t="shared" si="14"/>
        <v>0</v>
      </c>
      <c r="EI6" s="35">
        <f t="shared" si="14"/>
        <v>0</v>
      </c>
      <c r="EJ6" s="36">
        <f t="shared" si="14"/>
        <v>0.03</v>
      </c>
      <c r="EK6" s="36">
        <f t="shared" si="14"/>
        <v>0.05</v>
      </c>
      <c r="EL6" s="36">
        <f t="shared" si="14"/>
        <v>7.0000000000000007E-2</v>
      </c>
      <c r="EM6" s="36">
        <f t="shared" si="14"/>
        <v>0.08</v>
      </c>
      <c r="EN6" s="36">
        <f t="shared" si="14"/>
        <v>0.04</v>
      </c>
      <c r="EO6" s="35" t="str">
        <f>IF(EO7="","",IF(EO7="-","【-】","【"&amp;SUBSTITUTE(TEXT(EO7,"#,##0.00"),"-","△")&amp;"】"))</f>
        <v>【0.09】</v>
      </c>
    </row>
    <row r="7" spans="1:148" s="37" customFormat="1">
      <c r="A7" s="29"/>
      <c r="B7" s="38">
        <v>2016</v>
      </c>
      <c r="C7" s="38">
        <v>272043</v>
      </c>
      <c r="D7" s="38">
        <v>46</v>
      </c>
      <c r="E7" s="38">
        <v>17</v>
      </c>
      <c r="F7" s="38">
        <v>4</v>
      </c>
      <c r="G7" s="38">
        <v>0</v>
      </c>
      <c r="H7" s="38" t="s">
        <v>107</v>
      </c>
      <c r="I7" s="38" t="s">
        <v>108</v>
      </c>
      <c r="J7" s="38" t="s">
        <v>109</v>
      </c>
      <c r="K7" s="38" t="s">
        <v>110</v>
      </c>
      <c r="L7" s="38" t="s">
        <v>111</v>
      </c>
      <c r="M7" s="38"/>
      <c r="N7" s="39" t="s">
        <v>112</v>
      </c>
      <c r="O7" s="39">
        <v>86.85</v>
      </c>
      <c r="P7" s="39">
        <v>3.59</v>
      </c>
      <c r="Q7" s="39">
        <v>100</v>
      </c>
      <c r="R7" s="39">
        <v>1328</v>
      </c>
      <c r="S7" s="39">
        <v>103077</v>
      </c>
      <c r="T7" s="39">
        <v>22.14</v>
      </c>
      <c r="U7" s="39">
        <v>4655.6899999999996</v>
      </c>
      <c r="V7" s="39">
        <v>3702</v>
      </c>
      <c r="W7" s="39">
        <v>1.01</v>
      </c>
      <c r="X7" s="39">
        <v>3665.35</v>
      </c>
      <c r="Y7" s="39">
        <v>142.88999999999999</v>
      </c>
      <c r="Z7" s="39">
        <v>147.21</v>
      </c>
      <c r="AA7" s="39">
        <v>125.48</v>
      </c>
      <c r="AB7" s="39">
        <v>122.34</v>
      </c>
      <c r="AC7" s="39">
        <v>119.86</v>
      </c>
      <c r="AD7" s="39">
        <v>92.29</v>
      </c>
      <c r="AE7" s="39">
        <v>95.21</v>
      </c>
      <c r="AF7" s="39">
        <v>93.62</v>
      </c>
      <c r="AG7" s="39">
        <v>99.07</v>
      </c>
      <c r="AH7" s="39">
        <v>101.17</v>
      </c>
      <c r="AI7" s="39">
        <v>100.66</v>
      </c>
      <c r="AJ7" s="39">
        <v>0</v>
      </c>
      <c r="AK7" s="39">
        <v>0</v>
      </c>
      <c r="AL7" s="39">
        <v>0</v>
      </c>
      <c r="AM7" s="39">
        <v>0</v>
      </c>
      <c r="AN7" s="39">
        <v>0</v>
      </c>
      <c r="AO7" s="39">
        <v>108.96</v>
      </c>
      <c r="AP7" s="39">
        <v>126.87</v>
      </c>
      <c r="AQ7" s="39">
        <v>50.43</v>
      </c>
      <c r="AR7" s="39">
        <v>64.760000000000005</v>
      </c>
      <c r="AS7" s="39">
        <v>68.930000000000007</v>
      </c>
      <c r="AT7" s="39">
        <v>105.22</v>
      </c>
      <c r="AU7" s="39">
        <v>2618.4</v>
      </c>
      <c r="AV7" s="39">
        <v>3528.24</v>
      </c>
      <c r="AW7" s="39">
        <v>502.94</v>
      </c>
      <c r="AX7" s="39">
        <v>795.89</v>
      </c>
      <c r="AY7" s="39">
        <v>711.17</v>
      </c>
      <c r="AZ7" s="39">
        <v>322.86</v>
      </c>
      <c r="BA7" s="39">
        <v>354.61</v>
      </c>
      <c r="BB7" s="39">
        <v>34.29</v>
      </c>
      <c r="BC7" s="39">
        <v>88.18</v>
      </c>
      <c r="BD7" s="39">
        <v>70.42</v>
      </c>
      <c r="BE7" s="39">
        <v>54.12</v>
      </c>
      <c r="BF7" s="39">
        <v>78.739999999999995</v>
      </c>
      <c r="BG7" s="39">
        <v>78.290000000000006</v>
      </c>
      <c r="BH7" s="39">
        <v>87.95</v>
      </c>
      <c r="BI7" s="39">
        <v>129.16</v>
      </c>
      <c r="BJ7" s="39">
        <v>127.54</v>
      </c>
      <c r="BK7" s="39">
        <v>1860.94</v>
      </c>
      <c r="BL7" s="39">
        <v>1655.47</v>
      </c>
      <c r="BM7" s="39">
        <v>1504.21</v>
      </c>
      <c r="BN7" s="39">
        <v>1390.86</v>
      </c>
      <c r="BO7" s="39">
        <v>1467.94</v>
      </c>
      <c r="BP7" s="39">
        <v>1348.09</v>
      </c>
      <c r="BQ7" s="39">
        <v>178.53</v>
      </c>
      <c r="BR7" s="39">
        <v>187.2</v>
      </c>
      <c r="BS7" s="39">
        <v>145.66</v>
      </c>
      <c r="BT7" s="39">
        <v>145.94</v>
      </c>
      <c r="BU7" s="39">
        <v>138.77000000000001</v>
      </c>
      <c r="BV7" s="39">
        <v>67</v>
      </c>
      <c r="BW7" s="39">
        <v>67.92</v>
      </c>
      <c r="BX7" s="39">
        <v>67.41</v>
      </c>
      <c r="BY7" s="39">
        <v>76.849999999999994</v>
      </c>
      <c r="BZ7" s="39">
        <v>83.3</v>
      </c>
      <c r="CA7" s="39">
        <v>69.8</v>
      </c>
      <c r="CB7" s="39">
        <v>42.08</v>
      </c>
      <c r="CC7" s="39">
        <v>41.72</v>
      </c>
      <c r="CD7" s="39">
        <v>64.95</v>
      </c>
      <c r="CE7" s="39">
        <v>65.81</v>
      </c>
      <c r="CF7" s="39">
        <v>67.16</v>
      </c>
      <c r="CG7" s="39">
        <v>212.67</v>
      </c>
      <c r="CH7" s="39">
        <v>209.77</v>
      </c>
      <c r="CI7" s="39">
        <v>216.49</v>
      </c>
      <c r="CJ7" s="39">
        <v>198.4</v>
      </c>
      <c r="CK7" s="39">
        <v>184.56</v>
      </c>
      <c r="CL7" s="39">
        <v>232.54</v>
      </c>
      <c r="CM7" s="39" t="s">
        <v>112</v>
      </c>
      <c r="CN7" s="39" t="s">
        <v>112</v>
      </c>
      <c r="CO7" s="39" t="s">
        <v>112</v>
      </c>
      <c r="CP7" s="39" t="s">
        <v>112</v>
      </c>
      <c r="CQ7" s="39" t="s">
        <v>112</v>
      </c>
      <c r="CR7" s="39">
        <v>36.83</v>
      </c>
      <c r="CS7" s="39">
        <v>35.32</v>
      </c>
      <c r="CT7" s="39">
        <v>38.409999999999997</v>
      </c>
      <c r="CU7" s="39">
        <v>39.25</v>
      </c>
      <c r="CV7" s="39">
        <v>43.18</v>
      </c>
      <c r="CW7" s="39">
        <v>42.17</v>
      </c>
      <c r="CX7" s="39">
        <v>98.36</v>
      </c>
      <c r="CY7" s="39">
        <v>98.33</v>
      </c>
      <c r="CZ7" s="39">
        <v>96.58</v>
      </c>
      <c r="DA7" s="39">
        <v>97.64</v>
      </c>
      <c r="DB7" s="39">
        <v>97.7</v>
      </c>
      <c r="DC7" s="39">
        <v>84.49</v>
      </c>
      <c r="DD7" s="39">
        <v>85.67</v>
      </c>
      <c r="DE7" s="39">
        <v>86.28</v>
      </c>
      <c r="DF7" s="39">
        <v>86.43</v>
      </c>
      <c r="DG7" s="39">
        <v>86.43</v>
      </c>
      <c r="DH7" s="39">
        <v>82.3</v>
      </c>
      <c r="DI7" s="39">
        <v>5.34</v>
      </c>
      <c r="DJ7" s="39">
        <v>6.32</v>
      </c>
      <c r="DK7" s="39">
        <v>23.52</v>
      </c>
      <c r="DL7" s="39">
        <v>27.06</v>
      </c>
      <c r="DM7" s="39">
        <v>30.47</v>
      </c>
      <c r="DN7" s="39">
        <v>13.86</v>
      </c>
      <c r="DO7" s="39">
        <v>15.12</v>
      </c>
      <c r="DP7" s="39">
        <v>23.33</v>
      </c>
      <c r="DQ7" s="39">
        <v>25.07</v>
      </c>
      <c r="DR7" s="39">
        <v>28.48</v>
      </c>
      <c r="DS7" s="39">
        <v>23.63</v>
      </c>
      <c r="DT7" s="39">
        <v>0</v>
      </c>
      <c r="DU7" s="39">
        <v>0</v>
      </c>
      <c r="DV7" s="39">
        <v>0</v>
      </c>
      <c r="DW7" s="39">
        <v>0</v>
      </c>
      <c r="DX7" s="39">
        <v>0</v>
      </c>
      <c r="DY7" s="39">
        <v>0</v>
      </c>
      <c r="DZ7" s="39">
        <v>0</v>
      </c>
      <c r="EA7" s="39">
        <v>0</v>
      </c>
      <c r="EB7" s="39">
        <v>0</v>
      </c>
      <c r="EC7" s="39">
        <v>0</v>
      </c>
      <c r="ED7" s="39">
        <v>0</v>
      </c>
      <c r="EE7" s="39">
        <v>0</v>
      </c>
      <c r="EF7" s="39">
        <v>0</v>
      </c>
      <c r="EG7" s="39">
        <v>0</v>
      </c>
      <c r="EH7" s="39">
        <v>0</v>
      </c>
      <c r="EI7" s="39">
        <v>0</v>
      </c>
      <c r="EJ7" s="39">
        <v>0.03</v>
      </c>
      <c r="EK7" s="39">
        <v>0.05</v>
      </c>
      <c r="EL7" s="39">
        <v>7.0000000000000007E-2</v>
      </c>
      <c r="EM7" s="39">
        <v>0.08</v>
      </c>
      <c r="EN7" s="39">
        <v>0.04</v>
      </c>
      <c r="EO7" s="39">
        <v>0.09</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113</v>
      </c>
      <c r="C9" s="41" t="s">
        <v>114</v>
      </c>
      <c r="D9" s="41" t="s">
        <v>115</v>
      </c>
      <c r="E9" s="41" t="s">
        <v>116</v>
      </c>
      <c r="F9" s="41" t="s">
        <v>117</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zaisei_g</cp:lastModifiedBy>
  <cp:lastPrinted>2018-02-19T07:54:09Z</cp:lastPrinted>
  <dcterms:created xsi:type="dcterms:W3CDTF">2017-12-25T01:56:14Z</dcterms:created>
  <dcterms:modified xsi:type="dcterms:W3CDTF">2018-02-28T04:58:25Z</dcterms:modified>
  <cp:category/>
</cp:coreProperties>
</file>