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I10" i="4"/>
  <c r="B10" i="4"/>
  <c r="BB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<sst xmlns="http://schemas.openxmlformats.org/spreadsheetml/2006/main" count="232" uniqueCount="120">
  <si>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</si>
  <si>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</si>
  <si>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</si>
  <si>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</si>
  <si>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</si>
  <si>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</si>
  <si>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</si>
  <si>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</si>
  <si>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</si>
  <si>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</si>
  <si>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</si>
  <si>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</si>
  <si>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</si>
  <si>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</si>
  <si>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</si>
  <si>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</si>
  <si>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</si>
  <si>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</si>
  <si>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</si>
  <si>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</si>
  <si>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</si>
  <si>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</si>
  <si>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</si>
  <si>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</si>
  <si>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</si>
  <si>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</si>
  <si>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</si>
  <si>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</si>
  <si>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</si>
  <si>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</si>
  <si>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</si>
  <si>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</si>
  <si>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</si>
  <si>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</si>
  <si>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</si>
  <si>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</si>
  <si>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</si>
  <si>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</si>
  <si>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</si>
  <si>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</si>
  <si>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</si>
  <si>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</si>
  <si>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</si>
  <si>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</si>
  <si>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</si>
  <si>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</si>
  <si>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</si>
  <si>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</si>
  <si>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</si>
  <si>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</si>
  <si>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</si>
  <si>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</si>
  <si>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</si>
  <si>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</si>
  <si>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</si>
  <si>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</si>
  <si>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</si>
  <si>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</si>
  <si>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</si>
  <si>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</si>
  <si>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</si>
  <si>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</si>
  <si>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</si>
  <si>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</si>
  <si>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</si>
  <si>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</si>
  <si>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</si>
  <si>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</si>
  <si>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</si>
  <si>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</si>
  <si>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</si>
  <si>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</si>
  <si>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</si>
  <si>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</si>
  <si>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</si>
  <si>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</si>
  <si>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</si>
  <si>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</si>
  <si>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</si>
  <si>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</si>
  <si>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</si>
  <si>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</si>
  <si>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</si>
  <si>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</si>
  <si>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</si>
  <si>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</si>
  <si>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</si>
  <si>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</si>
  <si>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</si>
  <si>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</si>
  <si>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</si>
  <si>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</si>
  <si>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</si>
  <si>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</si>
  <si>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</si>
  <si>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</si>
  <si>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</si>
  <si>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</si>
  <si>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</si>
  <si>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</si>
  <si>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</si>
  <si>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</si>
  <si>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</si>
  <si>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</si>
  <si>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</si>
  <si>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岸和田市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</si>
  <si>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</si>
  <si>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</si>
  <si>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</si>
  <si>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</si>
  <si>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</si>
  <si>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</si>
  <si>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</si>
  <si>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</si>
  <si>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</si>
  <si>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</si>
  <si>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では昭和40年代から50年代にかけて集中的に水道管路を整備しており、これらが順次耐用年数の40年を経過することにより、管路経年化率が年々増加している。類似団体においても増加しているが、それを上回るペースで増加しており、漏水事故等の発生が懸念される。
　平成23年度に本市水道ビジョンを策定し、管路の更新を積極的に進めているが、市内全域には700kmを超える管路があり、管路更新率で見るとその割合は小幅にとどまっている。
　有形固定資産減価償却率が26年度に大幅に上昇しているが、これは地方公営企業の会計制度改正の影響によるものである。</t>
    <rPh sb="1" eb="2">
      <t>ホン</t>
    </rPh>
    <rPh sb="2" eb="3">
      <t>シ</t>
    </rPh>
    <rPh sb="5" eb="7">
      <t>ショウワ</t>
    </rPh>
    <rPh sb="9" eb="11">
      <t>ネンダイ</t>
    </rPh>
    <rPh sb="15" eb="16">
      <t>ネン</t>
    </rPh>
    <rPh sb="16" eb="17">
      <t>ダイ</t>
    </rPh>
    <rPh sb="21" eb="24">
      <t>シュウチュウテキ</t>
    </rPh>
    <rPh sb="30" eb="32">
      <t>セイビ</t>
    </rPh>
    <rPh sb="41" eb="43">
      <t>ジュンジ</t>
    </rPh>
    <rPh sb="43" eb="45">
      <t>タイヨウ</t>
    </rPh>
    <rPh sb="45" eb="47">
      <t>ネンスウ</t>
    </rPh>
    <rPh sb="50" eb="51">
      <t>ネン</t>
    </rPh>
    <rPh sb="52" eb="54">
      <t>ケイカ</t>
    </rPh>
    <rPh sb="62" eb="64">
      <t>カンロ</t>
    </rPh>
    <rPh sb="64" eb="67">
      <t>ケイネンカ</t>
    </rPh>
    <rPh sb="67" eb="68">
      <t>リツ</t>
    </rPh>
    <rPh sb="69" eb="71">
      <t>ネンネン</t>
    </rPh>
    <rPh sb="71" eb="73">
      <t>ゾウカ</t>
    </rPh>
    <rPh sb="78" eb="80">
      <t>ルイジ</t>
    </rPh>
    <rPh sb="80" eb="82">
      <t>ダンタイ</t>
    </rPh>
    <rPh sb="87" eb="89">
      <t>ゾウカ</t>
    </rPh>
    <rPh sb="98" eb="100">
      <t>ウワマワ</t>
    </rPh>
    <rPh sb="105" eb="107">
      <t>ゾウカ</t>
    </rPh>
    <rPh sb="112" eb="114">
      <t>ロウスイ</t>
    </rPh>
    <rPh sb="114" eb="116">
      <t>ジコ</t>
    </rPh>
    <rPh sb="116" eb="117">
      <t>トウ</t>
    </rPh>
    <rPh sb="118" eb="120">
      <t>ハッセイ</t>
    </rPh>
    <rPh sb="121" eb="123">
      <t>ケネン</t>
    </rPh>
    <rPh sb="129" eb="131">
      <t>ヘイセイ</t>
    </rPh>
    <rPh sb="133" eb="135">
      <t>ネンド</t>
    </rPh>
    <rPh sb="136" eb="137">
      <t>ホン</t>
    </rPh>
    <rPh sb="137" eb="138">
      <t>シ</t>
    </rPh>
    <rPh sb="138" eb="140">
      <t>スイドウ</t>
    </rPh>
    <rPh sb="145" eb="147">
      <t>サクテイ</t>
    </rPh>
    <rPh sb="149" eb="151">
      <t>カンロ</t>
    </rPh>
    <rPh sb="152" eb="154">
      <t>コウシン</t>
    </rPh>
    <rPh sb="155" eb="158">
      <t>セッキョクテキ</t>
    </rPh>
    <rPh sb="159" eb="160">
      <t>スス</t>
    </rPh>
    <rPh sb="166" eb="167">
      <t>シ</t>
    </rPh>
    <rPh sb="167" eb="168">
      <t>ナイ</t>
    </rPh>
    <rPh sb="168" eb="170">
      <t>ゼンイキ</t>
    </rPh>
    <rPh sb="178" eb="179">
      <t>コ</t>
    </rPh>
    <rPh sb="181" eb="183">
      <t>カンロ</t>
    </rPh>
    <rPh sb="193" eb="194">
      <t>ミ</t>
    </rPh>
    <rPh sb="198" eb="200">
      <t>ワリアイ</t>
    </rPh>
    <rPh sb="201" eb="203">
      <t>コハバ</t>
    </rPh>
    <rPh sb="214" eb="216">
      <t>ユウケイ</t>
    </rPh>
    <rPh sb="216" eb="218">
      <t>コテイ</t>
    </rPh>
    <rPh sb="218" eb="220">
      <t>シサン</t>
    </rPh>
    <rPh sb="220" eb="222">
      <t>ゲンカ</t>
    </rPh>
    <rPh sb="222" eb="224">
      <t>ショウキャク</t>
    </rPh>
    <rPh sb="224" eb="225">
      <t>リツ</t>
    </rPh>
    <rPh sb="228" eb="230">
      <t>ネンド</t>
    </rPh>
    <rPh sb="231" eb="233">
      <t>オオハバ</t>
    </rPh>
    <rPh sb="234" eb="236">
      <t>ジョウショウ</t>
    </rPh>
    <rPh sb="245" eb="247">
      <t>チホウ</t>
    </rPh>
    <rPh sb="247" eb="249">
      <t>コウエイ</t>
    </rPh>
    <rPh sb="249" eb="251">
      <t>キギョウ</t>
    </rPh>
    <rPh sb="252" eb="254">
      <t>カイケイ</t>
    </rPh>
    <rPh sb="254" eb="256">
      <t>セイド</t>
    </rPh>
    <rPh sb="256" eb="258">
      <t>カイセイ</t>
    </rPh>
    <rPh sb="259" eb="261">
      <t>エイキョウ</t>
    </rPh>
    <phoneticPr fontId="7"/>
  </si>
  <si>
    <t>　経常収支比率は、100％を超えており、単年度の収支が黒字であることを示している。また、短期的な支払い能力を示す流動比率も100％を超えており、安定した経営を行うことができている。しかし、類似団体と比較するとどちらも低い水準となっており、十分とは言えない状態である。
　給水原価は、1㎥の水を給水するために必要な費用であり、類似団体と比較して低くなっている。一方、料金回収率は100％を超えており、必要な費用を料金収入で賄えていると言える。しかし、類似団体平均を少し下回っていることから、本市の料金水準が比較的低いと考えられる。このことが、先の経常収支比率や流動比率が低くなっている要因の１つと言える。
　近年、老朽施設の更新や耐震化を積極的に進めているが、その財源のほとんどを企業債（借金）の借入れによって賄っていることから、企業債残高対給水収益比率が年々増加している。ここ数年は類似団体を上回る水準となっている。
　上水道施設の多くは高度成長期に整備したものであるが、その後人口の減少等により使用水量が年々減少していることから、施設利用率が減少を続けている。このため、施設更新時にその規模や能力について再検討する必要がある。
　有収率は、100％に近いほど効率的と言えるが、漏水調査や管路の修繕等の取り組みによって、類似団体に比べて高い水準を保つことができている。</t>
    <rPh sb="1" eb="3">
      <t>ケイジョウ</t>
    </rPh>
    <rPh sb="3" eb="5">
      <t>シュウシ</t>
    </rPh>
    <rPh sb="5" eb="7">
      <t>ヒリツ</t>
    </rPh>
    <rPh sb="14" eb="15">
      <t>コ</t>
    </rPh>
    <rPh sb="20" eb="23">
      <t>タンネンド</t>
    </rPh>
    <rPh sb="24" eb="26">
      <t>シュウシ</t>
    </rPh>
    <rPh sb="27" eb="29">
      <t>クロジ</t>
    </rPh>
    <rPh sb="35" eb="36">
      <t>シメ</t>
    </rPh>
    <rPh sb="44" eb="47">
      <t>タンキテキ</t>
    </rPh>
    <rPh sb="48" eb="50">
      <t>シハラ</t>
    </rPh>
    <rPh sb="51" eb="53">
      <t>ノウリョク</t>
    </rPh>
    <rPh sb="54" eb="55">
      <t>シメ</t>
    </rPh>
    <rPh sb="56" eb="58">
      <t>リュウドウ</t>
    </rPh>
    <rPh sb="58" eb="60">
      <t>ヒリツ</t>
    </rPh>
    <rPh sb="66" eb="67">
      <t>コ</t>
    </rPh>
    <rPh sb="72" eb="74">
      <t>アンテイ</t>
    </rPh>
    <rPh sb="76" eb="78">
      <t>ケイエイ</t>
    </rPh>
    <rPh sb="79" eb="80">
      <t>オコナ</t>
    </rPh>
    <rPh sb="94" eb="96">
      <t>ルイジ</t>
    </rPh>
    <rPh sb="96" eb="98">
      <t>ダンタイ</t>
    </rPh>
    <rPh sb="99" eb="101">
      <t>ヒカク</t>
    </rPh>
    <rPh sb="108" eb="109">
      <t>ヒク</t>
    </rPh>
    <rPh sb="110" eb="112">
      <t>スイジュン</t>
    </rPh>
    <rPh sb="119" eb="121">
      <t>ジュウブン</t>
    </rPh>
    <rPh sb="123" eb="124">
      <t>イ</t>
    </rPh>
    <rPh sb="127" eb="129">
      <t>ジョウタイ</t>
    </rPh>
    <rPh sb="135" eb="137">
      <t>キュウスイ</t>
    </rPh>
    <rPh sb="137" eb="139">
      <t>ゲンカ</t>
    </rPh>
    <rPh sb="144" eb="145">
      <t>ミズ</t>
    </rPh>
    <rPh sb="146" eb="148">
      <t>キュウスイ</t>
    </rPh>
    <rPh sb="153" eb="155">
      <t>ヒツヨウ</t>
    </rPh>
    <rPh sb="156" eb="158">
      <t>ヒヨウ</t>
    </rPh>
    <rPh sb="171" eb="172">
      <t>ヒク</t>
    </rPh>
    <rPh sb="179" eb="181">
      <t>イッポウ</t>
    </rPh>
    <rPh sb="182" eb="184">
      <t>リョウキン</t>
    </rPh>
    <rPh sb="184" eb="186">
      <t>カイシュウ</t>
    </rPh>
    <rPh sb="186" eb="187">
      <t>リツ</t>
    </rPh>
    <rPh sb="193" eb="194">
      <t>コ</t>
    </rPh>
    <rPh sb="199" eb="201">
      <t>ヒツヨウ</t>
    </rPh>
    <rPh sb="202" eb="204">
      <t>ヒヨウ</t>
    </rPh>
    <rPh sb="205" eb="207">
      <t>リョウキン</t>
    </rPh>
    <rPh sb="207" eb="209">
      <t>シュウニュウ</t>
    </rPh>
    <rPh sb="210" eb="211">
      <t>マカナ</t>
    </rPh>
    <rPh sb="216" eb="217">
      <t>イ</t>
    </rPh>
    <rPh sb="224" eb="226">
      <t>ルイジ</t>
    </rPh>
    <rPh sb="226" eb="228">
      <t>ダンタイ</t>
    </rPh>
    <rPh sb="228" eb="230">
      <t>ヘイキン</t>
    </rPh>
    <rPh sb="231" eb="232">
      <t>スコ</t>
    </rPh>
    <rPh sb="233" eb="235">
      <t>シタマワ</t>
    </rPh>
    <rPh sb="244" eb="245">
      <t>ホン</t>
    </rPh>
    <rPh sb="245" eb="246">
      <t>シ</t>
    </rPh>
    <rPh sb="247" eb="249">
      <t>リョウキン</t>
    </rPh>
    <rPh sb="249" eb="251">
      <t>スイジュン</t>
    </rPh>
    <rPh sb="252" eb="255">
      <t>ヒカクテキ</t>
    </rPh>
    <rPh sb="255" eb="256">
      <t>ヒク</t>
    </rPh>
    <rPh sb="258" eb="259">
      <t>カンガ</t>
    </rPh>
    <rPh sb="270" eb="271">
      <t>サキ</t>
    </rPh>
    <rPh sb="272" eb="274">
      <t>ケイジョウ</t>
    </rPh>
    <rPh sb="274" eb="276">
      <t>シュウシ</t>
    </rPh>
    <rPh sb="276" eb="278">
      <t>ヒリツ</t>
    </rPh>
    <rPh sb="279" eb="281">
      <t>リュウドウ</t>
    </rPh>
    <rPh sb="281" eb="283">
      <t>ヒリツ</t>
    </rPh>
    <rPh sb="284" eb="285">
      <t>ヒク</t>
    </rPh>
    <rPh sb="291" eb="293">
      <t>ヨウイン</t>
    </rPh>
    <rPh sb="297" eb="298">
      <t>イ</t>
    </rPh>
    <rPh sb="303" eb="305">
      <t>キンネン</t>
    </rPh>
    <rPh sb="306" eb="308">
      <t>ロウキュウ</t>
    </rPh>
    <rPh sb="308" eb="310">
      <t>シセツ</t>
    </rPh>
    <rPh sb="311" eb="313">
      <t>コウシン</t>
    </rPh>
    <rPh sb="314" eb="317">
      <t>タイシンカ</t>
    </rPh>
    <rPh sb="318" eb="321">
      <t>セッキョクテキ</t>
    </rPh>
    <rPh sb="322" eb="323">
      <t>スス</t>
    </rPh>
    <rPh sb="331" eb="333">
      <t>ザイゲン</t>
    </rPh>
    <rPh sb="339" eb="341">
      <t>キギョウ</t>
    </rPh>
    <rPh sb="341" eb="342">
      <t>サイ</t>
    </rPh>
    <rPh sb="343" eb="345">
      <t>シャッキン</t>
    </rPh>
    <rPh sb="347" eb="349">
      <t>カリイ</t>
    </rPh>
    <rPh sb="354" eb="355">
      <t>マカナ</t>
    </rPh>
    <rPh sb="364" eb="366">
      <t>キギョウ</t>
    </rPh>
    <rPh sb="366" eb="367">
      <t>サイ</t>
    </rPh>
    <rPh sb="367" eb="369">
      <t>ザンダカ</t>
    </rPh>
    <rPh sb="369" eb="370">
      <t>タイ</t>
    </rPh>
    <rPh sb="370" eb="372">
      <t>キュウスイ</t>
    </rPh>
    <rPh sb="372" eb="374">
      <t>シュウエキ</t>
    </rPh>
    <rPh sb="374" eb="376">
      <t>ヒリツ</t>
    </rPh>
    <rPh sb="377" eb="379">
      <t>ネンネン</t>
    </rPh>
    <rPh sb="379" eb="381">
      <t>ゾウカ</t>
    </rPh>
    <rPh sb="388" eb="390">
      <t>スウネン</t>
    </rPh>
    <rPh sb="391" eb="393">
      <t>ルイジ</t>
    </rPh>
    <rPh sb="393" eb="395">
      <t>ダンタイ</t>
    </rPh>
    <rPh sb="396" eb="398">
      <t>ウワマワ</t>
    </rPh>
    <rPh sb="399" eb="401">
      <t>スイジュン</t>
    </rPh>
    <rPh sb="410" eb="413">
      <t>ジョウスイドウ</t>
    </rPh>
    <rPh sb="413" eb="415">
      <t>シセツ</t>
    </rPh>
    <rPh sb="416" eb="417">
      <t>オオ</t>
    </rPh>
    <rPh sb="419" eb="421">
      <t>コウド</t>
    </rPh>
    <rPh sb="421" eb="424">
      <t>セイチョウキ</t>
    </rPh>
    <rPh sb="425" eb="427">
      <t>セイビ</t>
    </rPh>
    <rPh sb="438" eb="439">
      <t>ゴ</t>
    </rPh>
    <rPh sb="448" eb="450">
      <t>シヨウ</t>
    </rPh>
    <rPh sb="450" eb="452">
      <t>スイリョウ</t>
    </rPh>
    <rPh sb="453" eb="455">
      <t>ネンネン</t>
    </rPh>
    <rPh sb="472" eb="474">
      <t>ゲンショウ</t>
    </rPh>
    <rPh sb="475" eb="476">
      <t>ツヅ</t>
    </rPh>
    <rPh sb="486" eb="488">
      <t>シセツ</t>
    </rPh>
    <rPh sb="516" eb="518">
      <t>ユウシュウ</t>
    </rPh>
    <rPh sb="518" eb="519">
      <t>リツ</t>
    </rPh>
    <rPh sb="526" eb="527">
      <t>チカ</t>
    </rPh>
    <rPh sb="530" eb="533">
      <t>コウリツテキ</t>
    </rPh>
    <rPh sb="534" eb="535">
      <t>イ</t>
    </rPh>
    <rPh sb="560" eb="562">
      <t>ルイジ</t>
    </rPh>
    <rPh sb="562" eb="564">
      <t>ダンタイ</t>
    </rPh>
    <rPh sb="565" eb="566">
      <t>クラ</t>
    </rPh>
    <rPh sb="568" eb="569">
      <t>タカ</t>
    </rPh>
    <rPh sb="570" eb="572">
      <t>スイジュン</t>
    </rPh>
    <rPh sb="573" eb="574">
      <t>タモ</t>
    </rPh>
    <phoneticPr fontId="7"/>
  </si>
  <si>
    <t>　人口減少等に伴い料金収入の減少が続く一方、施設の老朽化が進んでいる。従来は投資の抑制を図っていたが、近年施設の更新に積極的に取り組んでいるところではあるが、市内全域に膨大な水道施設があるため、その更新はあまり進んでいない状況である。また、更新事業の財源は、企業債の借入れによって賄っているため、将来的に経営の負担となってくることが予想される。
　現在、上水道事業における中長期計画の作成を進めており、その中で水道施設の規模の適正化や更新の優先順位の見直を行うとともに、その財源の確保について料金水準の適正化も含めて検討を行う予定である。</t>
    <rPh sb="1" eb="3">
      <t>ジンコウ</t>
    </rPh>
    <rPh sb="3" eb="5">
      <t>ゲンショウ</t>
    </rPh>
    <rPh sb="5" eb="6">
      <t>トウ</t>
    </rPh>
    <rPh sb="7" eb="8">
      <t>トモナ</t>
    </rPh>
    <rPh sb="9" eb="11">
      <t>リョウキン</t>
    </rPh>
    <rPh sb="11" eb="13">
      <t>シュウニュウ</t>
    </rPh>
    <rPh sb="14" eb="16">
      <t>ゲンショウ</t>
    </rPh>
    <rPh sb="17" eb="18">
      <t>ツヅ</t>
    </rPh>
    <rPh sb="19" eb="21">
      <t>イッポウ</t>
    </rPh>
    <rPh sb="22" eb="24">
      <t>シセツ</t>
    </rPh>
    <rPh sb="25" eb="28">
      <t>ロウキュウカ</t>
    </rPh>
    <rPh sb="29" eb="30">
      <t>スス</t>
    </rPh>
    <rPh sb="35" eb="37">
      <t>ジュウライ</t>
    </rPh>
    <rPh sb="38" eb="40">
      <t>トウシ</t>
    </rPh>
    <rPh sb="41" eb="43">
      <t>ヨクセイ</t>
    </rPh>
    <rPh sb="44" eb="45">
      <t>ハカ</t>
    </rPh>
    <rPh sb="51" eb="53">
      <t>キンネン</t>
    </rPh>
    <rPh sb="53" eb="55">
      <t>シセツ</t>
    </rPh>
    <rPh sb="56" eb="58">
      <t>コウシン</t>
    </rPh>
    <rPh sb="59" eb="62">
      <t>セッキョクテキ</t>
    </rPh>
    <rPh sb="63" eb="64">
      <t>ト</t>
    </rPh>
    <rPh sb="65" eb="66">
      <t>ク</t>
    </rPh>
    <rPh sb="79" eb="81">
      <t>シナイ</t>
    </rPh>
    <rPh sb="81" eb="83">
      <t>ゼンイキ</t>
    </rPh>
    <rPh sb="84" eb="86">
      <t>ボウダイ</t>
    </rPh>
    <rPh sb="87" eb="89">
      <t>スイドウ</t>
    </rPh>
    <rPh sb="89" eb="91">
      <t>シセツ</t>
    </rPh>
    <rPh sb="99" eb="101">
      <t>コウシン</t>
    </rPh>
    <rPh sb="105" eb="106">
      <t>スス</t>
    </rPh>
    <rPh sb="111" eb="113">
      <t>ジョウキョウ</t>
    </rPh>
    <rPh sb="120" eb="122">
      <t>コウシン</t>
    </rPh>
    <rPh sb="122" eb="124">
      <t>ジギョウ</t>
    </rPh>
    <rPh sb="125" eb="127">
      <t>ザイゲン</t>
    </rPh>
    <rPh sb="129" eb="131">
      <t>キギョウ</t>
    </rPh>
    <rPh sb="131" eb="132">
      <t>サイ</t>
    </rPh>
    <rPh sb="133" eb="135">
      <t>カリイ</t>
    </rPh>
    <rPh sb="140" eb="141">
      <t>マカナ</t>
    </rPh>
    <rPh sb="148" eb="151">
      <t>ショウライテキ</t>
    </rPh>
    <rPh sb="152" eb="154">
      <t>ケイエイ</t>
    </rPh>
    <rPh sb="155" eb="157">
      <t>フタン</t>
    </rPh>
    <rPh sb="166" eb="168">
      <t>ヨソウ</t>
    </rPh>
    <rPh sb="174" eb="176">
      <t>ゲンザイ</t>
    </rPh>
    <rPh sb="177" eb="180">
      <t>ジョウスイドウ</t>
    </rPh>
    <rPh sb="180" eb="182">
      <t>ジギョウ</t>
    </rPh>
    <rPh sb="186" eb="189">
      <t>チュウチョウキ</t>
    </rPh>
    <rPh sb="189" eb="191">
      <t>ケイカク</t>
    </rPh>
    <rPh sb="192" eb="194">
      <t>サクセイ</t>
    </rPh>
    <rPh sb="195" eb="196">
      <t>スス</t>
    </rPh>
    <rPh sb="203" eb="204">
      <t>ナカ</t>
    </rPh>
    <rPh sb="205" eb="207">
      <t>スイドウ</t>
    </rPh>
    <rPh sb="207" eb="209">
      <t>シセツ</t>
    </rPh>
    <rPh sb="210" eb="212">
      <t>キボ</t>
    </rPh>
    <rPh sb="213" eb="216">
      <t>テキセイカ</t>
    </rPh>
    <rPh sb="217" eb="219">
      <t>コウシン</t>
    </rPh>
    <rPh sb="220" eb="222">
      <t>ユウセン</t>
    </rPh>
    <rPh sb="222" eb="224">
      <t>ジュンイ</t>
    </rPh>
    <rPh sb="225" eb="227">
      <t>ミナオ</t>
    </rPh>
    <rPh sb="228" eb="229">
      <t>オコナ</t>
    </rPh>
    <rPh sb="237" eb="239">
      <t>ザイゲン</t>
    </rPh>
    <rPh sb="240" eb="242">
      <t>カクホ</t>
    </rPh>
    <rPh sb="246" eb="248">
      <t>リョウキン</t>
    </rPh>
    <rPh sb="248" eb="250">
      <t>スイジュン</t>
    </rPh>
    <rPh sb="251" eb="254">
      <t>テキセイカ</t>
    </rPh>
    <rPh sb="255" eb="256">
      <t>フク</t>
    </rPh>
    <rPh sb="258" eb="260">
      <t>ケントウ</t>
    </rPh>
    <rPh sb="261" eb="262">
      <t>オコナ</t>
    </rPh>
    <rPh sb="263" eb="265">
      <t>ヨテイ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</si>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</sst>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c:v>
                </c:pt>
                <c:pt idx="1">
                  <c:v>0.5</c:v>
                </c:pt>
                <c:pt idx="2">
                  <c:v>0.69</c:v>
                </c:pt>
                <c:pt idx="3">
                  <c:v>0.65</c:v>
                </c:pt>
                <c:pt idx="4">
                  <c:v>0.53</c:v>
                </c:pt>
              </c:numCache>
            </c:numRef>
          </c:val>
        </c:ser>
        <c:dLbls>
          <c:showLegendKey val="0"/>
          <c:showVal val="0"/>
          <c:showCatName val="0"/>
          <c:showSerName val="0"/>
          <c:showPercent val="0"/>
          <c:showBubbleSize val="0"/>
        </c:dLbls>
        <c:gapWidth val="150"/>
        <c:axId val="85321216"/>
        <c:axId val="853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85321216"/>
        <c:axId val="85323136"/>
      </c:lineChart>
      <c:dateAx>
        <c:axId val="85321216"/>
        <c:scaling>
          <c:orientation val="minMax"/>
        </c:scaling>
        <c:delete val="1"/>
        <c:axPos val="b"/>
        <c:numFmt formatCode="ge" sourceLinked="1"/>
        <c:majorTickMark val="none"/>
        <c:minorTickMark val="none"/>
        <c:tickLblPos val="none"/>
        <c:crossAx val="85323136"/>
        <c:crosses val="autoZero"/>
        <c:auto val="1"/>
        <c:lblOffset val="100"/>
        <c:baseTimeUnit val="years"/>
      </c:dateAx>
      <c:valAx>
        <c:axId val="853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62.72</c:v>
                </c:pt>
                <c:pt idx="1">
                  <c:v>61.94</c:v>
                </c:pt>
                <c:pt idx="2">
                  <c:v>60.78</c:v>
                </c:pt>
                <c:pt idx="3">
                  <c:v>60.11</c:v>
                </c:pt>
                <c:pt idx="4">
                  <c:v>59.86</c:v>
                </c:pt>
              </c:numCache>
            </c:numRef>
          </c:val>
        </c:ser>
        <c:dLbls>
          <c:showLegendKey val="0"/>
          <c:showVal val="0"/>
          <c:showCatName val="0"/>
          <c:showSerName val="0"/>
          <c:showPercent val="0"/>
          <c:showBubbleSize val="0"/>
        </c:dLbls>
        <c:gapWidth val="150"/>
        <c:axId val="87443328"/>
        <c:axId val="874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87443328"/>
        <c:axId val="87461888"/>
      </c:lineChart>
      <c:dateAx>
        <c:axId val="87443328"/>
        <c:scaling>
          <c:orientation val="minMax"/>
        </c:scaling>
        <c:delete val="1"/>
        <c:axPos val="b"/>
        <c:numFmt formatCode="ge" sourceLinked="1"/>
        <c:majorTickMark val="none"/>
        <c:minorTickMark val="none"/>
        <c:tickLblPos val="none"/>
        <c:crossAx val="87461888"/>
        <c:crosses val="autoZero"/>
        <c:auto val="1"/>
        <c:lblOffset val="100"/>
        <c:baseTimeUnit val="years"/>
      </c:dateAx>
      <c:valAx>
        <c:axId val="874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94.58</c:v>
                </c:pt>
                <c:pt idx="1">
                  <c:v>94.89</c:v>
                </c:pt>
                <c:pt idx="2">
                  <c:v>95</c:v>
                </c:pt>
                <c:pt idx="3">
                  <c:v>94.79</c:v>
                </c:pt>
                <c:pt idx="4">
                  <c:v>95.11</c:v>
                </c:pt>
              </c:numCache>
            </c:numRef>
          </c:val>
        </c:ser>
        <c:dLbls>
          <c:showLegendKey val="0"/>
          <c:showVal val="0"/>
          <c:showCatName val="0"/>
          <c:showSerName val="0"/>
          <c:showPercent val="0"/>
          <c:showBubbleSize val="0"/>
        </c:dLbls>
        <c:gapWidth val="150"/>
        <c:axId val="87492096"/>
        <c:axId val="874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87492096"/>
        <c:axId val="87494016"/>
      </c:lineChart>
      <c:dateAx>
        <c:axId val="87492096"/>
        <c:scaling>
          <c:orientation val="minMax"/>
        </c:scaling>
        <c:delete val="1"/>
        <c:axPos val="b"/>
        <c:numFmt formatCode="ge" sourceLinked="1"/>
        <c:majorTickMark val="none"/>
        <c:minorTickMark val="none"/>
        <c:tickLblPos val="none"/>
        <c:crossAx val="87494016"/>
        <c:crosses val="autoZero"/>
        <c:auto val="1"/>
        <c:lblOffset val="100"/>
        <c:baseTimeUnit val="years"/>
      </c:dateAx>
      <c:valAx>
        <c:axId val="874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103.48</c:v>
                </c:pt>
                <c:pt idx="1">
                  <c:v>107.79</c:v>
                </c:pt>
                <c:pt idx="2">
                  <c:v>106.76</c:v>
                </c:pt>
                <c:pt idx="3">
                  <c:v>107.78</c:v>
                </c:pt>
                <c:pt idx="4">
                  <c:v>108.08</c:v>
                </c:pt>
              </c:numCache>
            </c:numRef>
          </c:val>
        </c:ser>
        <c:dLbls>
          <c:showLegendKey val="0"/>
          <c:showVal val="0"/>
          <c:showCatName val="0"/>
          <c:showSerName val="0"/>
          <c:showPercent val="0"/>
          <c:showBubbleSize val="0"/>
        </c:dLbls>
        <c:gapWidth val="150"/>
        <c:axId val="85365888"/>
        <c:axId val="853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85365888"/>
        <c:axId val="85367808"/>
      </c:lineChart>
      <c:dateAx>
        <c:axId val="85365888"/>
        <c:scaling>
          <c:orientation val="minMax"/>
        </c:scaling>
        <c:delete val="1"/>
        <c:axPos val="b"/>
        <c:numFmt formatCode="ge" sourceLinked="1"/>
        <c:majorTickMark val="none"/>
        <c:minorTickMark val="none"/>
        <c:tickLblPos val="none"/>
        <c:crossAx val="85367808"/>
        <c:crosses val="autoZero"/>
        <c:auto val="1"/>
        <c:lblOffset val="100"/>
        <c:baseTimeUnit val="years"/>
      </c:dateAx>
      <c:valAx>
        <c:axId val="8536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45.3</c:v>
                </c:pt>
                <c:pt idx="1">
                  <c:v>45.93</c:v>
                </c:pt>
                <c:pt idx="2">
                  <c:v>51.5</c:v>
                </c:pt>
                <c:pt idx="3">
                  <c:v>51.31</c:v>
                </c:pt>
                <c:pt idx="4">
                  <c:v>52.53</c:v>
                </c:pt>
              </c:numCache>
            </c:numRef>
          </c:val>
        </c:ser>
        <c:dLbls>
          <c:showLegendKey val="0"/>
          <c:showVal val="0"/>
          <c:showCatName val="0"/>
          <c:showSerName val="0"/>
          <c:showPercent val="0"/>
          <c:showBubbleSize val="0"/>
        </c:dLbls>
        <c:gapWidth val="150"/>
        <c:axId val="87110400"/>
        <c:axId val="871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87110400"/>
        <c:axId val="87112320"/>
      </c:lineChart>
      <c:dateAx>
        <c:axId val="87110400"/>
        <c:scaling>
          <c:orientation val="minMax"/>
        </c:scaling>
        <c:delete val="1"/>
        <c:axPos val="b"/>
        <c:numFmt formatCode="ge" sourceLinked="1"/>
        <c:majorTickMark val="none"/>
        <c:minorTickMark val="none"/>
        <c:tickLblPos val="none"/>
        <c:crossAx val="87112320"/>
        <c:crosses val="autoZero"/>
        <c:auto val="1"/>
        <c:lblOffset val="100"/>
        <c:baseTimeUnit val="years"/>
      </c:dateAx>
      <c:valAx>
        <c:axId val="871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19.7</c:v>
                </c:pt>
                <c:pt idx="1">
                  <c:v>21.94</c:v>
                </c:pt>
                <c:pt idx="2">
                  <c:v>23.51</c:v>
                </c:pt>
                <c:pt idx="3">
                  <c:v>27.34</c:v>
                </c:pt>
                <c:pt idx="4">
                  <c:v>28.75</c:v>
                </c:pt>
              </c:numCache>
            </c:numRef>
          </c:val>
        </c:ser>
        <c:dLbls>
          <c:showLegendKey val="0"/>
          <c:showVal val="0"/>
          <c:showCatName val="0"/>
          <c:showSerName val="0"/>
          <c:showPercent val="0"/>
          <c:showBubbleSize val="0"/>
        </c:dLbls>
        <c:gapWidth val="150"/>
        <c:axId val="87152512"/>
        <c:axId val="871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87152512"/>
        <c:axId val="87158784"/>
      </c:lineChart>
      <c:dateAx>
        <c:axId val="87152512"/>
        <c:scaling>
          <c:orientation val="minMax"/>
        </c:scaling>
        <c:delete val="1"/>
        <c:axPos val="b"/>
        <c:numFmt formatCode="ge" sourceLinked="1"/>
        <c:majorTickMark val="none"/>
        <c:minorTickMark val="none"/>
        <c:tickLblPos val="none"/>
        <c:crossAx val="87158784"/>
        <c:crosses val="autoZero"/>
        <c:auto val="1"/>
        <c:lblOffset val="100"/>
        <c:baseTimeUnit val="years"/>
      </c:dateAx>
      <c:valAx>
        <c:axId val="871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271296"/>
        <c:axId val="872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7271296"/>
        <c:axId val="87273472"/>
      </c:lineChart>
      <c:dateAx>
        <c:axId val="87271296"/>
        <c:scaling>
          <c:orientation val="minMax"/>
        </c:scaling>
        <c:delete val="1"/>
        <c:axPos val="b"/>
        <c:numFmt formatCode="ge" sourceLinked="1"/>
        <c:majorTickMark val="none"/>
        <c:minorTickMark val="none"/>
        <c:tickLblPos val="none"/>
        <c:crossAx val="87273472"/>
        <c:crosses val="autoZero"/>
        <c:auto val="1"/>
        <c:lblOffset val="100"/>
        <c:baseTimeUnit val="years"/>
      </c:dateAx>
      <c:valAx>
        <c:axId val="87273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2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331.98</c:v>
                </c:pt>
                <c:pt idx="1">
                  <c:v>452.99</c:v>
                </c:pt>
                <c:pt idx="2">
                  <c:v>153.84</c:v>
                </c:pt>
                <c:pt idx="3">
                  <c:v>195.08</c:v>
                </c:pt>
                <c:pt idx="4">
                  <c:v>278.08999999999997</c:v>
                </c:pt>
              </c:numCache>
            </c:numRef>
          </c:val>
        </c:ser>
        <c:dLbls>
          <c:showLegendKey val="0"/>
          <c:showVal val="0"/>
          <c:showCatName val="0"/>
          <c:showSerName val="0"/>
          <c:showPercent val="0"/>
          <c:showBubbleSize val="0"/>
        </c:dLbls>
        <c:gapWidth val="150"/>
        <c:axId val="87576576"/>
        <c:axId val="875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87576576"/>
        <c:axId val="87578496"/>
      </c:lineChart>
      <c:dateAx>
        <c:axId val="87576576"/>
        <c:scaling>
          <c:orientation val="minMax"/>
        </c:scaling>
        <c:delete val="1"/>
        <c:axPos val="b"/>
        <c:numFmt formatCode="ge" sourceLinked="1"/>
        <c:majorTickMark val="none"/>
        <c:minorTickMark val="none"/>
        <c:tickLblPos val="none"/>
        <c:crossAx val="87578496"/>
        <c:crosses val="autoZero"/>
        <c:auto val="1"/>
        <c:lblOffset val="100"/>
        <c:baseTimeUnit val="years"/>
      </c:dateAx>
      <c:valAx>
        <c:axId val="8757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5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234.36</c:v>
                </c:pt>
                <c:pt idx="1">
                  <c:v>238.65</c:v>
                </c:pt>
                <c:pt idx="2">
                  <c:v>279.52999999999997</c:v>
                </c:pt>
                <c:pt idx="3">
                  <c:v>302.93</c:v>
                </c:pt>
                <c:pt idx="4">
                  <c:v>320.39999999999998</c:v>
                </c:pt>
              </c:numCache>
            </c:numRef>
          </c:val>
        </c:ser>
        <c:dLbls>
          <c:showLegendKey val="0"/>
          <c:showVal val="0"/>
          <c:showCatName val="0"/>
          <c:showSerName val="0"/>
          <c:showPercent val="0"/>
          <c:showBubbleSize val="0"/>
        </c:dLbls>
        <c:gapWidth val="150"/>
        <c:axId val="87596416"/>
        <c:axId val="876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87596416"/>
        <c:axId val="87614976"/>
      </c:lineChart>
      <c:dateAx>
        <c:axId val="87596416"/>
        <c:scaling>
          <c:orientation val="minMax"/>
        </c:scaling>
        <c:delete val="1"/>
        <c:axPos val="b"/>
        <c:numFmt formatCode="ge" sourceLinked="1"/>
        <c:majorTickMark val="none"/>
        <c:minorTickMark val="none"/>
        <c:tickLblPos val="none"/>
        <c:crossAx val="87614976"/>
        <c:crosses val="autoZero"/>
        <c:auto val="1"/>
        <c:lblOffset val="100"/>
        <c:baseTimeUnit val="years"/>
      </c:dateAx>
      <c:valAx>
        <c:axId val="87614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5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97.36</c:v>
                </c:pt>
                <c:pt idx="1">
                  <c:v>99.47</c:v>
                </c:pt>
                <c:pt idx="2">
                  <c:v>104.14</c:v>
                </c:pt>
                <c:pt idx="3">
                  <c:v>104.99</c:v>
                </c:pt>
                <c:pt idx="4">
                  <c:v>104.52</c:v>
                </c:pt>
              </c:numCache>
            </c:numRef>
          </c:val>
        </c:ser>
        <c:dLbls>
          <c:showLegendKey val="0"/>
          <c:showVal val="0"/>
          <c:showCatName val="0"/>
          <c:showSerName val="0"/>
          <c:showPercent val="0"/>
          <c:showBubbleSize val="0"/>
        </c:dLbls>
        <c:gapWidth val="150"/>
        <c:axId val="87325696"/>
        <c:axId val="873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87325696"/>
        <c:axId val="87327872"/>
      </c:lineChart>
      <c:dateAx>
        <c:axId val="87325696"/>
        <c:scaling>
          <c:orientation val="minMax"/>
        </c:scaling>
        <c:delete val="1"/>
        <c:axPos val="b"/>
        <c:numFmt formatCode="ge" sourceLinked="1"/>
        <c:majorTickMark val="none"/>
        <c:minorTickMark val="none"/>
        <c:tickLblPos val="none"/>
        <c:crossAx val="87327872"/>
        <c:crosses val="autoZero"/>
        <c:auto val="1"/>
        <c:lblOffset val="100"/>
        <c:baseTimeUnit val="years"/>
      </c:dateAx>
      <c:valAx>
        <c:axId val="873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160.1</c:v>
                </c:pt>
                <c:pt idx="1">
                  <c:v>156.41999999999999</c:v>
                </c:pt>
                <c:pt idx="2">
                  <c:v>148.84</c:v>
                </c:pt>
                <c:pt idx="3">
                  <c:v>147.47999999999999</c:v>
                </c:pt>
                <c:pt idx="4">
                  <c:v>148.26</c:v>
                </c:pt>
              </c:numCache>
            </c:numRef>
          </c:val>
        </c:ser>
        <c:dLbls>
          <c:showLegendKey val="0"/>
          <c:showVal val="0"/>
          <c:showCatName val="0"/>
          <c:showSerName val="0"/>
          <c:showPercent val="0"/>
          <c:showBubbleSize val="0"/>
        </c:dLbls>
        <c:gapWidth val="150"/>
        <c:axId val="87353600"/>
        <c:axId val="873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87353600"/>
        <c:axId val="87355776"/>
      </c:lineChart>
      <c:dateAx>
        <c:axId val="87353600"/>
        <c:scaling>
          <c:orientation val="minMax"/>
        </c:scaling>
        <c:delete val="1"/>
        <c:axPos val="b"/>
        <c:numFmt formatCode="ge" sourceLinked="1"/>
        <c:majorTickMark val="none"/>
        <c:minorTickMark val="none"/>
        <c:tickLblPos val="none"/>
        <c:crossAx val="87355776"/>
        <c:crosses val="autoZero"/>
        <c:auto val="1"/>
        <c:lblOffset val="100"/>
        <c:baseTimeUnit val="years"/>
      </c:dateAx>
      <c:valAx>
        <c:axId val="873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岸和田市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119</v>
      </c>
      <c r="AE8" s="60"/>
      <c r="AF8" s="60"/>
      <c r="AG8" s="60"/>
      <c r="AH8" s="60"/>
      <c r="AI8" s="60"/>
      <c r="AJ8" s="60"/>
      <c r="AK8" s="5"/>
      <c r="AL8" s="61">
        <f>データ!$R$6</f>
        <v>198017</v>
      </c>
      <c r="AM8" s="61"/>
      <c r="AN8" s="61"/>
      <c r="AO8" s="61"/>
      <c r="AP8" s="61"/>
      <c r="AQ8" s="61"/>
      <c r="AR8" s="61"/>
      <c r="AS8" s="61"/>
      <c r="AT8" s="51">
        <f>データ!$S$6</f>
        <v>72.680000000000007</v>
      </c>
      <c r="AU8" s="52"/>
      <c r="AV8" s="52"/>
      <c r="AW8" s="52"/>
      <c r="AX8" s="52"/>
      <c r="AY8" s="52"/>
      <c r="AZ8" s="52"/>
      <c r="BA8" s="52"/>
      <c r="BB8" s="53">
        <f>データ!$T$6</f>
        <v>2724.5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43.79</v>
      </c>
      <c r="J10" s="52"/>
      <c r="K10" s="52"/>
      <c r="L10" s="52"/>
      <c r="M10" s="52"/>
      <c r="N10" s="52"/>
      <c r="O10" s="64"/>
      <c r="P10" s="53">
        <f>データ!$P$6</f>
        <v>100</v>
      </c>
      <c r="Q10" s="53"/>
      <c r="R10" s="53"/>
      <c r="S10" s="53"/>
      <c r="T10" s="53"/>
      <c r="U10" s="53"/>
      <c r="V10" s="53"/>
      <c r="W10" s="61">
        <f>データ!$Q$6</f>
        <v>2624</v>
      </c>
      <c r="X10" s="61"/>
      <c r="Y10" s="61"/>
      <c r="Z10" s="61"/>
      <c r="AA10" s="61"/>
      <c r="AB10" s="61"/>
      <c r="AC10" s="61"/>
      <c r="AD10" s="2"/>
      <c r="AE10" s="2"/>
      <c r="AF10" s="2"/>
      <c r="AG10" s="2"/>
      <c r="AH10" s="5"/>
      <c r="AI10" s="5"/>
      <c r="AJ10" s="5"/>
      <c r="AK10" s="5"/>
      <c r="AL10" s="61">
        <f>データ!$U$6</f>
        <v>197724</v>
      </c>
      <c r="AM10" s="61"/>
      <c r="AN10" s="61"/>
      <c r="AO10" s="61"/>
      <c r="AP10" s="61"/>
      <c r="AQ10" s="61"/>
      <c r="AR10" s="61"/>
      <c r="AS10" s="61"/>
      <c r="AT10" s="51">
        <f>データ!$V$6</f>
        <v>44.95</v>
      </c>
      <c r="AU10" s="52"/>
      <c r="AV10" s="52"/>
      <c r="AW10" s="52"/>
      <c r="AX10" s="52"/>
      <c r="AY10" s="52"/>
      <c r="AZ10" s="52"/>
      <c r="BA10" s="52"/>
      <c r="BB10" s="53">
        <f>データ!$W$6</f>
        <v>4398.75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4"/>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4"/>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4"/>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4"/>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4"/>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4"/>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4"/>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4"/>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4"/>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4"/>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4"/>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4"/>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4"/>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4"/>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4"/>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4"/>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4"/>
      <c r="BM33" s="82"/>
      <c r="BN33" s="82"/>
      <c r="BO33" s="82"/>
      <c r="BP33" s="82"/>
      <c r="BQ33" s="82"/>
      <c r="BR33" s="82"/>
      <c r="BS33" s="82"/>
      <c r="BT33" s="82"/>
      <c r="BU33" s="82"/>
      <c r="BV33" s="82"/>
      <c r="BW33" s="82"/>
      <c r="BX33" s="82"/>
      <c r="BY33" s="82"/>
      <c r="BZ33" s="83"/>
    </row>
    <row r="34" spans="1:78" ht="13.5" customHeight="1">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4"/>
      <c r="BM34" s="82"/>
      <c r="BN34" s="82"/>
      <c r="BO34" s="82"/>
      <c r="BP34" s="82"/>
      <c r="BQ34" s="82"/>
      <c r="BR34" s="82"/>
      <c r="BS34" s="82"/>
      <c r="BT34" s="82"/>
      <c r="BU34" s="82"/>
      <c r="BV34" s="82"/>
      <c r="BW34" s="82"/>
      <c r="BX34" s="82"/>
      <c r="BY34" s="82"/>
      <c r="BZ34" s="83"/>
    </row>
    <row r="35" spans="1:78" ht="13.5" customHeight="1">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4"/>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4"/>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4"/>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4"/>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4"/>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4"/>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4"/>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4"/>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4"/>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6" t="s">
        <v>116</v>
      </c>
      <c r="BM47" s="87"/>
      <c r="BN47" s="87"/>
      <c r="BO47" s="87"/>
      <c r="BP47" s="87"/>
      <c r="BQ47" s="87"/>
      <c r="BR47" s="87"/>
      <c r="BS47" s="87"/>
      <c r="BT47" s="87"/>
      <c r="BU47" s="87"/>
      <c r="BV47" s="87"/>
      <c r="BW47" s="87"/>
      <c r="BX47" s="87"/>
      <c r="BY47" s="87"/>
      <c r="BZ47" s="88"/>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6"/>
      <c r="BM48" s="87"/>
      <c r="BN48" s="87"/>
      <c r="BO48" s="87"/>
      <c r="BP48" s="87"/>
      <c r="BQ48" s="87"/>
      <c r="BR48" s="87"/>
      <c r="BS48" s="87"/>
      <c r="BT48" s="87"/>
      <c r="BU48" s="87"/>
      <c r="BV48" s="87"/>
      <c r="BW48" s="87"/>
      <c r="BX48" s="87"/>
      <c r="BY48" s="87"/>
      <c r="BZ48" s="88"/>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6"/>
      <c r="BM49" s="87"/>
      <c r="BN49" s="87"/>
      <c r="BO49" s="87"/>
      <c r="BP49" s="87"/>
      <c r="BQ49" s="87"/>
      <c r="BR49" s="87"/>
      <c r="BS49" s="87"/>
      <c r="BT49" s="87"/>
      <c r="BU49" s="87"/>
      <c r="BV49" s="87"/>
      <c r="BW49" s="87"/>
      <c r="BX49" s="87"/>
      <c r="BY49" s="87"/>
      <c r="BZ49" s="88"/>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6"/>
      <c r="BM50" s="87"/>
      <c r="BN50" s="87"/>
      <c r="BO50" s="87"/>
      <c r="BP50" s="87"/>
      <c r="BQ50" s="87"/>
      <c r="BR50" s="87"/>
      <c r="BS50" s="87"/>
      <c r="BT50" s="87"/>
      <c r="BU50" s="87"/>
      <c r="BV50" s="87"/>
      <c r="BW50" s="87"/>
      <c r="BX50" s="87"/>
      <c r="BY50" s="87"/>
      <c r="BZ50" s="88"/>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6"/>
      <c r="BM51" s="87"/>
      <c r="BN51" s="87"/>
      <c r="BO51" s="87"/>
      <c r="BP51" s="87"/>
      <c r="BQ51" s="87"/>
      <c r="BR51" s="87"/>
      <c r="BS51" s="87"/>
      <c r="BT51" s="87"/>
      <c r="BU51" s="87"/>
      <c r="BV51" s="87"/>
      <c r="BW51" s="87"/>
      <c r="BX51" s="87"/>
      <c r="BY51" s="87"/>
      <c r="BZ51" s="88"/>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6"/>
      <c r="BM52" s="87"/>
      <c r="BN52" s="87"/>
      <c r="BO52" s="87"/>
      <c r="BP52" s="87"/>
      <c r="BQ52" s="87"/>
      <c r="BR52" s="87"/>
      <c r="BS52" s="87"/>
      <c r="BT52" s="87"/>
      <c r="BU52" s="87"/>
      <c r="BV52" s="87"/>
      <c r="BW52" s="87"/>
      <c r="BX52" s="87"/>
      <c r="BY52" s="87"/>
      <c r="BZ52" s="88"/>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6"/>
      <c r="BM53" s="87"/>
      <c r="BN53" s="87"/>
      <c r="BO53" s="87"/>
      <c r="BP53" s="87"/>
      <c r="BQ53" s="87"/>
      <c r="BR53" s="87"/>
      <c r="BS53" s="87"/>
      <c r="BT53" s="87"/>
      <c r="BU53" s="87"/>
      <c r="BV53" s="87"/>
      <c r="BW53" s="87"/>
      <c r="BX53" s="87"/>
      <c r="BY53" s="87"/>
      <c r="BZ53" s="88"/>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6"/>
      <c r="BM54" s="87"/>
      <c r="BN54" s="87"/>
      <c r="BO54" s="87"/>
      <c r="BP54" s="87"/>
      <c r="BQ54" s="87"/>
      <c r="BR54" s="87"/>
      <c r="BS54" s="87"/>
      <c r="BT54" s="87"/>
      <c r="BU54" s="87"/>
      <c r="BV54" s="87"/>
      <c r="BW54" s="87"/>
      <c r="BX54" s="87"/>
      <c r="BY54" s="87"/>
      <c r="BZ54" s="88"/>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6"/>
      <c r="BM55" s="87"/>
      <c r="BN55" s="87"/>
      <c r="BO55" s="87"/>
      <c r="BP55" s="87"/>
      <c r="BQ55" s="87"/>
      <c r="BR55" s="87"/>
      <c r="BS55" s="87"/>
      <c r="BT55" s="87"/>
      <c r="BU55" s="87"/>
      <c r="BV55" s="87"/>
      <c r="BW55" s="87"/>
      <c r="BX55" s="87"/>
      <c r="BY55" s="87"/>
      <c r="BZ55" s="88"/>
    </row>
    <row r="56" spans="1:78" ht="13.5" customHeight="1">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6"/>
      <c r="BM56" s="87"/>
      <c r="BN56" s="87"/>
      <c r="BO56" s="87"/>
      <c r="BP56" s="87"/>
      <c r="BQ56" s="87"/>
      <c r="BR56" s="87"/>
      <c r="BS56" s="87"/>
      <c r="BT56" s="87"/>
      <c r="BU56" s="87"/>
      <c r="BV56" s="87"/>
      <c r="BW56" s="87"/>
      <c r="BX56" s="87"/>
      <c r="BY56" s="87"/>
      <c r="BZ56" s="88"/>
    </row>
    <row r="57" spans="1:78" ht="13.5" customHeight="1">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6"/>
      <c r="BM57" s="87"/>
      <c r="BN57" s="87"/>
      <c r="BO57" s="87"/>
      <c r="BP57" s="87"/>
      <c r="BQ57" s="87"/>
      <c r="BR57" s="87"/>
      <c r="BS57" s="87"/>
      <c r="BT57" s="87"/>
      <c r="BU57" s="87"/>
      <c r="BV57" s="87"/>
      <c r="BW57" s="87"/>
      <c r="BX57" s="87"/>
      <c r="BY57" s="87"/>
      <c r="BZ57" s="88"/>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6"/>
      <c r="BM58" s="87"/>
      <c r="BN58" s="87"/>
      <c r="BO58" s="87"/>
      <c r="BP58" s="87"/>
      <c r="BQ58" s="87"/>
      <c r="BR58" s="87"/>
      <c r="BS58" s="87"/>
      <c r="BT58" s="87"/>
      <c r="BU58" s="87"/>
      <c r="BV58" s="87"/>
      <c r="BW58" s="87"/>
      <c r="BX58" s="87"/>
      <c r="BY58" s="87"/>
      <c r="BZ58" s="8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6"/>
      <c r="BM60" s="87"/>
      <c r="BN60" s="87"/>
      <c r="BO60" s="87"/>
      <c r="BP60" s="87"/>
      <c r="BQ60" s="87"/>
      <c r="BR60" s="87"/>
      <c r="BS60" s="87"/>
      <c r="BT60" s="87"/>
      <c r="BU60" s="87"/>
      <c r="BV60" s="87"/>
      <c r="BW60" s="87"/>
      <c r="BX60" s="87"/>
      <c r="BY60" s="87"/>
      <c r="BZ60" s="88"/>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6"/>
      <c r="BM61" s="87"/>
      <c r="BN61" s="87"/>
      <c r="BO61" s="87"/>
      <c r="BP61" s="87"/>
      <c r="BQ61" s="87"/>
      <c r="BR61" s="87"/>
      <c r="BS61" s="87"/>
      <c r="BT61" s="87"/>
      <c r="BU61" s="87"/>
      <c r="BV61" s="87"/>
      <c r="BW61" s="87"/>
      <c r="BX61" s="87"/>
      <c r="BY61" s="87"/>
      <c r="BZ61" s="88"/>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6"/>
      <c r="BM62" s="87"/>
      <c r="BN62" s="87"/>
      <c r="BO62" s="87"/>
      <c r="BP62" s="87"/>
      <c r="BQ62" s="87"/>
      <c r="BR62" s="87"/>
      <c r="BS62" s="87"/>
      <c r="BT62" s="87"/>
      <c r="BU62" s="87"/>
      <c r="BV62" s="87"/>
      <c r="BW62" s="87"/>
      <c r="BX62" s="87"/>
      <c r="BY62" s="87"/>
      <c r="BZ62" s="88"/>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6"/>
      <c r="BM63" s="87"/>
      <c r="BN63" s="87"/>
      <c r="BO63" s="87"/>
      <c r="BP63" s="87"/>
      <c r="BQ63" s="87"/>
      <c r="BR63" s="87"/>
      <c r="BS63" s="87"/>
      <c r="BT63" s="87"/>
      <c r="BU63" s="87"/>
      <c r="BV63" s="87"/>
      <c r="BW63" s="87"/>
      <c r="BX63" s="87"/>
      <c r="BY63" s="87"/>
      <c r="BZ63" s="88"/>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6" t="s">
        <v>118</v>
      </c>
      <c r="BM66" s="87"/>
      <c r="BN66" s="87"/>
      <c r="BO66" s="87"/>
      <c r="BP66" s="87"/>
      <c r="BQ66" s="87"/>
      <c r="BR66" s="87"/>
      <c r="BS66" s="87"/>
      <c r="BT66" s="87"/>
      <c r="BU66" s="87"/>
      <c r="BV66" s="87"/>
      <c r="BW66" s="87"/>
      <c r="BX66" s="87"/>
      <c r="BY66" s="87"/>
      <c r="BZ66" s="88"/>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6"/>
      <c r="BM67" s="87"/>
      <c r="BN67" s="87"/>
      <c r="BO67" s="87"/>
      <c r="BP67" s="87"/>
      <c r="BQ67" s="87"/>
      <c r="BR67" s="87"/>
      <c r="BS67" s="87"/>
      <c r="BT67" s="87"/>
      <c r="BU67" s="87"/>
      <c r="BV67" s="87"/>
      <c r="BW67" s="87"/>
      <c r="BX67" s="87"/>
      <c r="BY67" s="87"/>
      <c r="BZ67" s="88"/>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6"/>
      <c r="BM68" s="87"/>
      <c r="BN68" s="87"/>
      <c r="BO68" s="87"/>
      <c r="BP68" s="87"/>
      <c r="BQ68" s="87"/>
      <c r="BR68" s="87"/>
      <c r="BS68" s="87"/>
      <c r="BT68" s="87"/>
      <c r="BU68" s="87"/>
      <c r="BV68" s="87"/>
      <c r="BW68" s="87"/>
      <c r="BX68" s="87"/>
      <c r="BY68" s="87"/>
      <c r="BZ68" s="88"/>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6"/>
      <c r="BM69" s="87"/>
      <c r="BN69" s="87"/>
      <c r="BO69" s="87"/>
      <c r="BP69" s="87"/>
      <c r="BQ69" s="87"/>
      <c r="BR69" s="87"/>
      <c r="BS69" s="87"/>
      <c r="BT69" s="87"/>
      <c r="BU69" s="87"/>
      <c r="BV69" s="87"/>
      <c r="BW69" s="87"/>
      <c r="BX69" s="87"/>
      <c r="BY69" s="87"/>
      <c r="BZ69" s="88"/>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6"/>
      <c r="BM70" s="87"/>
      <c r="BN70" s="87"/>
      <c r="BO70" s="87"/>
      <c r="BP70" s="87"/>
      <c r="BQ70" s="87"/>
      <c r="BR70" s="87"/>
      <c r="BS70" s="87"/>
      <c r="BT70" s="87"/>
      <c r="BU70" s="87"/>
      <c r="BV70" s="87"/>
      <c r="BW70" s="87"/>
      <c r="BX70" s="87"/>
      <c r="BY70" s="87"/>
      <c r="BZ70" s="88"/>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6"/>
      <c r="BM71" s="87"/>
      <c r="BN71" s="87"/>
      <c r="BO71" s="87"/>
      <c r="BP71" s="87"/>
      <c r="BQ71" s="87"/>
      <c r="BR71" s="87"/>
      <c r="BS71" s="87"/>
      <c r="BT71" s="87"/>
      <c r="BU71" s="87"/>
      <c r="BV71" s="87"/>
      <c r="BW71" s="87"/>
      <c r="BX71" s="87"/>
      <c r="BY71" s="87"/>
      <c r="BZ71" s="88"/>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6"/>
      <c r="BM72" s="87"/>
      <c r="BN72" s="87"/>
      <c r="BO72" s="87"/>
      <c r="BP72" s="87"/>
      <c r="BQ72" s="87"/>
      <c r="BR72" s="87"/>
      <c r="BS72" s="87"/>
      <c r="BT72" s="87"/>
      <c r="BU72" s="87"/>
      <c r="BV72" s="87"/>
      <c r="BW72" s="87"/>
      <c r="BX72" s="87"/>
      <c r="BY72" s="87"/>
      <c r="BZ72" s="88"/>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6"/>
      <c r="BM73" s="87"/>
      <c r="BN73" s="87"/>
      <c r="BO73" s="87"/>
      <c r="BP73" s="87"/>
      <c r="BQ73" s="87"/>
      <c r="BR73" s="87"/>
      <c r="BS73" s="87"/>
      <c r="BT73" s="87"/>
      <c r="BU73" s="87"/>
      <c r="BV73" s="87"/>
      <c r="BW73" s="87"/>
      <c r="BX73" s="87"/>
      <c r="BY73" s="87"/>
      <c r="BZ73" s="88"/>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6"/>
      <c r="BM74" s="87"/>
      <c r="BN74" s="87"/>
      <c r="BO74" s="87"/>
      <c r="BP74" s="87"/>
      <c r="BQ74" s="87"/>
      <c r="BR74" s="87"/>
      <c r="BS74" s="87"/>
      <c r="BT74" s="87"/>
      <c r="BU74" s="87"/>
      <c r="BV74" s="87"/>
      <c r="BW74" s="87"/>
      <c r="BX74" s="87"/>
      <c r="BY74" s="87"/>
      <c r="BZ74" s="88"/>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6"/>
      <c r="BM75" s="87"/>
      <c r="BN75" s="87"/>
      <c r="BO75" s="87"/>
      <c r="BP75" s="87"/>
      <c r="BQ75" s="87"/>
      <c r="BR75" s="87"/>
      <c r="BS75" s="87"/>
      <c r="BT75" s="87"/>
      <c r="BU75" s="87"/>
      <c r="BV75" s="87"/>
      <c r="BW75" s="87"/>
      <c r="BX75" s="87"/>
      <c r="BY75" s="87"/>
      <c r="BZ75" s="88"/>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6"/>
      <c r="BM76" s="87"/>
      <c r="BN76" s="87"/>
      <c r="BO76" s="87"/>
      <c r="BP76" s="87"/>
      <c r="BQ76" s="87"/>
      <c r="BR76" s="87"/>
      <c r="BS76" s="87"/>
      <c r="BT76" s="87"/>
      <c r="BU76" s="87"/>
      <c r="BV76" s="87"/>
      <c r="BW76" s="87"/>
      <c r="BX76" s="87"/>
      <c r="BY76" s="87"/>
      <c r="BZ76" s="88"/>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6"/>
      <c r="BM77" s="87"/>
      <c r="BN77" s="87"/>
      <c r="BO77" s="87"/>
      <c r="BP77" s="87"/>
      <c r="BQ77" s="87"/>
      <c r="BR77" s="87"/>
      <c r="BS77" s="87"/>
      <c r="BT77" s="87"/>
      <c r="BU77" s="87"/>
      <c r="BV77" s="87"/>
      <c r="BW77" s="87"/>
      <c r="BX77" s="87"/>
      <c r="BY77" s="87"/>
      <c r="BZ77" s="88"/>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6"/>
      <c r="BM78" s="87"/>
      <c r="BN78" s="87"/>
      <c r="BO78" s="87"/>
      <c r="BP78" s="87"/>
      <c r="BQ78" s="87"/>
      <c r="BR78" s="87"/>
      <c r="BS78" s="87"/>
      <c r="BT78" s="87"/>
      <c r="BU78" s="87"/>
      <c r="BV78" s="87"/>
      <c r="BW78" s="87"/>
      <c r="BX78" s="87"/>
      <c r="BY78" s="87"/>
      <c r="BZ78" s="88"/>
    </row>
    <row r="79" spans="1:78" ht="13.5" customHeight="1">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86"/>
      <c r="BM79" s="87"/>
      <c r="BN79" s="87"/>
      <c r="BO79" s="87"/>
      <c r="BP79" s="87"/>
      <c r="BQ79" s="87"/>
      <c r="BR79" s="87"/>
      <c r="BS79" s="87"/>
      <c r="BT79" s="87"/>
      <c r="BU79" s="87"/>
      <c r="BV79" s="87"/>
      <c r="BW79" s="87"/>
      <c r="BX79" s="87"/>
      <c r="BY79" s="87"/>
      <c r="BZ79" s="88"/>
    </row>
    <row r="80" spans="1:78" ht="13.5" customHeight="1">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86"/>
      <c r="BM80" s="87"/>
      <c r="BN80" s="87"/>
      <c r="BO80" s="87"/>
      <c r="BP80" s="87"/>
      <c r="BQ80" s="87"/>
      <c r="BR80" s="87"/>
      <c r="BS80" s="87"/>
      <c r="BT80" s="87"/>
      <c r="BU80" s="87"/>
      <c r="BV80" s="87"/>
      <c r="BW80" s="87"/>
      <c r="BX80" s="87"/>
      <c r="BY80" s="87"/>
      <c r="BZ80" s="88"/>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6"/>
      <c r="BM81" s="87"/>
      <c r="BN81" s="87"/>
      <c r="BO81" s="87"/>
      <c r="BP81" s="87"/>
      <c r="BQ81" s="87"/>
      <c r="BR81" s="87"/>
      <c r="BS81" s="87"/>
      <c r="BT81" s="87"/>
      <c r="BU81" s="87"/>
      <c r="BV81" s="87"/>
      <c r="BW81" s="87"/>
      <c r="BX81" s="87"/>
      <c r="BY81" s="87"/>
      <c r="BZ81" s="8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9"/>
      <c r="BM82" s="90"/>
      <c r="BN82" s="90"/>
      <c r="BO82" s="90"/>
      <c r="BP82" s="90"/>
      <c r="BQ82" s="90"/>
      <c r="BR82" s="90"/>
      <c r="BS82" s="90"/>
      <c r="BT82" s="90"/>
      <c r="BU82" s="90"/>
      <c r="BV82" s="90"/>
      <c r="BW82" s="90"/>
      <c r="BX82" s="90"/>
      <c r="BY82" s="90"/>
      <c r="BZ82" s="91"/>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c r="A4" s="29" t="s">
        <v>65</v>
      </c>
      <c r="B4" s="31"/>
      <c r="C4" s="31"/>
      <c r="D4" s="31"/>
      <c r="E4" s="31"/>
      <c r="F4" s="31"/>
      <c r="G4" s="31"/>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272027</v>
      </c>
      <c r="D6" s="34">
        <f t="shared" si="3"/>
        <v>46</v>
      </c>
      <c r="E6" s="34">
        <f t="shared" si="3"/>
        <v>1</v>
      </c>
      <c r="F6" s="34">
        <f t="shared" si="3"/>
        <v>0</v>
      </c>
      <c r="G6" s="34">
        <f t="shared" si="3"/>
        <v>1</v>
      </c>
      <c r="H6" s="34" t="str">
        <f t="shared" si="3"/>
        <v>大阪府　岸和田市</v>
      </c>
      <c r="I6" s="34" t="str">
        <f t="shared" si="3"/>
        <v>法適用</v>
      </c>
      <c r="J6" s="34" t="str">
        <f t="shared" si="3"/>
        <v>水道事業</v>
      </c>
      <c r="K6" s="34" t="str">
        <f t="shared" si="3"/>
        <v>末端給水事業</v>
      </c>
      <c r="L6" s="34" t="str">
        <f t="shared" si="3"/>
        <v>A2</v>
      </c>
      <c r="M6" s="34">
        <f t="shared" si="3"/>
        <v>0</v>
      </c>
      <c r="N6" s="35" t="str">
        <f t="shared" si="3"/>
        <v>-</v>
      </c>
      <c r="O6" s="35">
        <f t="shared" si="3"/>
        <v>43.79</v>
      </c>
      <c r="P6" s="35">
        <f t="shared" si="3"/>
        <v>100</v>
      </c>
      <c r="Q6" s="35">
        <f t="shared" si="3"/>
        <v>2624</v>
      </c>
      <c r="R6" s="35">
        <f t="shared" si="3"/>
        <v>198017</v>
      </c>
      <c r="S6" s="35">
        <f t="shared" si="3"/>
        <v>72.680000000000007</v>
      </c>
      <c r="T6" s="35">
        <f t="shared" si="3"/>
        <v>2724.5</v>
      </c>
      <c r="U6" s="35">
        <f t="shared" si="3"/>
        <v>197724</v>
      </c>
      <c r="V6" s="35">
        <f t="shared" si="3"/>
        <v>44.95</v>
      </c>
      <c r="W6" s="35">
        <f t="shared" si="3"/>
        <v>4398.75</v>
      </c>
      <c r="X6" s="36">
        <f>IF(X7="",NA(),X7)</f>
        <v>103.48</v>
      </c>
      <c r="Y6" s="36">
        <f t="shared" ref="Y6:AG6" si="4">IF(Y7="",NA(),Y7)</f>
        <v>107.79</v>
      </c>
      <c r="Z6" s="36">
        <f t="shared" si="4"/>
        <v>106.76</v>
      </c>
      <c r="AA6" s="36">
        <f t="shared" si="4"/>
        <v>107.78</v>
      </c>
      <c r="AB6" s="36">
        <f t="shared" si="4"/>
        <v>108.08</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331.98</v>
      </c>
      <c r="AU6" s="36">
        <f t="shared" ref="AU6:BC6" si="6">IF(AU7="",NA(),AU7)</f>
        <v>452.99</v>
      </c>
      <c r="AV6" s="36">
        <f t="shared" si="6"/>
        <v>153.84</v>
      </c>
      <c r="AW6" s="36">
        <f t="shared" si="6"/>
        <v>195.08</v>
      </c>
      <c r="AX6" s="36">
        <f t="shared" si="6"/>
        <v>278.08999999999997</v>
      </c>
      <c r="AY6" s="36">
        <f t="shared" si="6"/>
        <v>590.46</v>
      </c>
      <c r="AZ6" s="36">
        <f t="shared" si="6"/>
        <v>628.34</v>
      </c>
      <c r="BA6" s="36">
        <f t="shared" si="6"/>
        <v>289.8</v>
      </c>
      <c r="BB6" s="36">
        <f t="shared" si="6"/>
        <v>299.44</v>
      </c>
      <c r="BC6" s="36">
        <f t="shared" si="6"/>
        <v>311.99</v>
      </c>
      <c r="BD6" s="35" t="str">
        <f>IF(BD7="","",IF(BD7="-","【-】","【"&amp;SUBSTITUTE(TEXT(BD7,"#,##0.00"),"-","△")&amp;"】"))</f>
        <v>【262.87】</v>
      </c>
      <c r="BE6" s="36">
        <f>IF(BE7="",NA(),BE7)</f>
        <v>234.36</v>
      </c>
      <c r="BF6" s="36">
        <f t="shared" ref="BF6:BN6" si="7">IF(BF7="",NA(),BF7)</f>
        <v>238.65</v>
      </c>
      <c r="BG6" s="36">
        <f t="shared" si="7"/>
        <v>279.52999999999997</v>
      </c>
      <c r="BH6" s="36">
        <f t="shared" si="7"/>
        <v>302.93</v>
      </c>
      <c r="BI6" s="36">
        <f t="shared" si="7"/>
        <v>320.39999999999998</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97.36</v>
      </c>
      <c r="BQ6" s="36">
        <f t="shared" ref="BQ6:BY6" si="8">IF(BQ7="",NA(),BQ7)</f>
        <v>99.47</v>
      </c>
      <c r="BR6" s="36">
        <f t="shared" si="8"/>
        <v>104.14</v>
      </c>
      <c r="BS6" s="36">
        <f t="shared" si="8"/>
        <v>104.99</v>
      </c>
      <c r="BT6" s="36">
        <f t="shared" si="8"/>
        <v>104.52</v>
      </c>
      <c r="BU6" s="36">
        <f t="shared" si="8"/>
        <v>99.91</v>
      </c>
      <c r="BV6" s="36">
        <f t="shared" si="8"/>
        <v>99.89</v>
      </c>
      <c r="BW6" s="36">
        <f t="shared" si="8"/>
        <v>107.05</v>
      </c>
      <c r="BX6" s="36">
        <f t="shared" si="8"/>
        <v>106.4</v>
      </c>
      <c r="BY6" s="36">
        <f t="shared" si="8"/>
        <v>107.61</v>
      </c>
      <c r="BZ6" s="35" t="str">
        <f>IF(BZ7="","",IF(BZ7="-","【-】","【"&amp;SUBSTITUTE(TEXT(BZ7,"#,##0.00"),"-","△")&amp;"】"))</f>
        <v>【105.59】</v>
      </c>
      <c r="CA6" s="36">
        <f>IF(CA7="",NA(),CA7)</f>
        <v>160.1</v>
      </c>
      <c r="CB6" s="36">
        <f t="shared" ref="CB6:CJ6" si="9">IF(CB7="",NA(),CB7)</f>
        <v>156.41999999999999</v>
      </c>
      <c r="CC6" s="36">
        <f t="shared" si="9"/>
        <v>148.84</v>
      </c>
      <c r="CD6" s="36">
        <f t="shared" si="9"/>
        <v>147.47999999999999</v>
      </c>
      <c r="CE6" s="36">
        <f t="shared" si="9"/>
        <v>148.26</v>
      </c>
      <c r="CF6" s="36">
        <f t="shared" si="9"/>
        <v>164.25</v>
      </c>
      <c r="CG6" s="36">
        <f t="shared" si="9"/>
        <v>165.34</v>
      </c>
      <c r="CH6" s="36">
        <f t="shared" si="9"/>
        <v>155.09</v>
      </c>
      <c r="CI6" s="36">
        <f t="shared" si="9"/>
        <v>156.29</v>
      </c>
      <c r="CJ6" s="36">
        <f t="shared" si="9"/>
        <v>155.69</v>
      </c>
      <c r="CK6" s="35" t="str">
        <f>IF(CK7="","",IF(CK7="-","【-】","【"&amp;SUBSTITUTE(TEXT(CK7,"#,##0.00"),"-","△")&amp;"】"))</f>
        <v>【163.27】</v>
      </c>
      <c r="CL6" s="36">
        <f>IF(CL7="",NA(),CL7)</f>
        <v>62.72</v>
      </c>
      <c r="CM6" s="36">
        <f t="shared" ref="CM6:CU6" si="10">IF(CM7="",NA(),CM7)</f>
        <v>61.94</v>
      </c>
      <c r="CN6" s="36">
        <f t="shared" si="10"/>
        <v>60.78</v>
      </c>
      <c r="CO6" s="36">
        <f t="shared" si="10"/>
        <v>60.11</v>
      </c>
      <c r="CP6" s="36">
        <f t="shared" si="10"/>
        <v>59.86</v>
      </c>
      <c r="CQ6" s="36">
        <f t="shared" si="10"/>
        <v>62.71</v>
      </c>
      <c r="CR6" s="36">
        <f t="shared" si="10"/>
        <v>62.15</v>
      </c>
      <c r="CS6" s="36">
        <f t="shared" si="10"/>
        <v>61.61</v>
      </c>
      <c r="CT6" s="36">
        <f t="shared" si="10"/>
        <v>62.34</v>
      </c>
      <c r="CU6" s="36">
        <f t="shared" si="10"/>
        <v>62.46</v>
      </c>
      <c r="CV6" s="35" t="str">
        <f>IF(CV7="","",IF(CV7="-","【-】","【"&amp;SUBSTITUTE(TEXT(CV7,"#,##0.00"),"-","△")&amp;"】"))</f>
        <v>【59.94】</v>
      </c>
      <c r="CW6" s="36">
        <f>IF(CW7="",NA(),CW7)</f>
        <v>94.58</v>
      </c>
      <c r="CX6" s="36">
        <f t="shared" ref="CX6:DF6" si="11">IF(CX7="",NA(),CX7)</f>
        <v>94.89</v>
      </c>
      <c r="CY6" s="36">
        <f t="shared" si="11"/>
        <v>95</v>
      </c>
      <c r="CZ6" s="36">
        <f t="shared" si="11"/>
        <v>94.79</v>
      </c>
      <c r="DA6" s="36">
        <f t="shared" si="11"/>
        <v>95.11</v>
      </c>
      <c r="DB6" s="36">
        <f t="shared" si="11"/>
        <v>90.54</v>
      </c>
      <c r="DC6" s="36">
        <f t="shared" si="11"/>
        <v>90.64</v>
      </c>
      <c r="DD6" s="36">
        <f t="shared" si="11"/>
        <v>90.23</v>
      </c>
      <c r="DE6" s="36">
        <f t="shared" si="11"/>
        <v>90.15</v>
      </c>
      <c r="DF6" s="36">
        <f t="shared" si="11"/>
        <v>90.62</v>
      </c>
      <c r="DG6" s="35" t="str">
        <f>IF(DG7="","",IF(DG7="-","【-】","【"&amp;SUBSTITUTE(TEXT(DG7,"#,##0.00"),"-","△")&amp;"】"))</f>
        <v>【90.22】</v>
      </c>
      <c r="DH6" s="36">
        <f>IF(DH7="",NA(),DH7)</f>
        <v>45.3</v>
      </c>
      <c r="DI6" s="36">
        <f t="shared" ref="DI6:DQ6" si="12">IF(DI7="",NA(),DI7)</f>
        <v>45.93</v>
      </c>
      <c r="DJ6" s="36">
        <f t="shared" si="12"/>
        <v>51.5</v>
      </c>
      <c r="DK6" s="36">
        <f t="shared" si="12"/>
        <v>51.31</v>
      </c>
      <c r="DL6" s="36">
        <f t="shared" si="12"/>
        <v>52.53</v>
      </c>
      <c r="DM6" s="36">
        <f t="shared" si="12"/>
        <v>42.43</v>
      </c>
      <c r="DN6" s="36">
        <f t="shared" si="12"/>
        <v>43.24</v>
      </c>
      <c r="DO6" s="36">
        <f t="shared" si="12"/>
        <v>46.36</v>
      </c>
      <c r="DP6" s="36">
        <f t="shared" si="12"/>
        <v>47.37</v>
      </c>
      <c r="DQ6" s="36">
        <f t="shared" si="12"/>
        <v>48.01</v>
      </c>
      <c r="DR6" s="35" t="str">
        <f>IF(DR7="","",IF(DR7="-","【-】","【"&amp;SUBSTITUTE(TEXT(DR7,"#,##0.00"),"-","△")&amp;"】"))</f>
        <v>【47.91】</v>
      </c>
      <c r="DS6" s="36">
        <f>IF(DS7="",NA(),DS7)</f>
        <v>19.7</v>
      </c>
      <c r="DT6" s="36">
        <f t="shared" ref="DT6:EB6" si="13">IF(DT7="",NA(),DT7)</f>
        <v>21.94</v>
      </c>
      <c r="DU6" s="36">
        <f t="shared" si="13"/>
        <v>23.51</v>
      </c>
      <c r="DV6" s="36">
        <f t="shared" si="13"/>
        <v>27.34</v>
      </c>
      <c r="DW6" s="36">
        <f t="shared" si="13"/>
        <v>28.75</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0.6</v>
      </c>
      <c r="EE6" s="36">
        <f t="shared" ref="EE6:EM6" si="14">IF(EE7="",NA(),EE7)</f>
        <v>0.5</v>
      </c>
      <c r="EF6" s="36">
        <f t="shared" si="14"/>
        <v>0.69</v>
      </c>
      <c r="EG6" s="36">
        <f t="shared" si="14"/>
        <v>0.65</v>
      </c>
      <c r="EH6" s="36">
        <f t="shared" si="14"/>
        <v>0.53</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272027</v>
      </c>
      <c r="D7" s="38">
        <v>46</v>
      </c>
      <c r="E7" s="38">
        <v>1</v>
      </c>
      <c r="F7" s="38">
        <v>0</v>
      </c>
      <c r="G7" s="38">
        <v>1</v>
      </c>
      <c r="H7" s="38" t="s">
        <v>105</v>
      </c>
      <c r="I7" s="38" t="s">
        <v>106</v>
      </c>
      <c r="J7" s="38" t="s">
        <v>107</v>
      </c>
      <c r="K7" s="38" t="s">
        <v>108</v>
      </c>
      <c r="L7" s="38" t="s">
        <v>109</v>
      </c>
      <c r="M7" s="38"/>
      <c r="N7" s="39" t="s">
        <v>110</v>
      </c>
      <c r="O7" s="39">
        <v>43.79</v>
      </c>
      <c r="P7" s="39">
        <v>100</v>
      </c>
      <c r="Q7" s="39">
        <v>2624</v>
      </c>
      <c r="R7" s="39">
        <v>198017</v>
      </c>
      <c r="S7" s="39">
        <v>72.680000000000007</v>
      </c>
      <c r="T7" s="39">
        <v>2724.5</v>
      </c>
      <c r="U7" s="39">
        <v>197724</v>
      </c>
      <c r="V7" s="39">
        <v>44.95</v>
      </c>
      <c r="W7" s="39">
        <v>4398.75</v>
      </c>
      <c r="X7" s="39">
        <v>103.48</v>
      </c>
      <c r="Y7" s="39">
        <v>107.79</v>
      </c>
      <c r="Z7" s="39">
        <v>106.76</v>
      </c>
      <c r="AA7" s="39">
        <v>107.78</v>
      </c>
      <c r="AB7" s="39">
        <v>108.08</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331.98</v>
      </c>
      <c r="AU7" s="39">
        <v>452.99</v>
      </c>
      <c r="AV7" s="39">
        <v>153.84</v>
      </c>
      <c r="AW7" s="39">
        <v>195.08</v>
      </c>
      <c r="AX7" s="39">
        <v>278.08999999999997</v>
      </c>
      <c r="AY7" s="39">
        <v>590.46</v>
      </c>
      <c r="AZ7" s="39">
        <v>628.34</v>
      </c>
      <c r="BA7" s="39">
        <v>289.8</v>
      </c>
      <c r="BB7" s="39">
        <v>299.44</v>
      </c>
      <c r="BC7" s="39">
        <v>311.99</v>
      </c>
      <c r="BD7" s="39">
        <v>262.87</v>
      </c>
      <c r="BE7" s="39">
        <v>234.36</v>
      </c>
      <c r="BF7" s="39">
        <v>238.65</v>
      </c>
      <c r="BG7" s="39">
        <v>279.52999999999997</v>
      </c>
      <c r="BH7" s="39">
        <v>302.93</v>
      </c>
      <c r="BI7" s="39">
        <v>320.39999999999998</v>
      </c>
      <c r="BJ7" s="39">
        <v>299.16000000000003</v>
      </c>
      <c r="BK7" s="39">
        <v>297.13</v>
      </c>
      <c r="BL7" s="39">
        <v>301.99</v>
      </c>
      <c r="BM7" s="39">
        <v>298.08999999999997</v>
      </c>
      <c r="BN7" s="39">
        <v>291.77999999999997</v>
      </c>
      <c r="BO7" s="39">
        <v>270.87</v>
      </c>
      <c r="BP7" s="39">
        <v>97.36</v>
      </c>
      <c r="BQ7" s="39">
        <v>99.47</v>
      </c>
      <c r="BR7" s="39">
        <v>104.14</v>
      </c>
      <c r="BS7" s="39">
        <v>104.99</v>
      </c>
      <c r="BT7" s="39">
        <v>104.52</v>
      </c>
      <c r="BU7" s="39">
        <v>99.91</v>
      </c>
      <c r="BV7" s="39">
        <v>99.89</v>
      </c>
      <c r="BW7" s="39">
        <v>107.05</v>
      </c>
      <c r="BX7" s="39">
        <v>106.4</v>
      </c>
      <c r="BY7" s="39">
        <v>107.61</v>
      </c>
      <c r="BZ7" s="39">
        <v>105.59</v>
      </c>
      <c r="CA7" s="39">
        <v>160.1</v>
      </c>
      <c r="CB7" s="39">
        <v>156.41999999999999</v>
      </c>
      <c r="CC7" s="39">
        <v>148.84</v>
      </c>
      <c r="CD7" s="39">
        <v>147.47999999999999</v>
      </c>
      <c r="CE7" s="39">
        <v>148.26</v>
      </c>
      <c r="CF7" s="39">
        <v>164.25</v>
      </c>
      <c r="CG7" s="39">
        <v>165.34</v>
      </c>
      <c r="CH7" s="39">
        <v>155.09</v>
      </c>
      <c r="CI7" s="39">
        <v>156.29</v>
      </c>
      <c r="CJ7" s="39">
        <v>155.69</v>
      </c>
      <c r="CK7" s="39">
        <v>163.27000000000001</v>
      </c>
      <c r="CL7" s="39">
        <v>62.72</v>
      </c>
      <c r="CM7" s="39">
        <v>61.94</v>
      </c>
      <c r="CN7" s="39">
        <v>60.78</v>
      </c>
      <c r="CO7" s="39">
        <v>60.11</v>
      </c>
      <c r="CP7" s="39">
        <v>59.86</v>
      </c>
      <c r="CQ7" s="39">
        <v>62.71</v>
      </c>
      <c r="CR7" s="39">
        <v>62.15</v>
      </c>
      <c r="CS7" s="39">
        <v>61.61</v>
      </c>
      <c r="CT7" s="39">
        <v>62.34</v>
      </c>
      <c r="CU7" s="39">
        <v>62.46</v>
      </c>
      <c r="CV7" s="39">
        <v>59.94</v>
      </c>
      <c r="CW7" s="39">
        <v>94.58</v>
      </c>
      <c r="CX7" s="39">
        <v>94.89</v>
      </c>
      <c r="CY7" s="39">
        <v>95</v>
      </c>
      <c r="CZ7" s="39">
        <v>94.79</v>
      </c>
      <c r="DA7" s="39">
        <v>95.11</v>
      </c>
      <c r="DB7" s="39">
        <v>90.54</v>
      </c>
      <c r="DC7" s="39">
        <v>90.64</v>
      </c>
      <c r="DD7" s="39">
        <v>90.23</v>
      </c>
      <c r="DE7" s="39">
        <v>90.15</v>
      </c>
      <c r="DF7" s="39">
        <v>90.62</v>
      </c>
      <c r="DG7" s="39">
        <v>90.22</v>
      </c>
      <c r="DH7" s="39">
        <v>45.3</v>
      </c>
      <c r="DI7" s="39">
        <v>45.93</v>
      </c>
      <c r="DJ7" s="39">
        <v>51.5</v>
      </c>
      <c r="DK7" s="39">
        <v>51.31</v>
      </c>
      <c r="DL7" s="39">
        <v>52.53</v>
      </c>
      <c r="DM7" s="39">
        <v>42.43</v>
      </c>
      <c r="DN7" s="39">
        <v>43.24</v>
      </c>
      <c r="DO7" s="39">
        <v>46.36</v>
      </c>
      <c r="DP7" s="39">
        <v>47.37</v>
      </c>
      <c r="DQ7" s="39">
        <v>48.01</v>
      </c>
      <c r="DR7" s="39">
        <v>47.91</v>
      </c>
      <c r="DS7" s="39">
        <v>19.7</v>
      </c>
      <c r="DT7" s="39">
        <v>21.94</v>
      </c>
      <c r="DU7" s="39">
        <v>23.51</v>
      </c>
      <c r="DV7" s="39">
        <v>27.34</v>
      </c>
      <c r="DW7" s="39">
        <v>28.75</v>
      </c>
      <c r="DX7" s="39">
        <v>11.07</v>
      </c>
      <c r="DY7" s="39">
        <v>12.21</v>
      </c>
      <c r="DZ7" s="39">
        <v>13.57</v>
      </c>
      <c r="EA7" s="39">
        <v>14.27</v>
      </c>
      <c r="EB7" s="39">
        <v>16.170000000000002</v>
      </c>
      <c r="EC7" s="39">
        <v>15</v>
      </c>
      <c r="ED7" s="39">
        <v>0.6</v>
      </c>
      <c r="EE7" s="39">
        <v>0.5</v>
      </c>
      <c r="EF7" s="39">
        <v>0.69</v>
      </c>
      <c r="EG7" s="39">
        <v>0.65</v>
      </c>
      <c r="EH7" s="39">
        <v>0.53</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dcterms:modified xsi:type="dcterms:W3CDTF">2018-02-27T02:14:51Z</dcterms:modified>
</cp:coreProperties>
</file>