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C34" i="9"/>
  <c r="C35" i="9" s="1"/>
  <c r="U34" i="9" l="1"/>
  <c r="U35" i="9" s="1"/>
  <c r="U36" i="9" s="1"/>
  <c r="AM34"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<sst xmlns="http://schemas.openxmlformats.org/spreadsheetml/2006/main" count="1073" uniqueCount="563">
  <si>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</si>
  <si>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</si>
  <si>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</si>
  <si>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</si>
  <si>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</si>
  <si>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</si>
  <si>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</si>
  <si>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</si>
  <si>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</si>
  <si>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</si>
  <si>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</si>
  <si>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</si>
  <si>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</si>
  <si>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</si>
  <si>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</si>
  <si>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</si>
  <si>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</si>
  <si>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</si>
  <si>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</si>
  <si>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</si>
  <si>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</si>
  <si>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</si>
  <si>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</si>
  <si>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</si>
  <si>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</si>
  <si>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</si>
  <si>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</si>
  <si>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</si>
  <si>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</si>
  <si>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</si>
  <si>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</si>
  <si>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</si>
  <si>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</si>
  <si>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</si>
  <si>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</si>
  <si>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</si>
  <si>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</si>
  <si>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</si>
  <si>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</si>
  <si>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</si>
  <si>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</si>
  <si>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</si>
  <si>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</si>
  <si>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</si>
  <si>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</si>
  <si>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</si>
  <si>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</si>
  <si>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</si>
  <si>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</si>
  <si>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</si>
  <si>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</si>
  <si>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</si>
  <si>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</si>
  <si>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</si>
  <si>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</si>
  <si>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</si>
  <si>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</si>
  <si>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</si>
  <si>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</si>
  <si>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</si>
  <si>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</si>
  <si>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</si>
  <si>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</si>
  <si>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</si>
  <si>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</si>
  <si>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</si>
  <si>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</si>
  <si>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</si>
  <si>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</si>
  <si>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</si>
  <si>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</si>
  <si>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</si>
  <si>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</si>
  <si>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</si>
  <si>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</si>
  <si>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</si>
  <si>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</si>
  <si>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</si>
  <si>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</si>
  <si>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</si>
  <si>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</si>
  <si>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</si>
  <si>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河南町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</si>
  <si>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</si>
  <si>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</si>
  <si>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</si>
  <si>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</si>
  <si>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</si>
  <si>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</si>
  <si>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</si>
  <si>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</si>
  <si>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</si>
  <si>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</si>
  <si>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</si>
  <si>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</si>
  <si>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</si>
  <si>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</si>
  <si>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</si>
  <si>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</si>
  <si>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</si>
  <si>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</si>
  <si>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</si>
  <si>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</si>
  <si>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</si>
  <si>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</si>
  <si>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</si>
  <si>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</si>
  <si>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</si>
  <si>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</si>
  <si>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</si>
  <si>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</si>
  <si>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</si>
  <si>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</si>
  <si>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</si>
  <si>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</si>
  <si>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</si>
  <si>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</si>
  <si>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</si>
  <si>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</si>
  <si>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</si>
  <si>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</si>
  <si>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</si>
  <si>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</si>
  <si>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</si>
  <si>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</si>
  <si>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</si>
  <si>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</si>
  <si>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</si>
  <si>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</si>
  <si>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</si>
  <si>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</si>
  <si>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</si>
  <si>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</si>
  <si>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</si>
  <si>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</si>
  <si>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</si>
  <si>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</si>
  <si>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</si>
  <si>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</si>
  <si>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</si>
  <si>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</si>
  <si>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</si>
  <si>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</si>
  <si>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</si>
  <si>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</si>
  <si>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</si>
  <si>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</si>
  <si>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</si>
  <si>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</si>
  <si>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</si>
  <si>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</si>
  <si>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</si>
  <si>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</si>
  <si>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</si>
  <si>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</si>
  <si>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</si>
  <si>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</si>
  <si>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</si>
  <si>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</si>
  <si>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</si>
  <si>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</si>
  <si>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</si>
  <si>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</si>
  <si>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</si>
  <si>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</si>
  <si>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</si>
  <si>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</si>
  <si>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</si>
  <si>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</si>
  <si>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</si>
  <si>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</si>
  <si>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</si>
  <si>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</si>
  <si>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</si>
  <si>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</si>
  <si>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</si>
  <si>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</si>
  <si>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</si>
  <si>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</si>
  <si>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</si>
  <si>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</si>
  <si>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</si>
  <si>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</si>
  <si>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</si>
  <si>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</si>
  <si>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</si>
  <si>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</si>
  <si>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</si>
  <si>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</si>
  <si>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</si>
  <si>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</si>
  <si>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</si>
  <si>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</si>
  <si>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</si>
  <si>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大阪府河南町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</si>
  <si>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</si>
  <si>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</si>
  <si>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</si>
  <si>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</si>
  <si>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</si>
  <si>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</si>
  <si>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</si>
  <si>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</si>
  <si>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</si>
  <si>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</si>
  <si>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</si>
  <si>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</si>
  <si>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</si>
  <si>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</si>
  <si>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</si>
  <si>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</si>
  <si>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</si>
  <si>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</si>
  <si>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</si>
  <si>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</si>
  <si>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</si>
  <si>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</si>
  <si>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</si>
  <si>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</si>
  <si>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</si>
  <si>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</si>
  <si>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</si>
  <si>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</si>
  <si>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</si>
  <si>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</si>
  <si>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</si>
  <si>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</si>
  <si>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</si>
  <si>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</si>
  <si>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</si>
  <si>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</si>
  <si>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</si>
  <si>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</si>
  <si>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</si>
  <si>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</si>
  <si>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</si>
  <si>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</si>
  <si>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</si>
  <si>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</si>
  <si>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</si>
  <si>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</si>
  <si>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</si>
  <si>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</si>
  <si>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</si>
  <si>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</si>
  <si>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</si>
  <si>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</si>
  <si>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</si>
  <si>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</si>
  <si>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</si>
  <si>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</si>
  <si>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</si>
  <si>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</si>
  <si>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</si>
  <si>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</si>
  <si>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</si>
  <si>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</si>
  <si>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</si>
  <si>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</si>
  <si>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</si>
  <si>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</si>
  <si>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</si>
  <si>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</si>
  <si>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</si>
  <si>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</si>
  <si>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</si>
  <si>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</si>
  <si>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</si>
  <si>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</si>
  <si>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</si>
  <si>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</si>
  <si>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</si>
  <si>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</si>
  <si>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</si>
  <si>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</si>
  <si>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</si>
  <si>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</si>
  <si>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</si>
  <si>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</si>
  <si>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</si>
  <si>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</si>
  <si>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</si>
  <si>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</si>
  <si>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</si>
  <si>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</si>
  <si>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</si>
  <si>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</si>
  <si>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</si>
  <si>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</si>
  <si>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</si>
  <si>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</si>
  <si>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</si>
  <si>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</si>
  <si>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</si>
  <si>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</si>
  <si>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</si>
  <si>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</si>
  <si>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</si>
  <si>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</si>
  <si>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</si>
  <si>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</si>
  <si>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</si>
  <si>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</si>
  <si>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</si>
  <si>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</si>
  <si>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</si>
  <si>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</si>
  <si>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</si>
  <si>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</si>
  <si>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</si>
  <si>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</si>
  <si>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</si>
  <si>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</si>
  <si>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</si>
  <si>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</si>
  <si>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</si>
  <si>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</si>
  <si>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</si>
  <si>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</si>
  <si>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</si>
  <si>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</si>
  <si>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</si>
  <si>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</si>
  <si>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</si>
  <si>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</si>
  <si>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</si>
  <si>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</si>
  <si>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</si>
  <si>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</si>
  <si>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</si>
  <si>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</si>
  <si>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</si>
  <si>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</si>
  <si>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</si>
  <si>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</si>
  <si>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</si>
  <si>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</si>
  <si>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</si>
  <si>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</si>
  <si>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</si>
  <si>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</si>
  <si>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</si>
  <si>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大阪府河南町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</si>
  <si>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</si>
  <si>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</si>
  <si>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</si>
  <si>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</si>
  <si>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</si>
  <si>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</si>
  <si>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</si>
  <si>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</si>
  <si>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</si>
  <si>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</si>
  <si>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</si>
  <si>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</si>
  <si>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</si>
  <si>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</si>
  <si>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</si>
  <si>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</si>
  <si>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</si>
  <si>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</si>
  <si>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</si>
  <si>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</si>
  <si>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</si>
  <si>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</si>
  <si>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</si>
  <si>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</si>
  <si>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</si>
  <si>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</si>
  <si>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</si>
  <si>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</si>
  <si>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</si>
  <si>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</si>
  <si>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</si>
  <si>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</si>
  <si>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</si>
  <si>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</si>
  <si>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</si>
  <si>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</si>
  <si>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</si>
  <si>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</si>
  <si>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</si>
  <si>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</si>
  <si>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</si>
  <si>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</si>
  <si>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</si>
  <si>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</si>
  <si>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</si>
  <si>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</si>
  <si>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</si>
  <si>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</si>
  <si>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</si>
  <si>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</si>
  <si>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</si>
  <si>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</si>
  <si>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</si>
  <si>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</si>
  <si>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</si>
  <si>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</si>
  <si>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</si>
  <si>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</si>
  <si>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</si>
  <si>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</si>
  <si>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</si>
  <si>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</si>
  <si>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</si>
  <si>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</si>
  <si>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</si>
  <si>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</si>
  <si>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</si>
  <si>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</si>
  <si>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</si>
  <si>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</si>
  <si>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</si>
  <si>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</si>
  <si>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</si>
  <si>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</si>
  <si>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</si>
  <si>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</si>
  <si>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</si>
  <si>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</si>
  <si>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</si>
  <si>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</si>
  <si>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</si>
  <si>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</si>
  <si>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</si>
  <si>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</si>
  <si>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</si>
  <si>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</si>
  <si>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</si>
  <si>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</si>
  <si>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</si>
  <si>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</si>
  <si>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</si>
  <si>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</si>
  <si>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</si>
  <si>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</si>
  <si>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</si>
  <si>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</si>
  <si>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</si>
  <si>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</si>
  <si>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</si>
  <si>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</si>
  <si>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</si>
  <si>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</si>
  <si>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</si>
  <si>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</si>
  <si>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</si>
  <si>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</si>
  <si>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</si>
  <si>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</si>
  <si>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</si>
  <si>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</si>
  <si>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</si>
  <si>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</si>
  <si>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</si>
  <si>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</si>
  <si>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</si>
  <si>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</si>
  <si>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</si>
  <si>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</si>
  <si>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</si>
  <si>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</si>
  <si>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</si>
  <si>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</si>
  <si>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</si>
  <si>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</si>
  <si>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</si>
  <si>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</si>
  <si>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</si>
  <si>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</si>
  <si>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</si>
  <si>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</si>
  <si>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</si>
  <si>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</si>
  <si>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</si>
  <si>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</si>
  <si>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</si>
  <si>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</si>
  <si>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</si>
  <si>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</si>
  <si>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</si>
  <si>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</si>
  <si>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</si>
  <si>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</si>
  <si>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</si>
  <si>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</si>
  <si>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</si>
  <si>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</si>
  <si>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</si>
  <si>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</si>
  <si>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</si>
  <si>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</si>
  <si>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</si>
  <si>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</si>
  <si>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</si>
  <si>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</si>
  <si>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</si>
  <si>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</si>
  <si>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</si>
  <si>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</si>
  <si>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</si>
  <si>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</si>
  <si>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</si>
  <si>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</si>
  <si>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</si>
  <si>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</si>
  <si>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</si>
  <si>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</si>
  <si>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</si>
  <si>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</si>
  <si>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</si>
  <si>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</si>
  <si>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</si>
  <si>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</si>
  <si>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</si>
  <si>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</si>
  <si>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</si>
  <si>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</si>
  <si>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</si>
  <si>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</si>
  <si>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</si>
  <si>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</si>
  <si>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</si>
  <si>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</si>
  <si>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</si>
  <si>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</si>
  <si>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0.26</t>
  </si>
  <si>
    <t>▲ 0.27</t>
  </si>
  <si>
    <t>▲ 1.25</t>
  </si>
  <si>
    <t>▲ 6.10</t>
  </si>
  <si>
    <t>水道事業会計</t>
  </si>
  <si>
    <t>一般会計</t>
  </si>
  <si>
    <t>国民健康保険特別会計</t>
  </si>
  <si>
    <t>介護保険特別会計</t>
  </si>
  <si>
    <t>後期高齢者医療特別会計</t>
  </si>
  <si>
    <t>土地取得特別会計</t>
  </si>
  <si>
    <t>下水道事業特別会計</t>
  </si>
  <si>
    <t>簡易水道事業特別会計</t>
  </si>
  <si>
    <t>その他会計（赤字）</t>
  </si>
  <si>
    <t>その他会計（黒字）</t>
  </si>
  <si>
    <t>-</t>
    <phoneticPr fontId="2"/>
  </si>
  <si>
    <t>-</t>
    <phoneticPr fontId="2"/>
  </si>
  <si>
    <t>-</t>
    <phoneticPr fontId="5"/>
  </si>
  <si>
    <t>南河内環境事業組合</t>
    <rPh sb="0" eb="3">
      <t>ミナミカワチ</t>
    </rPh>
    <rPh sb="3" eb="5">
      <t>カンキョウ</t>
    </rPh>
    <rPh sb="5" eb="7">
      <t>ジギョウ</t>
    </rPh>
    <rPh sb="7" eb="9">
      <t>クミアイ</t>
    </rPh>
    <phoneticPr fontId="2"/>
  </si>
  <si>
    <t>大阪府後期高齢者医療広域連合（一般会計）</t>
    <rPh sb="0" eb="3">
      <t>オオサカフ</t>
    </rPh>
    <rPh sb="3" eb="10">
      <t>コウキコウレイシャイリョウ</t>
    </rPh>
    <rPh sb="10" eb="14">
      <t>コウイキレンゴウ</t>
    </rPh>
    <rPh sb="15" eb="19">
      <t>イッパンカイケイ</t>
    </rPh>
    <phoneticPr fontId="2"/>
  </si>
  <si>
    <t>大阪府後期高齢者医療広域連合（後期高齢者医療特別会計）</t>
    <rPh sb="0" eb="3">
      <t>オオサカフ</t>
    </rPh>
    <rPh sb="3" eb="10">
      <t>コウキコウレイシャイリョウ</t>
    </rPh>
    <rPh sb="10" eb="14">
      <t>コウイキレンゴウ</t>
    </rPh>
    <rPh sb="15" eb="22">
      <t>コウキコウレイシャイリョウ</t>
    </rPh>
    <rPh sb="22" eb="26">
      <t>トクベツカイケイ</t>
    </rPh>
    <phoneticPr fontId="2"/>
  </si>
  <si>
    <t>大阪広域水道企業団（水道事業会計）</t>
    <rPh sb="0" eb="9">
      <t>オオサカコウイキスイドウキギョウダン</t>
    </rPh>
    <rPh sb="10" eb="14">
      <t>スイドウジギョウ</t>
    </rPh>
    <rPh sb="14" eb="16">
      <t>カイケイ</t>
    </rPh>
    <phoneticPr fontId="2"/>
  </si>
  <si>
    <t>大阪広域水道企業団（工業用水道事業会計）</t>
    <rPh sb="0" eb="9">
      <t>オオサカコウイキスイドウキギョウダン</t>
    </rPh>
    <rPh sb="10" eb="13">
      <t>コウギョウヨウ</t>
    </rPh>
    <rPh sb="13" eb="17">
      <t>スイドウジギョウ</t>
    </rPh>
    <rPh sb="17" eb="19">
      <t>カイケイ</t>
    </rPh>
    <phoneticPr fontId="2"/>
  </si>
  <si>
    <t>河南町土地開発公社</t>
    <rPh sb="0" eb="3">
      <t>カナンチョウ</t>
    </rPh>
    <rPh sb="3" eb="7">
      <t>トチカイハツ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</si>
  <si>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</si>
  <si>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</si>
  <si>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</si>
  <si>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</si>
  <si>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</si>
  <si>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</si>
  <si>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</si>
  <si>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</si>
  <si>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</si>
  <si>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</si>
  <si>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実質公債費比率・将来負担比率ともに類似団体と比較して低い水準にあるが、将来負担比率については、近年横ばいとなっており、類似団体平均に近くなってきている。
　実質公債費比率が低下傾向にあるものの、将来負担比率が下がっていない要因としては、下水道事業に係る公営企業債等繰入見込額が増加していることや平成28年度より支払が始まるESCO事業など債務負担行為に基づく支出予定額が増加していることにある。
　今後の見込としては、平成２９年度から平成３１年度にかけて幼稚園・保育園・こども園の統廃合や再編、小学校の統合など大型の施設整備があり、実質公債費比率及び将来負担比率の一時的な悪化が見込まれるが、中長期的に地方債の発行の抑制を図るなど、公債費の適正化に取り組んでいく。</t>
    <rPh sb="1" eb="3">
      <t>ジッシツ</t>
    </rPh>
    <rPh sb="3" eb="6">
      <t>コウサイヒ</t>
    </rPh>
    <rPh sb="6" eb="8">
      <t>ヒリツ</t>
    </rPh>
    <rPh sb="9" eb="11">
      <t>ショウライ</t>
    </rPh>
    <rPh sb="11" eb="13">
      <t>フタン</t>
    </rPh>
    <rPh sb="13" eb="15">
      <t>ヒリツ</t>
    </rPh>
    <rPh sb="18" eb="22">
      <t>ルイジダンタイ</t>
    </rPh>
    <rPh sb="23" eb="25">
      <t>ヒカク</t>
    </rPh>
    <rPh sb="27" eb="28">
      <t>ヒク</t>
    </rPh>
    <rPh sb="29" eb="31">
      <t>スイジュン</t>
    </rPh>
    <rPh sb="36" eb="40">
      <t>ショウライフタン</t>
    </rPh>
    <rPh sb="40" eb="42">
      <t>ヒリツ</t>
    </rPh>
    <rPh sb="48" eb="50">
      <t>キンネン</t>
    </rPh>
    <rPh sb="50" eb="51">
      <t>ヨコ</t>
    </rPh>
    <rPh sb="60" eb="64">
      <t>ルイジダンタイ</t>
    </rPh>
    <rPh sb="64" eb="66">
      <t>ヘイキン</t>
    </rPh>
    <rPh sb="67" eb="68">
      <t>チカ</t>
    </rPh>
    <rPh sb="79" eb="81">
      <t>ジッシツ</t>
    </rPh>
    <rPh sb="81" eb="84">
      <t>コウサイヒ</t>
    </rPh>
    <rPh sb="84" eb="86">
      <t>ヒリツ</t>
    </rPh>
    <rPh sb="87" eb="89">
      <t>テイカ</t>
    </rPh>
    <rPh sb="89" eb="91">
      <t>ケイコウ</t>
    </rPh>
    <rPh sb="98" eb="102">
      <t>ショウライフタン</t>
    </rPh>
    <rPh sb="102" eb="104">
      <t>ヒリツ</t>
    </rPh>
    <rPh sb="105" eb="106">
      <t>サ</t>
    </rPh>
    <rPh sb="112" eb="114">
      <t>ヨウイン</t>
    </rPh>
    <rPh sb="119" eb="124">
      <t>ゲスイドウジギョウ</t>
    </rPh>
    <rPh sb="125" eb="126">
      <t>カカ</t>
    </rPh>
    <rPh sb="127" eb="132">
      <t>コウエイキギョウサイ</t>
    </rPh>
    <rPh sb="132" eb="133">
      <t>トウ</t>
    </rPh>
    <rPh sb="133" eb="135">
      <t>クリイレ</t>
    </rPh>
    <rPh sb="135" eb="138">
      <t>ミコミガク</t>
    </rPh>
    <rPh sb="139" eb="141">
      <t>ゾウカ</t>
    </rPh>
    <rPh sb="148" eb="150">
      <t>ヘイセイ</t>
    </rPh>
    <rPh sb="152" eb="154">
      <t>ネンド</t>
    </rPh>
    <rPh sb="156" eb="158">
      <t>シハライ</t>
    </rPh>
    <rPh sb="159" eb="160">
      <t>ハジ</t>
    </rPh>
    <rPh sb="166" eb="168">
      <t>ジギョウ</t>
    </rPh>
    <rPh sb="170" eb="176">
      <t>サイムフタンコウイ</t>
    </rPh>
    <rPh sb="177" eb="178">
      <t>モト</t>
    </rPh>
    <rPh sb="180" eb="185">
      <t>シシュツヨテイガク</t>
    </rPh>
    <rPh sb="186" eb="188">
      <t>ゾウカ</t>
    </rPh>
    <rPh sb="200" eb="202">
      <t>コンゴ</t>
    </rPh>
    <rPh sb="203" eb="205">
      <t>ミコミ</t>
    </rPh>
    <rPh sb="210" eb="212">
      <t>ヘイセイ</t>
    </rPh>
    <rPh sb="214" eb="216">
      <t>ネンド</t>
    </rPh>
    <rPh sb="218" eb="220">
      <t>ヘイセイ</t>
    </rPh>
    <rPh sb="222" eb="224">
      <t>ネンド</t>
    </rPh>
    <rPh sb="228" eb="231">
      <t>ヨウチエン</t>
    </rPh>
    <rPh sb="232" eb="235">
      <t>ホイクエン</t>
    </rPh>
    <rPh sb="239" eb="240">
      <t>エン</t>
    </rPh>
    <rPh sb="241" eb="244">
      <t>トウハイゴウ</t>
    </rPh>
    <rPh sb="245" eb="247">
      <t>サイヘン</t>
    </rPh>
    <rPh sb="248" eb="251">
      <t>ショウガッコウ</t>
    </rPh>
    <rPh sb="252" eb="254">
      <t>トウゴウ</t>
    </rPh>
    <rPh sb="256" eb="258">
      <t>オオガタ</t>
    </rPh>
    <rPh sb="259" eb="263">
      <t>シセツセイビ</t>
    </rPh>
    <rPh sb="267" eb="272">
      <t>ジッシツコウサイヒ</t>
    </rPh>
    <rPh sb="272" eb="274">
      <t>ヒリツ</t>
    </rPh>
    <rPh sb="274" eb="275">
      <t>オヨ</t>
    </rPh>
    <rPh sb="276" eb="282">
      <t>ショウライフタンヒリツ</t>
    </rPh>
    <rPh sb="283" eb="286">
      <t>イチジテキ</t>
    </rPh>
    <rPh sb="287" eb="289">
      <t>アッカ</t>
    </rPh>
    <rPh sb="290" eb="292">
      <t>ミコ</t>
    </rPh>
    <rPh sb="297" eb="301">
      <t>チュウチョウキテキ</t>
    </rPh>
    <rPh sb="302" eb="305">
      <t>チホウサイ</t>
    </rPh>
    <rPh sb="306" eb="308">
      <t>ハッコウ</t>
    </rPh>
    <rPh sb="309" eb="311">
      <t>ヨクセイ</t>
    </rPh>
    <rPh sb="312" eb="313">
      <t>ハカ</t>
    </rPh>
    <rPh sb="317" eb="320">
      <t>コウサイヒ</t>
    </rPh>
    <rPh sb="321" eb="324">
      <t>テキセイカ</t>
    </rPh>
    <rPh sb="325" eb="326">
      <t>ト</t>
    </rPh>
    <rPh sb="327" eb="328">
      <t>ク</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</si>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</sst>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41120</c:v>
                </c:pt>
                <c:pt idx="1">
                  <c:v>29958</c:v>
                </c:pt>
                <c:pt idx="2">
                  <c:v>57345</c:v>
                </c:pt>
                <c:pt idx="3">
                  <c:v>59015</c:v>
                </c:pt>
                <c:pt idx="4">
                  <c:v>24508</c:v>
                </c:pt>
              </c:numCache>
            </c:numRef>
          </c:val>
          <c:smooth val="0"/>
        </c:ser>
        <c:dLbls>
          <c:showLegendKey val="0"/>
          <c:showVal val="0"/>
          <c:showCatName val="0"/>
          <c:showSerName val="0"/>
          <c:showPercent val="0"/>
          <c:showBubbleSize val="0"/>
        </c:dLbls>
        <c:marker val="1"/>
        <c:smooth val="0"/>
        <c:axId val="105015168"/>
        <c:axId val="105029632"/>
      </c:lineChart>
      <c:catAx>
        <c:axId val="105015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029632"/>
        <c:crosses val="autoZero"/>
        <c:auto val="1"/>
        <c:lblAlgn val="ctr"/>
        <c:lblOffset val="100"/>
        <c:tickLblSkip val="1"/>
        <c:tickMarkSkip val="1"/>
        <c:noMultiLvlLbl val="0"/>
      </c:catAx>
      <c:valAx>
        <c:axId val="10502963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015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2.46</c:v>
                </c:pt>
                <c:pt idx="1">
                  <c:v>2.13</c:v>
                </c:pt>
                <c:pt idx="2">
                  <c:v>1.82</c:v>
                </c:pt>
                <c:pt idx="3">
                  <c:v>2.89</c:v>
                </c:pt>
                <c:pt idx="4">
                  <c:v>3.59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36.82</c:v>
                </c:pt>
                <c:pt idx="1">
                  <c:v>38.1</c:v>
                </c:pt>
                <c:pt idx="2">
                  <c:v>37.44</c:v>
                </c:pt>
                <c:pt idx="3">
                  <c:v>30.49</c:v>
                </c:pt>
                <c:pt idx="4">
                  <c:v>31.24</c:v>
                </c:pt>
              </c:numCache>
            </c:numRef>
          </c:val>
        </c:ser>
        <c:dLbls>
          <c:showLegendKey val="0"/>
          <c:showVal val="0"/>
          <c:showCatName val="0"/>
          <c:showSerName val="0"/>
          <c:showPercent val="0"/>
          <c:showBubbleSize val="0"/>
        </c:dLbls>
        <c:gapWidth val="250"/>
        <c:overlap val="100"/>
        <c:axId val="93675520"/>
        <c:axId val="93677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-0.26</c:v>
                </c:pt>
                <c:pt idx="1">
                  <c:v>-0.27</c:v>
                </c:pt>
                <c:pt idx="2">
                  <c:v>-1.25</c:v>
                </c:pt>
                <c:pt idx="3">
                  <c:v>-6.1</c:v>
                </c:pt>
                <c:pt idx="4">
                  <c:v>0.81</c:v>
                </c:pt>
              </c:numCache>
            </c:numRef>
          </c:val>
          <c:smooth val="0"/>
        </c:ser>
        <c:dLbls>
          <c:showLegendKey val="0"/>
          <c:showVal val="0"/>
          <c:showCatName val="0"/>
          <c:showSerName val="0"/>
          <c:showPercent val="0"/>
          <c:showBubbleSize val="0"/>
        </c:dLbls>
        <c:marker val="1"/>
        <c:smooth val="0"/>
        <c:axId val="93675520"/>
        <c:axId val="93677440"/>
      </c:lineChart>
      <c:catAx>
        <c:axId val="9367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677440"/>
        <c:crosses val="autoZero"/>
        <c:auto val="1"/>
        <c:lblAlgn val="ctr"/>
        <c:lblOffset val="100"/>
        <c:tickLblSkip val="1"/>
        <c:tickMarkSkip val="1"/>
        <c:noMultiLvlLbl val="0"/>
      </c:catAx>
      <c:valAx>
        <c:axId val="93677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67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0.03</c:v>
                </c:pt>
                <c:pt idx="4">
                  <c:v>#N/A</c:v>
                </c:pt>
                <c:pt idx="5">
                  <c:v>0.04</c:v>
                </c:pt>
                <c:pt idx="6">
                  <c:v>#N/A</c:v>
                </c:pt>
                <c:pt idx="7">
                  <c:v>0.02</c:v>
                </c:pt>
                <c:pt idx="8">
                  <c:v>#N/A</c:v>
                </c:pt>
                <c:pt idx="9">
                  <c:v>0.02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1.1200000000000001</c:v>
                </c:pt>
                <c:pt idx="2">
                  <c:v>#N/A</c:v>
                </c:pt>
                <c:pt idx="3">
                  <c:v>1.3</c:v>
                </c:pt>
                <c:pt idx="4">
                  <c:v>#N/A</c:v>
                </c:pt>
                <c:pt idx="5">
                  <c:v>0.52</c:v>
                </c:pt>
                <c:pt idx="6">
                  <c:v>#N/A</c:v>
                </c:pt>
                <c:pt idx="7">
                  <c:v>0.2</c:v>
                </c:pt>
                <c:pt idx="8">
                  <c:v>#N/A</c:v>
                </c:pt>
                <c:pt idx="9">
                  <c:v>0.06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3.41</c:v>
                </c:pt>
                <c:pt idx="2">
                  <c:v>#N/A</c:v>
                </c:pt>
                <c:pt idx="3">
                  <c:v>1.84</c:v>
                </c:pt>
                <c:pt idx="4">
                  <c:v>#N/A</c:v>
                </c:pt>
                <c:pt idx="5">
                  <c:v>2.44</c:v>
                </c:pt>
                <c:pt idx="6">
                  <c:v>#N/A</c:v>
                </c:pt>
                <c:pt idx="7">
                  <c:v>5.58</c:v>
                </c:pt>
                <c:pt idx="8">
                  <c:v>#N/A</c:v>
                </c:pt>
                <c:pt idx="9">
                  <c:v>2.8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2.46</c:v>
                </c:pt>
                <c:pt idx="2">
                  <c:v>#N/A</c:v>
                </c:pt>
                <c:pt idx="3">
                  <c:v>2.12</c:v>
                </c:pt>
                <c:pt idx="4">
                  <c:v>#N/A</c:v>
                </c:pt>
                <c:pt idx="5">
                  <c:v>1.82</c:v>
                </c:pt>
                <c:pt idx="6">
                  <c:v>#N/A</c:v>
                </c:pt>
                <c:pt idx="7">
                  <c:v>2.89</c:v>
                </c:pt>
                <c:pt idx="8">
                  <c:v>#N/A</c:v>
                </c:pt>
                <c:pt idx="9">
                  <c:v>3.58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34.799999999999997</c:v>
                </c:pt>
                <c:pt idx="2">
                  <c:v>#N/A</c:v>
                </c:pt>
                <c:pt idx="3">
                  <c:v>34.35</c:v>
                </c:pt>
                <c:pt idx="4">
                  <c:v>#N/A</c:v>
                </c:pt>
                <c:pt idx="5">
                  <c:v>33.229999999999997</c:v>
                </c:pt>
                <c:pt idx="6">
                  <c:v>#N/A</c:v>
                </c:pt>
                <c:pt idx="7">
                  <c:v>31.85</c:v>
                </c:pt>
                <c:pt idx="8">
                  <c:v>#N/A</c:v>
                </c:pt>
                <c:pt idx="9">
                  <c:v>25.53</c:v>
                </c:pt>
              </c:numCache>
            </c:numRef>
          </c:val>
        </c:ser>
        <c:dLbls>
          <c:showLegendKey val="0"/>
          <c:showVal val="0"/>
          <c:showCatName val="0"/>
          <c:showSerName val="0"/>
          <c:showPercent val="0"/>
          <c:showBubbleSize val="0"/>
        </c:dLbls>
        <c:gapWidth val="150"/>
        <c:overlap val="100"/>
        <c:axId val="111404928"/>
        <c:axId val="111406464"/>
      </c:barChart>
      <c:catAx>
        <c:axId val="11140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406464"/>
        <c:crosses val="autoZero"/>
        <c:auto val="1"/>
        <c:lblAlgn val="ctr"/>
        <c:lblOffset val="100"/>
        <c:tickLblSkip val="1"/>
        <c:tickMarkSkip val="1"/>
        <c:noMultiLvlLbl val="0"/>
      </c:catAx>
      <c:valAx>
        <c:axId val="111406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04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497</c:v>
                </c:pt>
                <c:pt idx="5">
                  <c:v>507</c:v>
                </c:pt>
                <c:pt idx="8">
                  <c:v>518</c:v>
                </c:pt>
                <c:pt idx="11">
                  <c:v>545</c:v>
                </c:pt>
                <c:pt idx="14">
                  <c:v>515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77</c:v>
                </c:pt>
                <c:pt idx="3">
                  <c:v>78</c:v>
                </c:pt>
                <c:pt idx="6">
                  <c:v>73</c:v>
                </c:pt>
                <c:pt idx="9">
                  <c:v>69</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115</c:v>
                </c:pt>
                <c:pt idx="3">
                  <c:v>126</c:v>
                </c:pt>
                <c:pt idx="6">
                  <c:v>133</c:v>
                </c:pt>
                <c:pt idx="9">
                  <c:v>135</c:v>
                </c:pt>
                <c:pt idx="12">
                  <c:v>148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668</c:v>
                </c:pt>
                <c:pt idx="3">
                  <c:v>641</c:v>
                </c:pt>
                <c:pt idx="6">
                  <c:v>643</c:v>
                </c:pt>
                <c:pt idx="9">
                  <c:v>633</c:v>
                </c:pt>
                <c:pt idx="12">
                  <c:v>581</c:v>
                </c:pt>
              </c:numCache>
            </c:numRef>
          </c:val>
        </c:ser>
        <c:dLbls>
          <c:showLegendKey val="0"/>
          <c:showVal val="0"/>
          <c:showCatName val="0"/>
          <c:showSerName val="0"/>
          <c:showPercent val="0"/>
          <c:showBubbleSize val="0"/>
        </c:dLbls>
        <c:gapWidth val="100"/>
        <c:overlap val="100"/>
        <c:axId val="1472000"/>
        <c:axId val="1473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363</c:v>
                </c:pt>
                <c:pt idx="2">
                  <c:v>#N/A</c:v>
                </c:pt>
                <c:pt idx="3">
                  <c:v>#N/A</c:v>
                </c:pt>
                <c:pt idx="4">
                  <c:v>338</c:v>
                </c:pt>
                <c:pt idx="5">
                  <c:v>#N/A</c:v>
                </c:pt>
                <c:pt idx="6">
                  <c:v>#N/A</c:v>
                </c:pt>
                <c:pt idx="7">
                  <c:v>331</c:v>
                </c:pt>
                <c:pt idx="8">
                  <c:v>#N/A</c:v>
                </c:pt>
                <c:pt idx="9">
                  <c:v>#N/A</c:v>
                </c:pt>
                <c:pt idx="10">
                  <c:v>292</c:v>
                </c:pt>
                <c:pt idx="11">
                  <c:v>#N/A</c:v>
                </c:pt>
                <c:pt idx="12">
                  <c:v>#N/A</c:v>
                </c:pt>
                <c:pt idx="13">
                  <c:v>240</c:v>
                </c:pt>
                <c:pt idx="14">
                  <c:v>#N/A</c:v>
                </c:pt>
              </c:numCache>
            </c:numRef>
          </c:val>
          <c:smooth val="0"/>
        </c:ser>
        <c:dLbls>
          <c:showLegendKey val="0"/>
          <c:showVal val="0"/>
          <c:showCatName val="0"/>
          <c:showSerName val="0"/>
          <c:showPercent val="0"/>
          <c:showBubbleSize val="0"/>
        </c:dLbls>
        <c:marker val="1"/>
        <c:smooth val="0"/>
        <c:axId val="1472000"/>
        <c:axId val="1473920"/>
      </c:lineChart>
      <c:catAx>
        <c:axId val="147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3920"/>
        <c:crosses val="autoZero"/>
        <c:auto val="1"/>
        <c:lblAlgn val="ctr"/>
        <c:lblOffset val="100"/>
        <c:tickLblSkip val="1"/>
        <c:tickMarkSkip val="1"/>
        <c:noMultiLvlLbl val="0"/>
      </c:catAx>
      <c:valAx>
        <c:axId val="1473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6060</c:v>
                </c:pt>
                <c:pt idx="5">
                  <c:v>6043</c:v>
                </c:pt>
                <c:pt idx="8">
                  <c:v>6104</c:v>
                </c:pt>
                <c:pt idx="11">
                  <c:v>6179</c:v>
                </c:pt>
                <c:pt idx="14">
                  <c:v>6079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3085</c:v>
                </c:pt>
                <c:pt idx="5">
                  <c:v>3123</c:v>
                </c:pt>
                <c:pt idx="8">
                  <c:v>2965</c:v>
                </c:pt>
                <c:pt idx="11">
                  <c:v>2732</c:v>
                </c:pt>
                <c:pt idx="14">
                  <c:v>2894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1526</c:v>
                </c:pt>
                <c:pt idx="3">
                  <c:v>1553</c:v>
                </c:pt>
                <c:pt idx="6">
                  <c:v>1461</c:v>
                </c:pt>
                <c:pt idx="9">
                  <c:v>1188</c:v>
                </c:pt>
                <c:pt idx="12">
                  <c:v>1139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251</c:v>
                </c:pt>
                <c:pt idx="3">
                  <c:v>178</c:v>
                </c:pt>
                <c:pt idx="6">
                  <c:v>107</c:v>
                </c:pt>
                <c:pt idx="9">
                  <c:v>40</c:v>
                </c:pt>
                <c:pt idx="12">
                  <c:v>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2043</c:v>
                </c:pt>
                <c:pt idx="3">
                  <c:v>2125</c:v>
                </c:pt>
                <c:pt idx="6">
                  <c:v>2315</c:v>
                </c:pt>
                <c:pt idx="9">
                  <c:v>2403</c:v>
                </c:pt>
                <c:pt idx="12">
                  <c:v>2493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50</c:v>
                </c:pt>
                <c:pt idx="3">
                  <c:v>51</c:v>
                </c:pt>
                <c:pt idx="6">
                  <c:v>126</c:v>
                </c:pt>
                <c:pt idx="9">
                  <c:v>51</c:v>
                </c:pt>
                <c:pt idx="12">
                  <c:v>446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6345</c:v>
                </c:pt>
                <c:pt idx="3">
                  <c:v>6176</c:v>
                </c:pt>
                <c:pt idx="6">
                  <c:v>6151</c:v>
                </c:pt>
                <c:pt idx="9">
                  <c:v>6273</c:v>
                </c:pt>
                <c:pt idx="12">
                  <c:v>6112</c:v>
                </c:pt>
              </c:numCache>
            </c:numRef>
          </c:val>
        </c:ser>
        <c:dLbls>
          <c:showLegendKey val="0"/>
          <c:showVal val="0"/>
          <c:showCatName val="0"/>
          <c:showSerName val="0"/>
          <c:showPercent val="0"/>
          <c:showBubbleSize val="0"/>
        </c:dLbls>
        <c:gapWidth val="100"/>
        <c:overlap val="100"/>
        <c:axId val="111334528"/>
        <c:axId val="111336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1070</c:v>
                </c:pt>
                <c:pt idx="2">
                  <c:v>#N/A</c:v>
                </c:pt>
                <c:pt idx="3">
                  <c:v>#N/A</c:v>
                </c:pt>
                <c:pt idx="4">
                  <c:v>917</c:v>
                </c:pt>
                <c:pt idx="5">
                  <c:v>#N/A</c:v>
                </c:pt>
                <c:pt idx="6">
                  <c:v>#N/A</c:v>
                </c:pt>
                <c:pt idx="7">
                  <c:v>1091</c:v>
                </c:pt>
                <c:pt idx="8">
                  <c:v>#N/A</c:v>
                </c:pt>
                <c:pt idx="9">
                  <c:v>#N/A</c:v>
                </c:pt>
                <c:pt idx="10">
                  <c:v>1044</c:v>
                </c:pt>
                <c:pt idx="11">
                  <c:v>#N/A</c:v>
                </c:pt>
                <c:pt idx="12">
                  <c:v>#N/A</c:v>
                </c:pt>
                <c:pt idx="13">
                  <c:v>1139</c:v>
                </c:pt>
                <c:pt idx="14">
                  <c:v>#N/A</c:v>
                </c:pt>
              </c:numCache>
            </c:numRef>
          </c:val>
          <c:smooth val="0"/>
        </c:ser>
        <c:dLbls>
          <c:showLegendKey val="0"/>
          <c:showVal val="0"/>
          <c:showCatName val="0"/>
          <c:showSerName val="0"/>
          <c:showPercent val="0"/>
          <c:showBubbleSize val="0"/>
        </c:dLbls>
        <c:marker val="1"/>
        <c:smooth val="0"/>
        <c:axId val="111334528"/>
        <c:axId val="111336448"/>
      </c:lineChart>
      <c:catAx>
        <c:axId val="11133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336448"/>
        <c:crosses val="autoZero"/>
        <c:auto val="1"/>
        <c:lblAlgn val="ctr"/>
        <c:lblOffset val="100"/>
        <c:tickLblSkip val="1"/>
        <c:tickMarkSkip val="1"/>
        <c:noMultiLvlLbl val="0"/>
      </c:catAx>
      <c:valAx>
        <c:axId val="11133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3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{37BD0070-6FCF-4605-A13C-1A197DB5240D}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{65C9AFCC-4B8C-42CA-9861-BE90620603CF}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{DE693498-1DEF-48D1-BE24-0EF3F80063FA}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{D2F1CB71-3829-4FEF-A752-C8768A6C48E0}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{CDF1AC17-5D79-4A40-A69D-FDA16C652759}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{FEC90096-F439-4F29-BE79-8CC1AD33728F}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{BDE55F3D-E5C7-42CF-A40D-B63F9ECDFB93}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{3E04AF53-E9D3-4F75-BB44-A91055FF5882}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{D06B4740-14BC-41FA-9783-E79C582525E6}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{F18599F3-86D5-4168-B4F0-035D2DBA50BD}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1928448"/>
        <c:axId val="111930368"/>
      </c:scatterChart>
      <c:valAx>
        <c:axId val="1119284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930368"/>
        <c:crosses val="autoZero"/>
        <c:crossBetween val="midCat"/>
      </c:valAx>
      <c:valAx>
        <c:axId val="1119303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928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{7953CDA5-748E-4A5E-9758-5EB66719BF57}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{F4E2D723-61C5-4847-9DA2-4FD42AF2B0FE}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{C81AB018-FA91-4250-8DDF-8CFD9EA1229B}</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{E2FFD2A4-6E94-40FC-A3DD-AC22D8B9010C}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{7FDB174F-5F73-4B94-8006-3F278F428A6A}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c:v>
                </c:pt>
                <c:pt idx="1">
                  <c:v>10.7</c:v>
                </c:pt>
                <c:pt idx="2">
                  <c:v>10.199999999999999</c:v>
                </c:pt>
                <c:pt idx="3">
                  <c:v>9.5</c:v>
                </c:pt>
                <c:pt idx="4">
                  <c:v>8.4</c:v>
                </c:pt>
              </c:numCache>
            </c:numRef>
          </c:xVal>
          <c:yVal>
            <c:numRef>
              <c:f>公会計指標分析・財政指標組合せ分析表!$K$73:$O$73</c:f>
              <c:numCache>
                <c:formatCode>#,##0.0;"▲ "#,##0.0</c:formatCode>
                <c:ptCount val="5"/>
                <c:pt idx="0">
                  <c:v>31.9</c:v>
                </c:pt>
                <c:pt idx="1">
                  <c:v>27.4</c:v>
                </c:pt>
                <c:pt idx="2">
                  <c:v>32.200000000000003</c:v>
                </c:pt>
                <c:pt idx="3">
                  <c:v>31.3</c:v>
                </c:pt>
                <c:pt idx="4">
                  <c:v>32.799999999999997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{25177827-A485-4AD6-97BD-0338CA30D621}</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{3BAEFDFC-ED4A-48C4-9820-312E491B583B}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{CE76F535-4E1F-4766-AC53-D588172BE0E4}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{96B9363F-A2A1-4F5E-8DA5-8BB21CA77FAF}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{EA734C46-87A6-48B8-849A-6722CAB7AA15}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112198016"/>
        <c:axId val="112199936"/>
      </c:scatterChart>
      <c:valAx>
        <c:axId val="112198016"/>
        <c:scaling>
          <c:orientation val="minMax"/>
          <c:max val="12.7"/>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199936"/>
        <c:crosses val="autoZero"/>
        <c:crossBetween val="midCat"/>
      </c:valAx>
      <c:valAx>
        <c:axId val="112199936"/>
        <c:scaling>
          <c:orientation val="minMax"/>
          <c:max val="71"/>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1980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起債の新規発行を抑制していることと、高い利率の起債の償還が終了しており、元利償還金は減少傾向にある。下水道普及のための起債発行が続いているため、一般会計からの繰入金は増加傾向にある。そして、起債発行は交付税算入がある起債に原則限っており、その中で大きな比率を占めるものは臨時財政対策債である。よって、算入公債費等は増加傾向にあるが、平成２７年度は算入率が高く額が大きい起債の交付税算入が終了したため、減少した。</a:t>
          </a:r>
          <a:endParaRPr lang="ja-JP" altLang="ja-JP" sz="1300">
            <a:effectLst/>
          </a:endParaRPr>
        </a:p>
        <a:p>
          <a:r>
            <a:rPr kumimoji="1" lang="ja-JP" altLang="ja-JP" sz="1300">
              <a:solidFill>
                <a:schemeClr val="dk1"/>
              </a:solidFill>
              <a:effectLst/>
              <a:latin typeface="+mn-lt"/>
              <a:ea typeface="+mn-ea"/>
              <a:cs typeface="+mn-cs"/>
            </a:rPr>
            <a:t>　トータルとして、実質公債費比率の分子は減少傾向にあり、比率としても下がってきている。今後も交付税算入がある起債発行に限るという原則を堅持し、健全な財政運営を続けていくよう努める。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平成２３年度以降、起債残高は減少傾向にあるが、起債発行は交付税算入がある起債に原則限っているため、基準財政需要額算入見込額</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横ばいとなっている。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平成２７年度にはＥＳＣＯ事業による庁舎内空調設備等の整備があり、債務負担行為に基づく支出予定額が増加している。</a:t>
          </a:r>
          <a:endParaRPr lang="ja-JP" altLang="ja-JP" sz="1300">
            <a:effectLst/>
          </a:endParaRPr>
        </a:p>
        <a:p>
          <a:r>
            <a:rPr kumimoji="1" lang="ja-JP" altLang="ja-JP" sz="1300">
              <a:solidFill>
                <a:schemeClr val="dk1"/>
              </a:solidFill>
              <a:effectLst/>
              <a:latin typeface="+mn-lt"/>
              <a:ea typeface="+mn-ea"/>
              <a:cs typeface="+mn-cs"/>
            </a:rPr>
            <a:t>　平成２９年度以降も引き続き大型の施設整備があり、一時的には悪化が見込まれるが、中長期的には地方債発行の抑制を図るなど、将来負担比率の抑制に努めつつ、その推移に注視していく。</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15,857
15,785
25.26
5,710,998
5,540,206
142,716
3,978,266
6,112,470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32.8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15,857
15,785
25.26
5,710,998
5,540,206
142,716
3,978,266
6,112,470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15,857
15,785
25.26
5,710,998
5,540,206
142,716
3,978,266
6,112,470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15,857
15,785
25.26
5,710,998
5,540,206
142,716
3,978,266
6,112,470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人口の減少や全国平均を上回る高齢化率（平成２７年度末２９．６７％）に加え、町内に中心となる産業がないこと等により、財政基盤が弱く、</a:t>
          </a:r>
          <a:r>
            <a:rPr lang="ja-JP" altLang="ja-JP" sz="1300" b="0" i="0">
              <a:solidFill>
                <a:schemeClr val="dk1"/>
              </a:solidFill>
              <a:effectLst/>
              <a:latin typeface="+mn-lt"/>
              <a:ea typeface="+mn-ea"/>
              <a:cs typeface="+mn-cs"/>
            </a:rPr>
            <a:t>近年類似団体平均を下回った状態が続いている。</a:t>
          </a:r>
          <a:endParaRPr lang="ja-JP" altLang="ja-JP" sz="1300">
            <a:effectLst/>
          </a:endParaRPr>
        </a:p>
        <a:p>
          <a:pPr rtl="0"/>
          <a:r>
            <a:rPr lang="ja-JP" altLang="ja-JP" sz="1300" b="0" i="0">
              <a:solidFill>
                <a:schemeClr val="dk1"/>
              </a:solidFill>
              <a:effectLst/>
              <a:latin typeface="+mn-lt"/>
              <a:ea typeface="+mn-ea"/>
              <a:cs typeface="+mn-cs"/>
            </a:rPr>
            <a:t>　毎年度、事業のスクラップ＆ビルドにより、歳出の見直しに努めているところであるが、歳入においても、税収の徴収率の向上（５年間で２％）を中心とした町税などの一般財源収入の確保のほか、使用料などの特定財源についても、適正な住民負担による増収を図るなど、自主財源の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17639</xdr:rowOff>
    </xdr:from>
    <xdr:to>
      <xdr:col>4</xdr:col>
      <xdr:colOff>482600</xdr:colOff>
      <xdr:row>44</xdr:row>
      <xdr:rowOff>44450</xdr:rowOff>
    </xdr:to>
    <xdr:cxnSp macro="">
      <xdr:nvCxnSpPr>
        <xdr:cNvPr id="74" name="直線コネクタ 73"/>
        <xdr:cNvCxnSpPr/>
      </xdr:nvCxnSpPr>
      <xdr:spPr>
        <a:xfrm>
          <a:off x="2336800" y="75614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76" name="テキスト ボックス 75"/>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148872</xdr:rowOff>
    </xdr:from>
    <xdr:to>
      <xdr:col>3</xdr:col>
      <xdr:colOff>279400</xdr:colOff>
      <xdr:row>44</xdr:row>
      <xdr:rowOff>17639</xdr:rowOff>
    </xdr:to>
    <xdr:cxnSp macro="">
      <xdr:nvCxnSpPr>
        <xdr:cNvPr id="77" name="直線コネクタ 76"/>
        <xdr:cNvCxnSpPr/>
      </xdr:nvCxnSpPr>
      <xdr:spPr>
        <a:xfrm>
          <a:off x="1447800" y="75212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79" name="テキスト ボックス 78"/>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81" name="テキスト ボックス 80"/>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138289</xdr:rowOff>
    </xdr:from>
    <xdr:to>
      <xdr:col>3</xdr:col>
      <xdr:colOff>330200</xdr:colOff>
      <xdr:row>44</xdr:row>
      <xdr:rowOff>68439</xdr:rowOff>
    </xdr:to>
    <xdr:sp macro="" textlink="">
      <xdr:nvSpPr>
        <xdr:cNvPr id="93" name="円/楕円 92"/>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53216</xdr:rowOff>
    </xdr:from>
    <xdr:ext cx="762000" cy="259045"/>
    <xdr:sp macro="" textlink="">
      <xdr:nvSpPr>
        <xdr:cNvPr id="94" name="テキスト ボックス 93"/>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98072</xdr:rowOff>
    </xdr:from>
    <xdr:to>
      <xdr:col>2</xdr:col>
      <xdr:colOff>127000</xdr:colOff>
      <xdr:row>44</xdr:row>
      <xdr:rowOff>28222</xdr:rowOff>
    </xdr:to>
    <xdr:sp macro="" textlink="">
      <xdr:nvSpPr>
        <xdr:cNvPr id="95" name="円/楕円 94"/>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12999</xdr:rowOff>
    </xdr:from>
    <xdr:ext cx="762000" cy="259045"/>
    <xdr:sp macro="" textlink="">
      <xdr:nvSpPr>
        <xdr:cNvPr id="96" name="テキスト ボックス 95"/>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経常支出については、</a:t>
          </a:r>
          <a:r>
            <a:rPr kumimoji="1" lang="ja-JP" altLang="en-US" sz="1300">
              <a:solidFill>
                <a:schemeClr val="dk1"/>
              </a:solidFill>
              <a:effectLst/>
              <a:latin typeface="+mn-lt"/>
              <a:ea typeface="+mn-ea"/>
              <a:cs typeface="+mn-cs"/>
            </a:rPr>
            <a:t>高齢化に伴い老人医療給付費が増加しているほか、障がい者への自立支援にかかる経費などが増加していることにより</a:t>
          </a:r>
          <a:r>
            <a:rPr kumimoji="1" lang="ja-JP" altLang="ja-JP" sz="1300">
              <a:solidFill>
                <a:schemeClr val="dk1"/>
              </a:solidFill>
              <a:effectLst/>
              <a:latin typeface="+mn-lt"/>
              <a:ea typeface="+mn-ea"/>
              <a:cs typeface="+mn-cs"/>
            </a:rPr>
            <a:t>、扶助費が増加傾向にある。人件費についても、定年退職が多い時期に入っており、増加傾向にある。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a:t>
          </a:r>
          <a:r>
            <a:rPr lang="ja-JP" altLang="ja-JP" sz="1300" b="0" i="0">
              <a:solidFill>
                <a:schemeClr val="dk1"/>
              </a:solidFill>
              <a:effectLst/>
              <a:latin typeface="+mn-lt"/>
              <a:ea typeface="+mn-ea"/>
              <a:cs typeface="+mn-cs"/>
            </a:rPr>
            <a:t>経常収入においても、税収の徴収率の向上（５年間で２％）を中心とした町税などの経常一般財源収入の確保に努めるなど、収支比率の改善に努める。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3302</xdr:rowOff>
    </xdr:from>
    <xdr:to>
      <xdr:col>7</xdr:col>
      <xdr:colOff>152400</xdr:colOff>
      <xdr:row>63</xdr:row>
      <xdr:rowOff>70866</xdr:rowOff>
    </xdr:to>
    <xdr:cxnSp macro="">
      <xdr:nvCxnSpPr>
        <xdr:cNvPr id="129" name="直線コネクタ 128"/>
        <xdr:cNvCxnSpPr/>
      </xdr:nvCxnSpPr>
      <xdr:spPr>
        <a:xfrm flipV="1">
          <a:off x="4114800" y="1080465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49149</xdr:rowOff>
    </xdr:from>
    <xdr:to>
      <xdr:col>6</xdr:col>
      <xdr:colOff>0</xdr:colOff>
      <xdr:row>63</xdr:row>
      <xdr:rowOff>70866</xdr:rowOff>
    </xdr:to>
    <xdr:cxnSp macro="">
      <xdr:nvCxnSpPr>
        <xdr:cNvPr id="132" name="直線コネクタ 131"/>
        <xdr:cNvCxnSpPr/>
      </xdr:nvCxnSpPr>
      <xdr:spPr>
        <a:xfrm>
          <a:off x="3225800" y="1085049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34" name="テキスト ボックス 133"/>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63</xdr:row>
      <xdr:rowOff>49149</xdr:rowOff>
    </xdr:to>
    <xdr:cxnSp macro="">
      <xdr:nvCxnSpPr>
        <xdr:cNvPr id="135" name="直線コネクタ 134"/>
        <xdr:cNvCxnSpPr/>
      </xdr:nvCxnSpPr>
      <xdr:spPr>
        <a:xfrm>
          <a:off x="2336800" y="1084326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63</xdr:row>
      <xdr:rowOff>53975</xdr:rowOff>
    </xdr:to>
    <xdr:cxnSp macro="">
      <xdr:nvCxnSpPr>
        <xdr:cNvPr id="138" name="直線コネクタ 137"/>
        <xdr:cNvCxnSpPr/>
      </xdr:nvCxnSpPr>
      <xdr:spPr>
        <a:xfrm flipV="1">
          <a:off x="1447800" y="108432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18432</xdr:rowOff>
    </xdr:from>
    <xdr:ext cx="762000" cy="259045"/>
    <xdr:sp macro="" textlink="">
      <xdr:nvSpPr>
        <xdr:cNvPr id="140" name="テキスト ボックス 139"/>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123952</xdr:rowOff>
    </xdr:from>
    <xdr:to>
      <xdr:col>7</xdr:col>
      <xdr:colOff>203200</xdr:colOff>
      <xdr:row>63</xdr:row>
      <xdr:rowOff>54102</xdr:rowOff>
    </xdr:to>
    <xdr:sp macro="" textlink="">
      <xdr:nvSpPr>
        <xdr:cNvPr id="148" name="円/楕円 147"/>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96029</xdr:rowOff>
    </xdr:from>
    <xdr:ext cx="762000" cy="259045"/>
    <xdr:sp macro="" textlink="">
      <xdr:nvSpPr>
        <xdr:cNvPr id="149" name="財政構造の弾力性該当値テキスト"/>
        <xdr:cNvSpPr txBox="1"/>
      </xdr:nvSpPr>
      <xdr:spPr>
        <a:xfrm>
          <a:off x="5041900" y="1072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20066</xdr:rowOff>
    </xdr:from>
    <xdr:to>
      <xdr:col>6</xdr:col>
      <xdr:colOff>50800</xdr:colOff>
      <xdr:row>63</xdr:row>
      <xdr:rowOff>121666</xdr:rowOff>
    </xdr:to>
    <xdr:sp macro="" textlink="">
      <xdr:nvSpPr>
        <xdr:cNvPr id="150" name="円/楕円 149"/>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51" name="テキスト ボックス 150"/>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169799</xdr:rowOff>
    </xdr:from>
    <xdr:to>
      <xdr:col>4</xdr:col>
      <xdr:colOff>533400</xdr:colOff>
      <xdr:row>63</xdr:row>
      <xdr:rowOff>99949</xdr:rowOff>
    </xdr:to>
    <xdr:sp macro="" textlink="">
      <xdr:nvSpPr>
        <xdr:cNvPr id="152" name="円/楕円 151"/>
        <xdr:cNvSpPr/>
      </xdr:nvSpPr>
      <xdr:spPr>
        <a:xfrm>
          <a:off x="3175000" y="107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84726</xdr:rowOff>
    </xdr:from>
    <xdr:ext cx="762000" cy="259045"/>
    <xdr:sp macro="" textlink="">
      <xdr:nvSpPr>
        <xdr:cNvPr id="153" name="テキスト ボックス 152"/>
        <xdr:cNvSpPr txBox="1"/>
      </xdr:nvSpPr>
      <xdr:spPr>
        <a:xfrm>
          <a:off x="2844800" y="108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4" name="円/楕円 153"/>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55" name="テキスト ボックス 154"/>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3175</xdr:rowOff>
    </xdr:from>
    <xdr:to>
      <xdr:col>2</xdr:col>
      <xdr:colOff>127000</xdr:colOff>
      <xdr:row>63</xdr:row>
      <xdr:rowOff>104775</xdr:rowOff>
    </xdr:to>
    <xdr:sp macro="" textlink="">
      <xdr:nvSpPr>
        <xdr:cNvPr id="156" name="円/楕円 155"/>
        <xdr:cNvSpPr/>
      </xdr:nvSpPr>
      <xdr:spPr>
        <a:xfrm>
          <a:off x="1397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89552</xdr:rowOff>
    </xdr:from>
    <xdr:ext cx="762000" cy="259045"/>
    <xdr:sp macro="" textlink="">
      <xdr:nvSpPr>
        <xdr:cNvPr id="157" name="テキスト ボックス 156"/>
        <xdr:cNvSpPr txBox="1"/>
      </xdr:nvSpPr>
      <xdr:spPr>
        <a:xfrm>
          <a:off x="1066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[136,986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して、平成２５年度から平成２６年度の間で人件費・物件費が低くなっている要因として、平成２６年１０月の消防事務委託に伴い、常備消防事務にかかる人件費・物件費が補助費となったことが挙げられる。</a:t>
          </a:r>
          <a:endParaRPr lang="ja-JP" altLang="ja-JP" sz="1300">
            <a:effectLst/>
          </a:endParaRPr>
        </a:p>
        <a:p>
          <a:r>
            <a:rPr kumimoji="1" lang="ja-JP" altLang="ja-JP" sz="1300">
              <a:solidFill>
                <a:schemeClr val="dk1"/>
              </a:solidFill>
              <a:effectLst/>
              <a:latin typeface="+mn-lt"/>
              <a:ea typeface="+mn-ea"/>
              <a:cs typeface="+mn-cs"/>
            </a:rPr>
            <a:t>　消費税増税に伴い物件費総額は増加しており、人口減と合わせて人口１人当たりの物件費は増加傾向にある。今後は補助費も含めた経費について、抑制していく必要がある。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154780</xdr:rowOff>
    </xdr:from>
    <xdr:to>
      <xdr:col>7</xdr:col>
      <xdr:colOff>152400</xdr:colOff>
      <xdr:row>83</xdr:row>
      <xdr:rowOff>7739</xdr:rowOff>
    </xdr:to>
    <xdr:cxnSp macro="">
      <xdr:nvCxnSpPr>
        <xdr:cNvPr id="190" name="直線コネクタ 189"/>
        <xdr:cNvCxnSpPr/>
      </xdr:nvCxnSpPr>
      <xdr:spPr>
        <a:xfrm>
          <a:off x="4114800" y="14213680"/>
          <a:ext cx="8382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46905</xdr:rowOff>
    </xdr:from>
    <xdr:ext cx="762000" cy="259045"/>
    <xdr:sp macro="" textlink="">
      <xdr:nvSpPr>
        <xdr:cNvPr id="191" name="人件費・物件費等の状況平均値テキスト"/>
        <xdr:cNvSpPr txBox="1"/>
      </xdr:nvSpPr>
      <xdr:spPr>
        <a:xfrm>
          <a:off x="5041900" y="14277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154780</xdr:rowOff>
    </xdr:from>
    <xdr:to>
      <xdr:col>6</xdr:col>
      <xdr:colOff>0</xdr:colOff>
      <xdr:row>82</xdr:row>
      <xdr:rowOff>160976</xdr:rowOff>
    </xdr:to>
    <xdr:cxnSp macro="">
      <xdr:nvCxnSpPr>
        <xdr:cNvPr id="193" name="直線コネクタ 192"/>
        <xdr:cNvCxnSpPr/>
      </xdr:nvCxnSpPr>
      <xdr:spPr>
        <a:xfrm flipV="1">
          <a:off x="3225800" y="14213680"/>
          <a:ext cx="889000" cy="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138881</xdr:rowOff>
    </xdr:from>
    <xdr:ext cx="736600" cy="259045"/>
    <xdr:sp macro="" textlink="">
      <xdr:nvSpPr>
        <xdr:cNvPr id="195" name="テキスト ボックス 194"/>
        <xdr:cNvSpPr txBox="1"/>
      </xdr:nvSpPr>
      <xdr:spPr>
        <a:xfrm>
          <a:off x="3733800" y="1436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125495</xdr:rowOff>
    </xdr:from>
    <xdr:to>
      <xdr:col>4</xdr:col>
      <xdr:colOff>482600</xdr:colOff>
      <xdr:row>82</xdr:row>
      <xdr:rowOff>160976</xdr:rowOff>
    </xdr:to>
    <xdr:cxnSp macro="">
      <xdr:nvCxnSpPr>
        <xdr:cNvPr id="196" name="直線コネクタ 195"/>
        <xdr:cNvCxnSpPr/>
      </xdr:nvCxnSpPr>
      <xdr:spPr>
        <a:xfrm>
          <a:off x="2336800" y="14184395"/>
          <a:ext cx="889000" cy="3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33200</xdr:rowOff>
    </xdr:from>
    <xdr:ext cx="762000" cy="259045"/>
    <xdr:sp macro="" textlink="">
      <xdr:nvSpPr>
        <xdr:cNvPr id="198" name="テキスト ボックス 197"/>
        <xdr:cNvSpPr txBox="1"/>
      </xdr:nvSpPr>
      <xdr:spPr>
        <a:xfrm>
          <a:off x="2844800" y="1426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125495</xdr:rowOff>
    </xdr:from>
    <xdr:to>
      <xdr:col>3</xdr:col>
      <xdr:colOff>279400</xdr:colOff>
      <xdr:row>82</xdr:row>
      <xdr:rowOff>168783</xdr:rowOff>
    </xdr:to>
    <xdr:cxnSp macro="">
      <xdr:nvCxnSpPr>
        <xdr:cNvPr id="199" name="直線コネクタ 198"/>
        <xdr:cNvCxnSpPr/>
      </xdr:nvCxnSpPr>
      <xdr:spPr>
        <a:xfrm flipV="1">
          <a:off x="1447800" y="14184395"/>
          <a:ext cx="889000" cy="4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61780</xdr:rowOff>
    </xdr:from>
    <xdr:ext cx="762000" cy="259045"/>
    <xdr:sp macro="" textlink="">
      <xdr:nvSpPr>
        <xdr:cNvPr id="201" name="テキスト ボックス 200"/>
        <xdr:cNvSpPr txBox="1"/>
      </xdr:nvSpPr>
      <xdr:spPr>
        <a:xfrm>
          <a:off x="1955800" y="142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136912</xdr:rowOff>
    </xdr:from>
    <xdr:ext cx="762000" cy="259045"/>
    <xdr:sp macro="" textlink="">
      <xdr:nvSpPr>
        <xdr:cNvPr id="203" name="テキスト ボックス 202"/>
        <xdr:cNvSpPr txBox="1"/>
      </xdr:nvSpPr>
      <xdr:spPr>
        <a:xfrm>
          <a:off x="1066800" y="143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128389</xdr:rowOff>
    </xdr:from>
    <xdr:to>
      <xdr:col>7</xdr:col>
      <xdr:colOff>203200</xdr:colOff>
      <xdr:row>83</xdr:row>
      <xdr:rowOff>58539</xdr:rowOff>
    </xdr:to>
    <xdr:sp macro="" textlink="">
      <xdr:nvSpPr>
        <xdr:cNvPr id="209" name="円/楕円 208"/>
        <xdr:cNvSpPr/>
      </xdr:nvSpPr>
      <xdr:spPr>
        <a:xfrm>
          <a:off x="4902200" y="141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144916</xdr:rowOff>
    </xdr:from>
    <xdr:ext cx="762000" cy="259045"/>
    <xdr:sp macro="" textlink="">
      <xdr:nvSpPr>
        <xdr:cNvPr id="210" name="人件費・物件費等の状況該当値テキスト"/>
        <xdr:cNvSpPr txBox="1"/>
      </xdr:nvSpPr>
      <xdr:spPr>
        <a:xfrm>
          <a:off x="5041900" y="1403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136,986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103980</xdr:rowOff>
    </xdr:from>
    <xdr:to>
      <xdr:col>6</xdr:col>
      <xdr:colOff>50800</xdr:colOff>
      <xdr:row>83</xdr:row>
      <xdr:rowOff>34130</xdr:rowOff>
    </xdr:to>
    <xdr:sp macro="" textlink="">
      <xdr:nvSpPr>
        <xdr:cNvPr id="211" name="円/楕円 210"/>
        <xdr:cNvSpPr/>
      </xdr:nvSpPr>
      <xdr:spPr>
        <a:xfrm>
          <a:off x="4064000" y="141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44307</xdr:rowOff>
    </xdr:from>
    <xdr:ext cx="736600" cy="259045"/>
    <xdr:sp macro="" textlink="">
      <xdr:nvSpPr>
        <xdr:cNvPr id="212" name="テキスト ボックス 211"/>
        <xdr:cNvSpPr txBox="1"/>
      </xdr:nvSpPr>
      <xdr:spPr>
        <a:xfrm>
          <a:off x="3733800" y="1393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134,457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110176</xdr:rowOff>
    </xdr:from>
    <xdr:to>
      <xdr:col>4</xdr:col>
      <xdr:colOff>533400</xdr:colOff>
      <xdr:row>83</xdr:row>
      <xdr:rowOff>40326</xdr:rowOff>
    </xdr:to>
    <xdr:sp macro="" textlink="">
      <xdr:nvSpPr>
        <xdr:cNvPr id="213" name="円/楕円 212"/>
        <xdr:cNvSpPr/>
      </xdr:nvSpPr>
      <xdr:spPr>
        <a:xfrm>
          <a:off x="3175000" y="141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50503</xdr:rowOff>
    </xdr:from>
    <xdr:ext cx="762000" cy="259045"/>
    <xdr:sp macro="" textlink="">
      <xdr:nvSpPr>
        <xdr:cNvPr id="214" name="テキスト ボックス 213"/>
        <xdr:cNvSpPr txBox="1"/>
      </xdr:nvSpPr>
      <xdr:spPr>
        <a:xfrm>
          <a:off x="2844800" y="1393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135,099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74695</xdr:rowOff>
    </xdr:from>
    <xdr:to>
      <xdr:col>3</xdr:col>
      <xdr:colOff>330200</xdr:colOff>
      <xdr:row>83</xdr:row>
      <xdr:rowOff>4845</xdr:rowOff>
    </xdr:to>
    <xdr:sp macro="" textlink="">
      <xdr:nvSpPr>
        <xdr:cNvPr id="215" name="円/楕円 214"/>
        <xdr:cNvSpPr/>
      </xdr:nvSpPr>
      <xdr:spPr>
        <a:xfrm>
          <a:off x="2286000" y="1413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15022</xdr:rowOff>
    </xdr:from>
    <xdr:ext cx="762000" cy="259045"/>
    <xdr:sp macro="" textlink="">
      <xdr:nvSpPr>
        <xdr:cNvPr id="216" name="テキスト ボックス 215"/>
        <xdr:cNvSpPr txBox="1"/>
      </xdr:nvSpPr>
      <xdr:spPr>
        <a:xfrm>
          <a:off x="1955800" y="1390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131,423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117983</xdr:rowOff>
    </xdr:from>
    <xdr:to>
      <xdr:col>2</xdr:col>
      <xdr:colOff>127000</xdr:colOff>
      <xdr:row>83</xdr:row>
      <xdr:rowOff>48133</xdr:rowOff>
    </xdr:to>
    <xdr:sp macro="" textlink="">
      <xdr:nvSpPr>
        <xdr:cNvPr id="217" name="円/楕円 216"/>
        <xdr:cNvSpPr/>
      </xdr:nvSpPr>
      <xdr:spPr>
        <a:xfrm>
          <a:off x="1397000" y="1417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58310</xdr:rowOff>
    </xdr:from>
    <xdr:ext cx="762000" cy="259045"/>
    <xdr:sp macro="" textlink="">
      <xdr:nvSpPr>
        <xdr:cNvPr id="218" name="テキスト ボックス 217"/>
        <xdr:cNvSpPr txBox="1"/>
      </xdr:nvSpPr>
      <xdr:spPr>
        <a:xfrm>
          <a:off x="1066800" y="13945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給料構造改革の実施により、地域手当の見直しをはじめ、退職補充者を最小限に留めるなど、総人件費の抑制に努めてきた。</a:t>
          </a:r>
          <a:endParaRPr lang="ja-JP" altLang="ja-JP" sz="1300">
            <a:effectLst/>
          </a:endParaRPr>
        </a:p>
        <a:p>
          <a:r>
            <a:rPr kumimoji="1" lang="ja-JP" altLang="ja-JP" sz="1300">
              <a:solidFill>
                <a:schemeClr val="dk1"/>
              </a:solidFill>
              <a:effectLst/>
              <a:latin typeface="+mn-lt"/>
              <a:ea typeface="+mn-ea"/>
              <a:cs typeface="+mn-cs"/>
            </a:rPr>
            <a:t>　本町では、より優秀な職員を確保するため、初任給については国より高めに設定しており、近年、恒常的な退職者補充による若手職員の増により、類似団体平均を若干上回る結果となっている。</a:t>
          </a:r>
          <a:endParaRPr lang="ja-JP" altLang="ja-JP" sz="1300">
            <a:effectLst/>
          </a:endParaRPr>
        </a:p>
        <a:p>
          <a:r>
            <a:rPr kumimoji="1" lang="ja-JP" altLang="ja-JP" sz="1300">
              <a:solidFill>
                <a:schemeClr val="dk1"/>
              </a:solidFill>
              <a:effectLst/>
              <a:latin typeface="+mn-lt"/>
              <a:ea typeface="+mn-ea"/>
              <a:cs typeface="+mn-cs"/>
            </a:rPr>
            <a:t>　今後とも、国家公務員や民間企業の給与水準との均衡を考慮しつつ給与の運用を図っていく。</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49" name="直線コネクタ 248"/>
        <xdr:cNvCxnSpPr/>
      </xdr:nvCxnSpPr>
      <xdr:spPr>
        <a:xfrm flipV="1">
          <a:off x="17018000" y="13869609"/>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0"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1" name="直線コネクタ 250"/>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2"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3" name="直線コネクタ 252"/>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157238</xdr:rowOff>
    </xdr:from>
    <xdr:to>
      <xdr:col>24</xdr:col>
      <xdr:colOff>558800</xdr:colOff>
      <xdr:row>84</xdr:row>
      <xdr:rowOff>157238</xdr:rowOff>
    </xdr:to>
    <xdr:cxnSp macro="">
      <xdr:nvCxnSpPr>
        <xdr:cNvPr id="254" name="直線コネクタ 253"/>
        <xdr:cNvCxnSpPr/>
      </xdr:nvCxnSpPr>
      <xdr:spPr>
        <a:xfrm>
          <a:off x="16179800" y="145590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112986</xdr:rowOff>
    </xdr:from>
    <xdr:ext cx="762000" cy="259045"/>
    <xdr:sp macro="" textlink="">
      <xdr:nvSpPr>
        <xdr:cNvPr id="255" name="給与水準   （国との比較）平均値テキスト"/>
        <xdr:cNvSpPr txBox="1"/>
      </xdr:nvSpPr>
      <xdr:spPr>
        <a:xfrm>
          <a:off x="17106900" y="1451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6" name="フローチャート : 判断 255"/>
        <xdr:cNvSpPr/>
      </xdr:nvSpPr>
      <xdr:spPr>
        <a:xfrm>
          <a:off x="169672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157238</xdr:rowOff>
    </xdr:from>
    <xdr:to>
      <xdr:col>23</xdr:col>
      <xdr:colOff>406400</xdr:colOff>
      <xdr:row>85</xdr:row>
      <xdr:rowOff>8768</xdr:rowOff>
    </xdr:to>
    <xdr:cxnSp macro="">
      <xdr:nvCxnSpPr>
        <xdr:cNvPr id="257" name="直線コネクタ 256"/>
        <xdr:cNvCxnSpPr/>
      </xdr:nvCxnSpPr>
      <xdr:spPr>
        <a:xfrm flipV="1">
          <a:off x="15290800" y="1455903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8" name="フローチャート : 判断 257"/>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804</xdr:rowOff>
    </xdr:from>
    <xdr:ext cx="736600" cy="259045"/>
    <xdr:sp macro="" textlink="">
      <xdr:nvSpPr>
        <xdr:cNvPr id="259" name="テキスト ボックス 258"/>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8768</xdr:rowOff>
    </xdr:from>
    <xdr:to>
      <xdr:col>22</xdr:col>
      <xdr:colOff>203200</xdr:colOff>
      <xdr:row>90</xdr:row>
      <xdr:rowOff>1814</xdr:rowOff>
    </xdr:to>
    <xdr:cxnSp macro="">
      <xdr:nvCxnSpPr>
        <xdr:cNvPr id="260" name="直線コネクタ 259"/>
        <xdr:cNvCxnSpPr/>
      </xdr:nvCxnSpPr>
      <xdr:spPr>
        <a:xfrm flipV="1">
          <a:off x="14401800" y="14582018"/>
          <a:ext cx="889000" cy="8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1" name="フローチャート : 判断 260"/>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126291</xdr:rowOff>
    </xdr:from>
    <xdr:ext cx="762000" cy="259045"/>
    <xdr:sp macro="" textlink="">
      <xdr:nvSpPr>
        <xdr:cNvPr id="262" name="テキスト ボックス 261"/>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104321</xdr:rowOff>
    </xdr:from>
    <xdr:to>
      <xdr:col>21</xdr:col>
      <xdr:colOff>0</xdr:colOff>
      <xdr:row>90</xdr:row>
      <xdr:rowOff>1814</xdr:rowOff>
    </xdr:to>
    <xdr:cxnSp macro="">
      <xdr:nvCxnSpPr>
        <xdr:cNvPr id="263" name="直線コネクタ 262"/>
        <xdr:cNvCxnSpPr/>
      </xdr:nvCxnSpPr>
      <xdr:spPr>
        <a:xfrm>
          <a:off x="13512800" y="153633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64" name="フローチャート : 判断 263"/>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165298</xdr:rowOff>
    </xdr:from>
    <xdr:ext cx="762000" cy="259045"/>
    <xdr:sp macro="" textlink="">
      <xdr:nvSpPr>
        <xdr:cNvPr id="265" name="テキスト ボックス 264"/>
        <xdr:cNvSpPr txBox="1"/>
      </xdr:nvSpPr>
      <xdr:spPr>
        <a:xfrm>
          <a:off x="14020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66" name="フローチャート : 判断 265"/>
        <xdr:cNvSpPr/>
      </xdr:nvSpPr>
      <xdr:spPr>
        <a:xfrm>
          <a:off x="13462000" y="15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162879</xdr:rowOff>
    </xdr:from>
    <xdr:ext cx="762000" cy="259045"/>
    <xdr:sp macro="" textlink="">
      <xdr:nvSpPr>
        <xdr:cNvPr id="267" name="テキスト ボックス 266"/>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106438</xdr:rowOff>
    </xdr:from>
    <xdr:to>
      <xdr:col>24</xdr:col>
      <xdr:colOff>609600</xdr:colOff>
      <xdr:row>85</xdr:row>
      <xdr:rowOff>36588</xdr:rowOff>
    </xdr:to>
    <xdr:sp macro="" textlink="">
      <xdr:nvSpPr>
        <xdr:cNvPr id="273" name="円/楕円 272"/>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122965</xdr:rowOff>
    </xdr:from>
    <xdr:ext cx="762000" cy="259045"/>
    <xdr:sp macro="" textlink="">
      <xdr:nvSpPr>
        <xdr:cNvPr id="274" name="給与水準   （国との比較）該当値テキスト"/>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106438</xdr:rowOff>
    </xdr:from>
    <xdr:to>
      <xdr:col>23</xdr:col>
      <xdr:colOff>457200</xdr:colOff>
      <xdr:row>85</xdr:row>
      <xdr:rowOff>36588</xdr:rowOff>
    </xdr:to>
    <xdr:sp macro="" textlink="">
      <xdr:nvSpPr>
        <xdr:cNvPr id="275" name="円/楕円 274"/>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21365</xdr:rowOff>
    </xdr:from>
    <xdr:ext cx="736600" cy="259045"/>
    <xdr:sp macro="" textlink="">
      <xdr:nvSpPr>
        <xdr:cNvPr id="276" name="テキスト ボックス 275"/>
        <xdr:cNvSpPr txBox="1"/>
      </xdr:nvSpPr>
      <xdr:spPr>
        <a:xfrm>
          <a:off x="15798800" y="1459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129418</xdr:rowOff>
    </xdr:from>
    <xdr:to>
      <xdr:col>22</xdr:col>
      <xdr:colOff>254000</xdr:colOff>
      <xdr:row>85</xdr:row>
      <xdr:rowOff>59568</xdr:rowOff>
    </xdr:to>
    <xdr:sp macro="" textlink="">
      <xdr:nvSpPr>
        <xdr:cNvPr id="277" name="円/楕円 276"/>
        <xdr:cNvSpPr/>
      </xdr:nvSpPr>
      <xdr:spPr>
        <a:xfrm>
          <a:off x="15240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44345</xdr:rowOff>
    </xdr:from>
    <xdr:ext cx="762000" cy="259045"/>
    <xdr:sp macro="" textlink="">
      <xdr:nvSpPr>
        <xdr:cNvPr id="278" name="テキスト ボックス 277"/>
        <xdr:cNvSpPr txBox="1"/>
      </xdr:nvSpPr>
      <xdr:spPr>
        <a:xfrm>
          <a:off x="14909800" y="1461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122464</xdr:rowOff>
    </xdr:from>
    <xdr:to>
      <xdr:col>21</xdr:col>
      <xdr:colOff>50800</xdr:colOff>
      <xdr:row>90</xdr:row>
      <xdr:rowOff>52614</xdr:rowOff>
    </xdr:to>
    <xdr:sp macro="" textlink="">
      <xdr:nvSpPr>
        <xdr:cNvPr id="279" name="円/楕円 278"/>
        <xdr:cNvSpPr/>
      </xdr:nvSpPr>
      <xdr:spPr>
        <a:xfrm>
          <a:off x="14351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37391</xdr:rowOff>
    </xdr:from>
    <xdr:ext cx="762000" cy="259045"/>
    <xdr:sp macro="" textlink="">
      <xdr:nvSpPr>
        <xdr:cNvPr id="280" name="テキスト ボックス 279"/>
        <xdr:cNvSpPr txBox="1"/>
      </xdr:nvSpPr>
      <xdr:spPr>
        <a:xfrm>
          <a:off x="14020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1" name="円/楕円 280"/>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165298</xdr:rowOff>
    </xdr:from>
    <xdr:ext cx="762000" cy="259045"/>
    <xdr:sp macro="" textlink="">
      <xdr:nvSpPr>
        <xdr:cNvPr id="282" name="テキスト ボックス 281"/>
        <xdr:cNvSpPr txBox="1"/>
      </xdr:nvSpPr>
      <xdr:spPr>
        <a:xfrm>
          <a:off x="13131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職員数については、基礎自治体への権限の移譲などにより行政需要が増大するなかで、集中改革プランの設定人数を堅持し、退職補充を最小限に留めるなどにより、一定の職員数を保ってきた。</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平成２６年１０月から消防事務の委託が実現し、２３名の職員減となり、類似団体平均を大きく下回り、平成２７年度も引き続き同じ状況にある。</a:t>
          </a:r>
          <a:endParaRPr lang="ja-JP" altLang="ja-JP" sz="1300">
            <a:effectLst/>
          </a:endParaRPr>
        </a:p>
        <a:p>
          <a:r>
            <a:rPr kumimoji="1" lang="ja-JP" altLang="ja-JP" sz="1300">
              <a:solidFill>
                <a:schemeClr val="dk1"/>
              </a:solidFill>
              <a:effectLst/>
              <a:latin typeface="+mn-lt"/>
              <a:ea typeface="+mn-ea"/>
              <a:cs typeface="+mn-cs"/>
            </a:rPr>
            <a:t>　今後も、民間委託や指定管理者制度の活用を検討するなどにより、適正な定員管理に努め</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4" name="直線コネクタ 313"/>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5"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6" name="直線コネクタ 315"/>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7"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8" name="直線コネクタ 317"/>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154094</xdr:rowOff>
    </xdr:from>
    <xdr:to>
      <xdr:col>24</xdr:col>
      <xdr:colOff>558800</xdr:colOff>
      <xdr:row>60</xdr:row>
      <xdr:rowOff>156391</xdr:rowOff>
    </xdr:to>
    <xdr:cxnSp macro="">
      <xdr:nvCxnSpPr>
        <xdr:cNvPr id="319" name="直線コネクタ 318"/>
        <xdr:cNvCxnSpPr/>
      </xdr:nvCxnSpPr>
      <xdr:spPr>
        <a:xfrm>
          <a:off x="16179800" y="10441094"/>
          <a:ext cx="8382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20"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1" name="フローチャート : 判断 320"/>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154094</xdr:rowOff>
    </xdr:from>
    <xdr:to>
      <xdr:col>23</xdr:col>
      <xdr:colOff>406400</xdr:colOff>
      <xdr:row>61</xdr:row>
      <xdr:rowOff>146957</xdr:rowOff>
    </xdr:to>
    <xdr:cxnSp macro="">
      <xdr:nvCxnSpPr>
        <xdr:cNvPr id="322" name="直線コネクタ 321"/>
        <xdr:cNvCxnSpPr/>
      </xdr:nvCxnSpPr>
      <xdr:spPr>
        <a:xfrm flipV="1">
          <a:off x="15290800" y="10441094"/>
          <a:ext cx="889000" cy="16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3" name="フローチャート : 判断 322"/>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3041</xdr:rowOff>
    </xdr:from>
    <xdr:ext cx="736600" cy="259045"/>
    <xdr:sp macro="" textlink="">
      <xdr:nvSpPr>
        <xdr:cNvPr id="324" name="テキスト ボックス 323"/>
        <xdr:cNvSpPr txBox="1"/>
      </xdr:nvSpPr>
      <xdr:spPr>
        <a:xfrm>
          <a:off x="15798800" y="106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146957</xdr:rowOff>
    </xdr:from>
    <xdr:to>
      <xdr:col>22</xdr:col>
      <xdr:colOff>203200</xdr:colOff>
      <xdr:row>61</xdr:row>
      <xdr:rowOff>148106</xdr:rowOff>
    </xdr:to>
    <xdr:cxnSp macro="">
      <xdr:nvCxnSpPr>
        <xdr:cNvPr id="325" name="直線コネクタ 324"/>
        <xdr:cNvCxnSpPr/>
      </xdr:nvCxnSpPr>
      <xdr:spPr>
        <a:xfrm flipV="1">
          <a:off x="14401800" y="1060540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6" name="フローチャート : 判断 325"/>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27" name="テキスト ボックス 326"/>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132020</xdr:rowOff>
    </xdr:from>
    <xdr:to>
      <xdr:col>21</xdr:col>
      <xdr:colOff>0</xdr:colOff>
      <xdr:row>61</xdr:row>
      <xdr:rowOff>148106</xdr:rowOff>
    </xdr:to>
    <xdr:cxnSp macro="">
      <xdr:nvCxnSpPr>
        <xdr:cNvPr id="328" name="直線コネクタ 327"/>
        <xdr:cNvCxnSpPr/>
      </xdr:nvCxnSpPr>
      <xdr:spPr>
        <a:xfrm>
          <a:off x="13512800" y="105904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9" name="フローチャート : 判断 328"/>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33037</xdr:rowOff>
    </xdr:from>
    <xdr:ext cx="762000" cy="259045"/>
    <xdr:sp macro="" textlink="">
      <xdr:nvSpPr>
        <xdr:cNvPr id="330" name="テキスト ボックス 329"/>
        <xdr:cNvSpPr txBox="1"/>
      </xdr:nvSpPr>
      <xdr:spPr>
        <a:xfrm>
          <a:off x="14020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31" name="フローチャート : 判断 330"/>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32" name="テキスト ボックス 331"/>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105591</xdr:rowOff>
    </xdr:from>
    <xdr:to>
      <xdr:col>24</xdr:col>
      <xdr:colOff>609600</xdr:colOff>
      <xdr:row>61</xdr:row>
      <xdr:rowOff>35741</xdr:rowOff>
    </xdr:to>
    <xdr:sp macro="" textlink="">
      <xdr:nvSpPr>
        <xdr:cNvPr id="338" name="円/楕円 337"/>
        <xdr:cNvSpPr/>
      </xdr:nvSpPr>
      <xdr:spPr>
        <a:xfrm>
          <a:off x="169672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122118</xdr:rowOff>
    </xdr:from>
    <xdr:ext cx="762000" cy="259045"/>
    <xdr:sp macro="" textlink="">
      <xdr:nvSpPr>
        <xdr:cNvPr id="339" name="定員管理の状況該当値テキスト"/>
        <xdr:cNvSpPr txBox="1"/>
      </xdr:nvSpPr>
      <xdr:spPr>
        <a:xfrm>
          <a:off x="17106900" y="1023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103294</xdr:rowOff>
    </xdr:from>
    <xdr:to>
      <xdr:col>23</xdr:col>
      <xdr:colOff>457200</xdr:colOff>
      <xdr:row>61</xdr:row>
      <xdr:rowOff>33444</xdr:rowOff>
    </xdr:to>
    <xdr:sp macro="" textlink="">
      <xdr:nvSpPr>
        <xdr:cNvPr id="340" name="円/楕円 339"/>
        <xdr:cNvSpPr/>
      </xdr:nvSpPr>
      <xdr:spPr>
        <a:xfrm>
          <a:off x="16129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43621</xdr:rowOff>
    </xdr:from>
    <xdr:ext cx="736600" cy="259045"/>
    <xdr:sp macro="" textlink="">
      <xdr:nvSpPr>
        <xdr:cNvPr id="341" name="テキスト ボックス 340"/>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96157</xdr:rowOff>
    </xdr:from>
    <xdr:to>
      <xdr:col>22</xdr:col>
      <xdr:colOff>254000</xdr:colOff>
      <xdr:row>62</xdr:row>
      <xdr:rowOff>26307</xdr:rowOff>
    </xdr:to>
    <xdr:sp macro="" textlink="">
      <xdr:nvSpPr>
        <xdr:cNvPr id="342" name="円/楕円 341"/>
        <xdr:cNvSpPr/>
      </xdr:nvSpPr>
      <xdr:spPr>
        <a:xfrm>
          <a:off x="15240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11084</xdr:rowOff>
    </xdr:from>
    <xdr:ext cx="762000" cy="259045"/>
    <xdr:sp macro="" textlink="">
      <xdr:nvSpPr>
        <xdr:cNvPr id="343" name="テキスト ボックス 342"/>
        <xdr:cNvSpPr txBox="1"/>
      </xdr:nvSpPr>
      <xdr:spPr>
        <a:xfrm>
          <a:off x="14909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97306</xdr:rowOff>
    </xdr:from>
    <xdr:to>
      <xdr:col>21</xdr:col>
      <xdr:colOff>50800</xdr:colOff>
      <xdr:row>62</xdr:row>
      <xdr:rowOff>27456</xdr:rowOff>
    </xdr:to>
    <xdr:sp macro="" textlink="">
      <xdr:nvSpPr>
        <xdr:cNvPr id="344" name="円/楕円 343"/>
        <xdr:cNvSpPr/>
      </xdr:nvSpPr>
      <xdr:spPr>
        <a:xfrm>
          <a:off x="14351000" y="105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12233</xdr:rowOff>
    </xdr:from>
    <xdr:ext cx="762000" cy="259045"/>
    <xdr:sp macro="" textlink="">
      <xdr:nvSpPr>
        <xdr:cNvPr id="345" name="テキスト ボックス 344"/>
        <xdr:cNvSpPr txBox="1"/>
      </xdr:nvSpPr>
      <xdr:spPr>
        <a:xfrm>
          <a:off x="14020800" y="106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81220</xdr:rowOff>
    </xdr:from>
    <xdr:to>
      <xdr:col>19</xdr:col>
      <xdr:colOff>533400</xdr:colOff>
      <xdr:row>62</xdr:row>
      <xdr:rowOff>11370</xdr:rowOff>
    </xdr:to>
    <xdr:sp macro="" textlink="">
      <xdr:nvSpPr>
        <xdr:cNvPr id="346" name="円/楕円 345"/>
        <xdr:cNvSpPr/>
      </xdr:nvSpPr>
      <xdr:spPr>
        <a:xfrm>
          <a:off x="13462000" y="105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21547</xdr:rowOff>
    </xdr:from>
    <xdr:ext cx="762000" cy="259045"/>
    <xdr:sp macro="" textlink="">
      <xdr:nvSpPr>
        <xdr:cNvPr id="347" name="テキスト ボックス 346"/>
        <xdr:cNvSpPr txBox="1"/>
      </xdr:nvSpPr>
      <xdr:spPr>
        <a:xfrm>
          <a:off x="13131800" y="103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起債発行は基本的に交付税算入がある起債に限っており、元利償還金は減少傾向にあるため、比率は減少傾向にあり、類似団体平均よりも下回っている。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平成２９年度以降、大型の施設整備が予定されており、一時的には悪化が見込まれるものの、地方債の発行の抑制に努めつつ、その推移に注視していく。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2" name="直線コネクタ 371"/>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5"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6" name="直線コネクタ 375"/>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96838</xdr:rowOff>
    </xdr:to>
    <xdr:cxnSp macro="">
      <xdr:nvCxnSpPr>
        <xdr:cNvPr id="377" name="直線コネクタ 376"/>
        <xdr:cNvCxnSpPr/>
      </xdr:nvCxnSpPr>
      <xdr:spPr>
        <a:xfrm flipV="1">
          <a:off x="16179800" y="6888480"/>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78"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9" name="フローチャート : 判断 378"/>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96838</xdr:rowOff>
    </xdr:from>
    <xdr:to>
      <xdr:col>23</xdr:col>
      <xdr:colOff>406400</xdr:colOff>
      <xdr:row>40</xdr:row>
      <xdr:rowOff>139065</xdr:rowOff>
    </xdr:to>
    <xdr:cxnSp macro="">
      <xdr:nvCxnSpPr>
        <xdr:cNvPr id="380" name="直線コネクタ 379"/>
        <xdr:cNvCxnSpPr/>
      </xdr:nvCxnSpPr>
      <xdr:spPr>
        <a:xfrm flipV="1">
          <a:off x="15290800" y="695483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1" name="フローチャート : 判断 380"/>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2" name="テキスト ボックス 381"/>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139065</xdr:rowOff>
    </xdr:from>
    <xdr:to>
      <xdr:col>22</xdr:col>
      <xdr:colOff>203200</xdr:colOff>
      <xdr:row>40</xdr:row>
      <xdr:rowOff>169228</xdr:rowOff>
    </xdr:to>
    <xdr:cxnSp macro="">
      <xdr:nvCxnSpPr>
        <xdr:cNvPr id="383" name="直線コネクタ 382"/>
        <xdr:cNvCxnSpPr/>
      </xdr:nvCxnSpPr>
      <xdr:spPr>
        <a:xfrm flipV="1">
          <a:off x="14401800" y="699706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4" name="フローチャート : 判断 383"/>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5" name="テキスト ボックス 384"/>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169228</xdr:rowOff>
    </xdr:from>
    <xdr:to>
      <xdr:col>21</xdr:col>
      <xdr:colOff>0</xdr:colOff>
      <xdr:row>41</xdr:row>
      <xdr:rowOff>76200</xdr:rowOff>
    </xdr:to>
    <xdr:cxnSp macro="">
      <xdr:nvCxnSpPr>
        <xdr:cNvPr id="386" name="直線コネクタ 385"/>
        <xdr:cNvCxnSpPr/>
      </xdr:nvCxnSpPr>
      <xdr:spPr>
        <a:xfrm flipV="1">
          <a:off x="13512800" y="702722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7" name="フローチャート : 判断 386"/>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8" name="テキスト ボックス 387"/>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9" name="フローチャート : 判断 388"/>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90" name="テキスト ボックス 389"/>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396" name="円/楕円 395"/>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167657</xdr:rowOff>
    </xdr:from>
    <xdr:ext cx="762000" cy="259045"/>
    <xdr:sp macro="" textlink="">
      <xdr:nvSpPr>
        <xdr:cNvPr id="397"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46038</xdr:rowOff>
    </xdr:from>
    <xdr:to>
      <xdr:col>23</xdr:col>
      <xdr:colOff>457200</xdr:colOff>
      <xdr:row>40</xdr:row>
      <xdr:rowOff>147638</xdr:rowOff>
    </xdr:to>
    <xdr:sp macro="" textlink="">
      <xdr:nvSpPr>
        <xdr:cNvPr id="398" name="円/楕円 397"/>
        <xdr:cNvSpPr/>
      </xdr:nvSpPr>
      <xdr:spPr>
        <a:xfrm>
          <a:off x="16129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99" name="テキスト ボックス 398"/>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88265</xdr:rowOff>
    </xdr:from>
    <xdr:to>
      <xdr:col>22</xdr:col>
      <xdr:colOff>254000</xdr:colOff>
      <xdr:row>41</xdr:row>
      <xdr:rowOff>18415</xdr:rowOff>
    </xdr:to>
    <xdr:sp macro="" textlink="">
      <xdr:nvSpPr>
        <xdr:cNvPr id="400" name="円/楕円 399"/>
        <xdr:cNvSpPr/>
      </xdr:nvSpPr>
      <xdr:spPr>
        <a:xfrm>
          <a:off x="15240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28592</xdr:rowOff>
    </xdr:from>
    <xdr:ext cx="762000" cy="259045"/>
    <xdr:sp macro="" textlink="">
      <xdr:nvSpPr>
        <xdr:cNvPr id="401" name="テキスト ボックス 400"/>
        <xdr:cNvSpPr txBox="1"/>
      </xdr:nvSpPr>
      <xdr:spPr>
        <a:xfrm>
          <a:off x="14909800" y="671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118428</xdr:rowOff>
    </xdr:from>
    <xdr:to>
      <xdr:col>21</xdr:col>
      <xdr:colOff>50800</xdr:colOff>
      <xdr:row>41</xdr:row>
      <xdr:rowOff>48578</xdr:rowOff>
    </xdr:to>
    <xdr:sp macro="" textlink="">
      <xdr:nvSpPr>
        <xdr:cNvPr id="402" name="円/楕円 401"/>
        <xdr:cNvSpPr/>
      </xdr:nvSpPr>
      <xdr:spPr>
        <a:xfrm>
          <a:off x="14351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58755</xdr:rowOff>
    </xdr:from>
    <xdr:ext cx="762000" cy="259045"/>
    <xdr:sp macro="" textlink="">
      <xdr:nvSpPr>
        <xdr:cNvPr id="403" name="テキスト ボックス 402"/>
        <xdr:cNvSpPr txBox="1"/>
      </xdr:nvSpPr>
      <xdr:spPr>
        <a:xfrm>
          <a:off x="14020800" y="67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4" name="円/楕円 403"/>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405" name="テキスト ボックス 404"/>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平成２７年度にはＥＳＣＯ事業による庁舎内空調設備等の整備があり、将来に渡って支払を行っていくため、比率は増加したが、近年は類似団体平均よりも下回っている。</a:t>
          </a:r>
          <a:endParaRPr lang="ja-JP" altLang="ja-JP" sz="1300">
            <a:effectLst/>
          </a:endParaRPr>
        </a:p>
        <a:p>
          <a:r>
            <a:rPr kumimoji="1" lang="ja-JP" altLang="ja-JP" sz="1300">
              <a:solidFill>
                <a:schemeClr val="dk1"/>
              </a:solidFill>
              <a:effectLst/>
              <a:latin typeface="+mn-lt"/>
              <a:ea typeface="+mn-ea"/>
              <a:cs typeface="+mn-cs"/>
            </a:rPr>
            <a:t>　平成２９年度以降、大型の施設整備が予定されており、一時的には悪化が見込まれるものの、中長期的には地方債発行の抑制を図るなど、将来負担比率の抑制に努めつつ、その推移に注視していく。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2" name="直線コネクタ 431"/>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3"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4" name="直線コネクタ 433"/>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30404</xdr:rowOff>
    </xdr:from>
    <xdr:to>
      <xdr:col>24</xdr:col>
      <xdr:colOff>558800</xdr:colOff>
      <xdr:row>15</xdr:row>
      <xdr:rowOff>37643</xdr:rowOff>
    </xdr:to>
    <xdr:cxnSp macro="">
      <xdr:nvCxnSpPr>
        <xdr:cNvPr id="437" name="直線コネクタ 436"/>
        <xdr:cNvCxnSpPr/>
      </xdr:nvCxnSpPr>
      <xdr:spPr>
        <a:xfrm>
          <a:off x="16179800" y="2602154"/>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148226</xdr:rowOff>
    </xdr:from>
    <xdr:ext cx="762000" cy="259045"/>
    <xdr:sp macro="" textlink="">
      <xdr:nvSpPr>
        <xdr:cNvPr id="438"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9" name="フローチャート : 判断 438"/>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30404</xdr:rowOff>
    </xdr:from>
    <xdr:to>
      <xdr:col>23</xdr:col>
      <xdr:colOff>406400</xdr:colOff>
      <xdr:row>15</xdr:row>
      <xdr:rowOff>34747</xdr:rowOff>
    </xdr:to>
    <xdr:cxnSp macro="">
      <xdr:nvCxnSpPr>
        <xdr:cNvPr id="440" name="直線コネクタ 439"/>
        <xdr:cNvCxnSpPr/>
      </xdr:nvCxnSpPr>
      <xdr:spPr>
        <a:xfrm flipV="1">
          <a:off x="15290800" y="260215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41" name="フローチャート : 判断 440"/>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149953</xdr:rowOff>
    </xdr:from>
    <xdr:ext cx="736600" cy="259045"/>
    <xdr:sp macro="" textlink="">
      <xdr:nvSpPr>
        <xdr:cNvPr id="442" name="テキスト ボックス 441"/>
        <xdr:cNvSpPr txBox="1"/>
      </xdr:nvSpPr>
      <xdr:spPr>
        <a:xfrm>
          <a:off x="15798800" y="2721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11582</xdr:rowOff>
    </xdr:from>
    <xdr:to>
      <xdr:col>22</xdr:col>
      <xdr:colOff>203200</xdr:colOff>
      <xdr:row>15</xdr:row>
      <xdr:rowOff>34747</xdr:rowOff>
    </xdr:to>
    <xdr:cxnSp macro="">
      <xdr:nvCxnSpPr>
        <xdr:cNvPr id="443" name="直線コネクタ 442"/>
        <xdr:cNvCxnSpPr/>
      </xdr:nvCxnSpPr>
      <xdr:spPr>
        <a:xfrm>
          <a:off x="14401800" y="2583332"/>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4" name="フローチャート : 判断 443"/>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6977</xdr:rowOff>
    </xdr:from>
    <xdr:ext cx="762000" cy="259045"/>
    <xdr:sp macro="" textlink="">
      <xdr:nvSpPr>
        <xdr:cNvPr id="445" name="テキスト ボックス 444"/>
        <xdr:cNvSpPr txBox="1"/>
      </xdr:nvSpPr>
      <xdr:spPr>
        <a:xfrm>
          <a:off x="14909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11582</xdr:rowOff>
    </xdr:from>
    <xdr:to>
      <xdr:col>21</xdr:col>
      <xdr:colOff>0</xdr:colOff>
      <xdr:row>15</xdr:row>
      <xdr:rowOff>33299</xdr:rowOff>
    </xdr:to>
    <xdr:cxnSp macro="">
      <xdr:nvCxnSpPr>
        <xdr:cNvPr id="446" name="直線コネクタ 445"/>
        <xdr:cNvCxnSpPr/>
      </xdr:nvCxnSpPr>
      <xdr:spPr>
        <a:xfrm flipV="1">
          <a:off x="13512800" y="258333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124384</xdr:rowOff>
    </xdr:from>
    <xdr:to>
      <xdr:col>21</xdr:col>
      <xdr:colOff>50800</xdr:colOff>
      <xdr:row>16</xdr:row>
      <xdr:rowOff>54534</xdr:rowOff>
    </xdr:to>
    <xdr:sp macro="" textlink="">
      <xdr:nvSpPr>
        <xdr:cNvPr id="447" name="フローチャート : 判断 446"/>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39311</xdr:rowOff>
    </xdr:from>
    <xdr:ext cx="762000" cy="259045"/>
    <xdr:sp macro="" textlink="">
      <xdr:nvSpPr>
        <xdr:cNvPr id="448" name="テキスト ボックス 447"/>
        <xdr:cNvSpPr txBox="1"/>
      </xdr:nvSpPr>
      <xdr:spPr>
        <a:xfrm>
          <a:off x="14020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9" name="フローチャート : 判断 448"/>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53789</xdr:rowOff>
    </xdr:from>
    <xdr:ext cx="762000" cy="259045"/>
    <xdr:sp macro="" textlink="">
      <xdr:nvSpPr>
        <xdr:cNvPr id="450" name="テキスト ボックス 449"/>
        <xdr:cNvSpPr txBox="1"/>
      </xdr:nvSpPr>
      <xdr:spPr>
        <a:xfrm>
          <a:off x="13131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158293</xdr:rowOff>
    </xdr:from>
    <xdr:to>
      <xdr:col>24</xdr:col>
      <xdr:colOff>609600</xdr:colOff>
      <xdr:row>15</xdr:row>
      <xdr:rowOff>88443</xdr:rowOff>
    </xdr:to>
    <xdr:sp macro="" textlink="">
      <xdr:nvSpPr>
        <xdr:cNvPr id="456" name="円/楕円 455"/>
        <xdr:cNvSpPr/>
      </xdr:nvSpPr>
      <xdr:spPr>
        <a:xfrm>
          <a:off x="16967200" y="25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3370</xdr:rowOff>
    </xdr:from>
    <xdr:ext cx="762000" cy="259045"/>
    <xdr:sp macro="" textlink="">
      <xdr:nvSpPr>
        <xdr:cNvPr id="457" name="将来負担の状況該当値テキスト"/>
        <xdr:cNvSpPr txBox="1"/>
      </xdr:nvSpPr>
      <xdr:spPr>
        <a:xfrm>
          <a:off x="17106900" y="240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151054</xdr:rowOff>
    </xdr:from>
    <xdr:to>
      <xdr:col>23</xdr:col>
      <xdr:colOff>457200</xdr:colOff>
      <xdr:row>15</xdr:row>
      <xdr:rowOff>81204</xdr:rowOff>
    </xdr:to>
    <xdr:sp macro="" textlink="">
      <xdr:nvSpPr>
        <xdr:cNvPr id="458" name="円/楕円 457"/>
        <xdr:cNvSpPr/>
      </xdr:nvSpPr>
      <xdr:spPr>
        <a:xfrm>
          <a:off x="16129000" y="25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91381</xdr:rowOff>
    </xdr:from>
    <xdr:ext cx="736600" cy="259045"/>
    <xdr:sp macro="" textlink="">
      <xdr:nvSpPr>
        <xdr:cNvPr id="459" name="テキスト ボックス 458"/>
        <xdr:cNvSpPr txBox="1"/>
      </xdr:nvSpPr>
      <xdr:spPr>
        <a:xfrm>
          <a:off x="15798800" y="2320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155397</xdr:rowOff>
    </xdr:from>
    <xdr:to>
      <xdr:col>22</xdr:col>
      <xdr:colOff>254000</xdr:colOff>
      <xdr:row>15</xdr:row>
      <xdr:rowOff>85547</xdr:rowOff>
    </xdr:to>
    <xdr:sp macro="" textlink="">
      <xdr:nvSpPr>
        <xdr:cNvPr id="460" name="円/楕円 459"/>
        <xdr:cNvSpPr/>
      </xdr:nvSpPr>
      <xdr:spPr>
        <a:xfrm>
          <a:off x="15240000" y="2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95724</xdr:rowOff>
    </xdr:from>
    <xdr:ext cx="762000" cy="259045"/>
    <xdr:sp macro="" textlink="">
      <xdr:nvSpPr>
        <xdr:cNvPr id="461" name="テキスト ボックス 460"/>
        <xdr:cNvSpPr txBox="1"/>
      </xdr:nvSpPr>
      <xdr:spPr>
        <a:xfrm>
          <a:off x="14909800" y="232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132232</xdr:rowOff>
    </xdr:from>
    <xdr:to>
      <xdr:col>21</xdr:col>
      <xdr:colOff>50800</xdr:colOff>
      <xdr:row>15</xdr:row>
      <xdr:rowOff>62382</xdr:rowOff>
    </xdr:to>
    <xdr:sp macro="" textlink="">
      <xdr:nvSpPr>
        <xdr:cNvPr id="462" name="円/楕円 461"/>
        <xdr:cNvSpPr/>
      </xdr:nvSpPr>
      <xdr:spPr>
        <a:xfrm>
          <a:off x="14351000" y="25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72559</xdr:rowOff>
    </xdr:from>
    <xdr:ext cx="762000" cy="259045"/>
    <xdr:sp macro="" textlink="">
      <xdr:nvSpPr>
        <xdr:cNvPr id="463" name="テキスト ボックス 462"/>
        <xdr:cNvSpPr txBox="1"/>
      </xdr:nvSpPr>
      <xdr:spPr>
        <a:xfrm>
          <a:off x="14020800" y="23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153949</xdr:rowOff>
    </xdr:from>
    <xdr:to>
      <xdr:col>19</xdr:col>
      <xdr:colOff>533400</xdr:colOff>
      <xdr:row>15</xdr:row>
      <xdr:rowOff>84099</xdr:rowOff>
    </xdr:to>
    <xdr:sp macro="" textlink="">
      <xdr:nvSpPr>
        <xdr:cNvPr id="464" name="円/楕円 463"/>
        <xdr:cNvSpPr/>
      </xdr:nvSpPr>
      <xdr:spPr>
        <a:xfrm>
          <a:off x="13462000" y="25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94276</xdr:rowOff>
    </xdr:from>
    <xdr:ext cx="762000" cy="259045"/>
    <xdr:sp macro="" textlink="">
      <xdr:nvSpPr>
        <xdr:cNvPr id="465" name="テキスト ボックス 464"/>
        <xdr:cNvSpPr txBox="1"/>
      </xdr:nvSpPr>
      <xdr:spPr>
        <a:xfrm>
          <a:off x="13131800" y="232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15,857
15,785
25.26
5,710,998
5,540,206
142,716
3,978,266
6,112,470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給与構造改革の実施や各種委員報酬の見直しなどを実施しているものの、類似団体平均を大きく上回っている。主な要因としては、幼稚園及び一部の保育園を直営で行っていること</a:t>
          </a:r>
          <a:r>
            <a:rPr kumimoji="1" lang="ja-JP" altLang="en-US" sz="1300">
              <a:solidFill>
                <a:schemeClr val="dk1"/>
              </a:solidFill>
              <a:effectLst/>
              <a:latin typeface="+mn-lt"/>
              <a:ea typeface="+mn-ea"/>
              <a:cs typeface="+mn-cs"/>
            </a:rPr>
            <a:t>が挙げられる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平成２６年１０月の消防事務委託や恒常的な退職に伴う若手職員の増により、</a:t>
          </a:r>
          <a:r>
            <a:rPr kumimoji="1" lang="ja-JP" altLang="en-US" sz="1300">
              <a:solidFill>
                <a:schemeClr val="dk1"/>
              </a:solidFill>
              <a:effectLst/>
              <a:latin typeface="+mn-lt"/>
              <a:ea typeface="+mn-ea"/>
              <a:cs typeface="+mn-cs"/>
            </a:rPr>
            <a:t>現在</a:t>
          </a:r>
          <a:r>
            <a:rPr kumimoji="1" lang="ja-JP" altLang="ja-JP" sz="1300">
              <a:solidFill>
                <a:schemeClr val="dk1"/>
              </a:solidFill>
              <a:effectLst/>
              <a:latin typeface="+mn-lt"/>
              <a:ea typeface="+mn-ea"/>
              <a:cs typeface="+mn-cs"/>
            </a:rPr>
            <a:t>人件費は減少</a:t>
          </a:r>
          <a:r>
            <a:rPr kumimoji="1" lang="ja-JP" altLang="en-US" sz="1300">
              <a:solidFill>
                <a:schemeClr val="dk1"/>
              </a:solidFill>
              <a:effectLst/>
              <a:latin typeface="+mn-lt"/>
              <a:ea typeface="+mn-ea"/>
              <a:cs typeface="+mn-cs"/>
            </a:rPr>
            <a:t>傾向にある。</a:t>
          </a:r>
          <a:r>
            <a:rPr kumimoji="1" lang="ja-JP" altLang="ja-JP" sz="1300">
              <a:solidFill>
                <a:schemeClr val="dk1"/>
              </a:solidFill>
              <a:effectLst/>
              <a:latin typeface="+mn-lt"/>
              <a:ea typeface="+mn-ea"/>
              <a:cs typeface="+mn-cs"/>
            </a:rPr>
            <a:t>今後とも民間委託や指定管理者制度の活用を検討するなどにより、最小限の職員補充に留め、総人件費の抑制に努める。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49276</xdr:rowOff>
    </xdr:from>
    <xdr:to>
      <xdr:col>7</xdr:col>
      <xdr:colOff>15875</xdr:colOff>
      <xdr:row>38</xdr:row>
      <xdr:rowOff>117856</xdr:rowOff>
    </xdr:to>
    <xdr:cxnSp macro="">
      <xdr:nvCxnSpPr>
        <xdr:cNvPr id="64" name="直線コネクタ 63"/>
        <xdr:cNvCxnSpPr/>
      </xdr:nvCxnSpPr>
      <xdr:spPr>
        <a:xfrm flipV="1">
          <a:off x="3987800" y="65643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117856</xdr:rowOff>
    </xdr:from>
    <xdr:to>
      <xdr:col>5</xdr:col>
      <xdr:colOff>549275</xdr:colOff>
      <xdr:row>39</xdr:row>
      <xdr:rowOff>37846</xdr:rowOff>
    </xdr:to>
    <xdr:cxnSp macro="">
      <xdr:nvCxnSpPr>
        <xdr:cNvPr id="67" name="直線コネクタ 66"/>
        <xdr:cNvCxnSpPr/>
      </xdr:nvCxnSpPr>
      <xdr:spPr>
        <a:xfrm flipV="1">
          <a:off x="3098800" y="66329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37846</xdr:rowOff>
    </xdr:from>
    <xdr:to>
      <xdr:col>4</xdr:col>
      <xdr:colOff>346075</xdr:colOff>
      <xdr:row>39</xdr:row>
      <xdr:rowOff>74422</xdr:rowOff>
    </xdr:to>
    <xdr:cxnSp macro="">
      <xdr:nvCxnSpPr>
        <xdr:cNvPr id="70" name="直線コネクタ 69"/>
        <xdr:cNvCxnSpPr/>
      </xdr:nvCxnSpPr>
      <xdr:spPr>
        <a:xfrm flipV="1">
          <a:off x="2209800" y="6724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74422</xdr:rowOff>
    </xdr:from>
    <xdr:to>
      <xdr:col>3</xdr:col>
      <xdr:colOff>142875</xdr:colOff>
      <xdr:row>40</xdr:row>
      <xdr:rowOff>3556</xdr:rowOff>
    </xdr:to>
    <xdr:cxnSp macro="">
      <xdr:nvCxnSpPr>
        <xdr:cNvPr id="73" name="直線コネクタ 72"/>
        <xdr:cNvCxnSpPr/>
      </xdr:nvCxnSpPr>
      <xdr:spPr>
        <a:xfrm flipV="1">
          <a:off x="1320800" y="67609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169926</xdr:rowOff>
    </xdr:from>
    <xdr:to>
      <xdr:col>7</xdr:col>
      <xdr:colOff>66675</xdr:colOff>
      <xdr:row>38</xdr:row>
      <xdr:rowOff>100076</xdr:rowOff>
    </xdr:to>
    <xdr:sp macro="" textlink="">
      <xdr:nvSpPr>
        <xdr:cNvPr id="83" name="円/楕円 82"/>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142003</xdr:rowOff>
    </xdr:from>
    <xdr:ext cx="762000" cy="259045"/>
    <xdr:sp macro="" textlink="">
      <xdr:nvSpPr>
        <xdr:cNvPr id="84" name="人件費該当値テキスト"/>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67056</xdr:rowOff>
    </xdr:from>
    <xdr:to>
      <xdr:col>5</xdr:col>
      <xdr:colOff>600075</xdr:colOff>
      <xdr:row>38</xdr:row>
      <xdr:rowOff>168656</xdr:rowOff>
    </xdr:to>
    <xdr:sp macro="" textlink="">
      <xdr:nvSpPr>
        <xdr:cNvPr id="85" name="円/楕円 84"/>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153433</xdr:rowOff>
    </xdr:from>
    <xdr:ext cx="736600" cy="259045"/>
    <xdr:sp macro="" textlink="">
      <xdr:nvSpPr>
        <xdr:cNvPr id="86" name="テキスト ボックス 85"/>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158496</xdr:rowOff>
    </xdr:from>
    <xdr:to>
      <xdr:col>4</xdr:col>
      <xdr:colOff>396875</xdr:colOff>
      <xdr:row>39</xdr:row>
      <xdr:rowOff>88646</xdr:rowOff>
    </xdr:to>
    <xdr:sp macro="" textlink="">
      <xdr:nvSpPr>
        <xdr:cNvPr id="87" name="円/楕円 86"/>
        <xdr:cNvSpPr/>
      </xdr:nvSpPr>
      <xdr:spPr>
        <a:xfrm>
          <a:off x="3048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73423</xdr:rowOff>
    </xdr:from>
    <xdr:ext cx="762000" cy="259045"/>
    <xdr:sp macro="" textlink="">
      <xdr:nvSpPr>
        <xdr:cNvPr id="88" name="テキスト ボックス 87"/>
        <xdr:cNvSpPr txBox="1"/>
      </xdr:nvSpPr>
      <xdr:spPr>
        <a:xfrm>
          <a:off x="2717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23622</xdr:rowOff>
    </xdr:from>
    <xdr:to>
      <xdr:col>3</xdr:col>
      <xdr:colOff>193675</xdr:colOff>
      <xdr:row>39</xdr:row>
      <xdr:rowOff>125222</xdr:rowOff>
    </xdr:to>
    <xdr:sp macro="" textlink="">
      <xdr:nvSpPr>
        <xdr:cNvPr id="89" name="円/楕円 88"/>
        <xdr:cNvSpPr/>
      </xdr:nvSpPr>
      <xdr:spPr>
        <a:xfrm>
          <a:off x="2159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109999</xdr:rowOff>
    </xdr:from>
    <xdr:ext cx="762000" cy="259045"/>
    <xdr:sp macro="" textlink="">
      <xdr:nvSpPr>
        <xdr:cNvPr id="90" name="テキスト ボックス 89"/>
        <xdr:cNvSpPr txBox="1"/>
      </xdr:nvSpPr>
      <xdr:spPr>
        <a:xfrm>
          <a:off x="1828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124206</xdr:rowOff>
    </xdr:from>
    <xdr:to>
      <xdr:col>1</xdr:col>
      <xdr:colOff>676275</xdr:colOff>
      <xdr:row>40</xdr:row>
      <xdr:rowOff>54356</xdr:rowOff>
    </xdr:to>
    <xdr:sp macro="" textlink="">
      <xdr:nvSpPr>
        <xdr:cNvPr id="91" name="円/楕円 90"/>
        <xdr:cNvSpPr/>
      </xdr:nvSpPr>
      <xdr:spPr>
        <a:xfrm>
          <a:off x="1270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39133</xdr:rowOff>
    </xdr:from>
    <xdr:ext cx="762000" cy="259045"/>
    <xdr:sp macro="" textlink="">
      <xdr:nvSpPr>
        <xdr:cNvPr id="92" name="テキスト ボックス 91"/>
        <xdr:cNvSpPr txBox="1"/>
      </xdr:nvSpPr>
      <xdr:spPr>
        <a:xfrm>
          <a:off x="939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施設維持管理経費や内部管理経費などの削減に努めているものの、類似団体平均を大きく上回った水準で推移している。</a:t>
          </a:r>
          <a:endParaRPr lang="ja-JP" altLang="ja-JP" sz="1300">
            <a:effectLst/>
          </a:endParaRPr>
        </a:p>
        <a:p>
          <a:r>
            <a:rPr kumimoji="1" lang="ja-JP" altLang="ja-JP" sz="1300">
              <a:solidFill>
                <a:schemeClr val="dk1"/>
              </a:solidFill>
              <a:effectLst/>
              <a:latin typeface="+mn-lt"/>
              <a:ea typeface="+mn-ea"/>
              <a:cs typeface="+mn-cs"/>
            </a:rPr>
            <a:t>　今後、公共施設総合管理計画に基づき、幼稚園・保育園・小学校の統廃合をはじめとする町内公共施設の再編を進めることで、コスト削減を図っていく。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130266</xdr:rowOff>
    </xdr:from>
    <xdr:to>
      <xdr:col>24</xdr:col>
      <xdr:colOff>31750</xdr:colOff>
      <xdr:row>16</xdr:row>
      <xdr:rowOff>149860</xdr:rowOff>
    </xdr:to>
    <xdr:cxnSp macro="">
      <xdr:nvCxnSpPr>
        <xdr:cNvPr id="127" name="直線コネクタ 126"/>
        <xdr:cNvCxnSpPr/>
      </xdr:nvCxnSpPr>
      <xdr:spPr>
        <a:xfrm flipV="1">
          <a:off x="15671800" y="287346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17615</xdr:rowOff>
    </xdr:from>
    <xdr:ext cx="762000" cy="259045"/>
    <xdr:sp macro="" textlink="">
      <xdr:nvSpPr>
        <xdr:cNvPr id="128" name="物件費平均値テキスト"/>
        <xdr:cNvSpPr txBox="1"/>
      </xdr:nvSpPr>
      <xdr:spPr>
        <a:xfrm>
          <a:off x="16598900" y="2589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117203</xdr:rowOff>
    </xdr:from>
    <xdr:to>
      <xdr:col>22</xdr:col>
      <xdr:colOff>565150</xdr:colOff>
      <xdr:row>16</xdr:row>
      <xdr:rowOff>149860</xdr:rowOff>
    </xdr:to>
    <xdr:cxnSp macro="">
      <xdr:nvCxnSpPr>
        <xdr:cNvPr id="130" name="直線コネクタ 129"/>
        <xdr:cNvCxnSpPr/>
      </xdr:nvCxnSpPr>
      <xdr:spPr>
        <a:xfrm>
          <a:off x="14782800" y="28604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110671</xdr:rowOff>
    </xdr:from>
    <xdr:to>
      <xdr:col>21</xdr:col>
      <xdr:colOff>361950</xdr:colOff>
      <xdr:row>16</xdr:row>
      <xdr:rowOff>117203</xdr:rowOff>
    </xdr:to>
    <xdr:cxnSp macro="">
      <xdr:nvCxnSpPr>
        <xdr:cNvPr id="133" name="直線コネクタ 132"/>
        <xdr:cNvCxnSpPr/>
      </xdr:nvCxnSpPr>
      <xdr:spPr>
        <a:xfrm>
          <a:off x="13893800" y="285387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35" name="テキスト ボックス 134"/>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110671</xdr:rowOff>
    </xdr:to>
    <xdr:cxnSp macro="">
      <xdr:nvCxnSpPr>
        <xdr:cNvPr id="136" name="直線コネクタ 135"/>
        <xdr:cNvCxnSpPr/>
      </xdr:nvCxnSpPr>
      <xdr:spPr>
        <a:xfrm>
          <a:off x="13004800" y="284734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8" name="テキスト ボックス 137"/>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0" name="テキスト ボックス 139"/>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79466</xdr:rowOff>
    </xdr:from>
    <xdr:to>
      <xdr:col>24</xdr:col>
      <xdr:colOff>82550</xdr:colOff>
      <xdr:row>17</xdr:row>
      <xdr:rowOff>9616</xdr:rowOff>
    </xdr:to>
    <xdr:sp macro="" textlink="">
      <xdr:nvSpPr>
        <xdr:cNvPr id="146" name="円/楕円 145"/>
        <xdr:cNvSpPr/>
      </xdr:nvSpPr>
      <xdr:spPr>
        <a:xfrm>
          <a:off x="164592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51543</xdr:rowOff>
    </xdr:from>
    <xdr:ext cx="762000" cy="259045"/>
    <xdr:sp macro="" textlink="">
      <xdr:nvSpPr>
        <xdr:cNvPr id="147" name="物件費該当値テキスト"/>
        <xdr:cNvSpPr txBox="1"/>
      </xdr:nvSpPr>
      <xdr:spPr>
        <a:xfrm>
          <a:off x="16598900" y="279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99060</xdr:rowOff>
    </xdr:from>
    <xdr:to>
      <xdr:col>22</xdr:col>
      <xdr:colOff>615950</xdr:colOff>
      <xdr:row>17</xdr:row>
      <xdr:rowOff>29210</xdr:rowOff>
    </xdr:to>
    <xdr:sp macro="" textlink="">
      <xdr:nvSpPr>
        <xdr:cNvPr id="148" name="円/楕円 147"/>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13987</xdr:rowOff>
    </xdr:from>
    <xdr:ext cx="736600" cy="259045"/>
    <xdr:sp macro="" textlink="">
      <xdr:nvSpPr>
        <xdr:cNvPr id="149" name="テキスト ボックス 148"/>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66403</xdr:rowOff>
    </xdr:from>
    <xdr:to>
      <xdr:col>21</xdr:col>
      <xdr:colOff>412750</xdr:colOff>
      <xdr:row>16</xdr:row>
      <xdr:rowOff>168003</xdr:rowOff>
    </xdr:to>
    <xdr:sp macro="" textlink="">
      <xdr:nvSpPr>
        <xdr:cNvPr id="150" name="円/楕円 149"/>
        <xdr:cNvSpPr/>
      </xdr:nvSpPr>
      <xdr:spPr>
        <a:xfrm>
          <a:off x="14732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152780</xdr:rowOff>
    </xdr:from>
    <xdr:ext cx="762000" cy="259045"/>
    <xdr:sp macro="" textlink="">
      <xdr:nvSpPr>
        <xdr:cNvPr id="151" name="テキスト ボックス 150"/>
        <xdr:cNvSpPr txBox="1"/>
      </xdr:nvSpPr>
      <xdr:spPr>
        <a:xfrm>
          <a:off x="14401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59871</xdr:rowOff>
    </xdr:from>
    <xdr:to>
      <xdr:col>20</xdr:col>
      <xdr:colOff>209550</xdr:colOff>
      <xdr:row>16</xdr:row>
      <xdr:rowOff>161471</xdr:rowOff>
    </xdr:to>
    <xdr:sp macro="" textlink="">
      <xdr:nvSpPr>
        <xdr:cNvPr id="152" name="円/楕円 151"/>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53" name="テキスト ボックス 152"/>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4" name="円/楕円 153"/>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5" name="テキスト ボックス 154"/>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少子高齢化の影響を強く受け、</a:t>
          </a:r>
          <a:r>
            <a:rPr kumimoji="1" lang="ja-JP" altLang="en-US" sz="1300">
              <a:solidFill>
                <a:schemeClr val="dk1"/>
              </a:solidFill>
              <a:effectLst/>
              <a:latin typeface="+mn-lt"/>
              <a:ea typeface="+mn-ea"/>
              <a:cs typeface="+mn-cs"/>
            </a:rPr>
            <a:t>扶助費は</a:t>
          </a:r>
          <a:r>
            <a:rPr kumimoji="1" lang="ja-JP" altLang="ja-JP" sz="1300">
              <a:solidFill>
                <a:schemeClr val="dk1"/>
              </a:solidFill>
              <a:effectLst/>
              <a:latin typeface="+mn-lt"/>
              <a:ea typeface="+mn-ea"/>
              <a:cs typeface="+mn-cs"/>
            </a:rPr>
            <a:t>増加傾向に</a:t>
          </a:r>
          <a:r>
            <a:rPr kumimoji="1" lang="ja-JP" altLang="en-US" sz="1300">
              <a:solidFill>
                <a:schemeClr val="dk1"/>
              </a:solidFill>
              <a:effectLst/>
              <a:latin typeface="+mn-lt"/>
              <a:ea typeface="+mn-ea"/>
              <a:cs typeface="+mn-cs"/>
            </a:rPr>
            <a:t>あり</a:t>
          </a:r>
          <a:r>
            <a:rPr kumimoji="1" lang="ja-JP" altLang="ja-JP" sz="1300">
              <a:solidFill>
                <a:schemeClr val="dk1"/>
              </a:solidFill>
              <a:effectLst/>
              <a:latin typeface="+mn-lt"/>
              <a:ea typeface="+mn-ea"/>
              <a:cs typeface="+mn-cs"/>
            </a:rPr>
            <a:t>、平成２４年度以降類似団体平均を上回っている。</a:t>
          </a:r>
          <a:r>
            <a:rPr kumimoji="1" lang="ja-JP" altLang="en-US" sz="1300">
              <a:solidFill>
                <a:schemeClr val="dk1"/>
              </a:solidFill>
              <a:effectLst/>
              <a:latin typeface="+mn-lt"/>
              <a:ea typeface="+mn-ea"/>
              <a:cs typeface="+mn-cs"/>
            </a:rPr>
            <a:t>老人医療給付費</a:t>
          </a:r>
          <a:r>
            <a:rPr kumimoji="1" lang="ja-JP" altLang="ja-JP" sz="1300">
              <a:solidFill>
                <a:schemeClr val="dk1"/>
              </a:solidFill>
              <a:effectLst/>
              <a:latin typeface="+mn-lt"/>
              <a:ea typeface="+mn-ea"/>
              <a:cs typeface="+mn-cs"/>
            </a:rPr>
            <a:t>や障がい者への自立支援にかかる経費が増加したことなどが、主な増加の要因である。</a:t>
          </a:r>
          <a:endParaRPr lang="ja-JP" altLang="ja-JP" sz="1300">
            <a:effectLst/>
          </a:endParaRPr>
        </a:p>
        <a:p>
          <a:r>
            <a:rPr kumimoji="1" lang="ja-JP" altLang="ja-JP" sz="1300">
              <a:solidFill>
                <a:schemeClr val="dk1"/>
              </a:solidFill>
              <a:effectLst/>
              <a:latin typeface="+mn-lt"/>
              <a:ea typeface="+mn-ea"/>
              <a:cs typeface="+mn-cs"/>
            </a:rPr>
            <a:t>　今後、福祉サービスなどの行政需要に適正に対応するとともに、個人給付的性格の支出については、適宜見直し・改善に努める。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151493</xdr:rowOff>
    </xdr:to>
    <xdr:cxnSp macro="">
      <xdr:nvCxnSpPr>
        <xdr:cNvPr id="190" name="直線コネクタ 189"/>
        <xdr:cNvCxnSpPr/>
      </xdr:nvCxnSpPr>
      <xdr:spPr>
        <a:xfrm>
          <a:off x="3987800" y="98098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57</xdr:row>
      <xdr:rowOff>118835</xdr:rowOff>
    </xdr:to>
    <xdr:cxnSp macro="">
      <xdr:nvCxnSpPr>
        <xdr:cNvPr id="193" name="直線コネクタ 192"/>
        <xdr:cNvCxnSpPr/>
      </xdr:nvCxnSpPr>
      <xdr:spPr>
        <a:xfrm flipV="1">
          <a:off x="3098800" y="98098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57</xdr:row>
      <xdr:rowOff>118835</xdr:rowOff>
    </xdr:to>
    <xdr:cxnSp macro="">
      <xdr:nvCxnSpPr>
        <xdr:cNvPr id="196" name="直線コネクタ 195"/>
        <xdr:cNvCxnSpPr/>
      </xdr:nvCxnSpPr>
      <xdr:spPr>
        <a:xfrm>
          <a:off x="2209800" y="97118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56</xdr:row>
      <xdr:rowOff>110672</xdr:rowOff>
    </xdr:to>
    <xdr:cxnSp macro="">
      <xdr:nvCxnSpPr>
        <xdr:cNvPr id="199" name="直線コネクタ 198"/>
        <xdr:cNvCxnSpPr/>
      </xdr:nvCxnSpPr>
      <xdr:spPr>
        <a:xfrm>
          <a:off x="1320800" y="9466943"/>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100693</xdr:rowOff>
    </xdr:from>
    <xdr:to>
      <xdr:col>7</xdr:col>
      <xdr:colOff>66675</xdr:colOff>
      <xdr:row>58</xdr:row>
      <xdr:rowOff>30843</xdr:rowOff>
    </xdr:to>
    <xdr:sp macro="" textlink="">
      <xdr:nvSpPr>
        <xdr:cNvPr id="209" name="円/楕円 208"/>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72770</xdr:rowOff>
    </xdr:from>
    <xdr:ext cx="762000" cy="259045"/>
    <xdr:sp macro="" textlink="">
      <xdr:nvSpPr>
        <xdr:cNvPr id="210" name="扶助費該当値テキスト"/>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11" name="円/楕円 210"/>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12" name="テキスト ボックス 211"/>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68035</xdr:rowOff>
    </xdr:from>
    <xdr:to>
      <xdr:col>4</xdr:col>
      <xdr:colOff>396875</xdr:colOff>
      <xdr:row>57</xdr:row>
      <xdr:rowOff>169635</xdr:rowOff>
    </xdr:to>
    <xdr:sp macro="" textlink="">
      <xdr:nvSpPr>
        <xdr:cNvPr id="213" name="円/楕円 212"/>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214" name="テキスト ボックス 213"/>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5" name="円/楕円 214"/>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6" name="テキスト ボックス 215"/>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7" name="円/楕円 216"/>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18" name="テキスト ボックス 217"/>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特別会計への繰出金については、高齢化、下水道の普及・改修に伴い増加傾向にあり、経費の節減等、普通会計の負担額を減らしていくよう努める。</a:t>
          </a:r>
          <a:endParaRPr lang="ja-JP" altLang="ja-JP" sz="1300">
            <a:effectLst/>
          </a:endParaRPr>
        </a:p>
        <a:p>
          <a:r>
            <a:rPr kumimoji="1" lang="ja-JP" altLang="ja-JP" sz="1300">
              <a:solidFill>
                <a:schemeClr val="dk1"/>
              </a:solidFill>
              <a:effectLst/>
              <a:latin typeface="+mn-lt"/>
              <a:ea typeface="+mn-ea"/>
              <a:cs typeface="+mn-cs"/>
            </a:rPr>
            <a:t>　また、施設の老朽化に伴う維持補修費の増についても懸念されるところである。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16510</xdr:rowOff>
    </xdr:from>
    <xdr:to>
      <xdr:col>24</xdr:col>
      <xdr:colOff>31750</xdr:colOff>
      <xdr:row>57</xdr:row>
      <xdr:rowOff>54610</xdr:rowOff>
    </xdr:to>
    <xdr:cxnSp macro="">
      <xdr:nvCxnSpPr>
        <xdr:cNvPr id="251" name="直線コネクタ 250"/>
        <xdr:cNvCxnSpPr/>
      </xdr:nvCxnSpPr>
      <xdr:spPr>
        <a:xfrm flipV="1">
          <a:off x="15671800" y="9789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54610</xdr:rowOff>
    </xdr:to>
    <xdr:cxnSp macro="">
      <xdr:nvCxnSpPr>
        <xdr:cNvPr id="254" name="直線コネクタ 253"/>
        <xdr:cNvCxnSpPr/>
      </xdr:nvCxnSpPr>
      <xdr:spPr>
        <a:xfrm>
          <a:off x="14782800" y="9751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56</xdr:row>
      <xdr:rowOff>149860</xdr:rowOff>
    </xdr:to>
    <xdr:cxnSp macro="">
      <xdr:nvCxnSpPr>
        <xdr:cNvPr id="257" name="直線コネクタ 256"/>
        <xdr:cNvCxnSpPr/>
      </xdr:nvCxnSpPr>
      <xdr:spPr>
        <a:xfrm>
          <a:off x="13893800" y="9743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142240</xdr:rowOff>
    </xdr:to>
    <xdr:cxnSp macro="">
      <xdr:nvCxnSpPr>
        <xdr:cNvPr id="260" name="直線コネクタ 259"/>
        <xdr:cNvCxnSpPr/>
      </xdr:nvCxnSpPr>
      <xdr:spPr>
        <a:xfrm>
          <a:off x="13004800" y="9659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70" name="円/楕円 269"/>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109237</xdr:rowOff>
    </xdr:from>
    <xdr:ext cx="762000" cy="259045"/>
    <xdr:sp macro="" textlink="">
      <xdr:nvSpPr>
        <xdr:cNvPr id="271"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72" name="円/楕円 271"/>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73" name="テキスト ボックス 272"/>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4" name="円/楕円 273"/>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75" name="テキスト ボックス 274"/>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76" name="円/楕円 275"/>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31767</xdr:rowOff>
    </xdr:from>
    <xdr:ext cx="762000" cy="259045"/>
    <xdr:sp macro="" textlink="">
      <xdr:nvSpPr>
        <xdr:cNvPr id="277" name="テキスト ボックス 276"/>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8" name="円/楕円 277"/>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9" name="テキスト ボックス 278"/>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　各種団体への補助交付金の削減を進めたことや、消防を直営で行ってきた経緯もあり、類似団体平均を相当下回ってきたが、平成２６年度以降、消防事務委託に伴う負担金が計上されるようになったため、大幅に増加することとなった。現在も類似団体平均は下回ってはいるが、推移を注視しつつ、引き続き適正な補助金等の執行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36</xdr:row>
      <xdr:rowOff>35560</xdr:rowOff>
    </xdr:to>
    <xdr:cxnSp macro="">
      <xdr:nvCxnSpPr>
        <xdr:cNvPr id="309" name="直線コネクタ 308"/>
        <xdr:cNvCxnSpPr/>
      </xdr:nvCxnSpPr>
      <xdr:spPr>
        <a:xfrm>
          <a:off x="15671800" y="61666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310"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65278</xdr:rowOff>
    </xdr:from>
    <xdr:to>
      <xdr:col>22</xdr:col>
      <xdr:colOff>565150</xdr:colOff>
      <xdr:row>35</xdr:row>
      <xdr:rowOff>165862</xdr:rowOff>
    </xdr:to>
    <xdr:cxnSp macro="">
      <xdr:nvCxnSpPr>
        <xdr:cNvPr id="312" name="直線コネクタ 311"/>
        <xdr:cNvCxnSpPr/>
      </xdr:nvCxnSpPr>
      <xdr:spPr>
        <a:xfrm>
          <a:off x="14782800" y="60660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65278</xdr:rowOff>
    </xdr:from>
    <xdr:to>
      <xdr:col>21</xdr:col>
      <xdr:colOff>361950</xdr:colOff>
      <xdr:row>35</xdr:row>
      <xdr:rowOff>65278</xdr:rowOff>
    </xdr:to>
    <xdr:cxnSp macro="">
      <xdr:nvCxnSpPr>
        <xdr:cNvPr id="315" name="直線コネクタ 314"/>
        <xdr:cNvCxnSpPr/>
      </xdr:nvCxnSpPr>
      <xdr:spPr>
        <a:xfrm>
          <a:off x="13893800" y="6066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65278</xdr:rowOff>
    </xdr:from>
    <xdr:to>
      <xdr:col>20</xdr:col>
      <xdr:colOff>158750</xdr:colOff>
      <xdr:row>35</xdr:row>
      <xdr:rowOff>78994</xdr:rowOff>
    </xdr:to>
    <xdr:cxnSp macro="">
      <xdr:nvCxnSpPr>
        <xdr:cNvPr id="318" name="直線コネクタ 317"/>
        <xdr:cNvCxnSpPr/>
      </xdr:nvCxnSpPr>
      <xdr:spPr>
        <a:xfrm flipV="1">
          <a:off x="13004800" y="6066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2" name="テキスト ボックス 321"/>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28" name="円/楕円 327"/>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29"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30" name="円/楕円 329"/>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31" name="テキスト ボックス 330"/>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14478</xdr:rowOff>
    </xdr:from>
    <xdr:to>
      <xdr:col>21</xdr:col>
      <xdr:colOff>412750</xdr:colOff>
      <xdr:row>35</xdr:row>
      <xdr:rowOff>116078</xdr:rowOff>
    </xdr:to>
    <xdr:sp macro="" textlink="">
      <xdr:nvSpPr>
        <xdr:cNvPr id="332" name="円/楕円 331"/>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126255</xdr:rowOff>
    </xdr:from>
    <xdr:ext cx="762000" cy="259045"/>
    <xdr:sp macro="" textlink="">
      <xdr:nvSpPr>
        <xdr:cNvPr id="333" name="テキスト ボックス 332"/>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14478</xdr:rowOff>
    </xdr:from>
    <xdr:to>
      <xdr:col>20</xdr:col>
      <xdr:colOff>209550</xdr:colOff>
      <xdr:row>35</xdr:row>
      <xdr:rowOff>116078</xdr:rowOff>
    </xdr:to>
    <xdr:sp macro="" textlink="">
      <xdr:nvSpPr>
        <xdr:cNvPr id="334" name="円/楕円 333"/>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126255</xdr:rowOff>
    </xdr:from>
    <xdr:ext cx="762000" cy="259045"/>
    <xdr:sp macro="" textlink="">
      <xdr:nvSpPr>
        <xdr:cNvPr id="335" name="テキスト ボックス 334"/>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28194</xdr:rowOff>
    </xdr:from>
    <xdr:to>
      <xdr:col>19</xdr:col>
      <xdr:colOff>6350</xdr:colOff>
      <xdr:row>35</xdr:row>
      <xdr:rowOff>129794</xdr:rowOff>
    </xdr:to>
    <xdr:sp macro="" textlink="">
      <xdr:nvSpPr>
        <xdr:cNvPr id="336" name="円/楕円 335"/>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139971</xdr:rowOff>
    </xdr:from>
    <xdr:ext cx="762000" cy="259045"/>
    <xdr:sp macro="" textlink="">
      <xdr:nvSpPr>
        <xdr:cNvPr id="337" name="テキスト ボックス 336"/>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平成２０年度をピークに公債費は減少傾向にあり、類似団体平均を下回</a:t>
          </a:r>
          <a:r>
            <a:rPr kumimoji="1" lang="ja-JP" altLang="en-US" sz="1300">
              <a:solidFill>
                <a:schemeClr val="dk1"/>
              </a:solidFill>
              <a:effectLst/>
              <a:latin typeface="+mn-lt"/>
              <a:ea typeface="+mn-ea"/>
              <a:cs typeface="+mn-cs"/>
            </a:rPr>
            <a:t>って</a:t>
          </a:r>
          <a:r>
            <a:rPr kumimoji="1" lang="ja-JP" altLang="ja-JP" sz="1300">
              <a:solidFill>
                <a:schemeClr val="dk1"/>
              </a:solidFill>
              <a:effectLst/>
              <a:latin typeface="+mn-lt"/>
              <a:ea typeface="+mn-ea"/>
              <a:cs typeface="+mn-cs"/>
            </a:rPr>
            <a:t>いる。</a:t>
          </a:r>
          <a:endParaRPr lang="ja-JP" altLang="ja-JP" sz="1300">
            <a:effectLst/>
          </a:endParaRPr>
        </a:p>
        <a:p>
          <a:r>
            <a:rPr kumimoji="1" lang="ja-JP" altLang="ja-JP" sz="1300">
              <a:solidFill>
                <a:schemeClr val="dk1"/>
              </a:solidFill>
              <a:effectLst/>
              <a:latin typeface="+mn-lt"/>
              <a:ea typeface="+mn-ea"/>
              <a:cs typeface="+mn-cs"/>
            </a:rPr>
            <a:t>　今後教育施設等の整備事業などで、起債発行を予定しており、その時の利率、状況等推移に注視しつつ、</a:t>
          </a:r>
          <a:r>
            <a:rPr kumimoji="1" lang="ja-JP" altLang="en-US" sz="1300">
              <a:solidFill>
                <a:schemeClr val="dk1"/>
              </a:solidFill>
              <a:effectLst/>
              <a:latin typeface="+mn-lt"/>
              <a:ea typeface="+mn-ea"/>
              <a:cs typeface="+mn-cs"/>
            </a:rPr>
            <a:t>極力</a:t>
          </a:r>
          <a:r>
            <a:rPr kumimoji="1" lang="ja-JP" altLang="ja-JP" sz="1300">
              <a:solidFill>
                <a:schemeClr val="dk1"/>
              </a:solidFill>
              <a:effectLst/>
              <a:latin typeface="+mn-lt"/>
              <a:ea typeface="+mn-ea"/>
              <a:cs typeface="+mn-cs"/>
            </a:rPr>
            <a:t>新規発行債の抑制に努める。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120142</xdr:rowOff>
    </xdr:to>
    <xdr:cxnSp macro="">
      <xdr:nvCxnSpPr>
        <xdr:cNvPr id="367" name="直線コネクタ 366"/>
        <xdr:cNvCxnSpPr/>
      </xdr:nvCxnSpPr>
      <xdr:spPr>
        <a:xfrm flipV="1">
          <a:off x="3987800" y="1322578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120142</xdr:rowOff>
    </xdr:from>
    <xdr:to>
      <xdr:col>5</xdr:col>
      <xdr:colOff>549275</xdr:colOff>
      <xdr:row>77</xdr:row>
      <xdr:rowOff>133858</xdr:rowOff>
    </xdr:to>
    <xdr:cxnSp macro="">
      <xdr:nvCxnSpPr>
        <xdr:cNvPr id="370" name="直線コネクタ 369"/>
        <xdr:cNvCxnSpPr/>
      </xdr:nvCxnSpPr>
      <xdr:spPr>
        <a:xfrm flipV="1">
          <a:off x="3098800" y="13321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77</xdr:row>
      <xdr:rowOff>143002</xdr:rowOff>
    </xdr:to>
    <xdr:cxnSp macro="">
      <xdr:nvCxnSpPr>
        <xdr:cNvPr id="373" name="直線コネクタ 372"/>
        <xdr:cNvCxnSpPr/>
      </xdr:nvCxnSpPr>
      <xdr:spPr>
        <a:xfrm flipV="1">
          <a:off x="2209800" y="13335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143002</xdr:rowOff>
    </xdr:from>
    <xdr:to>
      <xdr:col>3</xdr:col>
      <xdr:colOff>142875</xdr:colOff>
      <xdr:row>78</xdr:row>
      <xdr:rowOff>3556</xdr:rowOff>
    </xdr:to>
    <xdr:cxnSp macro="">
      <xdr:nvCxnSpPr>
        <xdr:cNvPr id="376" name="直線コネクタ 375"/>
        <xdr:cNvCxnSpPr/>
      </xdr:nvCxnSpPr>
      <xdr:spPr>
        <a:xfrm flipV="1">
          <a:off x="1320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6" name="円/楕円 385"/>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161307</xdr:rowOff>
    </xdr:from>
    <xdr:ext cx="762000" cy="259045"/>
    <xdr:sp macro="" textlink="">
      <xdr:nvSpPr>
        <xdr:cNvPr id="387"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69342</xdr:rowOff>
    </xdr:from>
    <xdr:to>
      <xdr:col>5</xdr:col>
      <xdr:colOff>600075</xdr:colOff>
      <xdr:row>77</xdr:row>
      <xdr:rowOff>170942</xdr:rowOff>
    </xdr:to>
    <xdr:sp macro="" textlink="">
      <xdr:nvSpPr>
        <xdr:cNvPr id="388" name="円/楕円 387"/>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9669</xdr:rowOff>
    </xdr:from>
    <xdr:ext cx="736600" cy="259045"/>
    <xdr:sp macro="" textlink="">
      <xdr:nvSpPr>
        <xdr:cNvPr id="389" name="テキスト ボックス 388"/>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83058</xdr:rowOff>
    </xdr:from>
    <xdr:to>
      <xdr:col>4</xdr:col>
      <xdr:colOff>396875</xdr:colOff>
      <xdr:row>78</xdr:row>
      <xdr:rowOff>13208</xdr:rowOff>
    </xdr:to>
    <xdr:sp macro="" textlink="">
      <xdr:nvSpPr>
        <xdr:cNvPr id="390" name="円/楕円 389"/>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91" name="テキスト ボックス 390"/>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92202</xdr:rowOff>
    </xdr:from>
    <xdr:to>
      <xdr:col>3</xdr:col>
      <xdr:colOff>193675</xdr:colOff>
      <xdr:row>78</xdr:row>
      <xdr:rowOff>22352</xdr:rowOff>
    </xdr:to>
    <xdr:sp macro="" textlink="">
      <xdr:nvSpPr>
        <xdr:cNvPr id="392" name="円/楕円 391"/>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93" name="テキスト ボックス 392"/>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94" name="円/楕円 393"/>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64533</xdr:rowOff>
    </xdr:from>
    <xdr:ext cx="762000" cy="259045"/>
    <xdr:sp macro="" textlink="">
      <xdr:nvSpPr>
        <xdr:cNvPr id="395" name="テキスト ボックス 394"/>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類似団体平均を上回った硬直化した財政構造となっている。</a:t>
          </a:r>
          <a:endParaRPr lang="ja-JP" altLang="ja-JP" sz="1300">
            <a:effectLst/>
          </a:endParaRPr>
        </a:p>
        <a:p>
          <a:r>
            <a:rPr kumimoji="1" lang="ja-JP" altLang="ja-JP" sz="1300">
              <a:solidFill>
                <a:schemeClr val="dk1"/>
              </a:solidFill>
              <a:effectLst/>
              <a:latin typeface="+mn-lt"/>
              <a:ea typeface="+mn-ea"/>
              <a:cs typeface="+mn-cs"/>
            </a:rPr>
            <a:t>　今後、事務事業の見直しなど、歳出全般にわたり聖域なきコスト削減を目指し、比率の改善に努める。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77</xdr:row>
      <xdr:rowOff>138430</xdr:rowOff>
    </xdr:to>
    <xdr:cxnSp macro="">
      <xdr:nvCxnSpPr>
        <xdr:cNvPr id="430" name="直線コネクタ 429"/>
        <xdr:cNvCxnSpPr/>
      </xdr:nvCxnSpPr>
      <xdr:spPr>
        <a:xfrm flipV="1">
          <a:off x="15671800" y="13317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99242</xdr:rowOff>
    </xdr:from>
    <xdr:to>
      <xdr:col>22</xdr:col>
      <xdr:colOff>565150</xdr:colOff>
      <xdr:row>77</xdr:row>
      <xdr:rowOff>138430</xdr:rowOff>
    </xdr:to>
    <xdr:cxnSp macro="">
      <xdr:nvCxnSpPr>
        <xdr:cNvPr id="433" name="直線コネクタ 432"/>
        <xdr:cNvCxnSpPr/>
      </xdr:nvCxnSpPr>
      <xdr:spPr>
        <a:xfrm>
          <a:off x="14782800" y="1330089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82913</xdr:rowOff>
    </xdr:from>
    <xdr:to>
      <xdr:col>21</xdr:col>
      <xdr:colOff>361950</xdr:colOff>
      <xdr:row>77</xdr:row>
      <xdr:rowOff>99242</xdr:rowOff>
    </xdr:to>
    <xdr:cxnSp macro="">
      <xdr:nvCxnSpPr>
        <xdr:cNvPr id="436" name="直線コネクタ 435"/>
        <xdr:cNvCxnSpPr/>
      </xdr:nvCxnSpPr>
      <xdr:spPr>
        <a:xfrm>
          <a:off x="13893800" y="132845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76381</xdr:rowOff>
    </xdr:from>
    <xdr:to>
      <xdr:col>20</xdr:col>
      <xdr:colOff>158750</xdr:colOff>
      <xdr:row>77</xdr:row>
      <xdr:rowOff>82913</xdr:rowOff>
    </xdr:to>
    <xdr:cxnSp macro="">
      <xdr:nvCxnSpPr>
        <xdr:cNvPr id="439" name="直線コネクタ 438"/>
        <xdr:cNvCxnSpPr/>
      </xdr:nvCxnSpPr>
      <xdr:spPr>
        <a:xfrm>
          <a:off x="13004800" y="132780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49" name="円/楕円 448"/>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36847</xdr:rowOff>
    </xdr:from>
    <xdr:ext cx="762000" cy="259045"/>
    <xdr:sp macro="" textlink="">
      <xdr:nvSpPr>
        <xdr:cNvPr id="450"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87630</xdr:rowOff>
    </xdr:from>
    <xdr:to>
      <xdr:col>22</xdr:col>
      <xdr:colOff>615950</xdr:colOff>
      <xdr:row>78</xdr:row>
      <xdr:rowOff>17780</xdr:rowOff>
    </xdr:to>
    <xdr:sp macro="" textlink="">
      <xdr:nvSpPr>
        <xdr:cNvPr id="451" name="円/楕円 450"/>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52" name="テキスト ボックス 451"/>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48442</xdr:rowOff>
    </xdr:from>
    <xdr:to>
      <xdr:col>21</xdr:col>
      <xdr:colOff>412750</xdr:colOff>
      <xdr:row>77</xdr:row>
      <xdr:rowOff>150042</xdr:rowOff>
    </xdr:to>
    <xdr:sp macro="" textlink="">
      <xdr:nvSpPr>
        <xdr:cNvPr id="453" name="円/楕円 452"/>
        <xdr:cNvSpPr/>
      </xdr:nvSpPr>
      <xdr:spPr>
        <a:xfrm>
          <a:off x="147320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134819</xdr:rowOff>
    </xdr:from>
    <xdr:ext cx="762000" cy="259045"/>
    <xdr:sp macro="" textlink="">
      <xdr:nvSpPr>
        <xdr:cNvPr id="454" name="テキスト ボックス 453"/>
        <xdr:cNvSpPr txBox="1"/>
      </xdr:nvSpPr>
      <xdr:spPr>
        <a:xfrm>
          <a:off x="14401800" y="1333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32113</xdr:rowOff>
    </xdr:from>
    <xdr:to>
      <xdr:col>20</xdr:col>
      <xdr:colOff>209550</xdr:colOff>
      <xdr:row>77</xdr:row>
      <xdr:rowOff>133713</xdr:rowOff>
    </xdr:to>
    <xdr:sp macro="" textlink="">
      <xdr:nvSpPr>
        <xdr:cNvPr id="455" name="円/楕円 454"/>
        <xdr:cNvSpPr/>
      </xdr:nvSpPr>
      <xdr:spPr>
        <a:xfrm>
          <a:off x="13843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118490</xdr:rowOff>
    </xdr:from>
    <xdr:ext cx="762000" cy="259045"/>
    <xdr:sp macro="" textlink="">
      <xdr:nvSpPr>
        <xdr:cNvPr id="456" name="テキスト ボックス 455"/>
        <xdr:cNvSpPr txBox="1"/>
      </xdr:nvSpPr>
      <xdr:spPr>
        <a:xfrm>
          <a:off x="13512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25581</xdr:rowOff>
    </xdr:from>
    <xdr:to>
      <xdr:col>19</xdr:col>
      <xdr:colOff>6350</xdr:colOff>
      <xdr:row>77</xdr:row>
      <xdr:rowOff>127181</xdr:rowOff>
    </xdr:to>
    <xdr:sp macro="" textlink="">
      <xdr:nvSpPr>
        <xdr:cNvPr id="457" name="円/楕円 456"/>
        <xdr:cNvSpPr/>
      </xdr:nvSpPr>
      <xdr:spPr>
        <a:xfrm>
          <a:off x="12954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111958</xdr:rowOff>
    </xdr:from>
    <xdr:ext cx="762000" cy="259045"/>
    <xdr:sp macro="" textlink="">
      <xdr:nvSpPr>
        <xdr:cNvPr id="458" name="テキスト ボックス 457"/>
        <xdr:cNvSpPr txBox="1"/>
      </xdr:nvSpPr>
      <xdr:spPr>
        <a:xfrm>
          <a:off x="12623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大阪府河南町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54430</xdr:rowOff>
    </xdr:from>
    <xdr:to>
      <xdr:col>4</xdr:col>
      <xdr:colOff>1117600</xdr:colOff>
      <xdr:row>18</xdr:row>
      <xdr:rowOff>101130</xdr:rowOff>
    </xdr:to>
    <xdr:cxnSp macro="">
      <xdr:nvCxnSpPr>
        <xdr:cNvPr id="52" name="直線コネクタ 51"/>
        <xdr:cNvCxnSpPr/>
      </xdr:nvCxnSpPr>
      <xdr:spPr bwMode="auto">
        <a:xfrm>
          <a:off x="5003800" y="3188155"/>
          <a:ext cx="647700" cy="46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16794</xdr:rowOff>
    </xdr:from>
    <xdr:ext cx="762000" cy="259045"/>
    <xdr:sp macro="" textlink="">
      <xdr:nvSpPr>
        <xdr:cNvPr id="53" name="人口1人当たり決算額の推移平均値テキスト130"/>
        <xdr:cNvSpPr txBox="1"/>
      </xdr:nvSpPr>
      <xdr:spPr>
        <a:xfrm>
          <a:off x="5740400" y="280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160419</xdr:rowOff>
    </xdr:from>
    <xdr:to>
      <xdr:col>4</xdr:col>
      <xdr:colOff>469900</xdr:colOff>
      <xdr:row>18</xdr:row>
      <xdr:rowOff>54430</xdr:rowOff>
    </xdr:to>
    <xdr:cxnSp macro="">
      <xdr:nvCxnSpPr>
        <xdr:cNvPr id="55" name="直線コネクタ 54"/>
        <xdr:cNvCxnSpPr/>
      </xdr:nvCxnSpPr>
      <xdr:spPr bwMode="auto">
        <a:xfrm>
          <a:off x="4305300" y="3122694"/>
          <a:ext cx="698500" cy="65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140880</xdr:rowOff>
    </xdr:from>
    <xdr:ext cx="736600" cy="259045"/>
    <xdr:sp macro="" textlink="">
      <xdr:nvSpPr>
        <xdr:cNvPr id="57" name="テキスト ボックス 56"/>
        <xdr:cNvSpPr txBox="1"/>
      </xdr:nvSpPr>
      <xdr:spPr>
        <a:xfrm>
          <a:off x="4622800" y="2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160419</xdr:rowOff>
    </xdr:from>
    <xdr:to>
      <xdr:col>3</xdr:col>
      <xdr:colOff>904875</xdr:colOff>
      <xdr:row>18</xdr:row>
      <xdr:rowOff>3208</xdr:rowOff>
    </xdr:to>
    <xdr:cxnSp macro="">
      <xdr:nvCxnSpPr>
        <xdr:cNvPr id="58" name="直線コネクタ 57"/>
        <xdr:cNvCxnSpPr/>
      </xdr:nvCxnSpPr>
      <xdr:spPr bwMode="auto">
        <a:xfrm flipV="1">
          <a:off x="3606800" y="3122694"/>
          <a:ext cx="698500" cy="14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2822</xdr:rowOff>
    </xdr:from>
    <xdr:ext cx="762000" cy="259045"/>
    <xdr:sp macro="" textlink="">
      <xdr:nvSpPr>
        <xdr:cNvPr id="60" name="テキスト ボックス 59"/>
        <xdr:cNvSpPr txBox="1"/>
      </xdr:nvSpPr>
      <xdr:spPr>
        <a:xfrm>
          <a:off x="3924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133036</xdr:rowOff>
    </xdr:from>
    <xdr:to>
      <xdr:col>3</xdr:col>
      <xdr:colOff>206375</xdr:colOff>
      <xdr:row>18</xdr:row>
      <xdr:rowOff>3208</xdr:rowOff>
    </xdr:to>
    <xdr:cxnSp macro="">
      <xdr:nvCxnSpPr>
        <xdr:cNvPr id="61" name="直線コネクタ 60"/>
        <xdr:cNvCxnSpPr/>
      </xdr:nvCxnSpPr>
      <xdr:spPr bwMode="auto">
        <a:xfrm>
          <a:off x="2908300" y="3095311"/>
          <a:ext cx="698500" cy="41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135900</xdr:rowOff>
    </xdr:from>
    <xdr:ext cx="762000" cy="259045"/>
    <xdr:sp macro="" textlink="">
      <xdr:nvSpPr>
        <xdr:cNvPr id="63" name="テキスト ボックス 62"/>
        <xdr:cNvSpPr txBox="1"/>
      </xdr:nvSpPr>
      <xdr:spPr>
        <a:xfrm>
          <a:off x="32258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90980</xdr:rowOff>
    </xdr:from>
    <xdr:ext cx="762000" cy="259045"/>
    <xdr:sp macro="" textlink="">
      <xdr:nvSpPr>
        <xdr:cNvPr id="65" name="テキスト ボックス 64"/>
        <xdr:cNvSpPr txBox="1"/>
      </xdr:nvSpPr>
      <xdr:spPr>
        <a:xfrm>
          <a:off x="2527300" y="27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50330</xdr:rowOff>
    </xdr:from>
    <xdr:to>
      <xdr:col>5</xdr:col>
      <xdr:colOff>34925</xdr:colOff>
      <xdr:row>18</xdr:row>
      <xdr:rowOff>151930</xdr:rowOff>
    </xdr:to>
    <xdr:sp macro="" textlink="">
      <xdr:nvSpPr>
        <xdr:cNvPr id="71" name="円/楕円 70"/>
        <xdr:cNvSpPr/>
      </xdr:nvSpPr>
      <xdr:spPr bwMode="auto">
        <a:xfrm>
          <a:off x="5600700" y="318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22407</xdr:rowOff>
    </xdr:from>
    <xdr:ext cx="762000" cy="259045"/>
    <xdr:sp macro="" textlink="">
      <xdr:nvSpPr>
        <xdr:cNvPr id="72" name="人口1人当たり決算額の推移該当値テキスト130"/>
        <xdr:cNvSpPr txBox="1"/>
      </xdr:nvSpPr>
      <xdr:spPr>
        <a:xfrm>
          <a:off x="5740400" y="3156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83,001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3630</xdr:rowOff>
    </xdr:from>
    <xdr:to>
      <xdr:col>4</xdr:col>
      <xdr:colOff>520700</xdr:colOff>
      <xdr:row>18</xdr:row>
      <xdr:rowOff>105230</xdr:rowOff>
    </xdr:to>
    <xdr:sp macro="" textlink="">
      <xdr:nvSpPr>
        <xdr:cNvPr id="73" name="円/楕円 72"/>
        <xdr:cNvSpPr/>
      </xdr:nvSpPr>
      <xdr:spPr bwMode="auto">
        <a:xfrm>
          <a:off x="4953000" y="313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90007</xdr:rowOff>
    </xdr:from>
    <xdr:ext cx="736600" cy="259045"/>
    <xdr:sp macro="" textlink="">
      <xdr:nvSpPr>
        <xdr:cNvPr id="74" name="テキスト ボックス 73"/>
        <xdr:cNvSpPr txBox="1"/>
      </xdr:nvSpPr>
      <xdr:spPr>
        <a:xfrm>
          <a:off x="4622800" y="322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85,861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109619</xdr:rowOff>
    </xdr:from>
    <xdr:to>
      <xdr:col>3</xdr:col>
      <xdr:colOff>955675</xdr:colOff>
      <xdr:row>18</xdr:row>
      <xdr:rowOff>39769</xdr:rowOff>
    </xdr:to>
    <xdr:sp macro="" textlink="">
      <xdr:nvSpPr>
        <xdr:cNvPr id="75" name="円/楕円 74"/>
        <xdr:cNvSpPr/>
      </xdr:nvSpPr>
      <xdr:spPr bwMode="auto">
        <a:xfrm>
          <a:off x="4254500" y="3071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24546</xdr:rowOff>
    </xdr:from>
    <xdr:ext cx="762000" cy="259045"/>
    <xdr:sp macro="" textlink="">
      <xdr:nvSpPr>
        <xdr:cNvPr id="76" name="テキスト ボックス 75"/>
        <xdr:cNvSpPr txBox="1"/>
      </xdr:nvSpPr>
      <xdr:spPr>
        <a:xfrm>
          <a:off x="3924300" y="31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89,870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123858</xdr:rowOff>
    </xdr:from>
    <xdr:to>
      <xdr:col>3</xdr:col>
      <xdr:colOff>257175</xdr:colOff>
      <xdr:row>18</xdr:row>
      <xdr:rowOff>54008</xdr:rowOff>
    </xdr:to>
    <xdr:sp macro="" textlink="">
      <xdr:nvSpPr>
        <xdr:cNvPr id="77" name="円/楕円 76"/>
        <xdr:cNvSpPr/>
      </xdr:nvSpPr>
      <xdr:spPr bwMode="auto">
        <a:xfrm>
          <a:off x="3556000" y="3086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38785</xdr:rowOff>
    </xdr:from>
    <xdr:ext cx="762000" cy="259045"/>
    <xdr:sp macro="" textlink="">
      <xdr:nvSpPr>
        <xdr:cNvPr id="78" name="テキスト ボックス 77"/>
        <xdr:cNvSpPr txBox="1"/>
      </xdr:nvSpPr>
      <xdr:spPr>
        <a:xfrm>
          <a:off x="3225800" y="3172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88,998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82236</xdr:rowOff>
    </xdr:from>
    <xdr:to>
      <xdr:col>2</xdr:col>
      <xdr:colOff>692150</xdr:colOff>
      <xdr:row>18</xdr:row>
      <xdr:rowOff>12386</xdr:rowOff>
    </xdr:to>
    <xdr:sp macro="" textlink="">
      <xdr:nvSpPr>
        <xdr:cNvPr id="79" name="円/楕円 78"/>
        <xdr:cNvSpPr/>
      </xdr:nvSpPr>
      <xdr:spPr bwMode="auto">
        <a:xfrm>
          <a:off x="2857500" y="3044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168613</xdr:rowOff>
    </xdr:from>
    <xdr:ext cx="762000" cy="259045"/>
    <xdr:sp macro="" textlink="">
      <xdr:nvSpPr>
        <xdr:cNvPr id="80" name="テキスト ボックス 79"/>
        <xdr:cNvSpPr txBox="1"/>
      </xdr:nvSpPr>
      <xdr:spPr>
        <a:xfrm>
          <a:off x="2527300" y="313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111113</xdr:rowOff>
    </xdr:from>
    <xdr:to>
      <xdr:col>4</xdr:col>
      <xdr:colOff>1117600</xdr:colOff>
      <xdr:row>37</xdr:row>
      <xdr:rowOff>9271</xdr:rowOff>
    </xdr:to>
    <xdr:cxnSp macro="">
      <xdr:nvCxnSpPr>
        <xdr:cNvPr id="112" name="直線コネクタ 111"/>
        <xdr:cNvCxnSpPr/>
      </xdr:nvCxnSpPr>
      <xdr:spPr bwMode="auto">
        <a:xfrm>
          <a:off x="5003800" y="7064363"/>
          <a:ext cx="647700" cy="69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58648</xdr:rowOff>
    </xdr:from>
    <xdr:to>
      <xdr:col>4</xdr:col>
      <xdr:colOff>469900</xdr:colOff>
      <xdr:row>36</xdr:row>
      <xdr:rowOff>111113</xdr:rowOff>
    </xdr:to>
    <xdr:cxnSp macro="">
      <xdr:nvCxnSpPr>
        <xdr:cNvPr id="115" name="直線コネクタ 114"/>
        <xdr:cNvCxnSpPr/>
      </xdr:nvCxnSpPr>
      <xdr:spPr bwMode="auto">
        <a:xfrm>
          <a:off x="4305300" y="7011898"/>
          <a:ext cx="698500" cy="52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7" name="テキスト ボックス 116"/>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54694</xdr:rowOff>
    </xdr:from>
    <xdr:to>
      <xdr:col>3</xdr:col>
      <xdr:colOff>904875</xdr:colOff>
      <xdr:row>36</xdr:row>
      <xdr:rowOff>58648</xdr:rowOff>
    </xdr:to>
    <xdr:cxnSp macro="">
      <xdr:nvCxnSpPr>
        <xdr:cNvPr id="118" name="直線コネクタ 117"/>
        <xdr:cNvCxnSpPr/>
      </xdr:nvCxnSpPr>
      <xdr:spPr bwMode="auto">
        <a:xfrm>
          <a:off x="3606800" y="7007944"/>
          <a:ext cx="698500" cy="3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19307</xdr:rowOff>
    </xdr:from>
    <xdr:to>
      <xdr:col>3</xdr:col>
      <xdr:colOff>206375</xdr:colOff>
      <xdr:row>36</xdr:row>
      <xdr:rowOff>54694</xdr:rowOff>
    </xdr:to>
    <xdr:cxnSp macro="">
      <xdr:nvCxnSpPr>
        <xdr:cNvPr id="121" name="直線コネクタ 120"/>
        <xdr:cNvCxnSpPr/>
      </xdr:nvCxnSpPr>
      <xdr:spPr bwMode="auto">
        <a:xfrm>
          <a:off x="2908300" y="6972557"/>
          <a:ext cx="698500" cy="35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129921</xdr:rowOff>
    </xdr:from>
    <xdr:to>
      <xdr:col>5</xdr:col>
      <xdr:colOff>34925</xdr:colOff>
      <xdr:row>37</xdr:row>
      <xdr:rowOff>60071</xdr:rowOff>
    </xdr:to>
    <xdr:sp macro="" textlink="">
      <xdr:nvSpPr>
        <xdr:cNvPr id="131" name="円/楕円 130"/>
        <xdr:cNvSpPr/>
      </xdr:nvSpPr>
      <xdr:spPr bwMode="auto">
        <a:xfrm>
          <a:off x="5600700" y="7083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101998</xdr:rowOff>
    </xdr:from>
    <xdr:ext cx="762000" cy="259045"/>
    <xdr:sp macro="" textlink="">
      <xdr:nvSpPr>
        <xdr:cNvPr id="132" name="人口1人当たり決算額の推移該当値テキスト445"/>
        <xdr:cNvSpPr txBox="1"/>
      </xdr:nvSpPr>
      <xdr:spPr>
        <a:xfrm>
          <a:off x="5740400" y="70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15,150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60313</xdr:rowOff>
    </xdr:from>
    <xdr:to>
      <xdr:col>4</xdr:col>
      <xdr:colOff>520700</xdr:colOff>
      <xdr:row>36</xdr:row>
      <xdr:rowOff>161913</xdr:rowOff>
    </xdr:to>
    <xdr:sp macro="" textlink="">
      <xdr:nvSpPr>
        <xdr:cNvPr id="133" name="円/楕円 132"/>
        <xdr:cNvSpPr/>
      </xdr:nvSpPr>
      <xdr:spPr bwMode="auto">
        <a:xfrm>
          <a:off x="4953000" y="7013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146690</xdr:rowOff>
    </xdr:from>
    <xdr:ext cx="736600" cy="259045"/>
    <xdr:sp macro="" textlink="">
      <xdr:nvSpPr>
        <xdr:cNvPr id="134" name="テキスト ボックス 133"/>
        <xdr:cNvSpPr txBox="1"/>
      </xdr:nvSpPr>
      <xdr:spPr>
        <a:xfrm>
          <a:off x="4622800" y="70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18,195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7848</xdr:rowOff>
    </xdr:from>
    <xdr:to>
      <xdr:col>3</xdr:col>
      <xdr:colOff>955675</xdr:colOff>
      <xdr:row>36</xdr:row>
      <xdr:rowOff>109448</xdr:rowOff>
    </xdr:to>
    <xdr:sp macro="" textlink="">
      <xdr:nvSpPr>
        <xdr:cNvPr id="135" name="円/楕円 134"/>
        <xdr:cNvSpPr/>
      </xdr:nvSpPr>
      <xdr:spPr bwMode="auto">
        <a:xfrm>
          <a:off x="4254500" y="6961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94225</xdr:rowOff>
    </xdr:from>
    <xdr:ext cx="762000" cy="259045"/>
    <xdr:sp macro="" textlink="">
      <xdr:nvSpPr>
        <xdr:cNvPr id="136" name="テキスト ボックス 135"/>
        <xdr:cNvSpPr txBox="1"/>
      </xdr:nvSpPr>
      <xdr:spPr>
        <a:xfrm>
          <a:off x="3924300" y="704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20,490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3894</xdr:rowOff>
    </xdr:from>
    <xdr:to>
      <xdr:col>3</xdr:col>
      <xdr:colOff>257175</xdr:colOff>
      <xdr:row>36</xdr:row>
      <xdr:rowOff>105494</xdr:rowOff>
    </xdr:to>
    <xdr:sp macro="" textlink="">
      <xdr:nvSpPr>
        <xdr:cNvPr id="137" name="円/楕円 136"/>
        <xdr:cNvSpPr/>
      </xdr:nvSpPr>
      <xdr:spPr bwMode="auto">
        <a:xfrm>
          <a:off x="3556000" y="695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90271</xdr:rowOff>
    </xdr:from>
    <xdr:ext cx="762000" cy="259045"/>
    <xdr:sp macro="" textlink="">
      <xdr:nvSpPr>
        <xdr:cNvPr id="138" name="テキスト ボックス 137"/>
        <xdr:cNvSpPr txBox="1"/>
      </xdr:nvSpPr>
      <xdr:spPr>
        <a:xfrm>
          <a:off x="3225800" y="70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311407</xdr:rowOff>
    </xdr:from>
    <xdr:to>
      <xdr:col>2</xdr:col>
      <xdr:colOff>692150</xdr:colOff>
      <xdr:row>36</xdr:row>
      <xdr:rowOff>70107</xdr:rowOff>
    </xdr:to>
    <xdr:sp macro="" textlink="">
      <xdr:nvSpPr>
        <xdr:cNvPr id="139" name="円/楕円 138"/>
        <xdr:cNvSpPr/>
      </xdr:nvSpPr>
      <xdr:spPr bwMode="auto">
        <a:xfrm>
          <a:off x="2857500" y="692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54884</xdr:rowOff>
    </xdr:from>
    <xdr:ext cx="762000" cy="259045"/>
    <xdr:sp macro="" textlink="">
      <xdr:nvSpPr>
        <xdr:cNvPr id="140" name="テキスト ボックス 139"/>
        <xdr:cNvSpPr txBox="1"/>
      </xdr:nvSpPr>
      <xdr:spPr>
        <a:xfrm>
          <a:off x="2527300" y="700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15,857
15,785
25.26
5,710,998
5,540,206
142,716
3,978,266
6,112,470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55715</xdr:rowOff>
    </xdr:from>
    <xdr:to>
      <xdr:col>6</xdr:col>
      <xdr:colOff>511175</xdr:colOff>
      <xdr:row>35</xdr:row>
      <xdr:rowOff>99797</xdr:rowOff>
    </xdr:to>
    <xdr:cxnSp macro="">
      <xdr:nvCxnSpPr>
        <xdr:cNvPr id="61" name="直線コネクタ 60"/>
        <xdr:cNvCxnSpPr/>
      </xdr:nvCxnSpPr>
      <xdr:spPr>
        <a:xfrm flipV="1">
          <a:off x="3797300" y="6056465"/>
          <a:ext cx="838200" cy="4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21899</xdr:rowOff>
    </xdr:from>
    <xdr:ext cx="534377" cy="259045"/>
    <xdr:sp macro="" textlink="">
      <xdr:nvSpPr>
        <xdr:cNvPr id="62" name="人件費平均値テキスト"/>
        <xdr:cNvSpPr txBox="1"/>
      </xdr:nvSpPr>
      <xdr:spPr>
        <a:xfrm>
          <a:off x="4686300" y="6022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167577</xdr:rowOff>
    </xdr:from>
    <xdr:to>
      <xdr:col>5</xdr:col>
      <xdr:colOff>358775</xdr:colOff>
      <xdr:row>35</xdr:row>
      <xdr:rowOff>99797</xdr:rowOff>
    </xdr:to>
    <xdr:cxnSp macro="">
      <xdr:nvCxnSpPr>
        <xdr:cNvPr id="64" name="直線コネクタ 63"/>
        <xdr:cNvCxnSpPr/>
      </xdr:nvCxnSpPr>
      <xdr:spPr>
        <a:xfrm>
          <a:off x="2908300" y="5996877"/>
          <a:ext cx="889000" cy="10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165130</xdr:rowOff>
    </xdr:from>
    <xdr:ext cx="534377" cy="259045"/>
    <xdr:sp macro="" textlink="">
      <xdr:nvSpPr>
        <xdr:cNvPr id="66" name="テキスト ボックス 65"/>
        <xdr:cNvSpPr txBox="1"/>
      </xdr:nvSpPr>
      <xdr:spPr>
        <a:xfrm>
          <a:off x="3530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167577</xdr:rowOff>
    </xdr:from>
    <xdr:to>
      <xdr:col>4</xdr:col>
      <xdr:colOff>155575</xdr:colOff>
      <xdr:row>35</xdr:row>
      <xdr:rowOff>42012</xdr:rowOff>
    </xdr:to>
    <xdr:cxnSp macro="">
      <xdr:nvCxnSpPr>
        <xdr:cNvPr id="67" name="直線コネクタ 66"/>
        <xdr:cNvCxnSpPr/>
      </xdr:nvCxnSpPr>
      <xdr:spPr>
        <a:xfrm flipV="1">
          <a:off x="2019300" y="5996877"/>
          <a:ext cx="889000" cy="4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4043</xdr:rowOff>
    </xdr:from>
    <xdr:ext cx="534377" cy="259045"/>
    <xdr:sp macro="" textlink="">
      <xdr:nvSpPr>
        <xdr:cNvPr id="69" name="テキスト ボックス 68"/>
        <xdr:cNvSpPr txBox="1"/>
      </xdr:nvSpPr>
      <xdr:spPr>
        <a:xfrm>
          <a:off x="2641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114097</xdr:rowOff>
    </xdr:from>
    <xdr:to>
      <xdr:col>2</xdr:col>
      <xdr:colOff>638175</xdr:colOff>
      <xdr:row>35</xdr:row>
      <xdr:rowOff>42012</xdr:rowOff>
    </xdr:to>
    <xdr:cxnSp macro="">
      <xdr:nvCxnSpPr>
        <xdr:cNvPr id="70" name="直線コネクタ 69"/>
        <xdr:cNvCxnSpPr/>
      </xdr:nvCxnSpPr>
      <xdr:spPr>
        <a:xfrm>
          <a:off x="1130300" y="5943397"/>
          <a:ext cx="889000" cy="9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149432</xdr:rowOff>
    </xdr:from>
    <xdr:ext cx="534377" cy="259045"/>
    <xdr:sp macro="" textlink="">
      <xdr:nvSpPr>
        <xdr:cNvPr id="72" name="テキスト ボックス 71"/>
        <xdr:cNvSpPr txBox="1"/>
      </xdr:nvSpPr>
      <xdr:spPr>
        <a:xfrm>
          <a:off x="1752111" y="61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120667</xdr:rowOff>
    </xdr:from>
    <xdr:ext cx="534377" cy="259045"/>
    <xdr:sp macro="" textlink="">
      <xdr:nvSpPr>
        <xdr:cNvPr id="74" name="テキスト ボックス 73"/>
        <xdr:cNvSpPr txBox="1"/>
      </xdr:nvSpPr>
      <xdr:spPr>
        <a:xfrm>
          <a:off x="863111" y="61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4915</xdr:rowOff>
    </xdr:from>
    <xdr:to>
      <xdr:col>6</xdr:col>
      <xdr:colOff>561975</xdr:colOff>
      <xdr:row>35</xdr:row>
      <xdr:rowOff>106515</xdr:rowOff>
    </xdr:to>
    <xdr:sp macro="" textlink="">
      <xdr:nvSpPr>
        <xdr:cNvPr id="80" name="円/楕円 79"/>
        <xdr:cNvSpPr/>
      </xdr:nvSpPr>
      <xdr:spPr>
        <a:xfrm>
          <a:off x="4584700" y="60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27792</xdr:rowOff>
    </xdr:from>
    <xdr:ext cx="534377" cy="259045"/>
    <xdr:sp macro="" textlink="">
      <xdr:nvSpPr>
        <xdr:cNvPr id="81" name="人件費該当値テキスト"/>
        <xdr:cNvSpPr txBox="1"/>
      </xdr:nvSpPr>
      <xdr:spPr>
        <a:xfrm>
          <a:off x="4686300" y="585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83,113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48997</xdr:rowOff>
    </xdr:from>
    <xdr:to>
      <xdr:col>5</xdr:col>
      <xdr:colOff>409575</xdr:colOff>
      <xdr:row>35</xdr:row>
      <xdr:rowOff>150597</xdr:rowOff>
    </xdr:to>
    <xdr:sp macro="" textlink="">
      <xdr:nvSpPr>
        <xdr:cNvPr id="82" name="円/楕円 81"/>
        <xdr:cNvSpPr/>
      </xdr:nvSpPr>
      <xdr:spPr>
        <a:xfrm>
          <a:off x="3746500" y="60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167124</xdr:rowOff>
    </xdr:from>
    <xdr:ext cx="534377" cy="259045"/>
    <xdr:sp macro="" textlink="">
      <xdr:nvSpPr>
        <xdr:cNvPr id="83" name="テキスト ボックス 82"/>
        <xdr:cNvSpPr txBox="1"/>
      </xdr:nvSpPr>
      <xdr:spPr>
        <a:xfrm>
          <a:off x="3530111" y="582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79,642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116777</xdr:rowOff>
    </xdr:from>
    <xdr:to>
      <xdr:col>4</xdr:col>
      <xdr:colOff>206375</xdr:colOff>
      <xdr:row>35</xdr:row>
      <xdr:rowOff>46927</xdr:rowOff>
    </xdr:to>
    <xdr:sp macro="" textlink="">
      <xdr:nvSpPr>
        <xdr:cNvPr id="84" name="円/楕円 83"/>
        <xdr:cNvSpPr/>
      </xdr:nvSpPr>
      <xdr:spPr>
        <a:xfrm>
          <a:off x="2857500" y="594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63454</xdr:rowOff>
    </xdr:from>
    <xdr:ext cx="534377" cy="259045"/>
    <xdr:sp macro="" textlink="">
      <xdr:nvSpPr>
        <xdr:cNvPr id="85" name="テキスト ボックス 84"/>
        <xdr:cNvSpPr txBox="1"/>
      </xdr:nvSpPr>
      <xdr:spPr>
        <a:xfrm>
          <a:off x="2641111" y="57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87,805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162662</xdr:rowOff>
    </xdr:from>
    <xdr:to>
      <xdr:col>3</xdr:col>
      <xdr:colOff>3175</xdr:colOff>
      <xdr:row>35</xdr:row>
      <xdr:rowOff>92812</xdr:rowOff>
    </xdr:to>
    <xdr:sp macro="" textlink="">
      <xdr:nvSpPr>
        <xdr:cNvPr id="86" name="円/楕円 85"/>
        <xdr:cNvSpPr/>
      </xdr:nvSpPr>
      <xdr:spPr>
        <a:xfrm>
          <a:off x="1968500" y="599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109339</xdr:rowOff>
    </xdr:from>
    <xdr:ext cx="534377" cy="259045"/>
    <xdr:sp macro="" textlink="">
      <xdr:nvSpPr>
        <xdr:cNvPr id="87" name="テキスト ボックス 86"/>
        <xdr:cNvSpPr txBox="1"/>
      </xdr:nvSpPr>
      <xdr:spPr>
        <a:xfrm>
          <a:off x="1752111" y="576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84,192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63297</xdr:rowOff>
    </xdr:from>
    <xdr:to>
      <xdr:col>1</xdr:col>
      <xdr:colOff>485775</xdr:colOff>
      <xdr:row>34</xdr:row>
      <xdr:rowOff>164897</xdr:rowOff>
    </xdr:to>
    <xdr:sp macro="" textlink="">
      <xdr:nvSpPr>
        <xdr:cNvPr id="88" name="円/楕円 87"/>
        <xdr:cNvSpPr/>
      </xdr:nvSpPr>
      <xdr:spPr>
        <a:xfrm>
          <a:off x="1079500" y="58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9974</xdr:rowOff>
    </xdr:from>
    <xdr:ext cx="534377" cy="259045"/>
    <xdr:sp macro="" textlink="">
      <xdr:nvSpPr>
        <xdr:cNvPr id="89" name="テキスト ボックス 88"/>
        <xdr:cNvSpPr txBox="1"/>
      </xdr:nvSpPr>
      <xdr:spPr>
        <a:xfrm>
          <a:off x="863111" y="5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56702</xdr:rowOff>
    </xdr:from>
    <xdr:to>
      <xdr:col>6</xdr:col>
      <xdr:colOff>511175</xdr:colOff>
      <xdr:row>57</xdr:row>
      <xdr:rowOff>147227</xdr:rowOff>
    </xdr:to>
    <xdr:cxnSp macro="">
      <xdr:nvCxnSpPr>
        <xdr:cNvPr id="121" name="直線コネクタ 120"/>
        <xdr:cNvCxnSpPr/>
      </xdr:nvCxnSpPr>
      <xdr:spPr>
        <a:xfrm flipV="1">
          <a:off x="3797300" y="9829352"/>
          <a:ext cx="8382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90811</xdr:rowOff>
    </xdr:from>
    <xdr:ext cx="534377" cy="259045"/>
    <xdr:sp macro="" textlink="">
      <xdr:nvSpPr>
        <xdr:cNvPr id="122" name="物件費平均値テキスト"/>
        <xdr:cNvSpPr txBox="1"/>
      </xdr:nvSpPr>
      <xdr:spPr>
        <a:xfrm>
          <a:off x="4686300" y="9520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147227</xdr:rowOff>
    </xdr:from>
    <xdr:to>
      <xdr:col>5</xdr:col>
      <xdr:colOff>358775</xdr:colOff>
      <xdr:row>58</xdr:row>
      <xdr:rowOff>27898</xdr:rowOff>
    </xdr:to>
    <xdr:cxnSp macro="">
      <xdr:nvCxnSpPr>
        <xdr:cNvPr id="124" name="直線コネクタ 123"/>
        <xdr:cNvCxnSpPr/>
      </xdr:nvCxnSpPr>
      <xdr:spPr>
        <a:xfrm flipV="1">
          <a:off x="2908300" y="9919877"/>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7933</xdr:rowOff>
    </xdr:from>
    <xdr:ext cx="534377" cy="259045"/>
    <xdr:sp macro="" textlink="">
      <xdr:nvSpPr>
        <xdr:cNvPr id="126" name="テキスト ボックス 125"/>
        <xdr:cNvSpPr txBox="1"/>
      </xdr:nvSpPr>
      <xdr:spPr>
        <a:xfrm>
          <a:off x="3530111" y="94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27898</xdr:rowOff>
    </xdr:from>
    <xdr:to>
      <xdr:col>4</xdr:col>
      <xdr:colOff>155575</xdr:colOff>
      <xdr:row>58</xdr:row>
      <xdr:rowOff>75136</xdr:rowOff>
    </xdr:to>
    <xdr:cxnSp macro="">
      <xdr:nvCxnSpPr>
        <xdr:cNvPr id="127" name="直線コネクタ 126"/>
        <xdr:cNvCxnSpPr/>
      </xdr:nvCxnSpPr>
      <xdr:spPr>
        <a:xfrm flipV="1">
          <a:off x="2019300" y="9971998"/>
          <a:ext cx="889000" cy="4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143281</xdr:rowOff>
    </xdr:from>
    <xdr:ext cx="534377" cy="259045"/>
    <xdr:sp macro="" textlink="">
      <xdr:nvSpPr>
        <xdr:cNvPr id="129" name="テキスト ボックス 128"/>
        <xdr:cNvSpPr txBox="1"/>
      </xdr:nvSpPr>
      <xdr:spPr>
        <a:xfrm>
          <a:off x="2641111" y="9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39981</xdr:rowOff>
    </xdr:from>
    <xdr:to>
      <xdr:col>2</xdr:col>
      <xdr:colOff>638175</xdr:colOff>
      <xdr:row>58</xdr:row>
      <xdr:rowOff>75136</xdr:rowOff>
    </xdr:to>
    <xdr:cxnSp macro="">
      <xdr:nvCxnSpPr>
        <xdr:cNvPr id="130" name="直線コネクタ 129"/>
        <xdr:cNvCxnSpPr/>
      </xdr:nvCxnSpPr>
      <xdr:spPr>
        <a:xfrm>
          <a:off x="1130300" y="9984081"/>
          <a:ext cx="889000" cy="3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127540</xdr:rowOff>
    </xdr:from>
    <xdr:ext cx="534377" cy="259045"/>
    <xdr:sp macro="" textlink="">
      <xdr:nvSpPr>
        <xdr:cNvPr id="132" name="テキスト ボックス 131"/>
        <xdr:cNvSpPr txBox="1"/>
      </xdr:nvSpPr>
      <xdr:spPr>
        <a:xfrm>
          <a:off x="1752111" y="95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31854</xdr:rowOff>
    </xdr:from>
    <xdr:ext cx="534377" cy="259045"/>
    <xdr:sp macro="" textlink="">
      <xdr:nvSpPr>
        <xdr:cNvPr id="134" name="テキスト ボックス 133"/>
        <xdr:cNvSpPr txBox="1"/>
      </xdr:nvSpPr>
      <xdr:spPr>
        <a:xfrm>
          <a:off x="863111" y="9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5902</xdr:rowOff>
    </xdr:from>
    <xdr:to>
      <xdr:col>6</xdr:col>
      <xdr:colOff>561975</xdr:colOff>
      <xdr:row>57</xdr:row>
      <xdr:rowOff>107502</xdr:rowOff>
    </xdr:to>
    <xdr:sp macro="" textlink="">
      <xdr:nvSpPr>
        <xdr:cNvPr id="140" name="円/楕円 139"/>
        <xdr:cNvSpPr/>
      </xdr:nvSpPr>
      <xdr:spPr>
        <a:xfrm>
          <a:off x="4584700" y="977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155779</xdr:rowOff>
    </xdr:from>
    <xdr:ext cx="534377" cy="259045"/>
    <xdr:sp macro="" textlink="">
      <xdr:nvSpPr>
        <xdr:cNvPr id="141" name="物件費該当値テキスト"/>
        <xdr:cNvSpPr txBox="1"/>
      </xdr:nvSpPr>
      <xdr:spPr>
        <a:xfrm>
          <a:off x="4686300" y="975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63,583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96427</xdr:rowOff>
    </xdr:from>
    <xdr:to>
      <xdr:col>5</xdr:col>
      <xdr:colOff>409575</xdr:colOff>
      <xdr:row>58</xdr:row>
      <xdr:rowOff>26577</xdr:rowOff>
    </xdr:to>
    <xdr:sp macro="" textlink="">
      <xdr:nvSpPr>
        <xdr:cNvPr id="142" name="円/楕円 141"/>
        <xdr:cNvSpPr/>
      </xdr:nvSpPr>
      <xdr:spPr>
        <a:xfrm>
          <a:off x="3746500" y="986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17704</xdr:rowOff>
    </xdr:from>
    <xdr:ext cx="534377" cy="259045"/>
    <xdr:sp macro="" textlink="">
      <xdr:nvSpPr>
        <xdr:cNvPr id="143" name="テキスト ボックス 142"/>
        <xdr:cNvSpPr txBox="1"/>
      </xdr:nvSpPr>
      <xdr:spPr>
        <a:xfrm>
          <a:off x="3530111" y="996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148548</xdr:rowOff>
    </xdr:from>
    <xdr:to>
      <xdr:col>4</xdr:col>
      <xdr:colOff>206375</xdr:colOff>
      <xdr:row>58</xdr:row>
      <xdr:rowOff>78698</xdr:rowOff>
    </xdr:to>
    <xdr:sp macro="" textlink="">
      <xdr:nvSpPr>
        <xdr:cNvPr id="144" name="円/楕円 143"/>
        <xdr:cNvSpPr/>
      </xdr:nvSpPr>
      <xdr:spPr>
        <a:xfrm>
          <a:off x="2857500" y="99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69825</xdr:rowOff>
    </xdr:from>
    <xdr:ext cx="534377" cy="259045"/>
    <xdr:sp macro="" textlink="">
      <xdr:nvSpPr>
        <xdr:cNvPr id="145" name="テキスト ボックス 144"/>
        <xdr:cNvSpPr txBox="1"/>
      </xdr:nvSpPr>
      <xdr:spPr>
        <a:xfrm>
          <a:off x="2641111" y="1001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24336</xdr:rowOff>
    </xdr:from>
    <xdr:to>
      <xdr:col>3</xdr:col>
      <xdr:colOff>3175</xdr:colOff>
      <xdr:row>58</xdr:row>
      <xdr:rowOff>125936</xdr:rowOff>
    </xdr:to>
    <xdr:sp macro="" textlink="">
      <xdr:nvSpPr>
        <xdr:cNvPr id="146" name="円/楕円 145"/>
        <xdr:cNvSpPr/>
      </xdr:nvSpPr>
      <xdr:spPr>
        <a:xfrm>
          <a:off x="1968500" y="996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117063</xdr:rowOff>
    </xdr:from>
    <xdr:ext cx="534377" cy="259045"/>
    <xdr:sp macro="" textlink="">
      <xdr:nvSpPr>
        <xdr:cNvPr id="147" name="テキスト ボックス 146"/>
        <xdr:cNvSpPr txBox="1"/>
      </xdr:nvSpPr>
      <xdr:spPr>
        <a:xfrm>
          <a:off x="1752111" y="1006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160631</xdr:rowOff>
    </xdr:from>
    <xdr:to>
      <xdr:col>1</xdr:col>
      <xdr:colOff>485775</xdr:colOff>
      <xdr:row>58</xdr:row>
      <xdr:rowOff>90781</xdr:rowOff>
    </xdr:to>
    <xdr:sp macro="" textlink="">
      <xdr:nvSpPr>
        <xdr:cNvPr id="148" name="円/楕円 147"/>
        <xdr:cNvSpPr/>
      </xdr:nvSpPr>
      <xdr:spPr>
        <a:xfrm>
          <a:off x="1079500" y="99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81908</xdr:rowOff>
    </xdr:from>
    <xdr:ext cx="534377" cy="259045"/>
    <xdr:sp macro="" textlink="">
      <xdr:nvSpPr>
        <xdr:cNvPr id="149" name="テキスト ボックス 148"/>
        <xdr:cNvSpPr txBox="1"/>
      </xdr:nvSpPr>
      <xdr:spPr>
        <a:xfrm>
          <a:off x="863111" y="1002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96814</xdr:rowOff>
    </xdr:from>
    <xdr:to>
      <xdr:col>6</xdr:col>
      <xdr:colOff>511175</xdr:colOff>
      <xdr:row>78</xdr:row>
      <xdr:rowOff>102118</xdr:rowOff>
    </xdr:to>
    <xdr:cxnSp macro="">
      <xdr:nvCxnSpPr>
        <xdr:cNvPr id="176" name="直線コネクタ 175"/>
        <xdr:cNvCxnSpPr/>
      </xdr:nvCxnSpPr>
      <xdr:spPr>
        <a:xfrm>
          <a:off x="3797300" y="13469914"/>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96174</xdr:rowOff>
    </xdr:from>
    <xdr:to>
      <xdr:col>5</xdr:col>
      <xdr:colOff>358775</xdr:colOff>
      <xdr:row>78</xdr:row>
      <xdr:rowOff>96814</xdr:rowOff>
    </xdr:to>
    <xdr:cxnSp macro="">
      <xdr:nvCxnSpPr>
        <xdr:cNvPr id="179" name="直線コネクタ 178"/>
        <xdr:cNvCxnSpPr/>
      </xdr:nvCxnSpPr>
      <xdr:spPr>
        <a:xfrm>
          <a:off x="2908300" y="13469274"/>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96174</xdr:rowOff>
    </xdr:from>
    <xdr:to>
      <xdr:col>4</xdr:col>
      <xdr:colOff>155575</xdr:colOff>
      <xdr:row>78</xdr:row>
      <xdr:rowOff>96540</xdr:rowOff>
    </xdr:to>
    <xdr:cxnSp macro="">
      <xdr:nvCxnSpPr>
        <xdr:cNvPr id="182" name="直線コネクタ 181"/>
        <xdr:cNvCxnSpPr/>
      </xdr:nvCxnSpPr>
      <xdr:spPr>
        <a:xfrm flipV="1">
          <a:off x="2019300" y="1346927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96540</xdr:rowOff>
    </xdr:from>
    <xdr:to>
      <xdr:col>2</xdr:col>
      <xdr:colOff>638175</xdr:colOff>
      <xdr:row>78</xdr:row>
      <xdr:rowOff>96631</xdr:rowOff>
    </xdr:to>
    <xdr:cxnSp macro="">
      <xdr:nvCxnSpPr>
        <xdr:cNvPr id="185" name="直線コネクタ 184"/>
        <xdr:cNvCxnSpPr/>
      </xdr:nvCxnSpPr>
      <xdr:spPr>
        <a:xfrm flipV="1">
          <a:off x="1130300" y="1346964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51318</xdr:rowOff>
    </xdr:from>
    <xdr:to>
      <xdr:col>6</xdr:col>
      <xdr:colOff>561975</xdr:colOff>
      <xdr:row>78</xdr:row>
      <xdr:rowOff>152918</xdr:rowOff>
    </xdr:to>
    <xdr:sp macro="" textlink="">
      <xdr:nvSpPr>
        <xdr:cNvPr id="195" name="円/楕円 194"/>
        <xdr:cNvSpPr/>
      </xdr:nvSpPr>
      <xdr:spPr>
        <a:xfrm>
          <a:off x="4584700" y="1342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137695</xdr:rowOff>
    </xdr:from>
    <xdr:ext cx="378565" cy="259045"/>
    <xdr:sp macro="" textlink="">
      <xdr:nvSpPr>
        <xdr:cNvPr id="196" name="維持補修費該当値テキスト"/>
        <xdr:cNvSpPr txBox="1"/>
      </xdr:nvSpPr>
      <xdr:spPr>
        <a:xfrm>
          <a:off x="4686300" y="13339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46014</xdr:rowOff>
    </xdr:from>
    <xdr:to>
      <xdr:col>5</xdr:col>
      <xdr:colOff>409575</xdr:colOff>
      <xdr:row>78</xdr:row>
      <xdr:rowOff>147614</xdr:rowOff>
    </xdr:to>
    <xdr:sp macro="" textlink="">
      <xdr:nvSpPr>
        <xdr:cNvPr id="197" name="円/楕円 196"/>
        <xdr:cNvSpPr/>
      </xdr:nvSpPr>
      <xdr:spPr>
        <a:xfrm>
          <a:off x="3746500" y="134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138741</xdr:rowOff>
    </xdr:from>
    <xdr:ext cx="378565" cy="259045"/>
    <xdr:sp macro="" textlink="">
      <xdr:nvSpPr>
        <xdr:cNvPr id="198" name="テキスト ボックス 197"/>
        <xdr:cNvSpPr txBox="1"/>
      </xdr:nvSpPr>
      <xdr:spPr>
        <a:xfrm>
          <a:off x="3608017" y="13511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45374</xdr:rowOff>
    </xdr:from>
    <xdr:to>
      <xdr:col>4</xdr:col>
      <xdr:colOff>206375</xdr:colOff>
      <xdr:row>78</xdr:row>
      <xdr:rowOff>146974</xdr:rowOff>
    </xdr:to>
    <xdr:sp macro="" textlink="">
      <xdr:nvSpPr>
        <xdr:cNvPr id="199" name="円/楕円 198"/>
        <xdr:cNvSpPr/>
      </xdr:nvSpPr>
      <xdr:spPr>
        <a:xfrm>
          <a:off x="2857500" y="1341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138101</xdr:rowOff>
    </xdr:from>
    <xdr:ext cx="378565" cy="259045"/>
    <xdr:sp macro="" textlink="">
      <xdr:nvSpPr>
        <xdr:cNvPr id="200" name="テキスト ボックス 199"/>
        <xdr:cNvSpPr txBox="1"/>
      </xdr:nvSpPr>
      <xdr:spPr>
        <a:xfrm>
          <a:off x="2719017" y="1351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45740</xdr:rowOff>
    </xdr:from>
    <xdr:to>
      <xdr:col>3</xdr:col>
      <xdr:colOff>3175</xdr:colOff>
      <xdr:row>78</xdr:row>
      <xdr:rowOff>147340</xdr:rowOff>
    </xdr:to>
    <xdr:sp macro="" textlink="">
      <xdr:nvSpPr>
        <xdr:cNvPr id="201" name="円/楕円 200"/>
        <xdr:cNvSpPr/>
      </xdr:nvSpPr>
      <xdr:spPr>
        <a:xfrm>
          <a:off x="1968500" y="134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138467</xdr:rowOff>
    </xdr:from>
    <xdr:ext cx="378565" cy="259045"/>
    <xdr:sp macro="" textlink="">
      <xdr:nvSpPr>
        <xdr:cNvPr id="202" name="テキスト ボックス 201"/>
        <xdr:cNvSpPr txBox="1"/>
      </xdr:nvSpPr>
      <xdr:spPr>
        <a:xfrm>
          <a:off x="1830017" y="13511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45831</xdr:rowOff>
    </xdr:from>
    <xdr:to>
      <xdr:col>1</xdr:col>
      <xdr:colOff>485775</xdr:colOff>
      <xdr:row>78</xdr:row>
      <xdr:rowOff>147431</xdr:rowOff>
    </xdr:to>
    <xdr:sp macro="" textlink="">
      <xdr:nvSpPr>
        <xdr:cNvPr id="203" name="円/楕円 202"/>
        <xdr:cNvSpPr/>
      </xdr:nvSpPr>
      <xdr:spPr>
        <a:xfrm>
          <a:off x="1079500" y="1341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138558</xdr:rowOff>
    </xdr:from>
    <xdr:ext cx="378565" cy="259045"/>
    <xdr:sp macro="" textlink="">
      <xdr:nvSpPr>
        <xdr:cNvPr id="204" name="テキスト ボックス 203"/>
        <xdr:cNvSpPr txBox="1"/>
      </xdr:nvSpPr>
      <xdr:spPr>
        <a:xfrm>
          <a:off x="941017" y="1351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41060</xdr:rowOff>
    </xdr:from>
    <xdr:to>
      <xdr:col>6</xdr:col>
      <xdr:colOff>511175</xdr:colOff>
      <xdr:row>96</xdr:row>
      <xdr:rowOff>76549</xdr:rowOff>
    </xdr:to>
    <xdr:cxnSp macro="">
      <xdr:nvCxnSpPr>
        <xdr:cNvPr id="234" name="直線コネクタ 233"/>
        <xdr:cNvCxnSpPr/>
      </xdr:nvCxnSpPr>
      <xdr:spPr>
        <a:xfrm flipV="1">
          <a:off x="3797300" y="16500260"/>
          <a:ext cx="838200" cy="3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5" name="扶助費平均値テキスト"/>
        <xdr:cNvSpPr txBox="1"/>
      </xdr:nvSpPr>
      <xdr:spPr>
        <a:xfrm>
          <a:off x="468630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76549</xdr:rowOff>
    </xdr:from>
    <xdr:to>
      <xdr:col>5</xdr:col>
      <xdr:colOff>358775</xdr:colOff>
      <xdr:row>96</xdr:row>
      <xdr:rowOff>152369</xdr:rowOff>
    </xdr:to>
    <xdr:cxnSp macro="">
      <xdr:nvCxnSpPr>
        <xdr:cNvPr id="237" name="直線コネクタ 236"/>
        <xdr:cNvCxnSpPr/>
      </xdr:nvCxnSpPr>
      <xdr:spPr>
        <a:xfrm flipV="1">
          <a:off x="2908300" y="16535749"/>
          <a:ext cx="889000" cy="7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9" name="テキスト ボックス 238"/>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152369</xdr:rowOff>
    </xdr:from>
    <xdr:to>
      <xdr:col>4</xdr:col>
      <xdr:colOff>155575</xdr:colOff>
      <xdr:row>97</xdr:row>
      <xdr:rowOff>12464</xdr:rowOff>
    </xdr:to>
    <xdr:cxnSp macro="">
      <xdr:nvCxnSpPr>
        <xdr:cNvPr id="240" name="直線コネクタ 239"/>
        <xdr:cNvCxnSpPr/>
      </xdr:nvCxnSpPr>
      <xdr:spPr>
        <a:xfrm flipV="1">
          <a:off x="2019300" y="16611569"/>
          <a:ext cx="889000" cy="3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42" name="テキスト ボックス 241"/>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12464</xdr:rowOff>
    </xdr:from>
    <xdr:to>
      <xdr:col>2</xdr:col>
      <xdr:colOff>638175</xdr:colOff>
      <xdr:row>97</xdr:row>
      <xdr:rowOff>92266</xdr:rowOff>
    </xdr:to>
    <xdr:cxnSp macro="">
      <xdr:nvCxnSpPr>
        <xdr:cNvPr id="243" name="直線コネクタ 242"/>
        <xdr:cNvCxnSpPr/>
      </xdr:nvCxnSpPr>
      <xdr:spPr>
        <a:xfrm flipV="1">
          <a:off x="1130300" y="16643114"/>
          <a:ext cx="889000" cy="7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5" name="テキスト ボックス 244"/>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161710</xdr:rowOff>
    </xdr:from>
    <xdr:to>
      <xdr:col>6</xdr:col>
      <xdr:colOff>561975</xdr:colOff>
      <xdr:row>96</xdr:row>
      <xdr:rowOff>91860</xdr:rowOff>
    </xdr:to>
    <xdr:sp macro="" textlink="">
      <xdr:nvSpPr>
        <xdr:cNvPr id="253" name="円/楕円 252"/>
        <xdr:cNvSpPr/>
      </xdr:nvSpPr>
      <xdr:spPr>
        <a:xfrm>
          <a:off x="4584700" y="164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140137</xdr:rowOff>
    </xdr:from>
    <xdr:ext cx="534377" cy="259045"/>
    <xdr:sp macro="" textlink="">
      <xdr:nvSpPr>
        <xdr:cNvPr id="254" name="扶助費該当値テキスト"/>
        <xdr:cNvSpPr txBox="1"/>
      </xdr:nvSpPr>
      <xdr:spPr>
        <a:xfrm>
          <a:off x="4686300" y="1642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47,178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25749</xdr:rowOff>
    </xdr:from>
    <xdr:to>
      <xdr:col>5</xdr:col>
      <xdr:colOff>409575</xdr:colOff>
      <xdr:row>96</xdr:row>
      <xdr:rowOff>127349</xdr:rowOff>
    </xdr:to>
    <xdr:sp macro="" textlink="">
      <xdr:nvSpPr>
        <xdr:cNvPr id="255" name="円/楕円 254"/>
        <xdr:cNvSpPr/>
      </xdr:nvSpPr>
      <xdr:spPr>
        <a:xfrm>
          <a:off x="3746500" y="164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118476</xdr:rowOff>
    </xdr:from>
    <xdr:ext cx="534377" cy="259045"/>
    <xdr:sp macro="" textlink="">
      <xdr:nvSpPr>
        <xdr:cNvPr id="256" name="テキスト ボックス 255"/>
        <xdr:cNvSpPr txBox="1"/>
      </xdr:nvSpPr>
      <xdr:spPr>
        <a:xfrm>
          <a:off x="3530111" y="1657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101569</xdr:rowOff>
    </xdr:from>
    <xdr:to>
      <xdr:col>4</xdr:col>
      <xdr:colOff>206375</xdr:colOff>
      <xdr:row>97</xdr:row>
      <xdr:rowOff>31719</xdr:rowOff>
    </xdr:to>
    <xdr:sp macro="" textlink="">
      <xdr:nvSpPr>
        <xdr:cNvPr id="257" name="円/楕円 256"/>
        <xdr:cNvSpPr/>
      </xdr:nvSpPr>
      <xdr:spPr>
        <a:xfrm>
          <a:off x="2857500" y="165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22846</xdr:rowOff>
    </xdr:from>
    <xdr:ext cx="534377" cy="259045"/>
    <xdr:sp macro="" textlink="">
      <xdr:nvSpPr>
        <xdr:cNvPr id="258" name="テキスト ボックス 257"/>
        <xdr:cNvSpPr txBox="1"/>
      </xdr:nvSpPr>
      <xdr:spPr>
        <a:xfrm>
          <a:off x="2641111" y="166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133114</xdr:rowOff>
    </xdr:from>
    <xdr:to>
      <xdr:col>3</xdr:col>
      <xdr:colOff>3175</xdr:colOff>
      <xdr:row>97</xdr:row>
      <xdr:rowOff>63264</xdr:rowOff>
    </xdr:to>
    <xdr:sp macro="" textlink="">
      <xdr:nvSpPr>
        <xdr:cNvPr id="259" name="円/楕円 258"/>
        <xdr:cNvSpPr/>
      </xdr:nvSpPr>
      <xdr:spPr>
        <a:xfrm>
          <a:off x="1968500" y="1659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54391</xdr:rowOff>
    </xdr:from>
    <xdr:ext cx="534377" cy="259045"/>
    <xdr:sp macro="" textlink="">
      <xdr:nvSpPr>
        <xdr:cNvPr id="260" name="テキスト ボックス 259"/>
        <xdr:cNvSpPr txBox="1"/>
      </xdr:nvSpPr>
      <xdr:spPr>
        <a:xfrm>
          <a:off x="1752111" y="16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41466</xdr:rowOff>
    </xdr:from>
    <xdr:to>
      <xdr:col>1</xdr:col>
      <xdr:colOff>485775</xdr:colOff>
      <xdr:row>97</xdr:row>
      <xdr:rowOff>143066</xdr:rowOff>
    </xdr:to>
    <xdr:sp macro="" textlink="">
      <xdr:nvSpPr>
        <xdr:cNvPr id="261" name="円/楕円 260"/>
        <xdr:cNvSpPr/>
      </xdr:nvSpPr>
      <xdr:spPr>
        <a:xfrm>
          <a:off x="1079500" y="166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134193</xdr:rowOff>
    </xdr:from>
    <xdr:ext cx="534377" cy="259045"/>
    <xdr:sp macro="" textlink="">
      <xdr:nvSpPr>
        <xdr:cNvPr id="262" name="テキスト ボックス 261"/>
        <xdr:cNvSpPr txBox="1"/>
      </xdr:nvSpPr>
      <xdr:spPr>
        <a:xfrm>
          <a:off x="863111" y="1676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88865</xdr:rowOff>
    </xdr:from>
    <xdr:to>
      <xdr:col>15</xdr:col>
      <xdr:colOff>180975</xdr:colOff>
      <xdr:row>37</xdr:row>
      <xdr:rowOff>127498</xdr:rowOff>
    </xdr:to>
    <xdr:cxnSp macro="">
      <xdr:nvCxnSpPr>
        <xdr:cNvPr id="295" name="直線コネクタ 294"/>
        <xdr:cNvCxnSpPr/>
      </xdr:nvCxnSpPr>
      <xdr:spPr>
        <a:xfrm>
          <a:off x="9639300" y="6432515"/>
          <a:ext cx="8382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47150</xdr:rowOff>
    </xdr:from>
    <xdr:ext cx="534377" cy="259045"/>
    <xdr:sp macro="" textlink="">
      <xdr:nvSpPr>
        <xdr:cNvPr id="296" name="補助費等平均値テキスト"/>
        <xdr:cNvSpPr txBox="1"/>
      </xdr:nvSpPr>
      <xdr:spPr>
        <a:xfrm>
          <a:off x="10528300" y="604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88865</xdr:rowOff>
    </xdr:from>
    <xdr:to>
      <xdr:col>14</xdr:col>
      <xdr:colOff>28575</xdr:colOff>
      <xdr:row>38</xdr:row>
      <xdr:rowOff>87808</xdr:rowOff>
    </xdr:to>
    <xdr:cxnSp macro="">
      <xdr:nvCxnSpPr>
        <xdr:cNvPr id="298" name="直線コネクタ 297"/>
        <xdr:cNvCxnSpPr/>
      </xdr:nvCxnSpPr>
      <xdr:spPr>
        <a:xfrm flipV="1">
          <a:off x="8750300" y="6432515"/>
          <a:ext cx="889000" cy="17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145810</xdr:rowOff>
    </xdr:from>
    <xdr:ext cx="534377" cy="259045"/>
    <xdr:sp macro="" textlink="">
      <xdr:nvSpPr>
        <xdr:cNvPr id="300" name="テキスト ボックス 299"/>
        <xdr:cNvSpPr txBox="1"/>
      </xdr:nvSpPr>
      <xdr:spPr>
        <a:xfrm>
          <a:off x="9372111" y="5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75044</xdr:rowOff>
    </xdr:from>
    <xdr:to>
      <xdr:col>12</xdr:col>
      <xdr:colOff>511175</xdr:colOff>
      <xdr:row>38</xdr:row>
      <xdr:rowOff>87808</xdr:rowOff>
    </xdr:to>
    <xdr:cxnSp macro="">
      <xdr:nvCxnSpPr>
        <xdr:cNvPr id="301" name="直線コネクタ 300"/>
        <xdr:cNvCxnSpPr/>
      </xdr:nvCxnSpPr>
      <xdr:spPr>
        <a:xfrm>
          <a:off x="7861300" y="6590144"/>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150420</xdr:rowOff>
    </xdr:from>
    <xdr:ext cx="534377" cy="259045"/>
    <xdr:sp macro="" textlink="">
      <xdr:nvSpPr>
        <xdr:cNvPr id="303" name="テキスト ボックス 302"/>
        <xdr:cNvSpPr txBox="1"/>
      </xdr:nvSpPr>
      <xdr:spPr>
        <a:xfrm>
          <a:off x="8483111" y="59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75044</xdr:rowOff>
    </xdr:from>
    <xdr:to>
      <xdr:col>11</xdr:col>
      <xdr:colOff>307975</xdr:colOff>
      <xdr:row>38</xdr:row>
      <xdr:rowOff>81150</xdr:rowOff>
    </xdr:to>
    <xdr:cxnSp macro="">
      <xdr:nvCxnSpPr>
        <xdr:cNvPr id="304" name="直線コネクタ 303"/>
        <xdr:cNvCxnSpPr/>
      </xdr:nvCxnSpPr>
      <xdr:spPr>
        <a:xfrm flipV="1">
          <a:off x="6972300" y="6590144"/>
          <a:ext cx="889000" cy="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08" name="テキスト ボックス 307"/>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76698</xdr:rowOff>
    </xdr:from>
    <xdr:to>
      <xdr:col>15</xdr:col>
      <xdr:colOff>231775</xdr:colOff>
      <xdr:row>38</xdr:row>
      <xdr:rowOff>6848</xdr:rowOff>
    </xdr:to>
    <xdr:sp macro="" textlink="">
      <xdr:nvSpPr>
        <xdr:cNvPr id="314" name="円/楕円 313"/>
        <xdr:cNvSpPr/>
      </xdr:nvSpPr>
      <xdr:spPr>
        <a:xfrm>
          <a:off x="10426700" y="642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55125</xdr:rowOff>
    </xdr:from>
    <xdr:ext cx="534377" cy="259045"/>
    <xdr:sp macro="" textlink="">
      <xdr:nvSpPr>
        <xdr:cNvPr id="315" name="補助費等該当値テキスト"/>
        <xdr:cNvSpPr txBox="1"/>
      </xdr:nvSpPr>
      <xdr:spPr>
        <a:xfrm>
          <a:off x="10528300" y="639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37,281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38065</xdr:rowOff>
    </xdr:from>
    <xdr:to>
      <xdr:col>14</xdr:col>
      <xdr:colOff>79375</xdr:colOff>
      <xdr:row>37</xdr:row>
      <xdr:rowOff>139665</xdr:rowOff>
    </xdr:to>
    <xdr:sp macro="" textlink="">
      <xdr:nvSpPr>
        <xdr:cNvPr id="316" name="円/楕円 315"/>
        <xdr:cNvSpPr/>
      </xdr:nvSpPr>
      <xdr:spPr>
        <a:xfrm>
          <a:off x="9588500" y="638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130792</xdr:rowOff>
    </xdr:from>
    <xdr:ext cx="534377" cy="259045"/>
    <xdr:sp macro="" textlink="">
      <xdr:nvSpPr>
        <xdr:cNvPr id="317" name="テキスト ボックス 316"/>
        <xdr:cNvSpPr txBox="1"/>
      </xdr:nvSpPr>
      <xdr:spPr>
        <a:xfrm>
          <a:off x="9372111" y="647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37008</xdr:rowOff>
    </xdr:from>
    <xdr:to>
      <xdr:col>12</xdr:col>
      <xdr:colOff>561975</xdr:colOff>
      <xdr:row>38</xdr:row>
      <xdr:rowOff>138608</xdr:rowOff>
    </xdr:to>
    <xdr:sp macro="" textlink="">
      <xdr:nvSpPr>
        <xdr:cNvPr id="318" name="円/楕円 317"/>
        <xdr:cNvSpPr/>
      </xdr:nvSpPr>
      <xdr:spPr>
        <a:xfrm>
          <a:off x="8699500" y="65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129735</xdr:rowOff>
    </xdr:from>
    <xdr:ext cx="534377" cy="259045"/>
    <xdr:sp macro="" textlink="">
      <xdr:nvSpPr>
        <xdr:cNvPr id="319" name="テキスト ボックス 318"/>
        <xdr:cNvSpPr txBox="1"/>
      </xdr:nvSpPr>
      <xdr:spPr>
        <a:xfrm>
          <a:off x="8483111" y="664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24244</xdr:rowOff>
    </xdr:from>
    <xdr:to>
      <xdr:col>11</xdr:col>
      <xdr:colOff>358775</xdr:colOff>
      <xdr:row>38</xdr:row>
      <xdr:rowOff>125844</xdr:rowOff>
    </xdr:to>
    <xdr:sp macro="" textlink="">
      <xdr:nvSpPr>
        <xdr:cNvPr id="320" name="円/楕円 319"/>
        <xdr:cNvSpPr/>
      </xdr:nvSpPr>
      <xdr:spPr>
        <a:xfrm>
          <a:off x="7810500" y="65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116971</xdr:rowOff>
    </xdr:from>
    <xdr:ext cx="534377" cy="259045"/>
    <xdr:sp macro="" textlink="">
      <xdr:nvSpPr>
        <xdr:cNvPr id="321" name="テキスト ボックス 320"/>
        <xdr:cNvSpPr txBox="1"/>
      </xdr:nvSpPr>
      <xdr:spPr>
        <a:xfrm>
          <a:off x="7594111" y="663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30350</xdr:rowOff>
    </xdr:from>
    <xdr:to>
      <xdr:col>10</xdr:col>
      <xdr:colOff>155575</xdr:colOff>
      <xdr:row>38</xdr:row>
      <xdr:rowOff>131950</xdr:rowOff>
    </xdr:to>
    <xdr:sp macro="" textlink="">
      <xdr:nvSpPr>
        <xdr:cNvPr id="322" name="円/楕円 321"/>
        <xdr:cNvSpPr/>
      </xdr:nvSpPr>
      <xdr:spPr>
        <a:xfrm>
          <a:off x="6921500" y="654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123077</xdr:rowOff>
    </xdr:from>
    <xdr:ext cx="534377" cy="259045"/>
    <xdr:sp macro="" textlink="">
      <xdr:nvSpPr>
        <xdr:cNvPr id="323" name="テキスト ボックス 322"/>
        <xdr:cNvSpPr txBox="1"/>
      </xdr:nvSpPr>
      <xdr:spPr>
        <a:xfrm>
          <a:off x="6705111" y="663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162502</xdr:rowOff>
    </xdr:from>
    <xdr:to>
      <xdr:col>15</xdr:col>
      <xdr:colOff>180975</xdr:colOff>
      <xdr:row>58</xdr:row>
      <xdr:rowOff>122524</xdr:rowOff>
    </xdr:to>
    <xdr:cxnSp macro="">
      <xdr:nvCxnSpPr>
        <xdr:cNvPr id="352" name="直線コネクタ 351"/>
        <xdr:cNvCxnSpPr/>
      </xdr:nvCxnSpPr>
      <xdr:spPr>
        <a:xfrm>
          <a:off x="9639300" y="9935152"/>
          <a:ext cx="838200" cy="13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94750</xdr:rowOff>
    </xdr:from>
    <xdr:ext cx="534377" cy="259045"/>
    <xdr:sp macro="" textlink="">
      <xdr:nvSpPr>
        <xdr:cNvPr id="353" name="普通建設事業費平均値テキスト"/>
        <xdr:cNvSpPr txBox="1"/>
      </xdr:nvSpPr>
      <xdr:spPr>
        <a:xfrm>
          <a:off x="10528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162502</xdr:rowOff>
    </xdr:from>
    <xdr:to>
      <xdr:col>14</xdr:col>
      <xdr:colOff>28575</xdr:colOff>
      <xdr:row>57</xdr:row>
      <xdr:rowOff>168866</xdr:rowOff>
    </xdr:to>
    <xdr:cxnSp macro="">
      <xdr:nvCxnSpPr>
        <xdr:cNvPr id="355" name="直線コネクタ 354"/>
        <xdr:cNvCxnSpPr/>
      </xdr:nvCxnSpPr>
      <xdr:spPr>
        <a:xfrm flipV="1">
          <a:off x="8750300" y="9935152"/>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7" name="テキスト ボックス 356"/>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168866</xdr:rowOff>
    </xdr:from>
    <xdr:to>
      <xdr:col>12</xdr:col>
      <xdr:colOff>511175</xdr:colOff>
      <xdr:row>58</xdr:row>
      <xdr:rowOff>101760</xdr:rowOff>
    </xdr:to>
    <xdr:cxnSp macro="">
      <xdr:nvCxnSpPr>
        <xdr:cNvPr id="358" name="直線コネクタ 357"/>
        <xdr:cNvCxnSpPr/>
      </xdr:nvCxnSpPr>
      <xdr:spPr>
        <a:xfrm flipV="1">
          <a:off x="7861300" y="9941516"/>
          <a:ext cx="889000" cy="10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0" name="テキスト ボックス 359"/>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59233</xdr:rowOff>
    </xdr:from>
    <xdr:to>
      <xdr:col>11</xdr:col>
      <xdr:colOff>307975</xdr:colOff>
      <xdr:row>58</xdr:row>
      <xdr:rowOff>101760</xdr:rowOff>
    </xdr:to>
    <xdr:cxnSp macro="">
      <xdr:nvCxnSpPr>
        <xdr:cNvPr id="361" name="直線コネクタ 360"/>
        <xdr:cNvCxnSpPr/>
      </xdr:nvCxnSpPr>
      <xdr:spPr>
        <a:xfrm>
          <a:off x="6972300" y="10003333"/>
          <a:ext cx="889000" cy="4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3" name="テキスト ボックス 362"/>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71724</xdr:rowOff>
    </xdr:from>
    <xdr:to>
      <xdr:col>15</xdr:col>
      <xdr:colOff>231775</xdr:colOff>
      <xdr:row>59</xdr:row>
      <xdr:rowOff>1874</xdr:rowOff>
    </xdr:to>
    <xdr:sp macro="" textlink="">
      <xdr:nvSpPr>
        <xdr:cNvPr id="371" name="円/楕円 370"/>
        <xdr:cNvSpPr/>
      </xdr:nvSpPr>
      <xdr:spPr>
        <a:xfrm>
          <a:off x="10426700" y="100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158101</xdr:rowOff>
    </xdr:from>
    <xdr:ext cx="534377" cy="259045"/>
    <xdr:sp macro="" textlink="">
      <xdr:nvSpPr>
        <xdr:cNvPr id="372" name="普通建設事業費該当値テキスト"/>
        <xdr:cNvSpPr txBox="1"/>
      </xdr:nvSpPr>
      <xdr:spPr>
        <a:xfrm>
          <a:off x="10528300" y="993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24,508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111702</xdr:rowOff>
    </xdr:from>
    <xdr:to>
      <xdr:col>14</xdr:col>
      <xdr:colOff>79375</xdr:colOff>
      <xdr:row>58</xdr:row>
      <xdr:rowOff>41852</xdr:rowOff>
    </xdr:to>
    <xdr:sp macro="" textlink="">
      <xdr:nvSpPr>
        <xdr:cNvPr id="373" name="円/楕円 372"/>
        <xdr:cNvSpPr/>
      </xdr:nvSpPr>
      <xdr:spPr>
        <a:xfrm>
          <a:off x="9588500" y="988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32979</xdr:rowOff>
    </xdr:from>
    <xdr:ext cx="534377" cy="259045"/>
    <xdr:sp macro="" textlink="">
      <xdr:nvSpPr>
        <xdr:cNvPr id="374" name="テキスト ボックス 373"/>
        <xdr:cNvSpPr txBox="1"/>
      </xdr:nvSpPr>
      <xdr:spPr>
        <a:xfrm>
          <a:off x="9372111" y="997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118066</xdr:rowOff>
    </xdr:from>
    <xdr:to>
      <xdr:col>12</xdr:col>
      <xdr:colOff>561975</xdr:colOff>
      <xdr:row>58</xdr:row>
      <xdr:rowOff>48216</xdr:rowOff>
    </xdr:to>
    <xdr:sp macro="" textlink="">
      <xdr:nvSpPr>
        <xdr:cNvPr id="375" name="円/楕円 374"/>
        <xdr:cNvSpPr/>
      </xdr:nvSpPr>
      <xdr:spPr>
        <a:xfrm>
          <a:off x="8699500" y="98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39343</xdr:rowOff>
    </xdr:from>
    <xdr:ext cx="534377" cy="259045"/>
    <xdr:sp macro="" textlink="">
      <xdr:nvSpPr>
        <xdr:cNvPr id="376" name="テキスト ボックス 375"/>
        <xdr:cNvSpPr txBox="1"/>
      </xdr:nvSpPr>
      <xdr:spPr>
        <a:xfrm>
          <a:off x="8483111" y="99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50960</xdr:rowOff>
    </xdr:from>
    <xdr:to>
      <xdr:col>11</xdr:col>
      <xdr:colOff>358775</xdr:colOff>
      <xdr:row>58</xdr:row>
      <xdr:rowOff>152560</xdr:rowOff>
    </xdr:to>
    <xdr:sp macro="" textlink="">
      <xdr:nvSpPr>
        <xdr:cNvPr id="377" name="円/楕円 376"/>
        <xdr:cNvSpPr/>
      </xdr:nvSpPr>
      <xdr:spPr>
        <a:xfrm>
          <a:off x="7810500" y="99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143687</xdr:rowOff>
    </xdr:from>
    <xdr:ext cx="534377" cy="259045"/>
    <xdr:sp macro="" textlink="">
      <xdr:nvSpPr>
        <xdr:cNvPr id="378" name="テキスト ボックス 377"/>
        <xdr:cNvSpPr txBox="1"/>
      </xdr:nvSpPr>
      <xdr:spPr>
        <a:xfrm>
          <a:off x="7594111" y="100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8433</xdr:rowOff>
    </xdr:from>
    <xdr:to>
      <xdr:col>10</xdr:col>
      <xdr:colOff>155575</xdr:colOff>
      <xdr:row>58</xdr:row>
      <xdr:rowOff>110033</xdr:rowOff>
    </xdr:to>
    <xdr:sp macro="" textlink="">
      <xdr:nvSpPr>
        <xdr:cNvPr id="379" name="円/楕円 378"/>
        <xdr:cNvSpPr/>
      </xdr:nvSpPr>
      <xdr:spPr>
        <a:xfrm>
          <a:off x="6921500" y="99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101160</xdr:rowOff>
    </xdr:from>
    <xdr:ext cx="534377" cy="259045"/>
    <xdr:sp macro="" textlink="">
      <xdr:nvSpPr>
        <xdr:cNvPr id="380" name="テキスト ボックス 379"/>
        <xdr:cNvSpPr txBox="1"/>
      </xdr:nvSpPr>
      <xdr:spPr>
        <a:xfrm>
          <a:off x="6705111" y="100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65957</xdr:rowOff>
    </xdr:from>
    <xdr:to>
      <xdr:col>15</xdr:col>
      <xdr:colOff>180975</xdr:colOff>
      <xdr:row>78</xdr:row>
      <xdr:rowOff>149777</xdr:rowOff>
    </xdr:to>
    <xdr:cxnSp macro="">
      <xdr:nvCxnSpPr>
        <xdr:cNvPr id="409" name="直線コネクタ 408"/>
        <xdr:cNvCxnSpPr/>
      </xdr:nvCxnSpPr>
      <xdr:spPr>
        <a:xfrm>
          <a:off x="9639300" y="13439057"/>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0"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3" name="テキスト ボックス 412"/>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98977</xdr:rowOff>
    </xdr:from>
    <xdr:to>
      <xdr:col>15</xdr:col>
      <xdr:colOff>231775</xdr:colOff>
      <xdr:row>79</xdr:row>
      <xdr:rowOff>29127</xdr:rowOff>
    </xdr:to>
    <xdr:sp macro="" textlink="">
      <xdr:nvSpPr>
        <xdr:cNvPr id="419" name="円/楕円 418"/>
        <xdr:cNvSpPr/>
      </xdr:nvSpPr>
      <xdr:spPr>
        <a:xfrm>
          <a:off x="10426700" y="1347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27021</xdr:rowOff>
    </xdr:from>
    <xdr:ext cx="534377" cy="259045"/>
    <xdr:sp macro="" textlink="">
      <xdr:nvSpPr>
        <xdr:cNvPr id="420" name="普通建設事業費 （ うち新規整備　）該当値テキスト"/>
        <xdr:cNvSpPr txBox="1"/>
      </xdr:nvSpPr>
      <xdr:spPr>
        <a:xfrm>
          <a:off x="10528300" y="134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17,355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15157</xdr:rowOff>
    </xdr:from>
    <xdr:to>
      <xdr:col>14</xdr:col>
      <xdr:colOff>79375</xdr:colOff>
      <xdr:row>78</xdr:row>
      <xdr:rowOff>116757</xdr:rowOff>
    </xdr:to>
    <xdr:sp macro="" textlink="">
      <xdr:nvSpPr>
        <xdr:cNvPr id="421" name="円/楕円 420"/>
        <xdr:cNvSpPr/>
      </xdr:nvSpPr>
      <xdr:spPr>
        <a:xfrm>
          <a:off x="9588500" y="133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107884</xdr:rowOff>
    </xdr:from>
    <xdr:ext cx="534377" cy="259045"/>
    <xdr:sp macro="" textlink="">
      <xdr:nvSpPr>
        <xdr:cNvPr id="422" name="テキスト ボックス 421"/>
        <xdr:cNvSpPr txBox="1"/>
      </xdr:nvSpPr>
      <xdr:spPr>
        <a:xfrm>
          <a:off x="9372111" y="134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81717</xdr:rowOff>
    </xdr:from>
    <xdr:to>
      <xdr:col>15</xdr:col>
      <xdr:colOff>180975</xdr:colOff>
      <xdr:row>98</xdr:row>
      <xdr:rowOff>119309</xdr:rowOff>
    </xdr:to>
    <xdr:cxnSp macro="">
      <xdr:nvCxnSpPr>
        <xdr:cNvPr id="449" name="直線コネクタ 448"/>
        <xdr:cNvCxnSpPr/>
      </xdr:nvCxnSpPr>
      <xdr:spPr>
        <a:xfrm>
          <a:off x="9639300" y="16883817"/>
          <a:ext cx="838200" cy="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50"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3" name="テキスト ボックス 452"/>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68509</xdr:rowOff>
    </xdr:from>
    <xdr:to>
      <xdr:col>15</xdr:col>
      <xdr:colOff>231775</xdr:colOff>
      <xdr:row>98</xdr:row>
      <xdr:rowOff>170109</xdr:rowOff>
    </xdr:to>
    <xdr:sp macro="" textlink="">
      <xdr:nvSpPr>
        <xdr:cNvPr id="459" name="円/楕円 458"/>
        <xdr:cNvSpPr/>
      </xdr:nvSpPr>
      <xdr:spPr>
        <a:xfrm>
          <a:off x="10426700" y="1687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154886</xdr:rowOff>
    </xdr:from>
    <xdr:ext cx="469744" cy="259045"/>
    <xdr:sp macro="" textlink="">
      <xdr:nvSpPr>
        <xdr:cNvPr id="460" name="普通建設事業費 （ うち更新整備　）該当値テキスト"/>
        <xdr:cNvSpPr txBox="1"/>
      </xdr:nvSpPr>
      <xdr:spPr>
        <a:xfrm>
          <a:off x="10528300" y="1678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30917</xdr:rowOff>
    </xdr:from>
    <xdr:to>
      <xdr:col>14</xdr:col>
      <xdr:colOff>79375</xdr:colOff>
      <xdr:row>98</xdr:row>
      <xdr:rowOff>132517</xdr:rowOff>
    </xdr:to>
    <xdr:sp macro="" textlink="">
      <xdr:nvSpPr>
        <xdr:cNvPr id="461" name="円/楕円 460"/>
        <xdr:cNvSpPr/>
      </xdr:nvSpPr>
      <xdr:spPr>
        <a:xfrm>
          <a:off x="9588500" y="1683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123644</xdr:rowOff>
    </xdr:from>
    <xdr:ext cx="534377" cy="259045"/>
    <xdr:sp macro="" textlink="">
      <xdr:nvSpPr>
        <xdr:cNvPr id="462" name="テキスト ボックス 461"/>
        <xdr:cNvSpPr txBox="1"/>
      </xdr:nvSpPr>
      <xdr:spPr>
        <a:xfrm>
          <a:off x="9372111" y="1692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16428</xdr:rowOff>
    </xdr:from>
    <xdr:to>
      <xdr:col>23</xdr:col>
      <xdr:colOff>517525</xdr:colOff>
      <xdr:row>38</xdr:row>
      <xdr:rowOff>22257</xdr:rowOff>
    </xdr:to>
    <xdr:cxnSp macro="">
      <xdr:nvCxnSpPr>
        <xdr:cNvPr id="487" name="直線コネクタ 486"/>
        <xdr:cNvCxnSpPr/>
      </xdr:nvCxnSpPr>
      <xdr:spPr>
        <a:xfrm>
          <a:off x="15481300" y="6531528"/>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162846</xdr:rowOff>
    </xdr:from>
    <xdr:to>
      <xdr:col>22</xdr:col>
      <xdr:colOff>365125</xdr:colOff>
      <xdr:row>38</xdr:row>
      <xdr:rowOff>16428</xdr:rowOff>
    </xdr:to>
    <xdr:cxnSp macro="">
      <xdr:nvCxnSpPr>
        <xdr:cNvPr id="490" name="直線コネクタ 489"/>
        <xdr:cNvCxnSpPr/>
      </xdr:nvCxnSpPr>
      <xdr:spPr>
        <a:xfrm>
          <a:off x="14592300" y="6506496"/>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162846</xdr:rowOff>
    </xdr:from>
    <xdr:to>
      <xdr:col>21</xdr:col>
      <xdr:colOff>161925</xdr:colOff>
      <xdr:row>38</xdr:row>
      <xdr:rowOff>8827</xdr:rowOff>
    </xdr:to>
    <xdr:cxnSp macro="">
      <xdr:nvCxnSpPr>
        <xdr:cNvPr id="493" name="直線コネクタ 492"/>
        <xdr:cNvCxnSpPr/>
      </xdr:nvCxnSpPr>
      <xdr:spPr>
        <a:xfrm flipV="1">
          <a:off x="13703300" y="6506496"/>
          <a:ext cx="8890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8827</xdr:rowOff>
    </xdr:from>
    <xdr:to>
      <xdr:col>19</xdr:col>
      <xdr:colOff>644525</xdr:colOff>
      <xdr:row>38</xdr:row>
      <xdr:rowOff>25400</xdr:rowOff>
    </xdr:to>
    <xdr:cxnSp macro="">
      <xdr:nvCxnSpPr>
        <xdr:cNvPr id="496" name="直線コネクタ 495"/>
        <xdr:cNvCxnSpPr/>
      </xdr:nvCxnSpPr>
      <xdr:spPr>
        <a:xfrm flipV="1">
          <a:off x="12814300" y="6523927"/>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142907</xdr:rowOff>
    </xdr:from>
    <xdr:to>
      <xdr:col>23</xdr:col>
      <xdr:colOff>568325</xdr:colOff>
      <xdr:row>38</xdr:row>
      <xdr:rowOff>73057</xdr:rowOff>
    </xdr:to>
    <xdr:sp macro="" textlink="">
      <xdr:nvSpPr>
        <xdr:cNvPr id="506" name="円/楕円 505"/>
        <xdr:cNvSpPr/>
      </xdr:nvSpPr>
      <xdr:spPr>
        <a:xfrm>
          <a:off x="16268700" y="64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57834</xdr:rowOff>
    </xdr:from>
    <xdr:ext cx="313932" cy="259045"/>
    <xdr:sp macro="" textlink="">
      <xdr:nvSpPr>
        <xdr:cNvPr id="507" name="災害復旧事業費該当値テキスト"/>
        <xdr:cNvSpPr txBox="1"/>
      </xdr:nvSpPr>
      <xdr:spPr>
        <a:xfrm>
          <a:off x="16370300" y="640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137077</xdr:rowOff>
    </xdr:from>
    <xdr:to>
      <xdr:col>22</xdr:col>
      <xdr:colOff>415925</xdr:colOff>
      <xdr:row>38</xdr:row>
      <xdr:rowOff>67227</xdr:rowOff>
    </xdr:to>
    <xdr:sp macro="" textlink="">
      <xdr:nvSpPr>
        <xdr:cNvPr id="508" name="円/楕円 507"/>
        <xdr:cNvSpPr/>
      </xdr:nvSpPr>
      <xdr:spPr>
        <a:xfrm>
          <a:off x="15430500" y="64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58355</xdr:rowOff>
    </xdr:from>
    <xdr:ext cx="378565" cy="259045"/>
    <xdr:sp macro="" textlink="">
      <xdr:nvSpPr>
        <xdr:cNvPr id="509" name="テキスト ボックス 508"/>
        <xdr:cNvSpPr txBox="1"/>
      </xdr:nvSpPr>
      <xdr:spPr>
        <a:xfrm>
          <a:off x="15292017" y="6573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112046</xdr:rowOff>
    </xdr:from>
    <xdr:to>
      <xdr:col>21</xdr:col>
      <xdr:colOff>212725</xdr:colOff>
      <xdr:row>38</xdr:row>
      <xdr:rowOff>42196</xdr:rowOff>
    </xdr:to>
    <xdr:sp macro="" textlink="">
      <xdr:nvSpPr>
        <xdr:cNvPr id="510" name="円/楕円 509"/>
        <xdr:cNvSpPr/>
      </xdr:nvSpPr>
      <xdr:spPr>
        <a:xfrm>
          <a:off x="14541500" y="645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33323</xdr:rowOff>
    </xdr:from>
    <xdr:ext cx="378565" cy="259045"/>
    <xdr:sp macro="" textlink="">
      <xdr:nvSpPr>
        <xdr:cNvPr id="511" name="テキスト ボックス 510"/>
        <xdr:cNvSpPr txBox="1"/>
      </xdr:nvSpPr>
      <xdr:spPr>
        <a:xfrm>
          <a:off x="14403017" y="6548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129477</xdr:rowOff>
    </xdr:from>
    <xdr:to>
      <xdr:col>20</xdr:col>
      <xdr:colOff>9525</xdr:colOff>
      <xdr:row>38</xdr:row>
      <xdr:rowOff>59627</xdr:rowOff>
    </xdr:to>
    <xdr:sp macro="" textlink="">
      <xdr:nvSpPr>
        <xdr:cNvPr id="512" name="円/楕円 511"/>
        <xdr:cNvSpPr/>
      </xdr:nvSpPr>
      <xdr:spPr>
        <a:xfrm>
          <a:off x="13652500" y="64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50754</xdr:rowOff>
    </xdr:from>
    <xdr:ext cx="378565" cy="259045"/>
    <xdr:sp macro="" textlink="">
      <xdr:nvSpPr>
        <xdr:cNvPr id="513" name="テキスト ボックス 512"/>
        <xdr:cNvSpPr txBox="1"/>
      </xdr:nvSpPr>
      <xdr:spPr>
        <a:xfrm>
          <a:off x="13514017" y="6565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4" name="円/楕円 513"/>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5" name="テキスト ボックス 514"/>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86306</xdr:rowOff>
    </xdr:from>
    <xdr:to>
      <xdr:col>23</xdr:col>
      <xdr:colOff>517525</xdr:colOff>
      <xdr:row>77</xdr:row>
      <xdr:rowOff>108169</xdr:rowOff>
    </xdr:to>
    <xdr:cxnSp macro="">
      <xdr:nvCxnSpPr>
        <xdr:cNvPr id="597" name="直線コネクタ 596"/>
        <xdr:cNvCxnSpPr/>
      </xdr:nvCxnSpPr>
      <xdr:spPr>
        <a:xfrm>
          <a:off x="15481300" y="13287956"/>
          <a:ext cx="838200" cy="2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598"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79090</xdr:rowOff>
    </xdr:from>
    <xdr:to>
      <xdr:col>22</xdr:col>
      <xdr:colOff>365125</xdr:colOff>
      <xdr:row>77</xdr:row>
      <xdr:rowOff>86306</xdr:rowOff>
    </xdr:to>
    <xdr:cxnSp macro="">
      <xdr:nvCxnSpPr>
        <xdr:cNvPr id="600" name="直線コネクタ 599"/>
        <xdr:cNvCxnSpPr/>
      </xdr:nvCxnSpPr>
      <xdr:spPr>
        <a:xfrm>
          <a:off x="14592300" y="13280740"/>
          <a:ext cx="889000" cy="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2" name="テキスト ボックス 601"/>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79090</xdr:rowOff>
    </xdr:from>
    <xdr:to>
      <xdr:col>21</xdr:col>
      <xdr:colOff>161925</xdr:colOff>
      <xdr:row>77</xdr:row>
      <xdr:rowOff>86740</xdr:rowOff>
    </xdr:to>
    <xdr:cxnSp macro="">
      <xdr:nvCxnSpPr>
        <xdr:cNvPr id="603" name="直線コネクタ 602"/>
        <xdr:cNvCxnSpPr/>
      </xdr:nvCxnSpPr>
      <xdr:spPr>
        <a:xfrm flipV="1">
          <a:off x="13703300" y="13280740"/>
          <a:ext cx="889000" cy="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5" name="テキスト ボックス 604"/>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58181</xdr:rowOff>
    </xdr:from>
    <xdr:to>
      <xdr:col>19</xdr:col>
      <xdr:colOff>644525</xdr:colOff>
      <xdr:row>77</xdr:row>
      <xdr:rowOff>86740</xdr:rowOff>
    </xdr:to>
    <xdr:cxnSp macro="">
      <xdr:nvCxnSpPr>
        <xdr:cNvPr id="606" name="直線コネクタ 605"/>
        <xdr:cNvCxnSpPr/>
      </xdr:nvCxnSpPr>
      <xdr:spPr>
        <a:xfrm>
          <a:off x="12814300" y="13259831"/>
          <a:ext cx="889000" cy="2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08" name="テキスト ボックス 607"/>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0" name="テキスト ボックス 609"/>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57369</xdr:rowOff>
    </xdr:from>
    <xdr:to>
      <xdr:col>23</xdr:col>
      <xdr:colOff>568325</xdr:colOff>
      <xdr:row>77</xdr:row>
      <xdr:rowOff>158969</xdr:rowOff>
    </xdr:to>
    <xdr:sp macro="" textlink="">
      <xdr:nvSpPr>
        <xdr:cNvPr id="616" name="円/楕円 615"/>
        <xdr:cNvSpPr/>
      </xdr:nvSpPr>
      <xdr:spPr>
        <a:xfrm>
          <a:off x="16268700" y="1325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35796</xdr:rowOff>
    </xdr:from>
    <xdr:ext cx="534377" cy="259045"/>
    <xdr:sp macro="" textlink="">
      <xdr:nvSpPr>
        <xdr:cNvPr id="617" name="公債費該当値テキスト"/>
        <xdr:cNvSpPr txBox="1"/>
      </xdr:nvSpPr>
      <xdr:spPr>
        <a:xfrm>
          <a:off x="16370300" y="1323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36,638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35506</xdr:rowOff>
    </xdr:from>
    <xdr:to>
      <xdr:col>22</xdr:col>
      <xdr:colOff>415925</xdr:colOff>
      <xdr:row>77</xdr:row>
      <xdr:rowOff>137106</xdr:rowOff>
    </xdr:to>
    <xdr:sp macro="" textlink="">
      <xdr:nvSpPr>
        <xdr:cNvPr id="618" name="円/楕円 617"/>
        <xdr:cNvSpPr/>
      </xdr:nvSpPr>
      <xdr:spPr>
        <a:xfrm>
          <a:off x="15430500" y="1323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128233</xdr:rowOff>
    </xdr:from>
    <xdr:ext cx="534377" cy="259045"/>
    <xdr:sp macro="" textlink="">
      <xdr:nvSpPr>
        <xdr:cNvPr id="619" name="テキスト ボックス 618"/>
        <xdr:cNvSpPr txBox="1"/>
      </xdr:nvSpPr>
      <xdr:spPr>
        <a:xfrm>
          <a:off x="15214111" y="1332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28290</xdr:rowOff>
    </xdr:from>
    <xdr:to>
      <xdr:col>21</xdr:col>
      <xdr:colOff>212725</xdr:colOff>
      <xdr:row>77</xdr:row>
      <xdr:rowOff>129890</xdr:rowOff>
    </xdr:to>
    <xdr:sp macro="" textlink="">
      <xdr:nvSpPr>
        <xdr:cNvPr id="620" name="円/楕円 619"/>
        <xdr:cNvSpPr/>
      </xdr:nvSpPr>
      <xdr:spPr>
        <a:xfrm>
          <a:off x="14541500" y="132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121017</xdr:rowOff>
    </xdr:from>
    <xdr:ext cx="534377" cy="259045"/>
    <xdr:sp macro="" textlink="">
      <xdr:nvSpPr>
        <xdr:cNvPr id="621" name="テキスト ボックス 620"/>
        <xdr:cNvSpPr txBox="1"/>
      </xdr:nvSpPr>
      <xdr:spPr>
        <a:xfrm>
          <a:off x="14325111" y="1332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35940</xdr:rowOff>
    </xdr:from>
    <xdr:to>
      <xdr:col>20</xdr:col>
      <xdr:colOff>9525</xdr:colOff>
      <xdr:row>77</xdr:row>
      <xdr:rowOff>137540</xdr:rowOff>
    </xdr:to>
    <xdr:sp macro="" textlink="">
      <xdr:nvSpPr>
        <xdr:cNvPr id="622" name="円/楕円 621"/>
        <xdr:cNvSpPr/>
      </xdr:nvSpPr>
      <xdr:spPr>
        <a:xfrm>
          <a:off x="13652500" y="132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128667</xdr:rowOff>
    </xdr:from>
    <xdr:ext cx="534377" cy="259045"/>
    <xdr:sp macro="" textlink="">
      <xdr:nvSpPr>
        <xdr:cNvPr id="623" name="テキスト ボックス 622"/>
        <xdr:cNvSpPr txBox="1"/>
      </xdr:nvSpPr>
      <xdr:spPr>
        <a:xfrm>
          <a:off x="13436111" y="1333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7381</xdr:rowOff>
    </xdr:from>
    <xdr:to>
      <xdr:col>18</xdr:col>
      <xdr:colOff>492125</xdr:colOff>
      <xdr:row>77</xdr:row>
      <xdr:rowOff>108981</xdr:rowOff>
    </xdr:to>
    <xdr:sp macro="" textlink="">
      <xdr:nvSpPr>
        <xdr:cNvPr id="624" name="円/楕円 623"/>
        <xdr:cNvSpPr/>
      </xdr:nvSpPr>
      <xdr:spPr>
        <a:xfrm>
          <a:off x="12763500" y="132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100108</xdr:rowOff>
    </xdr:from>
    <xdr:ext cx="534377" cy="259045"/>
    <xdr:sp macro="" textlink="">
      <xdr:nvSpPr>
        <xdr:cNvPr id="625" name="テキスト ボックス 624"/>
        <xdr:cNvSpPr txBox="1"/>
      </xdr:nvSpPr>
      <xdr:spPr>
        <a:xfrm>
          <a:off x="12547111" y="133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100851</xdr:rowOff>
    </xdr:from>
    <xdr:to>
      <xdr:col>23</xdr:col>
      <xdr:colOff>517525</xdr:colOff>
      <xdr:row>99</xdr:row>
      <xdr:rowOff>40842</xdr:rowOff>
    </xdr:to>
    <xdr:cxnSp macro="">
      <xdr:nvCxnSpPr>
        <xdr:cNvPr id="654" name="直線コネクタ 653"/>
        <xdr:cNvCxnSpPr/>
      </xdr:nvCxnSpPr>
      <xdr:spPr>
        <a:xfrm flipV="1">
          <a:off x="15481300" y="16902951"/>
          <a:ext cx="838200" cy="1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80332</xdr:rowOff>
    </xdr:from>
    <xdr:ext cx="534377" cy="259045"/>
    <xdr:sp macro="" textlink="">
      <xdr:nvSpPr>
        <xdr:cNvPr id="655" name="積立金平均値テキスト"/>
        <xdr:cNvSpPr txBox="1"/>
      </xdr:nvSpPr>
      <xdr:spPr>
        <a:xfrm>
          <a:off x="16370300" y="1653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40360</xdr:rowOff>
    </xdr:from>
    <xdr:to>
      <xdr:col>22</xdr:col>
      <xdr:colOff>365125</xdr:colOff>
      <xdr:row>99</xdr:row>
      <xdr:rowOff>40842</xdr:rowOff>
    </xdr:to>
    <xdr:cxnSp macro="">
      <xdr:nvCxnSpPr>
        <xdr:cNvPr id="657" name="直線コネクタ 656"/>
        <xdr:cNvCxnSpPr/>
      </xdr:nvCxnSpPr>
      <xdr:spPr>
        <a:xfrm>
          <a:off x="14592300" y="17013910"/>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9" name="テキスト ボックス 658"/>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40260</xdr:rowOff>
    </xdr:from>
    <xdr:to>
      <xdr:col>21</xdr:col>
      <xdr:colOff>161925</xdr:colOff>
      <xdr:row>99</xdr:row>
      <xdr:rowOff>40360</xdr:rowOff>
    </xdr:to>
    <xdr:cxnSp macro="">
      <xdr:nvCxnSpPr>
        <xdr:cNvPr id="660" name="直線コネクタ 659"/>
        <xdr:cNvCxnSpPr/>
      </xdr:nvCxnSpPr>
      <xdr:spPr>
        <a:xfrm>
          <a:off x="13703300" y="17013810"/>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17581</xdr:rowOff>
    </xdr:from>
    <xdr:ext cx="534377" cy="259045"/>
    <xdr:sp macro="" textlink="">
      <xdr:nvSpPr>
        <xdr:cNvPr id="662" name="テキスト ボックス 661"/>
        <xdr:cNvSpPr txBox="1"/>
      </xdr:nvSpPr>
      <xdr:spPr>
        <a:xfrm>
          <a:off x="14325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40120</xdr:rowOff>
    </xdr:from>
    <xdr:to>
      <xdr:col>19</xdr:col>
      <xdr:colOff>644525</xdr:colOff>
      <xdr:row>99</xdr:row>
      <xdr:rowOff>40260</xdr:rowOff>
    </xdr:to>
    <xdr:cxnSp macro="">
      <xdr:nvCxnSpPr>
        <xdr:cNvPr id="663" name="直線コネクタ 662"/>
        <xdr:cNvCxnSpPr/>
      </xdr:nvCxnSpPr>
      <xdr:spPr>
        <a:xfrm>
          <a:off x="12814300" y="17013670"/>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7" name="テキスト ボックス 666"/>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50051</xdr:rowOff>
    </xdr:from>
    <xdr:to>
      <xdr:col>23</xdr:col>
      <xdr:colOff>568325</xdr:colOff>
      <xdr:row>98</xdr:row>
      <xdr:rowOff>151651</xdr:rowOff>
    </xdr:to>
    <xdr:sp macro="" textlink="">
      <xdr:nvSpPr>
        <xdr:cNvPr id="673" name="円/楕円 672"/>
        <xdr:cNvSpPr/>
      </xdr:nvSpPr>
      <xdr:spPr>
        <a:xfrm>
          <a:off x="16268700" y="1685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136428</xdr:rowOff>
    </xdr:from>
    <xdr:ext cx="469744" cy="259045"/>
    <xdr:sp macro="" textlink="">
      <xdr:nvSpPr>
        <xdr:cNvPr id="674" name="積立金該当値テキスト"/>
        <xdr:cNvSpPr txBox="1"/>
      </xdr:nvSpPr>
      <xdr:spPr>
        <a:xfrm>
          <a:off x="16370300" y="1676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161492</xdr:rowOff>
    </xdr:from>
    <xdr:to>
      <xdr:col>22</xdr:col>
      <xdr:colOff>415925</xdr:colOff>
      <xdr:row>99</xdr:row>
      <xdr:rowOff>91642</xdr:rowOff>
    </xdr:to>
    <xdr:sp macro="" textlink="">
      <xdr:nvSpPr>
        <xdr:cNvPr id="675" name="円/楕円 674"/>
        <xdr:cNvSpPr/>
      </xdr:nvSpPr>
      <xdr:spPr>
        <a:xfrm>
          <a:off x="15430500" y="169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82769</xdr:rowOff>
    </xdr:from>
    <xdr:ext cx="378565" cy="259045"/>
    <xdr:sp macro="" textlink="">
      <xdr:nvSpPr>
        <xdr:cNvPr id="676" name="テキスト ボックス 675"/>
        <xdr:cNvSpPr txBox="1"/>
      </xdr:nvSpPr>
      <xdr:spPr>
        <a:xfrm>
          <a:off x="15292017" y="1705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161010</xdr:rowOff>
    </xdr:from>
    <xdr:to>
      <xdr:col>21</xdr:col>
      <xdr:colOff>212725</xdr:colOff>
      <xdr:row>99</xdr:row>
      <xdr:rowOff>91160</xdr:rowOff>
    </xdr:to>
    <xdr:sp macro="" textlink="">
      <xdr:nvSpPr>
        <xdr:cNvPr id="677" name="円/楕円 676"/>
        <xdr:cNvSpPr/>
      </xdr:nvSpPr>
      <xdr:spPr>
        <a:xfrm>
          <a:off x="14541500" y="169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82287</xdr:rowOff>
    </xdr:from>
    <xdr:ext cx="378565" cy="259045"/>
    <xdr:sp macro="" textlink="">
      <xdr:nvSpPr>
        <xdr:cNvPr id="678" name="テキスト ボックス 677"/>
        <xdr:cNvSpPr txBox="1"/>
      </xdr:nvSpPr>
      <xdr:spPr>
        <a:xfrm>
          <a:off x="14403017" y="1705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160910</xdr:rowOff>
    </xdr:from>
    <xdr:to>
      <xdr:col>20</xdr:col>
      <xdr:colOff>9525</xdr:colOff>
      <xdr:row>99</xdr:row>
      <xdr:rowOff>91060</xdr:rowOff>
    </xdr:to>
    <xdr:sp macro="" textlink="">
      <xdr:nvSpPr>
        <xdr:cNvPr id="679" name="円/楕円 678"/>
        <xdr:cNvSpPr/>
      </xdr:nvSpPr>
      <xdr:spPr>
        <a:xfrm>
          <a:off x="13652500" y="169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82187</xdr:rowOff>
    </xdr:from>
    <xdr:ext cx="378565" cy="259045"/>
    <xdr:sp macro="" textlink="">
      <xdr:nvSpPr>
        <xdr:cNvPr id="680" name="テキスト ボックス 679"/>
        <xdr:cNvSpPr txBox="1"/>
      </xdr:nvSpPr>
      <xdr:spPr>
        <a:xfrm>
          <a:off x="13514017" y="17055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160770</xdr:rowOff>
    </xdr:from>
    <xdr:to>
      <xdr:col>18</xdr:col>
      <xdr:colOff>492125</xdr:colOff>
      <xdr:row>99</xdr:row>
      <xdr:rowOff>90920</xdr:rowOff>
    </xdr:to>
    <xdr:sp macro="" textlink="">
      <xdr:nvSpPr>
        <xdr:cNvPr id="681" name="円/楕円 680"/>
        <xdr:cNvSpPr/>
      </xdr:nvSpPr>
      <xdr:spPr>
        <a:xfrm>
          <a:off x="12763500" y="169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82047</xdr:rowOff>
    </xdr:from>
    <xdr:ext cx="378565" cy="259045"/>
    <xdr:sp macro="" textlink="">
      <xdr:nvSpPr>
        <xdr:cNvPr id="682" name="テキスト ボックス 681"/>
        <xdr:cNvSpPr txBox="1"/>
      </xdr:nvSpPr>
      <xdr:spPr>
        <a:xfrm>
          <a:off x="12625017" y="170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1" name="直線コネクタ 71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4" name="直線コネクタ 71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7" name="直線コネクタ 71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0" name="直線コネクタ 71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2" name="テキスト ボックス 721"/>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2" name="円/楕円 73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3" name="テキスト ボックス 73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4" name="円/楕円 73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5" name="テキスト ボックス 73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6" name="円/楕円 73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7" name="テキスト ボックス 73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8" name="直線コネクタ 76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69"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1" name="直線コネクタ 77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3" name="テキスト ボックス 772"/>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4" name="直線コネクタ 77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6" name="テキスト ボックス 775"/>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169164</xdr:rowOff>
    </xdr:from>
    <xdr:to>
      <xdr:col>28</xdr:col>
      <xdr:colOff>314325</xdr:colOff>
      <xdr:row>59</xdr:row>
      <xdr:rowOff>44450</xdr:rowOff>
    </xdr:to>
    <xdr:cxnSp macro="">
      <xdr:nvCxnSpPr>
        <xdr:cNvPr id="777" name="直線コネクタ 776"/>
        <xdr:cNvCxnSpPr/>
      </xdr:nvCxnSpPr>
      <xdr:spPr>
        <a:xfrm>
          <a:off x="18656300" y="10113264"/>
          <a:ext cx="889000" cy="4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9" name="テキスト ボックス 778"/>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1" name="テキスト ボックス 780"/>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7" name="円/楕円 78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9" name="円/楕円 78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0" name="テキスト ボックス 78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1" name="円/楕円 79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2" name="テキスト ボックス 79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3" name="円/楕円 79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4" name="テキスト ボックス 79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118364</xdr:rowOff>
    </xdr:from>
    <xdr:to>
      <xdr:col>27</xdr:col>
      <xdr:colOff>161925</xdr:colOff>
      <xdr:row>59</xdr:row>
      <xdr:rowOff>48514</xdr:rowOff>
    </xdr:to>
    <xdr:sp macro="" textlink="">
      <xdr:nvSpPr>
        <xdr:cNvPr id="795" name="円/楕円 794"/>
        <xdr:cNvSpPr/>
      </xdr:nvSpPr>
      <xdr:spPr>
        <a:xfrm>
          <a:off x="18605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39641</xdr:rowOff>
    </xdr:from>
    <xdr:ext cx="378565" cy="259045"/>
    <xdr:sp macro="" textlink="">
      <xdr:nvSpPr>
        <xdr:cNvPr id="796" name="テキスト ボックス 795"/>
        <xdr:cNvSpPr txBox="1"/>
      </xdr:nvSpPr>
      <xdr:spPr>
        <a:xfrm>
          <a:off x="18467017" y="10155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169925</xdr:rowOff>
    </xdr:from>
    <xdr:to>
      <xdr:col>32</xdr:col>
      <xdr:colOff>187325</xdr:colOff>
      <xdr:row>77</xdr:row>
      <xdr:rowOff>11782</xdr:rowOff>
    </xdr:to>
    <xdr:cxnSp macro="">
      <xdr:nvCxnSpPr>
        <xdr:cNvPr id="828" name="直線コネクタ 827"/>
        <xdr:cNvCxnSpPr/>
      </xdr:nvCxnSpPr>
      <xdr:spPr>
        <a:xfrm flipV="1">
          <a:off x="21323300" y="13200125"/>
          <a:ext cx="838200" cy="1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29"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11782</xdr:rowOff>
    </xdr:from>
    <xdr:to>
      <xdr:col>31</xdr:col>
      <xdr:colOff>34925</xdr:colOff>
      <xdr:row>77</xdr:row>
      <xdr:rowOff>64491</xdr:rowOff>
    </xdr:to>
    <xdr:cxnSp macro="">
      <xdr:nvCxnSpPr>
        <xdr:cNvPr id="831" name="直線コネクタ 830"/>
        <xdr:cNvCxnSpPr/>
      </xdr:nvCxnSpPr>
      <xdr:spPr>
        <a:xfrm flipV="1">
          <a:off x="20434300" y="13213432"/>
          <a:ext cx="889000" cy="5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76219</xdr:rowOff>
    </xdr:from>
    <xdr:ext cx="534377" cy="259045"/>
    <xdr:sp macro="" textlink="">
      <xdr:nvSpPr>
        <xdr:cNvPr id="833" name="テキスト ボックス 832"/>
        <xdr:cNvSpPr txBox="1"/>
      </xdr:nvSpPr>
      <xdr:spPr>
        <a:xfrm>
          <a:off x="21056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64491</xdr:rowOff>
    </xdr:from>
    <xdr:to>
      <xdr:col>29</xdr:col>
      <xdr:colOff>517525</xdr:colOff>
      <xdr:row>77</xdr:row>
      <xdr:rowOff>85799</xdr:rowOff>
    </xdr:to>
    <xdr:cxnSp macro="">
      <xdr:nvCxnSpPr>
        <xdr:cNvPr id="834" name="直線コネクタ 833"/>
        <xdr:cNvCxnSpPr/>
      </xdr:nvCxnSpPr>
      <xdr:spPr>
        <a:xfrm flipV="1">
          <a:off x="19545300" y="13266141"/>
          <a:ext cx="889000" cy="2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6" name="テキスト ボックス 835"/>
        <xdr:cNvSpPr txBox="1"/>
      </xdr:nvSpPr>
      <xdr:spPr>
        <a:xfrm>
          <a:off x="20167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85799</xdr:rowOff>
    </xdr:from>
    <xdr:to>
      <xdr:col>28</xdr:col>
      <xdr:colOff>314325</xdr:colOff>
      <xdr:row>77</xdr:row>
      <xdr:rowOff>133169</xdr:rowOff>
    </xdr:to>
    <xdr:cxnSp macro="">
      <xdr:nvCxnSpPr>
        <xdr:cNvPr id="837" name="直線コネクタ 836"/>
        <xdr:cNvCxnSpPr/>
      </xdr:nvCxnSpPr>
      <xdr:spPr>
        <a:xfrm flipV="1">
          <a:off x="18656300" y="13287449"/>
          <a:ext cx="889000" cy="4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39" name="テキスト ボックス 838"/>
        <xdr:cNvSpPr txBox="1"/>
      </xdr:nvSpPr>
      <xdr:spPr>
        <a:xfrm>
          <a:off x="19278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125531</xdr:rowOff>
    </xdr:from>
    <xdr:ext cx="534377" cy="259045"/>
    <xdr:sp macro="" textlink="">
      <xdr:nvSpPr>
        <xdr:cNvPr id="841" name="テキスト ボックス 840"/>
        <xdr:cNvSpPr txBox="1"/>
      </xdr:nvSpPr>
      <xdr:spPr>
        <a:xfrm>
          <a:off x="18389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119125</xdr:rowOff>
    </xdr:from>
    <xdr:to>
      <xdr:col>32</xdr:col>
      <xdr:colOff>238125</xdr:colOff>
      <xdr:row>77</xdr:row>
      <xdr:rowOff>49275</xdr:rowOff>
    </xdr:to>
    <xdr:sp macro="" textlink="">
      <xdr:nvSpPr>
        <xdr:cNvPr id="847" name="円/楕円 846"/>
        <xdr:cNvSpPr/>
      </xdr:nvSpPr>
      <xdr:spPr>
        <a:xfrm>
          <a:off x="22110700" y="131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97552</xdr:rowOff>
    </xdr:from>
    <xdr:ext cx="534377" cy="259045"/>
    <xdr:sp macro="" textlink="">
      <xdr:nvSpPr>
        <xdr:cNvPr id="848" name="繰出金該当値テキスト"/>
        <xdr:cNvSpPr txBox="1"/>
      </xdr:nvSpPr>
      <xdr:spPr>
        <a:xfrm>
          <a:off x="22212300" y="1312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47,149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132432</xdr:rowOff>
    </xdr:from>
    <xdr:to>
      <xdr:col>31</xdr:col>
      <xdr:colOff>85725</xdr:colOff>
      <xdr:row>77</xdr:row>
      <xdr:rowOff>62582</xdr:rowOff>
    </xdr:to>
    <xdr:sp macro="" textlink="">
      <xdr:nvSpPr>
        <xdr:cNvPr id="849" name="円/楕円 848"/>
        <xdr:cNvSpPr/>
      </xdr:nvSpPr>
      <xdr:spPr>
        <a:xfrm>
          <a:off x="21272500" y="1316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53709</xdr:rowOff>
    </xdr:from>
    <xdr:ext cx="534377" cy="259045"/>
    <xdr:sp macro="" textlink="">
      <xdr:nvSpPr>
        <xdr:cNvPr id="850" name="テキスト ボックス 849"/>
        <xdr:cNvSpPr txBox="1"/>
      </xdr:nvSpPr>
      <xdr:spPr>
        <a:xfrm>
          <a:off x="21056111" y="1325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13691</xdr:rowOff>
    </xdr:from>
    <xdr:to>
      <xdr:col>29</xdr:col>
      <xdr:colOff>568325</xdr:colOff>
      <xdr:row>77</xdr:row>
      <xdr:rowOff>115291</xdr:rowOff>
    </xdr:to>
    <xdr:sp macro="" textlink="">
      <xdr:nvSpPr>
        <xdr:cNvPr id="851" name="円/楕円 850"/>
        <xdr:cNvSpPr/>
      </xdr:nvSpPr>
      <xdr:spPr>
        <a:xfrm>
          <a:off x="20383500" y="1321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106418</xdr:rowOff>
    </xdr:from>
    <xdr:ext cx="534377" cy="259045"/>
    <xdr:sp macro="" textlink="">
      <xdr:nvSpPr>
        <xdr:cNvPr id="852" name="テキスト ボックス 851"/>
        <xdr:cNvSpPr txBox="1"/>
      </xdr:nvSpPr>
      <xdr:spPr>
        <a:xfrm>
          <a:off x="20167111" y="1330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34999</xdr:rowOff>
    </xdr:from>
    <xdr:to>
      <xdr:col>28</xdr:col>
      <xdr:colOff>365125</xdr:colOff>
      <xdr:row>77</xdr:row>
      <xdr:rowOff>136599</xdr:rowOff>
    </xdr:to>
    <xdr:sp macro="" textlink="">
      <xdr:nvSpPr>
        <xdr:cNvPr id="853" name="円/楕円 852"/>
        <xdr:cNvSpPr/>
      </xdr:nvSpPr>
      <xdr:spPr>
        <a:xfrm>
          <a:off x="19494500" y="1323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127726</xdr:rowOff>
    </xdr:from>
    <xdr:ext cx="534377" cy="259045"/>
    <xdr:sp macro="" textlink="">
      <xdr:nvSpPr>
        <xdr:cNvPr id="854" name="テキスト ボックス 853"/>
        <xdr:cNvSpPr txBox="1"/>
      </xdr:nvSpPr>
      <xdr:spPr>
        <a:xfrm>
          <a:off x="19278111" y="1332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82369</xdr:rowOff>
    </xdr:from>
    <xdr:to>
      <xdr:col>27</xdr:col>
      <xdr:colOff>161925</xdr:colOff>
      <xdr:row>78</xdr:row>
      <xdr:rowOff>12519</xdr:rowOff>
    </xdr:to>
    <xdr:sp macro="" textlink="">
      <xdr:nvSpPr>
        <xdr:cNvPr id="855" name="円/楕円 854"/>
        <xdr:cNvSpPr/>
      </xdr:nvSpPr>
      <xdr:spPr>
        <a:xfrm>
          <a:off x="18605500" y="1328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3646</xdr:rowOff>
    </xdr:from>
    <xdr:ext cx="534377" cy="259045"/>
    <xdr:sp macro="" textlink="">
      <xdr:nvSpPr>
        <xdr:cNvPr id="856" name="テキスト ボックス 855"/>
        <xdr:cNvSpPr txBox="1"/>
      </xdr:nvSpPr>
      <xdr:spPr>
        <a:xfrm>
          <a:off x="18389111" y="1337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349,385</a:t>
          </a:r>
          <a:r>
            <a:rPr kumimoji="1" lang="ja-JP" altLang="en-US" sz="1300">
              <a:latin typeface="ＭＳ Ｐゴシック"/>
            </a:rPr>
            <a:t>円となっている。主な構成項目である人件費は住民一人当たり</a:t>
          </a:r>
          <a:r>
            <a:rPr kumimoji="1" lang="en-US" altLang="ja-JP" sz="1300">
              <a:latin typeface="ＭＳ Ｐゴシック"/>
            </a:rPr>
            <a:t>83,313</a:t>
          </a:r>
          <a:r>
            <a:rPr kumimoji="1" lang="ja-JP" altLang="en-US" sz="1300">
              <a:latin typeface="ＭＳ Ｐゴシック"/>
            </a:rPr>
            <a:t>円となっている。平成２３年度以降も類似団体平均と比べて高い水準にある。</a:t>
          </a:r>
          <a:r>
            <a:rPr kumimoji="1" lang="ja-JP" altLang="ja-JP" sz="1300">
              <a:solidFill>
                <a:schemeClr val="dk1"/>
              </a:solidFill>
              <a:effectLst/>
              <a:latin typeface="+mn-lt"/>
              <a:ea typeface="+mn-ea"/>
              <a:cs typeface="+mn-cs"/>
            </a:rPr>
            <a:t>平成２６年１０月の消防事務委託や恒常的な退職に伴う若手職員の増により、人件費</a:t>
          </a:r>
          <a:r>
            <a:rPr kumimoji="1" lang="ja-JP" altLang="en-US" sz="1300">
              <a:solidFill>
                <a:schemeClr val="dk1"/>
              </a:solidFill>
              <a:effectLst/>
              <a:latin typeface="+mn-lt"/>
              <a:ea typeface="+mn-ea"/>
              <a:cs typeface="+mn-cs"/>
            </a:rPr>
            <a:t>の総額</a:t>
          </a:r>
          <a:r>
            <a:rPr kumimoji="1" lang="ja-JP" altLang="ja-JP" sz="1300">
              <a:solidFill>
                <a:schemeClr val="dk1"/>
              </a:solidFill>
              <a:effectLst/>
              <a:latin typeface="+mn-lt"/>
              <a:ea typeface="+mn-ea"/>
              <a:cs typeface="+mn-cs"/>
            </a:rPr>
            <a:t>は減少し</a:t>
          </a:r>
          <a:r>
            <a:rPr kumimoji="1" lang="ja-JP" altLang="en-US" sz="1300">
              <a:solidFill>
                <a:schemeClr val="dk1"/>
              </a:solidFill>
              <a:effectLst/>
              <a:latin typeface="+mn-lt"/>
              <a:ea typeface="+mn-ea"/>
              <a:cs typeface="+mn-cs"/>
            </a:rPr>
            <a:t>ているが、人口の減少もあり、一人当たりの人件費のコストとしては、類似団体よりも高い状況が続いている。職員数が定員内となるように管理し、コストの低減を図っていく。</a:t>
          </a:r>
          <a:r>
            <a:rPr kumimoji="1" lang="ja-JP" altLang="ja-JP" sz="1300">
              <a:solidFill>
                <a:schemeClr val="dk1"/>
              </a:solidFill>
              <a:effectLst/>
              <a:latin typeface="+mn-lt"/>
              <a:ea typeface="+mn-ea"/>
              <a:cs typeface="+mn-cs"/>
            </a:rPr>
            <a:t>扶助費についても、類似団体平均を下回る状況ではあるが、増加傾向である。積立金については、平成２７年度は将来の施設整備等に備え、教育・子育て基金に積立を行ったため、大きく増加している</a:t>
          </a:r>
          <a:r>
            <a:rPr kumimoji="1" lang="ja-JP" altLang="en-US" sz="1300">
              <a:solidFill>
                <a:schemeClr val="dk1"/>
              </a:solidFill>
              <a:effectLst/>
              <a:latin typeface="+mn-lt"/>
              <a:ea typeface="+mn-ea"/>
              <a:cs typeface="+mn-cs"/>
            </a:rPr>
            <a:t>。今後、教育施設の再編等で普通建設事業費が増加していくと考えられるため、基金への積立等でそこに備えつつ歳出全体の状況を注視していきたい。</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15,857
15,785
25.26
5,710,998
5,540,206
142,716
3,978,266
6,112,470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99205</xdr:rowOff>
    </xdr:from>
    <xdr:to>
      <xdr:col>6</xdr:col>
      <xdr:colOff>511175</xdr:colOff>
      <xdr:row>33</xdr:row>
      <xdr:rowOff>156355</xdr:rowOff>
    </xdr:to>
    <xdr:cxnSp macro="">
      <xdr:nvCxnSpPr>
        <xdr:cNvPr id="63" name="直線コネクタ 62"/>
        <xdr:cNvCxnSpPr/>
      </xdr:nvCxnSpPr>
      <xdr:spPr>
        <a:xfrm flipV="1">
          <a:off x="3797300" y="57570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151256</xdr:rowOff>
    </xdr:from>
    <xdr:ext cx="469744" cy="259045"/>
    <xdr:sp macro="" textlink="">
      <xdr:nvSpPr>
        <xdr:cNvPr id="64" name="議会費平均値テキスト"/>
        <xdr:cNvSpPr txBox="1"/>
      </xdr:nvSpPr>
      <xdr:spPr>
        <a:xfrm>
          <a:off x="4686300" y="5980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156355</xdr:rowOff>
    </xdr:from>
    <xdr:to>
      <xdr:col>5</xdr:col>
      <xdr:colOff>358775</xdr:colOff>
      <xdr:row>34</xdr:row>
      <xdr:rowOff>17562</xdr:rowOff>
    </xdr:to>
    <xdr:cxnSp macro="">
      <xdr:nvCxnSpPr>
        <xdr:cNvPr id="66" name="直線コネクタ 65"/>
        <xdr:cNvCxnSpPr/>
      </xdr:nvCxnSpPr>
      <xdr:spPr>
        <a:xfrm flipV="1">
          <a:off x="2908300" y="58142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11810</xdr:rowOff>
    </xdr:from>
    <xdr:ext cx="469744" cy="259045"/>
    <xdr:sp macro="" textlink="">
      <xdr:nvSpPr>
        <xdr:cNvPr id="68" name="テキスト ボックス 67"/>
        <xdr:cNvSpPr txBox="1"/>
      </xdr:nvSpPr>
      <xdr:spPr>
        <a:xfrm>
          <a:off x="3562427"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17562</xdr:rowOff>
    </xdr:from>
    <xdr:to>
      <xdr:col>4</xdr:col>
      <xdr:colOff>155575</xdr:colOff>
      <xdr:row>34</xdr:row>
      <xdr:rowOff>142966</xdr:rowOff>
    </xdr:to>
    <xdr:cxnSp macro="">
      <xdr:nvCxnSpPr>
        <xdr:cNvPr id="69" name="直線コネクタ 68"/>
        <xdr:cNvCxnSpPr/>
      </xdr:nvCxnSpPr>
      <xdr:spPr>
        <a:xfrm flipV="1">
          <a:off x="2019300" y="5846862"/>
          <a:ext cx="889000" cy="12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28792</xdr:rowOff>
    </xdr:from>
    <xdr:ext cx="469744" cy="259045"/>
    <xdr:sp macro="" textlink="">
      <xdr:nvSpPr>
        <xdr:cNvPr id="71" name="テキスト ボックス 70"/>
        <xdr:cNvSpPr txBox="1"/>
      </xdr:nvSpPr>
      <xdr:spPr>
        <a:xfrm>
          <a:off x="2673427" y="62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56098</xdr:rowOff>
    </xdr:from>
    <xdr:to>
      <xdr:col>2</xdr:col>
      <xdr:colOff>638175</xdr:colOff>
      <xdr:row>34</xdr:row>
      <xdr:rowOff>142966</xdr:rowOff>
    </xdr:to>
    <xdr:cxnSp macro="">
      <xdr:nvCxnSpPr>
        <xdr:cNvPr id="72" name="直線コネクタ 71"/>
        <xdr:cNvCxnSpPr/>
      </xdr:nvCxnSpPr>
      <xdr:spPr>
        <a:xfrm>
          <a:off x="1130300" y="5713948"/>
          <a:ext cx="889000" cy="25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119252</xdr:rowOff>
    </xdr:from>
    <xdr:ext cx="469744" cy="259045"/>
    <xdr:sp macro="" textlink="">
      <xdr:nvSpPr>
        <xdr:cNvPr id="74" name="テキスト ボックス 73"/>
        <xdr:cNvSpPr txBox="1"/>
      </xdr:nvSpPr>
      <xdr:spPr>
        <a:xfrm>
          <a:off x="1784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39569</xdr:rowOff>
    </xdr:from>
    <xdr:ext cx="469744" cy="259045"/>
    <xdr:sp macro="" textlink="">
      <xdr:nvSpPr>
        <xdr:cNvPr id="76" name="テキスト ボックス 75"/>
        <xdr:cNvSpPr txBox="1"/>
      </xdr:nvSpPr>
      <xdr:spPr>
        <a:xfrm>
          <a:off x="895427" y="58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48405</xdr:rowOff>
    </xdr:from>
    <xdr:to>
      <xdr:col>6</xdr:col>
      <xdr:colOff>561975</xdr:colOff>
      <xdr:row>33</xdr:row>
      <xdr:rowOff>150005</xdr:rowOff>
    </xdr:to>
    <xdr:sp macro="" textlink="">
      <xdr:nvSpPr>
        <xdr:cNvPr id="82" name="円/楕円 81"/>
        <xdr:cNvSpPr/>
      </xdr:nvSpPr>
      <xdr:spPr>
        <a:xfrm>
          <a:off x="4584700" y="57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71282</xdr:rowOff>
    </xdr:from>
    <xdr:ext cx="469744" cy="259045"/>
    <xdr:sp macro="" textlink="">
      <xdr:nvSpPr>
        <xdr:cNvPr id="83" name="議会費該当値テキスト"/>
        <xdr:cNvSpPr txBox="1"/>
      </xdr:nvSpPr>
      <xdr:spPr>
        <a:xfrm>
          <a:off x="4686300" y="555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105555</xdr:rowOff>
    </xdr:from>
    <xdr:to>
      <xdr:col>5</xdr:col>
      <xdr:colOff>409575</xdr:colOff>
      <xdr:row>34</xdr:row>
      <xdr:rowOff>35705</xdr:rowOff>
    </xdr:to>
    <xdr:sp macro="" textlink="">
      <xdr:nvSpPr>
        <xdr:cNvPr id="84" name="円/楕円 83"/>
        <xdr:cNvSpPr/>
      </xdr:nvSpPr>
      <xdr:spPr>
        <a:xfrm>
          <a:off x="3746500" y="57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52232</xdr:rowOff>
    </xdr:from>
    <xdr:ext cx="469744" cy="259045"/>
    <xdr:sp macro="" textlink="">
      <xdr:nvSpPr>
        <xdr:cNvPr id="85" name="テキスト ボックス 84"/>
        <xdr:cNvSpPr txBox="1"/>
      </xdr:nvSpPr>
      <xdr:spPr>
        <a:xfrm>
          <a:off x="3562427" y="553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138212</xdr:rowOff>
    </xdr:from>
    <xdr:to>
      <xdr:col>4</xdr:col>
      <xdr:colOff>206375</xdr:colOff>
      <xdr:row>34</xdr:row>
      <xdr:rowOff>68362</xdr:rowOff>
    </xdr:to>
    <xdr:sp macro="" textlink="">
      <xdr:nvSpPr>
        <xdr:cNvPr id="86" name="円/楕円 85"/>
        <xdr:cNvSpPr/>
      </xdr:nvSpPr>
      <xdr:spPr>
        <a:xfrm>
          <a:off x="2857500" y="579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84889</xdr:rowOff>
    </xdr:from>
    <xdr:ext cx="469744" cy="259045"/>
    <xdr:sp macro="" textlink="">
      <xdr:nvSpPr>
        <xdr:cNvPr id="87" name="テキスト ボックス 86"/>
        <xdr:cNvSpPr txBox="1"/>
      </xdr:nvSpPr>
      <xdr:spPr>
        <a:xfrm>
          <a:off x="2673427" y="557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92166</xdr:rowOff>
    </xdr:from>
    <xdr:to>
      <xdr:col>3</xdr:col>
      <xdr:colOff>3175</xdr:colOff>
      <xdr:row>35</xdr:row>
      <xdr:rowOff>22316</xdr:rowOff>
    </xdr:to>
    <xdr:sp macro="" textlink="">
      <xdr:nvSpPr>
        <xdr:cNvPr id="88" name="円/楕円 87"/>
        <xdr:cNvSpPr/>
      </xdr:nvSpPr>
      <xdr:spPr>
        <a:xfrm>
          <a:off x="1968500" y="59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38843</xdr:rowOff>
    </xdr:from>
    <xdr:ext cx="469744" cy="259045"/>
    <xdr:sp macro="" textlink="">
      <xdr:nvSpPr>
        <xdr:cNvPr id="89" name="テキスト ボックス 88"/>
        <xdr:cNvSpPr txBox="1"/>
      </xdr:nvSpPr>
      <xdr:spPr>
        <a:xfrm>
          <a:off x="1784427" y="56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5298</xdr:rowOff>
    </xdr:from>
    <xdr:to>
      <xdr:col>1</xdr:col>
      <xdr:colOff>485775</xdr:colOff>
      <xdr:row>33</xdr:row>
      <xdr:rowOff>106898</xdr:rowOff>
    </xdr:to>
    <xdr:sp macro="" textlink="">
      <xdr:nvSpPr>
        <xdr:cNvPr id="90" name="円/楕円 89"/>
        <xdr:cNvSpPr/>
      </xdr:nvSpPr>
      <xdr:spPr>
        <a:xfrm>
          <a:off x="1079500" y="56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123425</xdr:rowOff>
    </xdr:from>
    <xdr:ext cx="469744" cy="259045"/>
    <xdr:sp macro="" textlink="">
      <xdr:nvSpPr>
        <xdr:cNvPr id="91" name="テキスト ボックス 90"/>
        <xdr:cNvSpPr txBox="1"/>
      </xdr:nvSpPr>
      <xdr:spPr>
        <a:xfrm>
          <a:off x="895427" y="543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7177</xdr:rowOff>
    </xdr:from>
    <xdr:to>
      <xdr:col>6</xdr:col>
      <xdr:colOff>511175</xdr:colOff>
      <xdr:row>57</xdr:row>
      <xdr:rowOff>153460</xdr:rowOff>
    </xdr:to>
    <xdr:cxnSp macro="">
      <xdr:nvCxnSpPr>
        <xdr:cNvPr id="123" name="直線コネクタ 122"/>
        <xdr:cNvCxnSpPr/>
      </xdr:nvCxnSpPr>
      <xdr:spPr>
        <a:xfrm flipV="1">
          <a:off x="3797300" y="9779827"/>
          <a:ext cx="838200" cy="14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4" name="総務費平均値テキスト"/>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153460</xdr:rowOff>
    </xdr:from>
    <xdr:to>
      <xdr:col>5</xdr:col>
      <xdr:colOff>358775</xdr:colOff>
      <xdr:row>58</xdr:row>
      <xdr:rowOff>81102</xdr:rowOff>
    </xdr:to>
    <xdr:cxnSp macro="">
      <xdr:nvCxnSpPr>
        <xdr:cNvPr id="126" name="直線コネクタ 125"/>
        <xdr:cNvCxnSpPr/>
      </xdr:nvCxnSpPr>
      <xdr:spPr>
        <a:xfrm flipV="1">
          <a:off x="2908300" y="9926110"/>
          <a:ext cx="889000" cy="9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146393</xdr:rowOff>
    </xdr:from>
    <xdr:ext cx="534377" cy="259045"/>
    <xdr:sp macro="" textlink="">
      <xdr:nvSpPr>
        <xdr:cNvPr id="128" name="テキスト ボックス 127"/>
        <xdr:cNvSpPr txBox="1"/>
      </xdr:nvSpPr>
      <xdr:spPr>
        <a:xfrm>
          <a:off x="3530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81102</xdr:rowOff>
    </xdr:from>
    <xdr:to>
      <xdr:col>4</xdr:col>
      <xdr:colOff>155575</xdr:colOff>
      <xdr:row>58</xdr:row>
      <xdr:rowOff>138666</xdr:rowOff>
    </xdr:to>
    <xdr:cxnSp macro="">
      <xdr:nvCxnSpPr>
        <xdr:cNvPr id="129" name="直線コネクタ 128"/>
        <xdr:cNvCxnSpPr/>
      </xdr:nvCxnSpPr>
      <xdr:spPr>
        <a:xfrm flipV="1">
          <a:off x="2019300" y="10025202"/>
          <a:ext cx="889000" cy="5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58710</xdr:rowOff>
    </xdr:from>
    <xdr:to>
      <xdr:col>2</xdr:col>
      <xdr:colOff>638175</xdr:colOff>
      <xdr:row>58</xdr:row>
      <xdr:rowOff>138666</xdr:rowOff>
    </xdr:to>
    <xdr:cxnSp macro="">
      <xdr:nvCxnSpPr>
        <xdr:cNvPr id="132" name="直線コネクタ 131"/>
        <xdr:cNvCxnSpPr/>
      </xdr:nvCxnSpPr>
      <xdr:spPr>
        <a:xfrm>
          <a:off x="1130300" y="10002810"/>
          <a:ext cx="889000" cy="7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127827</xdr:rowOff>
    </xdr:from>
    <xdr:to>
      <xdr:col>6</xdr:col>
      <xdr:colOff>561975</xdr:colOff>
      <xdr:row>57</xdr:row>
      <xdr:rowOff>57977</xdr:rowOff>
    </xdr:to>
    <xdr:sp macro="" textlink="">
      <xdr:nvSpPr>
        <xdr:cNvPr id="142" name="円/楕円 141"/>
        <xdr:cNvSpPr/>
      </xdr:nvSpPr>
      <xdr:spPr>
        <a:xfrm>
          <a:off x="4584700" y="97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106254</xdr:rowOff>
    </xdr:from>
    <xdr:ext cx="534377" cy="259045"/>
    <xdr:sp macro="" textlink="">
      <xdr:nvSpPr>
        <xdr:cNvPr id="143" name="総務費該当値テキスト"/>
        <xdr:cNvSpPr txBox="1"/>
      </xdr:nvSpPr>
      <xdr:spPr>
        <a:xfrm>
          <a:off x="4686300" y="970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69,924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102660</xdr:rowOff>
    </xdr:from>
    <xdr:to>
      <xdr:col>5</xdr:col>
      <xdr:colOff>409575</xdr:colOff>
      <xdr:row>58</xdr:row>
      <xdr:rowOff>32810</xdr:rowOff>
    </xdr:to>
    <xdr:sp macro="" textlink="">
      <xdr:nvSpPr>
        <xdr:cNvPr id="144" name="円/楕円 143"/>
        <xdr:cNvSpPr/>
      </xdr:nvSpPr>
      <xdr:spPr>
        <a:xfrm>
          <a:off x="3746500" y="98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23937</xdr:rowOff>
    </xdr:from>
    <xdr:ext cx="534377" cy="259045"/>
    <xdr:sp macro="" textlink="">
      <xdr:nvSpPr>
        <xdr:cNvPr id="145" name="テキスト ボックス 144"/>
        <xdr:cNvSpPr txBox="1"/>
      </xdr:nvSpPr>
      <xdr:spPr>
        <a:xfrm>
          <a:off x="3530111" y="996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30302</xdr:rowOff>
    </xdr:from>
    <xdr:to>
      <xdr:col>4</xdr:col>
      <xdr:colOff>206375</xdr:colOff>
      <xdr:row>58</xdr:row>
      <xdr:rowOff>131902</xdr:rowOff>
    </xdr:to>
    <xdr:sp macro="" textlink="">
      <xdr:nvSpPr>
        <xdr:cNvPr id="146" name="円/楕円 145"/>
        <xdr:cNvSpPr/>
      </xdr:nvSpPr>
      <xdr:spPr>
        <a:xfrm>
          <a:off x="2857500" y="99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123029</xdr:rowOff>
    </xdr:from>
    <xdr:ext cx="534377" cy="259045"/>
    <xdr:sp macro="" textlink="">
      <xdr:nvSpPr>
        <xdr:cNvPr id="147" name="テキスト ボックス 146"/>
        <xdr:cNvSpPr txBox="1"/>
      </xdr:nvSpPr>
      <xdr:spPr>
        <a:xfrm>
          <a:off x="2641111" y="1006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87866</xdr:rowOff>
    </xdr:from>
    <xdr:to>
      <xdr:col>3</xdr:col>
      <xdr:colOff>3175</xdr:colOff>
      <xdr:row>59</xdr:row>
      <xdr:rowOff>18016</xdr:rowOff>
    </xdr:to>
    <xdr:sp macro="" textlink="">
      <xdr:nvSpPr>
        <xdr:cNvPr id="148" name="円/楕円 147"/>
        <xdr:cNvSpPr/>
      </xdr:nvSpPr>
      <xdr:spPr>
        <a:xfrm>
          <a:off x="1968500" y="100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9143</xdr:rowOff>
    </xdr:from>
    <xdr:ext cx="534377" cy="259045"/>
    <xdr:sp macro="" textlink="">
      <xdr:nvSpPr>
        <xdr:cNvPr id="149" name="テキスト ボックス 148"/>
        <xdr:cNvSpPr txBox="1"/>
      </xdr:nvSpPr>
      <xdr:spPr>
        <a:xfrm>
          <a:off x="1752111" y="101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7910</xdr:rowOff>
    </xdr:from>
    <xdr:to>
      <xdr:col>1</xdr:col>
      <xdr:colOff>485775</xdr:colOff>
      <xdr:row>58</xdr:row>
      <xdr:rowOff>109510</xdr:rowOff>
    </xdr:to>
    <xdr:sp macro="" textlink="">
      <xdr:nvSpPr>
        <xdr:cNvPr id="150" name="円/楕円 149"/>
        <xdr:cNvSpPr/>
      </xdr:nvSpPr>
      <xdr:spPr>
        <a:xfrm>
          <a:off x="1079500" y="995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100637</xdr:rowOff>
    </xdr:from>
    <xdr:ext cx="534377" cy="259045"/>
    <xdr:sp macro="" textlink="">
      <xdr:nvSpPr>
        <xdr:cNvPr id="151" name="テキスト ボックス 150"/>
        <xdr:cNvSpPr txBox="1"/>
      </xdr:nvSpPr>
      <xdr:spPr>
        <a:xfrm>
          <a:off x="863111" y="1004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6285</xdr:rowOff>
    </xdr:from>
    <xdr:to>
      <xdr:col>6</xdr:col>
      <xdr:colOff>511175</xdr:colOff>
      <xdr:row>78</xdr:row>
      <xdr:rowOff>57719</xdr:rowOff>
    </xdr:to>
    <xdr:cxnSp macro="">
      <xdr:nvCxnSpPr>
        <xdr:cNvPr id="183" name="直線コネクタ 182"/>
        <xdr:cNvCxnSpPr/>
      </xdr:nvCxnSpPr>
      <xdr:spPr>
        <a:xfrm flipV="1">
          <a:off x="3797300" y="1337938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136248</xdr:rowOff>
    </xdr:from>
    <xdr:ext cx="599010" cy="259045"/>
    <xdr:sp macro="" textlink="">
      <xdr:nvSpPr>
        <xdr:cNvPr id="184" name="民生費平均値テキスト"/>
        <xdr:cNvSpPr txBox="1"/>
      </xdr:nvSpPr>
      <xdr:spPr>
        <a:xfrm>
          <a:off x="4686300" y="1299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57719</xdr:rowOff>
    </xdr:from>
    <xdr:to>
      <xdr:col>5</xdr:col>
      <xdr:colOff>358775</xdr:colOff>
      <xdr:row>78</xdr:row>
      <xdr:rowOff>162843</xdr:rowOff>
    </xdr:to>
    <xdr:cxnSp macro="">
      <xdr:nvCxnSpPr>
        <xdr:cNvPr id="186" name="直線コネクタ 185"/>
        <xdr:cNvCxnSpPr/>
      </xdr:nvCxnSpPr>
      <xdr:spPr>
        <a:xfrm flipV="1">
          <a:off x="2908300" y="13430819"/>
          <a:ext cx="889000" cy="10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8" name="テキスト ボックス 187"/>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95341</xdr:rowOff>
    </xdr:from>
    <xdr:to>
      <xdr:col>4</xdr:col>
      <xdr:colOff>155575</xdr:colOff>
      <xdr:row>78</xdr:row>
      <xdr:rowOff>162843</xdr:rowOff>
    </xdr:to>
    <xdr:cxnSp macro="">
      <xdr:nvCxnSpPr>
        <xdr:cNvPr id="189" name="直線コネクタ 188"/>
        <xdr:cNvCxnSpPr/>
      </xdr:nvCxnSpPr>
      <xdr:spPr>
        <a:xfrm>
          <a:off x="2019300" y="13468441"/>
          <a:ext cx="889000" cy="6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162472</xdr:rowOff>
    </xdr:from>
    <xdr:ext cx="599010" cy="259045"/>
    <xdr:sp macro="" textlink="">
      <xdr:nvSpPr>
        <xdr:cNvPr id="191" name="テキスト ボックス 190"/>
        <xdr:cNvSpPr txBox="1"/>
      </xdr:nvSpPr>
      <xdr:spPr>
        <a:xfrm>
          <a:off x="2608794"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43100</xdr:rowOff>
    </xdr:from>
    <xdr:to>
      <xdr:col>2</xdr:col>
      <xdr:colOff>638175</xdr:colOff>
      <xdr:row>78</xdr:row>
      <xdr:rowOff>95341</xdr:rowOff>
    </xdr:to>
    <xdr:cxnSp macro="">
      <xdr:nvCxnSpPr>
        <xdr:cNvPr id="192" name="直線コネクタ 191"/>
        <xdr:cNvCxnSpPr/>
      </xdr:nvCxnSpPr>
      <xdr:spPr>
        <a:xfrm>
          <a:off x="1130300" y="13416200"/>
          <a:ext cx="889000" cy="5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126935</xdr:rowOff>
    </xdr:from>
    <xdr:to>
      <xdr:col>6</xdr:col>
      <xdr:colOff>561975</xdr:colOff>
      <xdr:row>78</xdr:row>
      <xdr:rowOff>57085</xdr:rowOff>
    </xdr:to>
    <xdr:sp macro="" textlink="">
      <xdr:nvSpPr>
        <xdr:cNvPr id="202" name="円/楕円 201"/>
        <xdr:cNvSpPr/>
      </xdr:nvSpPr>
      <xdr:spPr>
        <a:xfrm>
          <a:off x="4584700" y="1332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105362</xdr:rowOff>
    </xdr:from>
    <xdr:ext cx="599010" cy="259045"/>
    <xdr:sp macro="" textlink="">
      <xdr:nvSpPr>
        <xdr:cNvPr id="203" name="民生費該当値テキスト"/>
        <xdr:cNvSpPr txBox="1"/>
      </xdr:nvSpPr>
      <xdr:spPr>
        <a:xfrm>
          <a:off x="4686300" y="1330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114,256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6919</xdr:rowOff>
    </xdr:from>
    <xdr:to>
      <xdr:col>5</xdr:col>
      <xdr:colOff>409575</xdr:colOff>
      <xdr:row>78</xdr:row>
      <xdr:rowOff>108519</xdr:rowOff>
    </xdr:to>
    <xdr:sp macro="" textlink="">
      <xdr:nvSpPr>
        <xdr:cNvPr id="204" name="円/楕円 203"/>
        <xdr:cNvSpPr/>
      </xdr:nvSpPr>
      <xdr:spPr>
        <a:xfrm>
          <a:off x="3746500" y="1338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99646</xdr:rowOff>
    </xdr:from>
    <xdr:ext cx="599010" cy="259045"/>
    <xdr:sp macro="" textlink="">
      <xdr:nvSpPr>
        <xdr:cNvPr id="205" name="テキスト ボックス 204"/>
        <xdr:cNvSpPr txBox="1"/>
      </xdr:nvSpPr>
      <xdr:spPr>
        <a:xfrm>
          <a:off x="3497794" y="1347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109,531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112043</xdr:rowOff>
    </xdr:from>
    <xdr:to>
      <xdr:col>4</xdr:col>
      <xdr:colOff>206375</xdr:colOff>
      <xdr:row>79</xdr:row>
      <xdr:rowOff>42193</xdr:rowOff>
    </xdr:to>
    <xdr:sp macro="" textlink="">
      <xdr:nvSpPr>
        <xdr:cNvPr id="206" name="円/楕円 205"/>
        <xdr:cNvSpPr/>
      </xdr:nvSpPr>
      <xdr:spPr>
        <a:xfrm>
          <a:off x="2857500" y="1348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33320</xdr:rowOff>
    </xdr:from>
    <xdr:ext cx="534377" cy="259045"/>
    <xdr:sp macro="" textlink="">
      <xdr:nvSpPr>
        <xdr:cNvPr id="207" name="テキスト ボックス 206"/>
        <xdr:cNvSpPr txBox="1"/>
      </xdr:nvSpPr>
      <xdr:spPr>
        <a:xfrm>
          <a:off x="2641111" y="1357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44541</xdr:rowOff>
    </xdr:from>
    <xdr:to>
      <xdr:col>3</xdr:col>
      <xdr:colOff>3175</xdr:colOff>
      <xdr:row>78</xdr:row>
      <xdr:rowOff>146141</xdr:rowOff>
    </xdr:to>
    <xdr:sp macro="" textlink="">
      <xdr:nvSpPr>
        <xdr:cNvPr id="208" name="円/楕円 207"/>
        <xdr:cNvSpPr/>
      </xdr:nvSpPr>
      <xdr:spPr>
        <a:xfrm>
          <a:off x="1968500" y="134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137268</xdr:rowOff>
    </xdr:from>
    <xdr:ext cx="599010" cy="259045"/>
    <xdr:sp macro="" textlink="">
      <xdr:nvSpPr>
        <xdr:cNvPr id="209" name="テキスト ボックス 208"/>
        <xdr:cNvSpPr txBox="1"/>
      </xdr:nvSpPr>
      <xdr:spPr>
        <a:xfrm>
          <a:off x="1719794" y="1351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106,075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163750</xdr:rowOff>
    </xdr:from>
    <xdr:to>
      <xdr:col>1</xdr:col>
      <xdr:colOff>485775</xdr:colOff>
      <xdr:row>78</xdr:row>
      <xdr:rowOff>93900</xdr:rowOff>
    </xdr:to>
    <xdr:sp macro="" textlink="">
      <xdr:nvSpPr>
        <xdr:cNvPr id="210" name="円/楕円 209"/>
        <xdr:cNvSpPr/>
      </xdr:nvSpPr>
      <xdr:spPr>
        <a:xfrm>
          <a:off x="1079500" y="133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85027</xdr:rowOff>
    </xdr:from>
    <xdr:ext cx="599010" cy="259045"/>
    <xdr:sp macro="" textlink="">
      <xdr:nvSpPr>
        <xdr:cNvPr id="211" name="テキスト ボックス 210"/>
        <xdr:cNvSpPr txBox="1"/>
      </xdr:nvSpPr>
      <xdr:spPr>
        <a:xfrm>
          <a:off x="830794" y="1345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79725</xdr:rowOff>
    </xdr:from>
    <xdr:to>
      <xdr:col>6</xdr:col>
      <xdr:colOff>511175</xdr:colOff>
      <xdr:row>98</xdr:row>
      <xdr:rowOff>93441</xdr:rowOff>
    </xdr:to>
    <xdr:cxnSp macro="">
      <xdr:nvCxnSpPr>
        <xdr:cNvPr id="243" name="直線コネクタ 242"/>
        <xdr:cNvCxnSpPr/>
      </xdr:nvCxnSpPr>
      <xdr:spPr>
        <a:xfrm>
          <a:off x="3797300" y="16881825"/>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79725</xdr:rowOff>
    </xdr:from>
    <xdr:to>
      <xdr:col>5</xdr:col>
      <xdr:colOff>358775</xdr:colOff>
      <xdr:row>98</xdr:row>
      <xdr:rowOff>88052</xdr:rowOff>
    </xdr:to>
    <xdr:cxnSp macro="">
      <xdr:nvCxnSpPr>
        <xdr:cNvPr id="246" name="直線コネクタ 245"/>
        <xdr:cNvCxnSpPr/>
      </xdr:nvCxnSpPr>
      <xdr:spPr>
        <a:xfrm flipV="1">
          <a:off x="2908300" y="16881825"/>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8" name="テキスト ボックス 247"/>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84020</xdr:rowOff>
    </xdr:from>
    <xdr:to>
      <xdr:col>4</xdr:col>
      <xdr:colOff>155575</xdr:colOff>
      <xdr:row>98</xdr:row>
      <xdr:rowOff>88052</xdr:rowOff>
    </xdr:to>
    <xdr:cxnSp macro="">
      <xdr:nvCxnSpPr>
        <xdr:cNvPr id="249" name="直線コネクタ 248"/>
        <xdr:cNvCxnSpPr/>
      </xdr:nvCxnSpPr>
      <xdr:spPr>
        <a:xfrm>
          <a:off x="2019300" y="16886120"/>
          <a:ext cx="8890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51" name="テキスト ボックス 250"/>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63266</xdr:rowOff>
    </xdr:from>
    <xdr:to>
      <xdr:col>2</xdr:col>
      <xdr:colOff>638175</xdr:colOff>
      <xdr:row>98</xdr:row>
      <xdr:rowOff>84020</xdr:rowOff>
    </xdr:to>
    <xdr:cxnSp macro="">
      <xdr:nvCxnSpPr>
        <xdr:cNvPr id="252" name="直線コネクタ 251"/>
        <xdr:cNvCxnSpPr/>
      </xdr:nvCxnSpPr>
      <xdr:spPr>
        <a:xfrm>
          <a:off x="1130300" y="16865366"/>
          <a:ext cx="889000" cy="2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54" name="テキスト ボックス 253"/>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56" name="テキスト ボックス 255"/>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42641</xdr:rowOff>
    </xdr:from>
    <xdr:to>
      <xdr:col>6</xdr:col>
      <xdr:colOff>561975</xdr:colOff>
      <xdr:row>98</xdr:row>
      <xdr:rowOff>144241</xdr:rowOff>
    </xdr:to>
    <xdr:sp macro="" textlink="">
      <xdr:nvSpPr>
        <xdr:cNvPr id="262" name="円/楕円 261"/>
        <xdr:cNvSpPr/>
      </xdr:nvSpPr>
      <xdr:spPr>
        <a:xfrm>
          <a:off x="4584700" y="168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21068</xdr:rowOff>
    </xdr:from>
    <xdr:ext cx="534377" cy="259045"/>
    <xdr:sp macro="" textlink="">
      <xdr:nvSpPr>
        <xdr:cNvPr id="263" name="衛生費該当値テキスト"/>
        <xdr:cNvSpPr txBox="1"/>
      </xdr:nvSpPr>
      <xdr:spPr>
        <a:xfrm>
          <a:off x="4686300" y="1682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30,833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28925</xdr:rowOff>
    </xdr:from>
    <xdr:to>
      <xdr:col>5</xdr:col>
      <xdr:colOff>409575</xdr:colOff>
      <xdr:row>98</xdr:row>
      <xdr:rowOff>130525</xdr:rowOff>
    </xdr:to>
    <xdr:sp macro="" textlink="">
      <xdr:nvSpPr>
        <xdr:cNvPr id="264" name="円/楕円 263"/>
        <xdr:cNvSpPr/>
      </xdr:nvSpPr>
      <xdr:spPr>
        <a:xfrm>
          <a:off x="3746500" y="168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121652</xdr:rowOff>
    </xdr:from>
    <xdr:ext cx="534377" cy="259045"/>
    <xdr:sp macro="" textlink="">
      <xdr:nvSpPr>
        <xdr:cNvPr id="265" name="テキスト ボックス 264"/>
        <xdr:cNvSpPr txBox="1"/>
      </xdr:nvSpPr>
      <xdr:spPr>
        <a:xfrm>
          <a:off x="3530111" y="1692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37252</xdr:rowOff>
    </xdr:from>
    <xdr:to>
      <xdr:col>4</xdr:col>
      <xdr:colOff>206375</xdr:colOff>
      <xdr:row>98</xdr:row>
      <xdr:rowOff>138852</xdr:rowOff>
    </xdr:to>
    <xdr:sp macro="" textlink="">
      <xdr:nvSpPr>
        <xdr:cNvPr id="266" name="円/楕円 265"/>
        <xdr:cNvSpPr/>
      </xdr:nvSpPr>
      <xdr:spPr>
        <a:xfrm>
          <a:off x="2857500" y="168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129979</xdr:rowOff>
    </xdr:from>
    <xdr:ext cx="534377" cy="259045"/>
    <xdr:sp macro="" textlink="">
      <xdr:nvSpPr>
        <xdr:cNvPr id="267" name="テキスト ボックス 266"/>
        <xdr:cNvSpPr txBox="1"/>
      </xdr:nvSpPr>
      <xdr:spPr>
        <a:xfrm>
          <a:off x="2641111" y="1693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33220</xdr:rowOff>
    </xdr:from>
    <xdr:to>
      <xdr:col>3</xdr:col>
      <xdr:colOff>3175</xdr:colOff>
      <xdr:row>98</xdr:row>
      <xdr:rowOff>134820</xdr:rowOff>
    </xdr:to>
    <xdr:sp macro="" textlink="">
      <xdr:nvSpPr>
        <xdr:cNvPr id="268" name="円/楕円 267"/>
        <xdr:cNvSpPr/>
      </xdr:nvSpPr>
      <xdr:spPr>
        <a:xfrm>
          <a:off x="1968500" y="168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125947</xdr:rowOff>
    </xdr:from>
    <xdr:ext cx="534377" cy="259045"/>
    <xdr:sp macro="" textlink="">
      <xdr:nvSpPr>
        <xdr:cNvPr id="269" name="テキスト ボックス 268"/>
        <xdr:cNvSpPr txBox="1"/>
      </xdr:nvSpPr>
      <xdr:spPr>
        <a:xfrm>
          <a:off x="1752111" y="1692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12466</xdr:rowOff>
    </xdr:from>
    <xdr:to>
      <xdr:col>1</xdr:col>
      <xdr:colOff>485775</xdr:colOff>
      <xdr:row>98</xdr:row>
      <xdr:rowOff>114066</xdr:rowOff>
    </xdr:to>
    <xdr:sp macro="" textlink="">
      <xdr:nvSpPr>
        <xdr:cNvPr id="270" name="円/楕円 269"/>
        <xdr:cNvSpPr/>
      </xdr:nvSpPr>
      <xdr:spPr>
        <a:xfrm>
          <a:off x="1079500" y="1681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105193</xdr:rowOff>
    </xdr:from>
    <xdr:ext cx="534377" cy="259045"/>
    <xdr:sp macro="" textlink="">
      <xdr:nvSpPr>
        <xdr:cNvPr id="271" name="テキスト ボックス 270"/>
        <xdr:cNvSpPr txBox="1"/>
      </xdr:nvSpPr>
      <xdr:spPr>
        <a:xfrm>
          <a:off x="863111" y="169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95286</xdr:rowOff>
    </xdr:from>
    <xdr:to>
      <xdr:col>15</xdr:col>
      <xdr:colOff>180975</xdr:colOff>
      <xdr:row>39</xdr:row>
      <xdr:rowOff>95286</xdr:rowOff>
    </xdr:to>
    <xdr:cxnSp macro="">
      <xdr:nvCxnSpPr>
        <xdr:cNvPr id="302" name="直線コネクタ 301"/>
        <xdr:cNvCxnSpPr/>
      </xdr:nvCxnSpPr>
      <xdr:spPr>
        <a:xfrm>
          <a:off x="9639300" y="6781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3"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132189</xdr:rowOff>
    </xdr:from>
    <xdr:to>
      <xdr:col>14</xdr:col>
      <xdr:colOff>28575</xdr:colOff>
      <xdr:row>39</xdr:row>
      <xdr:rowOff>95286</xdr:rowOff>
    </xdr:to>
    <xdr:cxnSp macro="">
      <xdr:nvCxnSpPr>
        <xdr:cNvPr id="305" name="直線コネクタ 304"/>
        <xdr:cNvCxnSpPr/>
      </xdr:nvCxnSpPr>
      <xdr:spPr>
        <a:xfrm>
          <a:off x="8750300" y="6475839"/>
          <a:ext cx="889000" cy="30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132189</xdr:rowOff>
    </xdr:from>
    <xdr:to>
      <xdr:col>12</xdr:col>
      <xdr:colOff>511175</xdr:colOff>
      <xdr:row>39</xdr:row>
      <xdr:rowOff>20501</xdr:rowOff>
    </xdr:to>
    <xdr:cxnSp macro="">
      <xdr:nvCxnSpPr>
        <xdr:cNvPr id="308" name="直線コネクタ 307"/>
        <xdr:cNvCxnSpPr/>
      </xdr:nvCxnSpPr>
      <xdr:spPr>
        <a:xfrm flipV="1">
          <a:off x="7861300" y="6475839"/>
          <a:ext cx="889000" cy="23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101491</xdr:rowOff>
    </xdr:from>
    <xdr:to>
      <xdr:col>11</xdr:col>
      <xdr:colOff>307975</xdr:colOff>
      <xdr:row>39</xdr:row>
      <xdr:rowOff>20501</xdr:rowOff>
    </xdr:to>
    <xdr:cxnSp macro="">
      <xdr:nvCxnSpPr>
        <xdr:cNvPr id="311" name="直線コネクタ 310"/>
        <xdr:cNvCxnSpPr/>
      </xdr:nvCxnSpPr>
      <xdr:spPr>
        <a:xfrm>
          <a:off x="6972300" y="6616591"/>
          <a:ext cx="889000" cy="9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5" name="テキスト ボックス 314"/>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44486</xdr:rowOff>
    </xdr:from>
    <xdr:to>
      <xdr:col>15</xdr:col>
      <xdr:colOff>231775</xdr:colOff>
      <xdr:row>39</xdr:row>
      <xdr:rowOff>146086</xdr:rowOff>
    </xdr:to>
    <xdr:sp macro="" textlink="">
      <xdr:nvSpPr>
        <xdr:cNvPr id="321" name="円/楕円 320"/>
        <xdr:cNvSpPr/>
      </xdr:nvSpPr>
      <xdr:spPr>
        <a:xfrm>
          <a:off x="104267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130863</xdr:rowOff>
    </xdr:from>
    <xdr:ext cx="313932" cy="259045"/>
    <xdr:sp macro="" textlink="">
      <xdr:nvSpPr>
        <xdr:cNvPr id="322" name="労働費該当値テキスト"/>
        <xdr:cNvSpPr txBox="1"/>
      </xdr:nvSpPr>
      <xdr:spPr>
        <a:xfrm>
          <a:off x="10528300" y="6645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44486</xdr:rowOff>
    </xdr:from>
    <xdr:to>
      <xdr:col>14</xdr:col>
      <xdr:colOff>79375</xdr:colOff>
      <xdr:row>39</xdr:row>
      <xdr:rowOff>146086</xdr:rowOff>
    </xdr:to>
    <xdr:sp macro="" textlink="">
      <xdr:nvSpPr>
        <xdr:cNvPr id="323" name="円/楕円 322"/>
        <xdr:cNvSpPr/>
      </xdr:nvSpPr>
      <xdr:spPr>
        <a:xfrm>
          <a:off x="9588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137213</xdr:rowOff>
    </xdr:from>
    <xdr:ext cx="313932" cy="259045"/>
    <xdr:sp macro="" textlink="">
      <xdr:nvSpPr>
        <xdr:cNvPr id="324" name="テキスト ボックス 323"/>
        <xdr:cNvSpPr txBox="1"/>
      </xdr:nvSpPr>
      <xdr:spPr>
        <a:xfrm>
          <a:off x="9482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81389</xdr:rowOff>
    </xdr:from>
    <xdr:to>
      <xdr:col>12</xdr:col>
      <xdr:colOff>561975</xdr:colOff>
      <xdr:row>38</xdr:row>
      <xdr:rowOff>11539</xdr:rowOff>
    </xdr:to>
    <xdr:sp macro="" textlink="">
      <xdr:nvSpPr>
        <xdr:cNvPr id="325" name="円/楕円 324"/>
        <xdr:cNvSpPr/>
      </xdr:nvSpPr>
      <xdr:spPr>
        <a:xfrm>
          <a:off x="8699500" y="642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2666</xdr:rowOff>
    </xdr:from>
    <xdr:ext cx="378565" cy="259045"/>
    <xdr:sp macro="" textlink="">
      <xdr:nvSpPr>
        <xdr:cNvPr id="326" name="テキスト ボックス 325"/>
        <xdr:cNvSpPr txBox="1"/>
      </xdr:nvSpPr>
      <xdr:spPr>
        <a:xfrm>
          <a:off x="8561017" y="6517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141151</xdr:rowOff>
    </xdr:from>
    <xdr:to>
      <xdr:col>11</xdr:col>
      <xdr:colOff>358775</xdr:colOff>
      <xdr:row>39</xdr:row>
      <xdr:rowOff>71301</xdr:rowOff>
    </xdr:to>
    <xdr:sp macro="" textlink="">
      <xdr:nvSpPr>
        <xdr:cNvPr id="327" name="円/楕円 326"/>
        <xdr:cNvSpPr/>
      </xdr:nvSpPr>
      <xdr:spPr>
        <a:xfrm>
          <a:off x="7810500" y="665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62428</xdr:rowOff>
    </xdr:from>
    <xdr:ext cx="378565" cy="259045"/>
    <xdr:sp macro="" textlink="">
      <xdr:nvSpPr>
        <xdr:cNvPr id="328" name="テキスト ボックス 327"/>
        <xdr:cNvSpPr txBox="1"/>
      </xdr:nvSpPr>
      <xdr:spPr>
        <a:xfrm>
          <a:off x="7672017" y="674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50691</xdr:rowOff>
    </xdr:from>
    <xdr:to>
      <xdr:col>10</xdr:col>
      <xdr:colOff>155575</xdr:colOff>
      <xdr:row>38</xdr:row>
      <xdr:rowOff>152291</xdr:rowOff>
    </xdr:to>
    <xdr:sp macro="" textlink="">
      <xdr:nvSpPr>
        <xdr:cNvPr id="329" name="円/楕円 328"/>
        <xdr:cNvSpPr/>
      </xdr:nvSpPr>
      <xdr:spPr>
        <a:xfrm>
          <a:off x="6921500" y="65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143418</xdr:rowOff>
    </xdr:from>
    <xdr:ext cx="378565" cy="259045"/>
    <xdr:sp macro="" textlink="">
      <xdr:nvSpPr>
        <xdr:cNvPr id="330" name="テキスト ボックス 329"/>
        <xdr:cNvSpPr txBox="1"/>
      </xdr:nvSpPr>
      <xdr:spPr>
        <a:xfrm>
          <a:off x="6783017" y="665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18199</xdr:rowOff>
    </xdr:from>
    <xdr:to>
      <xdr:col>15</xdr:col>
      <xdr:colOff>180975</xdr:colOff>
      <xdr:row>59</xdr:row>
      <xdr:rowOff>27294</xdr:rowOff>
    </xdr:to>
    <xdr:cxnSp macro="">
      <xdr:nvCxnSpPr>
        <xdr:cNvPr id="361" name="直線コネクタ 360"/>
        <xdr:cNvCxnSpPr/>
      </xdr:nvCxnSpPr>
      <xdr:spPr>
        <a:xfrm flipV="1">
          <a:off x="9639300" y="10133749"/>
          <a:ext cx="838200" cy="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62"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18787</xdr:rowOff>
    </xdr:from>
    <xdr:to>
      <xdr:col>14</xdr:col>
      <xdr:colOff>28575</xdr:colOff>
      <xdr:row>59</xdr:row>
      <xdr:rowOff>27294</xdr:rowOff>
    </xdr:to>
    <xdr:cxnSp macro="">
      <xdr:nvCxnSpPr>
        <xdr:cNvPr id="364" name="直線コネクタ 363"/>
        <xdr:cNvCxnSpPr/>
      </xdr:nvCxnSpPr>
      <xdr:spPr>
        <a:xfrm>
          <a:off x="8750300" y="10134337"/>
          <a:ext cx="889000" cy="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6" name="テキスト ボックス 365"/>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18787</xdr:rowOff>
    </xdr:from>
    <xdr:to>
      <xdr:col>12</xdr:col>
      <xdr:colOff>511175</xdr:colOff>
      <xdr:row>59</xdr:row>
      <xdr:rowOff>30054</xdr:rowOff>
    </xdr:to>
    <xdr:cxnSp macro="">
      <xdr:nvCxnSpPr>
        <xdr:cNvPr id="367" name="直線コネクタ 366"/>
        <xdr:cNvCxnSpPr/>
      </xdr:nvCxnSpPr>
      <xdr:spPr>
        <a:xfrm flipV="1">
          <a:off x="7861300" y="10134337"/>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9" name="テキスト ボックス 368"/>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6035</xdr:rowOff>
    </xdr:from>
    <xdr:to>
      <xdr:col>11</xdr:col>
      <xdr:colOff>307975</xdr:colOff>
      <xdr:row>59</xdr:row>
      <xdr:rowOff>30054</xdr:rowOff>
    </xdr:to>
    <xdr:cxnSp macro="">
      <xdr:nvCxnSpPr>
        <xdr:cNvPr id="370" name="直線コネクタ 369"/>
        <xdr:cNvCxnSpPr/>
      </xdr:nvCxnSpPr>
      <xdr:spPr>
        <a:xfrm>
          <a:off x="6972300" y="10121585"/>
          <a:ext cx="889000" cy="2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2" name="テキスト ボックス 371"/>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4" name="テキスト ボックス 373"/>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138849</xdr:rowOff>
    </xdr:from>
    <xdr:to>
      <xdr:col>15</xdr:col>
      <xdr:colOff>231775</xdr:colOff>
      <xdr:row>59</xdr:row>
      <xdr:rowOff>68999</xdr:rowOff>
    </xdr:to>
    <xdr:sp macro="" textlink="">
      <xdr:nvSpPr>
        <xdr:cNvPr id="380" name="円/楕円 379"/>
        <xdr:cNvSpPr/>
      </xdr:nvSpPr>
      <xdr:spPr>
        <a:xfrm>
          <a:off x="10426700" y="100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53776</xdr:rowOff>
    </xdr:from>
    <xdr:ext cx="469744" cy="259045"/>
    <xdr:sp macro="" textlink="">
      <xdr:nvSpPr>
        <xdr:cNvPr id="381" name="農林水産業費該当値テキスト"/>
        <xdr:cNvSpPr txBox="1"/>
      </xdr:nvSpPr>
      <xdr:spPr>
        <a:xfrm>
          <a:off x="10528300" y="999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147944</xdr:rowOff>
    </xdr:from>
    <xdr:to>
      <xdr:col>14</xdr:col>
      <xdr:colOff>79375</xdr:colOff>
      <xdr:row>59</xdr:row>
      <xdr:rowOff>78094</xdr:rowOff>
    </xdr:to>
    <xdr:sp macro="" textlink="">
      <xdr:nvSpPr>
        <xdr:cNvPr id="382" name="円/楕円 381"/>
        <xdr:cNvSpPr/>
      </xdr:nvSpPr>
      <xdr:spPr>
        <a:xfrm>
          <a:off x="9588500" y="1009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69221</xdr:rowOff>
    </xdr:from>
    <xdr:ext cx="469744" cy="259045"/>
    <xdr:sp macro="" textlink="">
      <xdr:nvSpPr>
        <xdr:cNvPr id="383" name="テキスト ボックス 382"/>
        <xdr:cNvSpPr txBox="1"/>
      </xdr:nvSpPr>
      <xdr:spPr>
        <a:xfrm>
          <a:off x="9404427" y="1018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139437</xdr:rowOff>
    </xdr:from>
    <xdr:to>
      <xdr:col>12</xdr:col>
      <xdr:colOff>561975</xdr:colOff>
      <xdr:row>59</xdr:row>
      <xdr:rowOff>69587</xdr:rowOff>
    </xdr:to>
    <xdr:sp macro="" textlink="">
      <xdr:nvSpPr>
        <xdr:cNvPr id="384" name="円/楕円 383"/>
        <xdr:cNvSpPr/>
      </xdr:nvSpPr>
      <xdr:spPr>
        <a:xfrm>
          <a:off x="8699500" y="1008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60714</xdr:rowOff>
    </xdr:from>
    <xdr:ext cx="469744" cy="259045"/>
    <xdr:sp macro="" textlink="">
      <xdr:nvSpPr>
        <xdr:cNvPr id="385" name="テキスト ボックス 384"/>
        <xdr:cNvSpPr txBox="1"/>
      </xdr:nvSpPr>
      <xdr:spPr>
        <a:xfrm>
          <a:off x="8515427" y="1017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150704</xdr:rowOff>
    </xdr:from>
    <xdr:to>
      <xdr:col>11</xdr:col>
      <xdr:colOff>358775</xdr:colOff>
      <xdr:row>59</xdr:row>
      <xdr:rowOff>80854</xdr:rowOff>
    </xdr:to>
    <xdr:sp macro="" textlink="">
      <xdr:nvSpPr>
        <xdr:cNvPr id="386" name="円/楕円 385"/>
        <xdr:cNvSpPr/>
      </xdr:nvSpPr>
      <xdr:spPr>
        <a:xfrm>
          <a:off x="7810500" y="100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71981</xdr:rowOff>
    </xdr:from>
    <xdr:ext cx="469744" cy="259045"/>
    <xdr:sp macro="" textlink="">
      <xdr:nvSpPr>
        <xdr:cNvPr id="387" name="テキスト ボックス 386"/>
        <xdr:cNvSpPr txBox="1"/>
      </xdr:nvSpPr>
      <xdr:spPr>
        <a:xfrm>
          <a:off x="7626427" y="1018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126685</xdr:rowOff>
    </xdr:from>
    <xdr:to>
      <xdr:col>10</xdr:col>
      <xdr:colOff>155575</xdr:colOff>
      <xdr:row>59</xdr:row>
      <xdr:rowOff>56835</xdr:rowOff>
    </xdr:to>
    <xdr:sp macro="" textlink="">
      <xdr:nvSpPr>
        <xdr:cNvPr id="388" name="円/楕円 387"/>
        <xdr:cNvSpPr/>
      </xdr:nvSpPr>
      <xdr:spPr>
        <a:xfrm>
          <a:off x="6921500" y="100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47962</xdr:rowOff>
    </xdr:from>
    <xdr:ext cx="469744" cy="259045"/>
    <xdr:sp macro="" textlink="">
      <xdr:nvSpPr>
        <xdr:cNvPr id="389" name="テキスト ボックス 388"/>
        <xdr:cNvSpPr txBox="1"/>
      </xdr:nvSpPr>
      <xdr:spPr>
        <a:xfrm>
          <a:off x="6737427" y="1016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143129</xdr:rowOff>
    </xdr:from>
    <xdr:to>
      <xdr:col>15</xdr:col>
      <xdr:colOff>180975</xdr:colOff>
      <xdr:row>78</xdr:row>
      <xdr:rowOff>160883</xdr:rowOff>
    </xdr:to>
    <xdr:cxnSp macro="">
      <xdr:nvCxnSpPr>
        <xdr:cNvPr id="418" name="直線コネクタ 417"/>
        <xdr:cNvCxnSpPr/>
      </xdr:nvCxnSpPr>
      <xdr:spPr>
        <a:xfrm flipV="1">
          <a:off x="9639300" y="13516229"/>
          <a:ext cx="8382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116273</xdr:rowOff>
    </xdr:from>
    <xdr:ext cx="534377" cy="259045"/>
    <xdr:sp macro="" textlink="">
      <xdr:nvSpPr>
        <xdr:cNvPr id="419" name="商工費平均値テキスト"/>
        <xdr:cNvSpPr txBox="1"/>
      </xdr:nvSpPr>
      <xdr:spPr>
        <a:xfrm>
          <a:off x="10528300" y="129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158941</xdr:rowOff>
    </xdr:from>
    <xdr:to>
      <xdr:col>14</xdr:col>
      <xdr:colOff>28575</xdr:colOff>
      <xdr:row>78</xdr:row>
      <xdr:rowOff>160883</xdr:rowOff>
    </xdr:to>
    <xdr:cxnSp macro="">
      <xdr:nvCxnSpPr>
        <xdr:cNvPr id="421" name="直線コネクタ 420"/>
        <xdr:cNvCxnSpPr/>
      </xdr:nvCxnSpPr>
      <xdr:spPr>
        <a:xfrm>
          <a:off x="8750300" y="13532041"/>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23" name="テキスト ボックス 422"/>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158941</xdr:rowOff>
    </xdr:from>
    <xdr:to>
      <xdr:col>12</xdr:col>
      <xdr:colOff>511175</xdr:colOff>
      <xdr:row>78</xdr:row>
      <xdr:rowOff>162561</xdr:rowOff>
    </xdr:to>
    <xdr:cxnSp macro="">
      <xdr:nvCxnSpPr>
        <xdr:cNvPr id="424" name="直線コネクタ 423"/>
        <xdr:cNvCxnSpPr/>
      </xdr:nvCxnSpPr>
      <xdr:spPr>
        <a:xfrm flipV="1">
          <a:off x="7861300" y="13532041"/>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6" name="テキスト ボックス 425"/>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162561</xdr:rowOff>
    </xdr:from>
    <xdr:to>
      <xdr:col>11</xdr:col>
      <xdr:colOff>307975</xdr:colOff>
      <xdr:row>78</xdr:row>
      <xdr:rowOff>170675</xdr:rowOff>
    </xdr:to>
    <xdr:cxnSp macro="">
      <xdr:nvCxnSpPr>
        <xdr:cNvPr id="427" name="直線コネクタ 426"/>
        <xdr:cNvCxnSpPr/>
      </xdr:nvCxnSpPr>
      <xdr:spPr>
        <a:xfrm flipV="1">
          <a:off x="6972300" y="13535661"/>
          <a:ext cx="8890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9" name="テキスト ボックス 428"/>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31" name="テキスト ボックス 430"/>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92329</xdr:rowOff>
    </xdr:from>
    <xdr:to>
      <xdr:col>15</xdr:col>
      <xdr:colOff>231775</xdr:colOff>
      <xdr:row>79</xdr:row>
      <xdr:rowOff>22479</xdr:rowOff>
    </xdr:to>
    <xdr:sp macro="" textlink="">
      <xdr:nvSpPr>
        <xdr:cNvPr id="437" name="円/楕円 436"/>
        <xdr:cNvSpPr/>
      </xdr:nvSpPr>
      <xdr:spPr>
        <a:xfrm>
          <a:off x="10426700" y="1346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7256</xdr:rowOff>
    </xdr:from>
    <xdr:ext cx="469744" cy="259045"/>
    <xdr:sp macro="" textlink="">
      <xdr:nvSpPr>
        <xdr:cNvPr id="438" name="商工費該当値テキスト"/>
        <xdr:cNvSpPr txBox="1"/>
      </xdr:nvSpPr>
      <xdr:spPr>
        <a:xfrm>
          <a:off x="10528300" y="1338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110083</xdr:rowOff>
    </xdr:from>
    <xdr:to>
      <xdr:col>14</xdr:col>
      <xdr:colOff>79375</xdr:colOff>
      <xdr:row>79</xdr:row>
      <xdr:rowOff>40233</xdr:rowOff>
    </xdr:to>
    <xdr:sp macro="" textlink="">
      <xdr:nvSpPr>
        <xdr:cNvPr id="439" name="円/楕円 438"/>
        <xdr:cNvSpPr/>
      </xdr:nvSpPr>
      <xdr:spPr>
        <a:xfrm>
          <a:off x="9588500" y="134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31360</xdr:rowOff>
    </xdr:from>
    <xdr:ext cx="469744" cy="259045"/>
    <xdr:sp macro="" textlink="">
      <xdr:nvSpPr>
        <xdr:cNvPr id="440" name="テキスト ボックス 439"/>
        <xdr:cNvSpPr txBox="1"/>
      </xdr:nvSpPr>
      <xdr:spPr>
        <a:xfrm>
          <a:off x="9404427" y="135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108141</xdr:rowOff>
    </xdr:from>
    <xdr:to>
      <xdr:col>12</xdr:col>
      <xdr:colOff>561975</xdr:colOff>
      <xdr:row>79</xdr:row>
      <xdr:rowOff>38291</xdr:rowOff>
    </xdr:to>
    <xdr:sp macro="" textlink="">
      <xdr:nvSpPr>
        <xdr:cNvPr id="441" name="円/楕円 440"/>
        <xdr:cNvSpPr/>
      </xdr:nvSpPr>
      <xdr:spPr>
        <a:xfrm>
          <a:off x="8699500" y="1348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29418</xdr:rowOff>
    </xdr:from>
    <xdr:ext cx="469744" cy="259045"/>
    <xdr:sp macro="" textlink="">
      <xdr:nvSpPr>
        <xdr:cNvPr id="442" name="テキスト ボックス 441"/>
        <xdr:cNvSpPr txBox="1"/>
      </xdr:nvSpPr>
      <xdr:spPr>
        <a:xfrm>
          <a:off x="8515427" y="1357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111761</xdr:rowOff>
    </xdr:from>
    <xdr:to>
      <xdr:col>11</xdr:col>
      <xdr:colOff>358775</xdr:colOff>
      <xdr:row>79</xdr:row>
      <xdr:rowOff>41911</xdr:rowOff>
    </xdr:to>
    <xdr:sp macro="" textlink="">
      <xdr:nvSpPr>
        <xdr:cNvPr id="443" name="円/楕円 442"/>
        <xdr:cNvSpPr/>
      </xdr:nvSpPr>
      <xdr:spPr>
        <a:xfrm>
          <a:off x="7810500" y="134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33038</xdr:rowOff>
    </xdr:from>
    <xdr:ext cx="469744" cy="259045"/>
    <xdr:sp macro="" textlink="">
      <xdr:nvSpPr>
        <xdr:cNvPr id="444" name="テキスト ボックス 443"/>
        <xdr:cNvSpPr txBox="1"/>
      </xdr:nvSpPr>
      <xdr:spPr>
        <a:xfrm>
          <a:off x="7626427" y="1357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119875</xdr:rowOff>
    </xdr:from>
    <xdr:to>
      <xdr:col>10</xdr:col>
      <xdr:colOff>155575</xdr:colOff>
      <xdr:row>79</xdr:row>
      <xdr:rowOff>50025</xdr:rowOff>
    </xdr:to>
    <xdr:sp macro="" textlink="">
      <xdr:nvSpPr>
        <xdr:cNvPr id="445" name="円/楕円 444"/>
        <xdr:cNvSpPr/>
      </xdr:nvSpPr>
      <xdr:spPr>
        <a:xfrm>
          <a:off x="6921500" y="1349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41152</xdr:rowOff>
    </xdr:from>
    <xdr:ext cx="469744" cy="259045"/>
    <xdr:sp macro="" textlink="">
      <xdr:nvSpPr>
        <xdr:cNvPr id="446" name="テキスト ボックス 445"/>
        <xdr:cNvSpPr txBox="1"/>
      </xdr:nvSpPr>
      <xdr:spPr>
        <a:xfrm>
          <a:off x="6737427" y="135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97185</xdr:rowOff>
    </xdr:from>
    <xdr:to>
      <xdr:col>15</xdr:col>
      <xdr:colOff>180975</xdr:colOff>
      <xdr:row>98</xdr:row>
      <xdr:rowOff>110458</xdr:rowOff>
    </xdr:to>
    <xdr:cxnSp macro="">
      <xdr:nvCxnSpPr>
        <xdr:cNvPr id="475" name="直線コネクタ 474"/>
        <xdr:cNvCxnSpPr/>
      </xdr:nvCxnSpPr>
      <xdr:spPr>
        <a:xfrm>
          <a:off x="9639300" y="16899285"/>
          <a:ext cx="838200" cy="1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697</xdr:rowOff>
    </xdr:from>
    <xdr:ext cx="534377" cy="259045"/>
    <xdr:sp macro="" textlink="">
      <xdr:nvSpPr>
        <xdr:cNvPr id="476" name="土木費平均値テキスト"/>
        <xdr:cNvSpPr txBox="1"/>
      </xdr:nvSpPr>
      <xdr:spPr>
        <a:xfrm>
          <a:off x="10528300" y="16631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97185</xdr:rowOff>
    </xdr:from>
    <xdr:to>
      <xdr:col>14</xdr:col>
      <xdr:colOff>28575</xdr:colOff>
      <xdr:row>98</xdr:row>
      <xdr:rowOff>104865</xdr:rowOff>
    </xdr:to>
    <xdr:cxnSp macro="">
      <xdr:nvCxnSpPr>
        <xdr:cNvPr id="478" name="直線コネクタ 477"/>
        <xdr:cNvCxnSpPr/>
      </xdr:nvCxnSpPr>
      <xdr:spPr>
        <a:xfrm flipV="1">
          <a:off x="8750300" y="16899285"/>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80" name="テキスト ボックス 479"/>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104865</xdr:rowOff>
    </xdr:from>
    <xdr:to>
      <xdr:col>12</xdr:col>
      <xdr:colOff>511175</xdr:colOff>
      <xdr:row>98</xdr:row>
      <xdr:rowOff>113464</xdr:rowOff>
    </xdr:to>
    <xdr:cxnSp macro="">
      <xdr:nvCxnSpPr>
        <xdr:cNvPr id="481" name="直線コネクタ 480"/>
        <xdr:cNvCxnSpPr/>
      </xdr:nvCxnSpPr>
      <xdr:spPr>
        <a:xfrm flipV="1">
          <a:off x="7861300" y="16906965"/>
          <a:ext cx="889000" cy="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83" name="テキスト ボックス 482"/>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113464</xdr:rowOff>
    </xdr:from>
    <xdr:to>
      <xdr:col>11</xdr:col>
      <xdr:colOff>307975</xdr:colOff>
      <xdr:row>98</xdr:row>
      <xdr:rowOff>131597</xdr:rowOff>
    </xdr:to>
    <xdr:cxnSp macro="">
      <xdr:nvCxnSpPr>
        <xdr:cNvPr id="484" name="直線コネクタ 483"/>
        <xdr:cNvCxnSpPr/>
      </xdr:nvCxnSpPr>
      <xdr:spPr>
        <a:xfrm flipV="1">
          <a:off x="6972300" y="16915564"/>
          <a:ext cx="889000" cy="1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93927</xdr:rowOff>
    </xdr:from>
    <xdr:ext cx="534377" cy="259045"/>
    <xdr:sp macro="" textlink="">
      <xdr:nvSpPr>
        <xdr:cNvPr id="486" name="テキスト ボックス 485"/>
        <xdr:cNvSpPr txBox="1"/>
      </xdr:nvSpPr>
      <xdr:spPr>
        <a:xfrm>
          <a:off x="7594111" y="165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97950</xdr:rowOff>
    </xdr:from>
    <xdr:ext cx="534377" cy="259045"/>
    <xdr:sp macro="" textlink="">
      <xdr:nvSpPr>
        <xdr:cNvPr id="488" name="テキスト ボックス 487"/>
        <xdr:cNvSpPr txBox="1"/>
      </xdr:nvSpPr>
      <xdr:spPr>
        <a:xfrm>
          <a:off x="6705111" y="165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59658</xdr:rowOff>
    </xdr:from>
    <xdr:to>
      <xdr:col>15</xdr:col>
      <xdr:colOff>231775</xdr:colOff>
      <xdr:row>98</xdr:row>
      <xdr:rowOff>161258</xdr:rowOff>
    </xdr:to>
    <xdr:sp macro="" textlink="">
      <xdr:nvSpPr>
        <xdr:cNvPr id="494" name="円/楕円 493"/>
        <xdr:cNvSpPr/>
      </xdr:nvSpPr>
      <xdr:spPr>
        <a:xfrm>
          <a:off x="10426700" y="168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146035</xdr:rowOff>
    </xdr:from>
    <xdr:ext cx="534377" cy="259045"/>
    <xdr:sp macro="" textlink="">
      <xdr:nvSpPr>
        <xdr:cNvPr id="495" name="土木費該当値テキスト"/>
        <xdr:cNvSpPr txBox="1"/>
      </xdr:nvSpPr>
      <xdr:spPr>
        <a:xfrm>
          <a:off x="10528300" y="1677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46385</xdr:rowOff>
    </xdr:from>
    <xdr:to>
      <xdr:col>14</xdr:col>
      <xdr:colOff>79375</xdr:colOff>
      <xdr:row>98</xdr:row>
      <xdr:rowOff>147985</xdr:rowOff>
    </xdr:to>
    <xdr:sp macro="" textlink="">
      <xdr:nvSpPr>
        <xdr:cNvPr id="496" name="円/楕円 495"/>
        <xdr:cNvSpPr/>
      </xdr:nvSpPr>
      <xdr:spPr>
        <a:xfrm>
          <a:off x="9588500" y="1684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139112</xdr:rowOff>
    </xdr:from>
    <xdr:ext cx="534377" cy="259045"/>
    <xdr:sp macro="" textlink="">
      <xdr:nvSpPr>
        <xdr:cNvPr id="497" name="テキスト ボックス 496"/>
        <xdr:cNvSpPr txBox="1"/>
      </xdr:nvSpPr>
      <xdr:spPr>
        <a:xfrm>
          <a:off x="9372111" y="1694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54065</xdr:rowOff>
    </xdr:from>
    <xdr:to>
      <xdr:col>12</xdr:col>
      <xdr:colOff>561975</xdr:colOff>
      <xdr:row>98</xdr:row>
      <xdr:rowOff>155665</xdr:rowOff>
    </xdr:to>
    <xdr:sp macro="" textlink="">
      <xdr:nvSpPr>
        <xdr:cNvPr id="498" name="円/楕円 497"/>
        <xdr:cNvSpPr/>
      </xdr:nvSpPr>
      <xdr:spPr>
        <a:xfrm>
          <a:off x="8699500" y="168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146792</xdr:rowOff>
    </xdr:from>
    <xdr:ext cx="534377" cy="259045"/>
    <xdr:sp macro="" textlink="">
      <xdr:nvSpPr>
        <xdr:cNvPr id="499" name="テキスト ボックス 498"/>
        <xdr:cNvSpPr txBox="1"/>
      </xdr:nvSpPr>
      <xdr:spPr>
        <a:xfrm>
          <a:off x="8483111" y="1694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29,143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62664</xdr:rowOff>
    </xdr:from>
    <xdr:to>
      <xdr:col>11</xdr:col>
      <xdr:colOff>358775</xdr:colOff>
      <xdr:row>98</xdr:row>
      <xdr:rowOff>164264</xdr:rowOff>
    </xdr:to>
    <xdr:sp macro="" textlink="">
      <xdr:nvSpPr>
        <xdr:cNvPr id="500" name="円/楕円 499"/>
        <xdr:cNvSpPr/>
      </xdr:nvSpPr>
      <xdr:spPr>
        <a:xfrm>
          <a:off x="7810500" y="168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155391</xdr:rowOff>
    </xdr:from>
    <xdr:ext cx="534377" cy="259045"/>
    <xdr:sp macro="" textlink="">
      <xdr:nvSpPr>
        <xdr:cNvPr id="501" name="テキスト ボックス 500"/>
        <xdr:cNvSpPr txBox="1"/>
      </xdr:nvSpPr>
      <xdr:spPr>
        <a:xfrm>
          <a:off x="7594111" y="169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80797</xdr:rowOff>
    </xdr:from>
    <xdr:to>
      <xdr:col>10</xdr:col>
      <xdr:colOff>155575</xdr:colOff>
      <xdr:row>99</xdr:row>
      <xdr:rowOff>10947</xdr:rowOff>
    </xdr:to>
    <xdr:sp macro="" textlink="">
      <xdr:nvSpPr>
        <xdr:cNvPr id="502" name="円/楕円 501"/>
        <xdr:cNvSpPr/>
      </xdr:nvSpPr>
      <xdr:spPr>
        <a:xfrm>
          <a:off x="6921500" y="1688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2074</xdr:rowOff>
    </xdr:from>
    <xdr:ext cx="534377" cy="259045"/>
    <xdr:sp macro="" textlink="">
      <xdr:nvSpPr>
        <xdr:cNvPr id="503" name="テキスト ボックス 502"/>
        <xdr:cNvSpPr txBox="1"/>
      </xdr:nvSpPr>
      <xdr:spPr>
        <a:xfrm>
          <a:off x="6705111" y="1697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54566</xdr:rowOff>
    </xdr:from>
    <xdr:to>
      <xdr:col>23</xdr:col>
      <xdr:colOff>517525</xdr:colOff>
      <xdr:row>37</xdr:row>
      <xdr:rowOff>99295</xdr:rowOff>
    </xdr:to>
    <xdr:cxnSp macro="">
      <xdr:nvCxnSpPr>
        <xdr:cNvPr id="532" name="直線コネクタ 531"/>
        <xdr:cNvCxnSpPr/>
      </xdr:nvCxnSpPr>
      <xdr:spPr>
        <a:xfrm>
          <a:off x="15481300" y="6398216"/>
          <a:ext cx="8382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33" name="消防費平均値テキスト"/>
        <xdr:cNvSpPr txBox="1"/>
      </xdr:nvSpPr>
      <xdr:spPr>
        <a:xfrm>
          <a:off x="16370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54566</xdr:rowOff>
    </xdr:from>
    <xdr:to>
      <xdr:col>22</xdr:col>
      <xdr:colOff>365125</xdr:colOff>
      <xdr:row>37</xdr:row>
      <xdr:rowOff>135718</xdr:rowOff>
    </xdr:to>
    <xdr:cxnSp macro="">
      <xdr:nvCxnSpPr>
        <xdr:cNvPr id="535" name="直線コネクタ 534"/>
        <xdr:cNvCxnSpPr/>
      </xdr:nvCxnSpPr>
      <xdr:spPr>
        <a:xfrm flipV="1">
          <a:off x="14592300" y="6398216"/>
          <a:ext cx="889000" cy="8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7" name="テキスト ボックス 536"/>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101333</xdr:rowOff>
    </xdr:from>
    <xdr:to>
      <xdr:col>21</xdr:col>
      <xdr:colOff>161925</xdr:colOff>
      <xdr:row>37</xdr:row>
      <xdr:rowOff>135718</xdr:rowOff>
    </xdr:to>
    <xdr:cxnSp macro="">
      <xdr:nvCxnSpPr>
        <xdr:cNvPr id="538" name="直線コネクタ 537"/>
        <xdr:cNvCxnSpPr/>
      </xdr:nvCxnSpPr>
      <xdr:spPr>
        <a:xfrm>
          <a:off x="13703300" y="6444983"/>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20928</xdr:rowOff>
    </xdr:from>
    <xdr:ext cx="534377" cy="259045"/>
    <xdr:sp macro="" textlink="">
      <xdr:nvSpPr>
        <xdr:cNvPr id="540" name="テキスト ボックス 539"/>
        <xdr:cNvSpPr txBox="1"/>
      </xdr:nvSpPr>
      <xdr:spPr>
        <a:xfrm>
          <a:off x="14325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101333</xdr:rowOff>
    </xdr:from>
    <xdr:to>
      <xdr:col>19</xdr:col>
      <xdr:colOff>644525</xdr:colOff>
      <xdr:row>37</xdr:row>
      <xdr:rowOff>131680</xdr:rowOff>
    </xdr:to>
    <xdr:cxnSp macro="">
      <xdr:nvCxnSpPr>
        <xdr:cNvPr id="541" name="直線コネクタ 540"/>
        <xdr:cNvCxnSpPr/>
      </xdr:nvCxnSpPr>
      <xdr:spPr>
        <a:xfrm flipV="1">
          <a:off x="12814300" y="6444983"/>
          <a:ext cx="889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43" name="テキスト ボックス 542"/>
        <xdr:cNvSpPr txBox="1"/>
      </xdr:nvSpPr>
      <xdr:spPr>
        <a:xfrm>
          <a:off x="13436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5" name="テキスト ボックス 544"/>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48495</xdr:rowOff>
    </xdr:from>
    <xdr:to>
      <xdr:col>23</xdr:col>
      <xdr:colOff>568325</xdr:colOff>
      <xdr:row>37</xdr:row>
      <xdr:rowOff>150095</xdr:rowOff>
    </xdr:to>
    <xdr:sp macro="" textlink="">
      <xdr:nvSpPr>
        <xdr:cNvPr id="551" name="円/楕円 550"/>
        <xdr:cNvSpPr/>
      </xdr:nvSpPr>
      <xdr:spPr>
        <a:xfrm>
          <a:off x="16268700" y="639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134872</xdr:rowOff>
    </xdr:from>
    <xdr:ext cx="534377" cy="259045"/>
    <xdr:sp macro="" textlink="">
      <xdr:nvSpPr>
        <xdr:cNvPr id="552" name="消防費該当値テキスト"/>
        <xdr:cNvSpPr txBox="1"/>
      </xdr:nvSpPr>
      <xdr:spPr>
        <a:xfrm>
          <a:off x="16370300" y="630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15,121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3766</xdr:rowOff>
    </xdr:from>
    <xdr:to>
      <xdr:col>22</xdr:col>
      <xdr:colOff>415925</xdr:colOff>
      <xdr:row>37</xdr:row>
      <xdr:rowOff>105366</xdr:rowOff>
    </xdr:to>
    <xdr:sp macro="" textlink="">
      <xdr:nvSpPr>
        <xdr:cNvPr id="553" name="円/楕円 552"/>
        <xdr:cNvSpPr/>
      </xdr:nvSpPr>
      <xdr:spPr>
        <a:xfrm>
          <a:off x="15430500" y="63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96493</xdr:rowOff>
    </xdr:from>
    <xdr:ext cx="534377" cy="259045"/>
    <xdr:sp macro="" textlink="">
      <xdr:nvSpPr>
        <xdr:cNvPr id="554" name="テキスト ボックス 553"/>
        <xdr:cNvSpPr txBox="1"/>
      </xdr:nvSpPr>
      <xdr:spPr>
        <a:xfrm>
          <a:off x="15214111" y="644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84918</xdr:rowOff>
    </xdr:from>
    <xdr:to>
      <xdr:col>21</xdr:col>
      <xdr:colOff>212725</xdr:colOff>
      <xdr:row>38</xdr:row>
      <xdr:rowOff>15069</xdr:rowOff>
    </xdr:to>
    <xdr:sp macro="" textlink="">
      <xdr:nvSpPr>
        <xdr:cNvPr id="555" name="円/楕円 554"/>
        <xdr:cNvSpPr/>
      </xdr:nvSpPr>
      <xdr:spPr>
        <a:xfrm>
          <a:off x="14541500" y="64285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6196</xdr:rowOff>
    </xdr:from>
    <xdr:ext cx="534377" cy="259045"/>
    <xdr:sp macro="" textlink="">
      <xdr:nvSpPr>
        <xdr:cNvPr id="556" name="テキスト ボックス 555"/>
        <xdr:cNvSpPr txBox="1"/>
      </xdr:nvSpPr>
      <xdr:spPr>
        <a:xfrm>
          <a:off x="14325111" y="652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50533</xdr:rowOff>
    </xdr:from>
    <xdr:to>
      <xdr:col>20</xdr:col>
      <xdr:colOff>9525</xdr:colOff>
      <xdr:row>37</xdr:row>
      <xdr:rowOff>152133</xdr:rowOff>
    </xdr:to>
    <xdr:sp macro="" textlink="">
      <xdr:nvSpPr>
        <xdr:cNvPr id="557" name="円/楕円 556"/>
        <xdr:cNvSpPr/>
      </xdr:nvSpPr>
      <xdr:spPr>
        <a:xfrm>
          <a:off x="13652500" y="639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143260</xdr:rowOff>
    </xdr:from>
    <xdr:ext cx="534377" cy="259045"/>
    <xdr:sp macro="" textlink="">
      <xdr:nvSpPr>
        <xdr:cNvPr id="558" name="テキスト ボックス 557"/>
        <xdr:cNvSpPr txBox="1"/>
      </xdr:nvSpPr>
      <xdr:spPr>
        <a:xfrm>
          <a:off x="13436111" y="648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80880</xdr:rowOff>
    </xdr:from>
    <xdr:to>
      <xdr:col>18</xdr:col>
      <xdr:colOff>492125</xdr:colOff>
      <xdr:row>38</xdr:row>
      <xdr:rowOff>11030</xdr:rowOff>
    </xdr:to>
    <xdr:sp macro="" textlink="">
      <xdr:nvSpPr>
        <xdr:cNvPr id="559" name="円/楕円 558"/>
        <xdr:cNvSpPr/>
      </xdr:nvSpPr>
      <xdr:spPr>
        <a:xfrm>
          <a:off x="12763500" y="642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2157</xdr:rowOff>
    </xdr:from>
    <xdr:ext cx="534377" cy="259045"/>
    <xdr:sp macro="" textlink="">
      <xdr:nvSpPr>
        <xdr:cNvPr id="560" name="テキスト ボックス 559"/>
        <xdr:cNvSpPr txBox="1"/>
      </xdr:nvSpPr>
      <xdr:spPr>
        <a:xfrm>
          <a:off x="12547111" y="651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154449</xdr:rowOff>
    </xdr:from>
    <xdr:to>
      <xdr:col>23</xdr:col>
      <xdr:colOff>517525</xdr:colOff>
      <xdr:row>57</xdr:row>
      <xdr:rowOff>124283</xdr:rowOff>
    </xdr:to>
    <xdr:cxnSp macro="">
      <xdr:nvCxnSpPr>
        <xdr:cNvPr id="587" name="直線コネクタ 586"/>
        <xdr:cNvCxnSpPr/>
      </xdr:nvCxnSpPr>
      <xdr:spPr>
        <a:xfrm>
          <a:off x="15481300" y="9755649"/>
          <a:ext cx="838200" cy="14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8"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143518</xdr:rowOff>
    </xdr:from>
    <xdr:to>
      <xdr:col>22</xdr:col>
      <xdr:colOff>365125</xdr:colOff>
      <xdr:row>56</xdr:row>
      <xdr:rowOff>154449</xdr:rowOff>
    </xdr:to>
    <xdr:cxnSp macro="">
      <xdr:nvCxnSpPr>
        <xdr:cNvPr id="590" name="直線コネクタ 589"/>
        <xdr:cNvCxnSpPr/>
      </xdr:nvCxnSpPr>
      <xdr:spPr>
        <a:xfrm>
          <a:off x="14592300" y="9744718"/>
          <a:ext cx="889000" cy="1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80330</xdr:rowOff>
    </xdr:from>
    <xdr:ext cx="534377" cy="259045"/>
    <xdr:sp macro="" textlink="">
      <xdr:nvSpPr>
        <xdr:cNvPr id="592" name="テキスト ボックス 591"/>
        <xdr:cNvSpPr txBox="1"/>
      </xdr:nvSpPr>
      <xdr:spPr>
        <a:xfrm>
          <a:off x="15214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143518</xdr:rowOff>
    </xdr:from>
    <xdr:to>
      <xdr:col>21</xdr:col>
      <xdr:colOff>161925</xdr:colOff>
      <xdr:row>57</xdr:row>
      <xdr:rowOff>129084</xdr:rowOff>
    </xdr:to>
    <xdr:cxnSp macro="">
      <xdr:nvCxnSpPr>
        <xdr:cNvPr id="593" name="直線コネクタ 592"/>
        <xdr:cNvCxnSpPr/>
      </xdr:nvCxnSpPr>
      <xdr:spPr>
        <a:xfrm flipV="1">
          <a:off x="13703300" y="9744718"/>
          <a:ext cx="889000" cy="15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102248</xdr:rowOff>
    </xdr:from>
    <xdr:ext cx="534377" cy="259045"/>
    <xdr:sp macro="" textlink="">
      <xdr:nvSpPr>
        <xdr:cNvPr id="595" name="テキスト ボックス 594"/>
        <xdr:cNvSpPr txBox="1"/>
      </xdr:nvSpPr>
      <xdr:spPr>
        <a:xfrm>
          <a:off x="14325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108999</xdr:rowOff>
    </xdr:from>
    <xdr:to>
      <xdr:col>19</xdr:col>
      <xdr:colOff>644525</xdr:colOff>
      <xdr:row>57</xdr:row>
      <xdr:rowOff>129084</xdr:rowOff>
    </xdr:to>
    <xdr:cxnSp macro="">
      <xdr:nvCxnSpPr>
        <xdr:cNvPr id="596" name="直線コネクタ 595"/>
        <xdr:cNvCxnSpPr/>
      </xdr:nvCxnSpPr>
      <xdr:spPr>
        <a:xfrm>
          <a:off x="12814300" y="9881649"/>
          <a:ext cx="889000" cy="2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8" name="テキスト ボックス 597"/>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600" name="テキスト ボックス 599"/>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73483</xdr:rowOff>
    </xdr:from>
    <xdr:to>
      <xdr:col>23</xdr:col>
      <xdr:colOff>568325</xdr:colOff>
      <xdr:row>58</xdr:row>
      <xdr:rowOff>3633</xdr:rowOff>
    </xdr:to>
    <xdr:sp macro="" textlink="">
      <xdr:nvSpPr>
        <xdr:cNvPr id="606" name="円/楕円 605"/>
        <xdr:cNvSpPr/>
      </xdr:nvSpPr>
      <xdr:spPr>
        <a:xfrm>
          <a:off x="16268700" y="984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159860</xdr:rowOff>
    </xdr:from>
    <xdr:ext cx="534377" cy="259045"/>
    <xdr:sp macro="" textlink="">
      <xdr:nvSpPr>
        <xdr:cNvPr id="607" name="教育費該当値テキスト"/>
        <xdr:cNvSpPr txBox="1"/>
      </xdr:nvSpPr>
      <xdr:spPr>
        <a:xfrm>
          <a:off x="16370300" y="976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40,872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103649</xdr:rowOff>
    </xdr:from>
    <xdr:to>
      <xdr:col>22</xdr:col>
      <xdr:colOff>415925</xdr:colOff>
      <xdr:row>57</xdr:row>
      <xdr:rowOff>33799</xdr:rowOff>
    </xdr:to>
    <xdr:sp macro="" textlink="">
      <xdr:nvSpPr>
        <xdr:cNvPr id="608" name="円/楕円 607"/>
        <xdr:cNvSpPr/>
      </xdr:nvSpPr>
      <xdr:spPr>
        <a:xfrm>
          <a:off x="15430500" y="970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50326</xdr:rowOff>
    </xdr:from>
    <xdr:ext cx="534377" cy="259045"/>
    <xdr:sp macro="" textlink="">
      <xdr:nvSpPr>
        <xdr:cNvPr id="609" name="テキスト ボックス 608"/>
        <xdr:cNvSpPr txBox="1"/>
      </xdr:nvSpPr>
      <xdr:spPr>
        <a:xfrm>
          <a:off x="15214111" y="948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71,774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92718</xdr:rowOff>
    </xdr:from>
    <xdr:to>
      <xdr:col>21</xdr:col>
      <xdr:colOff>212725</xdr:colOff>
      <xdr:row>57</xdr:row>
      <xdr:rowOff>22868</xdr:rowOff>
    </xdr:to>
    <xdr:sp macro="" textlink="">
      <xdr:nvSpPr>
        <xdr:cNvPr id="610" name="円/楕円 609"/>
        <xdr:cNvSpPr/>
      </xdr:nvSpPr>
      <xdr:spPr>
        <a:xfrm>
          <a:off x="14541500" y="96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39395</xdr:rowOff>
    </xdr:from>
    <xdr:ext cx="534377" cy="259045"/>
    <xdr:sp macro="" textlink="">
      <xdr:nvSpPr>
        <xdr:cNvPr id="611" name="テキスト ボックス 610"/>
        <xdr:cNvSpPr txBox="1"/>
      </xdr:nvSpPr>
      <xdr:spPr>
        <a:xfrm>
          <a:off x="14325111" y="946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74,165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78284</xdr:rowOff>
    </xdr:from>
    <xdr:to>
      <xdr:col>20</xdr:col>
      <xdr:colOff>9525</xdr:colOff>
      <xdr:row>58</xdr:row>
      <xdr:rowOff>8434</xdr:rowOff>
    </xdr:to>
    <xdr:sp macro="" textlink="">
      <xdr:nvSpPr>
        <xdr:cNvPr id="612" name="円/楕円 611"/>
        <xdr:cNvSpPr/>
      </xdr:nvSpPr>
      <xdr:spPr>
        <a:xfrm>
          <a:off x="13652500" y="985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171011</xdr:rowOff>
    </xdr:from>
    <xdr:ext cx="534377" cy="259045"/>
    <xdr:sp macro="" textlink="">
      <xdr:nvSpPr>
        <xdr:cNvPr id="613" name="テキスト ボックス 612"/>
        <xdr:cNvSpPr txBox="1"/>
      </xdr:nvSpPr>
      <xdr:spPr>
        <a:xfrm>
          <a:off x="13436111" y="994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58199</xdr:rowOff>
    </xdr:from>
    <xdr:to>
      <xdr:col>18</xdr:col>
      <xdr:colOff>492125</xdr:colOff>
      <xdr:row>57</xdr:row>
      <xdr:rowOff>159799</xdr:rowOff>
    </xdr:to>
    <xdr:sp macro="" textlink="">
      <xdr:nvSpPr>
        <xdr:cNvPr id="614" name="円/楕円 613"/>
        <xdr:cNvSpPr/>
      </xdr:nvSpPr>
      <xdr:spPr>
        <a:xfrm>
          <a:off x="12763500" y="983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150926</xdr:rowOff>
    </xdr:from>
    <xdr:ext cx="534377" cy="259045"/>
    <xdr:sp macro="" textlink="">
      <xdr:nvSpPr>
        <xdr:cNvPr id="615" name="テキスト ボックス 614"/>
        <xdr:cNvSpPr txBox="1"/>
      </xdr:nvSpPr>
      <xdr:spPr>
        <a:xfrm>
          <a:off x="12547111" y="992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16427</xdr:rowOff>
    </xdr:from>
    <xdr:to>
      <xdr:col>23</xdr:col>
      <xdr:colOff>517525</xdr:colOff>
      <xdr:row>78</xdr:row>
      <xdr:rowOff>22256</xdr:rowOff>
    </xdr:to>
    <xdr:cxnSp macro="">
      <xdr:nvCxnSpPr>
        <xdr:cNvPr id="640" name="直線コネクタ 639"/>
        <xdr:cNvCxnSpPr/>
      </xdr:nvCxnSpPr>
      <xdr:spPr>
        <a:xfrm>
          <a:off x="15481300" y="13389527"/>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1"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162846</xdr:rowOff>
    </xdr:from>
    <xdr:to>
      <xdr:col>22</xdr:col>
      <xdr:colOff>365125</xdr:colOff>
      <xdr:row>78</xdr:row>
      <xdr:rowOff>16427</xdr:rowOff>
    </xdr:to>
    <xdr:cxnSp macro="">
      <xdr:nvCxnSpPr>
        <xdr:cNvPr id="643" name="直線コネクタ 642"/>
        <xdr:cNvCxnSpPr/>
      </xdr:nvCxnSpPr>
      <xdr:spPr>
        <a:xfrm>
          <a:off x="14592300" y="13364496"/>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5" name="テキスト ボックス 644"/>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162846</xdr:rowOff>
    </xdr:from>
    <xdr:to>
      <xdr:col>21</xdr:col>
      <xdr:colOff>161925</xdr:colOff>
      <xdr:row>78</xdr:row>
      <xdr:rowOff>8826</xdr:rowOff>
    </xdr:to>
    <xdr:cxnSp macro="">
      <xdr:nvCxnSpPr>
        <xdr:cNvPr id="646" name="直線コネクタ 645"/>
        <xdr:cNvCxnSpPr/>
      </xdr:nvCxnSpPr>
      <xdr:spPr>
        <a:xfrm flipV="1">
          <a:off x="13703300" y="13364496"/>
          <a:ext cx="8890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8826</xdr:rowOff>
    </xdr:from>
    <xdr:to>
      <xdr:col>19</xdr:col>
      <xdr:colOff>644525</xdr:colOff>
      <xdr:row>78</xdr:row>
      <xdr:rowOff>25400</xdr:rowOff>
    </xdr:to>
    <xdr:cxnSp macro="">
      <xdr:nvCxnSpPr>
        <xdr:cNvPr id="649" name="直線コネクタ 648"/>
        <xdr:cNvCxnSpPr/>
      </xdr:nvCxnSpPr>
      <xdr:spPr>
        <a:xfrm flipV="1">
          <a:off x="12814300" y="13381926"/>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142906</xdr:rowOff>
    </xdr:from>
    <xdr:to>
      <xdr:col>23</xdr:col>
      <xdr:colOff>568325</xdr:colOff>
      <xdr:row>78</xdr:row>
      <xdr:rowOff>73056</xdr:rowOff>
    </xdr:to>
    <xdr:sp macro="" textlink="">
      <xdr:nvSpPr>
        <xdr:cNvPr id="659" name="円/楕円 658"/>
        <xdr:cNvSpPr/>
      </xdr:nvSpPr>
      <xdr:spPr>
        <a:xfrm>
          <a:off x="16268700" y="133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57833</xdr:rowOff>
    </xdr:from>
    <xdr:ext cx="313932" cy="259045"/>
    <xdr:sp macro="" textlink="">
      <xdr:nvSpPr>
        <xdr:cNvPr id="660" name="災害復旧費該当値テキスト"/>
        <xdr:cNvSpPr txBox="1"/>
      </xdr:nvSpPr>
      <xdr:spPr>
        <a:xfrm>
          <a:off x="16370300" y="13259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137077</xdr:rowOff>
    </xdr:from>
    <xdr:to>
      <xdr:col>22</xdr:col>
      <xdr:colOff>415925</xdr:colOff>
      <xdr:row>78</xdr:row>
      <xdr:rowOff>67227</xdr:rowOff>
    </xdr:to>
    <xdr:sp macro="" textlink="">
      <xdr:nvSpPr>
        <xdr:cNvPr id="661" name="円/楕円 660"/>
        <xdr:cNvSpPr/>
      </xdr:nvSpPr>
      <xdr:spPr>
        <a:xfrm>
          <a:off x="15430500" y="133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58354</xdr:rowOff>
    </xdr:from>
    <xdr:ext cx="378565" cy="259045"/>
    <xdr:sp macro="" textlink="">
      <xdr:nvSpPr>
        <xdr:cNvPr id="662" name="テキスト ボックス 661"/>
        <xdr:cNvSpPr txBox="1"/>
      </xdr:nvSpPr>
      <xdr:spPr>
        <a:xfrm>
          <a:off x="15292017" y="1343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112046</xdr:rowOff>
    </xdr:from>
    <xdr:to>
      <xdr:col>21</xdr:col>
      <xdr:colOff>212725</xdr:colOff>
      <xdr:row>78</xdr:row>
      <xdr:rowOff>42196</xdr:rowOff>
    </xdr:to>
    <xdr:sp macro="" textlink="">
      <xdr:nvSpPr>
        <xdr:cNvPr id="663" name="円/楕円 662"/>
        <xdr:cNvSpPr/>
      </xdr:nvSpPr>
      <xdr:spPr>
        <a:xfrm>
          <a:off x="14541500" y="133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33323</xdr:rowOff>
    </xdr:from>
    <xdr:ext cx="378565" cy="259045"/>
    <xdr:sp macro="" textlink="">
      <xdr:nvSpPr>
        <xdr:cNvPr id="664" name="テキスト ボックス 663"/>
        <xdr:cNvSpPr txBox="1"/>
      </xdr:nvSpPr>
      <xdr:spPr>
        <a:xfrm>
          <a:off x="14403017" y="13406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129476</xdr:rowOff>
    </xdr:from>
    <xdr:to>
      <xdr:col>20</xdr:col>
      <xdr:colOff>9525</xdr:colOff>
      <xdr:row>78</xdr:row>
      <xdr:rowOff>59626</xdr:rowOff>
    </xdr:to>
    <xdr:sp macro="" textlink="">
      <xdr:nvSpPr>
        <xdr:cNvPr id="665" name="円/楕円 664"/>
        <xdr:cNvSpPr/>
      </xdr:nvSpPr>
      <xdr:spPr>
        <a:xfrm>
          <a:off x="13652500" y="133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50753</xdr:rowOff>
    </xdr:from>
    <xdr:ext cx="378565" cy="259045"/>
    <xdr:sp macro="" textlink="">
      <xdr:nvSpPr>
        <xdr:cNvPr id="666" name="テキスト ボックス 665"/>
        <xdr:cNvSpPr txBox="1"/>
      </xdr:nvSpPr>
      <xdr:spPr>
        <a:xfrm>
          <a:off x="13514017" y="13423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7" name="円/楕円 666"/>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8" name="テキスト ボックス 667"/>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86306</xdr:rowOff>
    </xdr:from>
    <xdr:to>
      <xdr:col>23</xdr:col>
      <xdr:colOff>517525</xdr:colOff>
      <xdr:row>97</xdr:row>
      <xdr:rowOff>108169</xdr:rowOff>
    </xdr:to>
    <xdr:cxnSp macro="">
      <xdr:nvCxnSpPr>
        <xdr:cNvPr id="697" name="直線コネクタ 696"/>
        <xdr:cNvCxnSpPr/>
      </xdr:nvCxnSpPr>
      <xdr:spPr>
        <a:xfrm>
          <a:off x="15481300" y="16716956"/>
          <a:ext cx="838200" cy="2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8"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79090</xdr:rowOff>
    </xdr:from>
    <xdr:to>
      <xdr:col>22</xdr:col>
      <xdr:colOff>365125</xdr:colOff>
      <xdr:row>97</xdr:row>
      <xdr:rowOff>86306</xdr:rowOff>
    </xdr:to>
    <xdr:cxnSp macro="">
      <xdr:nvCxnSpPr>
        <xdr:cNvPr id="700" name="直線コネクタ 699"/>
        <xdr:cNvCxnSpPr/>
      </xdr:nvCxnSpPr>
      <xdr:spPr>
        <a:xfrm>
          <a:off x="14592300" y="16709740"/>
          <a:ext cx="889000" cy="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2" name="テキスト ボックス 701"/>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79090</xdr:rowOff>
    </xdr:from>
    <xdr:to>
      <xdr:col>21</xdr:col>
      <xdr:colOff>161925</xdr:colOff>
      <xdr:row>97</xdr:row>
      <xdr:rowOff>86740</xdr:rowOff>
    </xdr:to>
    <xdr:cxnSp macro="">
      <xdr:nvCxnSpPr>
        <xdr:cNvPr id="703" name="直線コネクタ 702"/>
        <xdr:cNvCxnSpPr/>
      </xdr:nvCxnSpPr>
      <xdr:spPr>
        <a:xfrm flipV="1">
          <a:off x="13703300" y="16709740"/>
          <a:ext cx="889000" cy="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5" name="テキスト ボックス 704"/>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58181</xdr:rowOff>
    </xdr:from>
    <xdr:to>
      <xdr:col>19</xdr:col>
      <xdr:colOff>644525</xdr:colOff>
      <xdr:row>97</xdr:row>
      <xdr:rowOff>86740</xdr:rowOff>
    </xdr:to>
    <xdr:cxnSp macro="">
      <xdr:nvCxnSpPr>
        <xdr:cNvPr id="706" name="直線コネクタ 705"/>
        <xdr:cNvCxnSpPr/>
      </xdr:nvCxnSpPr>
      <xdr:spPr>
        <a:xfrm>
          <a:off x="12814300" y="16688831"/>
          <a:ext cx="889000" cy="2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8" name="テキスト ボックス 707"/>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10" name="テキスト ボックス 709"/>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57369</xdr:rowOff>
    </xdr:from>
    <xdr:to>
      <xdr:col>23</xdr:col>
      <xdr:colOff>568325</xdr:colOff>
      <xdr:row>97</xdr:row>
      <xdr:rowOff>158969</xdr:rowOff>
    </xdr:to>
    <xdr:sp macro="" textlink="">
      <xdr:nvSpPr>
        <xdr:cNvPr id="716" name="円/楕円 715"/>
        <xdr:cNvSpPr/>
      </xdr:nvSpPr>
      <xdr:spPr>
        <a:xfrm>
          <a:off x="16268700" y="1668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35796</xdr:rowOff>
    </xdr:from>
    <xdr:ext cx="534377" cy="259045"/>
    <xdr:sp macro="" textlink="">
      <xdr:nvSpPr>
        <xdr:cNvPr id="717" name="公債費該当値テキスト"/>
        <xdr:cNvSpPr txBox="1"/>
      </xdr:nvSpPr>
      <xdr:spPr>
        <a:xfrm>
          <a:off x="16370300" y="1666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35506</xdr:rowOff>
    </xdr:from>
    <xdr:to>
      <xdr:col>22</xdr:col>
      <xdr:colOff>415925</xdr:colOff>
      <xdr:row>97</xdr:row>
      <xdr:rowOff>137106</xdr:rowOff>
    </xdr:to>
    <xdr:sp macro="" textlink="">
      <xdr:nvSpPr>
        <xdr:cNvPr id="718" name="円/楕円 717"/>
        <xdr:cNvSpPr/>
      </xdr:nvSpPr>
      <xdr:spPr>
        <a:xfrm>
          <a:off x="15430500" y="166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128233</xdr:rowOff>
    </xdr:from>
    <xdr:ext cx="534377" cy="259045"/>
    <xdr:sp macro="" textlink="">
      <xdr:nvSpPr>
        <xdr:cNvPr id="719" name="テキスト ボックス 718"/>
        <xdr:cNvSpPr txBox="1"/>
      </xdr:nvSpPr>
      <xdr:spPr>
        <a:xfrm>
          <a:off x="15214111" y="1675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28290</xdr:rowOff>
    </xdr:from>
    <xdr:to>
      <xdr:col>21</xdr:col>
      <xdr:colOff>212725</xdr:colOff>
      <xdr:row>97</xdr:row>
      <xdr:rowOff>129890</xdr:rowOff>
    </xdr:to>
    <xdr:sp macro="" textlink="">
      <xdr:nvSpPr>
        <xdr:cNvPr id="720" name="円/楕円 719"/>
        <xdr:cNvSpPr/>
      </xdr:nvSpPr>
      <xdr:spPr>
        <a:xfrm>
          <a:off x="14541500" y="166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121017</xdr:rowOff>
    </xdr:from>
    <xdr:ext cx="534377" cy="259045"/>
    <xdr:sp macro="" textlink="">
      <xdr:nvSpPr>
        <xdr:cNvPr id="721" name="テキスト ボックス 720"/>
        <xdr:cNvSpPr txBox="1"/>
      </xdr:nvSpPr>
      <xdr:spPr>
        <a:xfrm>
          <a:off x="14325111" y="1675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35940</xdr:rowOff>
    </xdr:from>
    <xdr:to>
      <xdr:col>20</xdr:col>
      <xdr:colOff>9525</xdr:colOff>
      <xdr:row>97</xdr:row>
      <xdr:rowOff>137540</xdr:rowOff>
    </xdr:to>
    <xdr:sp macro="" textlink="">
      <xdr:nvSpPr>
        <xdr:cNvPr id="722" name="円/楕円 721"/>
        <xdr:cNvSpPr/>
      </xdr:nvSpPr>
      <xdr:spPr>
        <a:xfrm>
          <a:off x="13652500" y="166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128667</xdr:rowOff>
    </xdr:from>
    <xdr:ext cx="534377" cy="259045"/>
    <xdr:sp macro="" textlink="">
      <xdr:nvSpPr>
        <xdr:cNvPr id="723" name="テキスト ボックス 722"/>
        <xdr:cNvSpPr txBox="1"/>
      </xdr:nvSpPr>
      <xdr:spPr>
        <a:xfrm>
          <a:off x="13436111" y="1675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7381</xdr:rowOff>
    </xdr:from>
    <xdr:to>
      <xdr:col>18</xdr:col>
      <xdr:colOff>492125</xdr:colOff>
      <xdr:row>97</xdr:row>
      <xdr:rowOff>108981</xdr:rowOff>
    </xdr:to>
    <xdr:sp macro="" textlink="">
      <xdr:nvSpPr>
        <xdr:cNvPr id="724" name="円/楕円 723"/>
        <xdr:cNvSpPr/>
      </xdr:nvSpPr>
      <xdr:spPr>
        <a:xfrm>
          <a:off x="12763500" y="1663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100108</xdr:rowOff>
    </xdr:from>
    <xdr:ext cx="534377" cy="259045"/>
    <xdr:sp macro="" textlink="">
      <xdr:nvSpPr>
        <xdr:cNvPr id="725" name="テキスト ボックス 724"/>
        <xdr:cNvSpPr txBox="1"/>
      </xdr:nvSpPr>
      <xdr:spPr>
        <a:xfrm>
          <a:off x="12547111" y="1673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教育費が住民一人当たり</a:t>
          </a:r>
          <a:r>
            <a:rPr kumimoji="1" lang="en-US" altLang="ja-JP" sz="1300">
              <a:latin typeface="ＭＳ Ｐゴシック"/>
            </a:rPr>
            <a:t>40,872</a:t>
          </a:r>
          <a:r>
            <a:rPr kumimoji="1" lang="ja-JP" altLang="en-US" sz="1300">
              <a:latin typeface="ＭＳ Ｐゴシック"/>
            </a:rPr>
            <a:t>円となっており、平成２７年度は類似団体平均に比べ下回る結果となった。これは平成２５年度・平成２６年度において、学校給食センターと中学校体育館の整備が完了し、大規模な施設整備事業が無かったことにより、普通建設事業費が減少したことが要因である。平成２９年度以降教育施設の統廃合が予定されており一人当たりのコストも増加するため、推移に注視していく。</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lt"/>
              <a:ea typeface="+mn-ea"/>
              <a:cs typeface="+mn-cs"/>
            </a:rPr>
            <a:t>　本町では毎年</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％程度の実質収支比率を確保するよう努めており、黒字決算としている。平成２７年度は財政調整基金を取り崩すことなく決算しており、実質単年度収支も黒字となっている。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平成</a:t>
          </a:r>
          <a:r>
            <a:rPr kumimoji="1" lang="ja-JP" altLang="en-US" sz="1300">
              <a:solidFill>
                <a:schemeClr val="dk1"/>
              </a:solidFill>
              <a:effectLst/>
              <a:latin typeface="+mn-lt"/>
              <a:ea typeface="+mn-ea"/>
              <a:cs typeface="+mn-cs"/>
            </a:rPr>
            <a:t>２９</a:t>
          </a:r>
          <a:r>
            <a:rPr kumimoji="1" lang="ja-JP" altLang="ja-JP" sz="1300">
              <a:solidFill>
                <a:schemeClr val="dk1"/>
              </a:solidFill>
              <a:effectLst/>
              <a:latin typeface="+mn-lt"/>
              <a:ea typeface="+mn-ea"/>
              <a:cs typeface="+mn-cs"/>
            </a:rPr>
            <a:t>年度以降の施設の統廃合・施設整備時には一時的に悪化することも見込まれているが、今後も事務事業の見直し・統廃合などの歳出の合理化等行財政改革を推進し、健全な行政運営に努めていく。</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平成２７年度連結実質赤字比率は、いずれの会計も赤字額がなく、算定されなかったが、今後も企業会計を含めた特別会計の動向に注視し、現水準を保持していく。</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5710998</v>
      </c>
      <c r="BO4" s="409"/>
      <c r="BP4" s="409"/>
      <c r="BQ4" s="409"/>
      <c r="BR4" s="409"/>
      <c r="BS4" s="409"/>
      <c r="BT4" s="409"/>
      <c r="BU4" s="410"/>
      <c r="BV4" s="408">
        <v>6089478</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3.6</v>
      </c>
      <c r="CU4" s="586"/>
      <c r="CV4" s="586"/>
      <c r="CW4" s="586"/>
      <c r="CX4" s="586"/>
      <c r="CY4" s="586"/>
      <c r="CZ4" s="586"/>
      <c r="DA4" s="587"/>
      <c r="DB4" s="585">
        <v>2.9</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5540206</v>
      </c>
      <c r="BO5" s="414"/>
      <c r="BP5" s="414"/>
      <c r="BQ5" s="414"/>
      <c r="BR5" s="414"/>
      <c r="BS5" s="414"/>
      <c r="BT5" s="414"/>
      <c r="BU5" s="415"/>
      <c r="BV5" s="413">
        <v>5939469</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90.4</v>
      </c>
      <c r="CU5" s="384"/>
      <c r="CV5" s="384"/>
      <c r="CW5" s="384"/>
      <c r="CX5" s="384"/>
      <c r="CY5" s="384"/>
      <c r="CZ5" s="384"/>
      <c r="DA5" s="385"/>
      <c r="DB5" s="383">
        <v>93.2</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170792</v>
      </c>
      <c r="BO6" s="414"/>
      <c r="BP6" s="414"/>
      <c r="BQ6" s="414"/>
      <c r="BR6" s="414"/>
      <c r="BS6" s="414"/>
      <c r="BT6" s="414"/>
      <c r="BU6" s="415"/>
      <c r="BV6" s="413">
        <v>150009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96.2</v>
      </c>
      <c r="CU6" s="560"/>
      <c r="CV6" s="560"/>
      <c r="CW6" s="560"/>
      <c r="CX6" s="560"/>
      <c r="CY6" s="560"/>
      <c r="CZ6" s="560"/>
      <c r="DA6" s="561"/>
      <c r="DB6" s="559">
        <v>100.3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28076</v>
      </c>
      <c r="BO7" s="414"/>
      <c r="BP7" s="414"/>
      <c r="BQ7" s="414"/>
      <c r="BR7" s="414"/>
      <c r="BS7" s="414"/>
      <c r="BT7" s="414"/>
      <c r="BU7" s="415"/>
      <c r="BV7" s="413">
        <v>37992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3978266</v>
      </c>
      <c r="CU7" s="414"/>
      <c r="CV7" s="414"/>
      <c r="CW7" s="414"/>
      <c r="CX7" s="414"/>
      <c r="CY7" s="414"/>
      <c r="CZ7" s="414"/>
      <c r="DA7" s="415"/>
      <c r="DB7" s="413">
        <v>3873991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142716</v>
      </c>
      <c r="BO8" s="414"/>
      <c r="BP8" s="414"/>
      <c r="BQ8" s="414"/>
      <c r="BR8" s="414"/>
      <c r="BS8" s="414"/>
      <c r="BT8" s="414"/>
      <c r="BU8" s="415"/>
      <c r="BV8" s="413">
        <v>112017</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0.45</v>
      </c>
      <c r="CU8" s="523"/>
      <c r="CV8" s="523"/>
      <c r="CW8" s="523"/>
      <c r="CX8" s="523"/>
      <c r="CY8" s="523"/>
      <c r="CZ8" s="523"/>
      <c r="DA8" s="524"/>
      <c r="DB8" s="522">
        <v>0.45</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16126</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30699</v>
      </c>
      <c r="BO9" s="414"/>
      <c r="BP9" s="414"/>
      <c r="BQ9" s="414"/>
      <c r="BR9" s="414"/>
      <c r="BS9" s="414"/>
      <c r="BT9" s="414"/>
      <c r="BU9" s="415"/>
      <c r="BV9" s="413">
        <v>41055</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12.9</v>
      </c>
      <c r="CU9" s="384"/>
      <c r="CV9" s="384"/>
      <c r="CW9" s="384"/>
      <c r="CX9" s="384"/>
      <c r="CY9" s="384"/>
      <c r="CZ9" s="384"/>
      <c r="DA9" s="385"/>
      <c r="DB9" s="383">
        <v>14.1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17040</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1444</v>
      </c>
      <c r="BO10" s="414"/>
      <c r="BP10" s="414"/>
      <c r="BQ10" s="414"/>
      <c r="BR10" s="414"/>
      <c r="BS10" s="414"/>
      <c r="BT10" s="414"/>
      <c r="BU10" s="415"/>
      <c r="BV10" s="413">
        <v>1969</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15857</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279235</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15785</v>
      </c>
      <c r="S13" s="515"/>
      <c r="T13" s="515"/>
      <c r="U13" s="515"/>
      <c r="V13" s="516"/>
      <c r="W13" s="502" t="s">
        <v>121</v>
      </c>
      <c r="X13" s="426"/>
      <c r="Y13" s="426"/>
      <c r="Z13" s="426"/>
      <c r="AA13" s="426"/>
      <c r="AB13" s="427"/>
      <c r="AC13" s="389">
        <v>326</v>
      </c>
      <c r="AD13" s="390"/>
      <c r="AE13" s="390"/>
      <c r="AF13" s="390"/>
      <c r="AG13" s="391"/>
      <c r="AH13" s="389">
        <v>427</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32143</v>
      </c>
      <c r="BO13" s="414"/>
      <c r="BP13" s="414"/>
      <c r="BQ13" s="414"/>
      <c r="BR13" s="414"/>
      <c r="BS13" s="414"/>
      <c r="BT13" s="414"/>
      <c r="BU13" s="415"/>
      <c r="BV13" s="413">
        <v>-236211</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8.4</v>
      </c>
      <c r="CU13" s="384"/>
      <c r="CV13" s="384"/>
      <c r="CW13" s="384"/>
      <c r="CX13" s="384"/>
      <c r="CY13" s="384"/>
      <c r="CZ13" s="384"/>
      <c r="DA13" s="385"/>
      <c r="DB13" s="383">
        <v>9.5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16028</v>
      </c>
      <c r="S14" s="515"/>
      <c r="T14" s="515"/>
      <c r="U14" s="515"/>
      <c r="V14" s="516"/>
      <c r="W14" s="517"/>
      <c r="X14" s="429"/>
      <c r="Y14" s="429"/>
      <c r="Z14" s="429"/>
      <c r="AA14" s="429"/>
      <c r="AB14" s="430"/>
      <c r="AC14" s="507">
        <v>4.8</v>
      </c>
      <c r="AD14" s="508"/>
      <c r="AE14" s="508"/>
      <c r="AF14" s="508"/>
      <c r="AG14" s="509"/>
      <c r="AH14" s="507">
        <v>5.8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32.799999999999997</v>
      </c>
      <c r="CU14" s="486"/>
      <c r="CV14" s="486"/>
      <c r="CW14" s="486"/>
      <c r="CX14" s="486"/>
      <c r="CY14" s="486"/>
      <c r="CZ14" s="486"/>
      <c r="DA14" s="487"/>
      <c r="DB14" s="518">
        <v>31.3</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15957</v>
      </c>
      <c r="S15" s="515"/>
      <c r="T15" s="515"/>
      <c r="U15" s="515"/>
      <c r="V15" s="516"/>
      <c r="W15" s="502" t="s">
        <v>128</v>
      </c>
      <c r="X15" s="426"/>
      <c r="Y15" s="426"/>
      <c r="Z15" s="426"/>
      <c r="AA15" s="426"/>
      <c r="AB15" s="427"/>
      <c r="AC15" s="389">
        <v>1941</v>
      </c>
      <c r="AD15" s="390"/>
      <c r="AE15" s="390"/>
      <c r="AF15" s="390"/>
      <c r="AG15" s="391"/>
      <c r="AH15" s="389">
        <v>2265</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1519641</v>
      </c>
      <c r="BO15" s="409"/>
      <c r="BP15" s="409"/>
      <c r="BQ15" s="409"/>
      <c r="BR15" s="409"/>
      <c r="BS15" s="409"/>
      <c r="BT15" s="409"/>
      <c r="BU15" s="410"/>
      <c r="BV15" s="408">
        <v>1435265</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28.3</v>
      </c>
      <c r="AD16" s="508"/>
      <c r="AE16" s="508"/>
      <c r="AF16" s="508"/>
      <c r="AG16" s="509"/>
      <c r="AH16" s="507">
        <v>30.6</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3322895</v>
      </c>
      <c r="BO16" s="414"/>
      <c r="BP16" s="414"/>
      <c r="BQ16" s="414"/>
      <c r="BR16" s="414"/>
      <c r="BS16" s="414"/>
      <c r="BT16" s="414"/>
      <c r="BU16" s="415"/>
      <c r="BV16" s="413">
        <v>3180870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4580</v>
      </c>
      <c r="AD17" s="390"/>
      <c r="AE17" s="390"/>
      <c r="AF17" s="390"/>
      <c r="AG17" s="391"/>
      <c r="AH17" s="389">
        <v>4702</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1919357</v>
      </c>
      <c r="BO17" s="414"/>
      <c r="BP17" s="414"/>
      <c r="BQ17" s="414"/>
      <c r="BR17" s="414"/>
      <c r="BS17" s="414"/>
      <c r="BT17" s="414"/>
      <c r="BU17" s="415"/>
      <c r="BV17" s="413">
        <v>1841705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25.26</v>
      </c>
      <c r="M18" s="478"/>
      <c r="N18" s="478"/>
      <c r="O18" s="478"/>
      <c r="P18" s="478"/>
      <c r="Q18" s="478"/>
      <c r="R18" s="479"/>
      <c r="S18" s="479"/>
      <c r="T18" s="479"/>
      <c r="U18" s="479"/>
      <c r="V18" s="480"/>
      <c r="W18" s="494"/>
      <c r="X18" s="495"/>
      <c r="Y18" s="495"/>
      <c r="Z18" s="495"/>
      <c r="AA18" s="495"/>
      <c r="AB18" s="503"/>
      <c r="AC18" s="377">
        <v>66.900000000000006</v>
      </c>
      <c r="AD18" s="378"/>
      <c r="AE18" s="378"/>
      <c r="AF18" s="378"/>
      <c r="AG18" s="481"/>
      <c r="AH18" s="377">
        <v>63.5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3754363</v>
      </c>
      <c r="BO18" s="414"/>
      <c r="BP18" s="414"/>
      <c r="BQ18" s="414"/>
      <c r="BR18" s="414"/>
      <c r="BS18" s="414"/>
      <c r="BT18" s="414"/>
      <c r="BU18" s="415"/>
      <c r="BV18" s="413">
        <v>3665263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638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4487881</v>
      </c>
      <c r="BO19" s="414"/>
      <c r="BP19" s="414"/>
      <c r="BQ19" s="414"/>
      <c r="BR19" s="414"/>
      <c r="BS19" s="414"/>
      <c r="BT19" s="414"/>
      <c r="BU19" s="415"/>
      <c r="BV19" s="413">
        <v>4493651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6115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6112470</v>
      </c>
      <c r="BO23" s="414"/>
      <c r="BP23" s="414"/>
      <c r="BQ23" s="414"/>
      <c r="BR23" s="414"/>
      <c r="BS23" s="414"/>
      <c r="BT23" s="414"/>
      <c r="BU23" s="415"/>
      <c r="BV23" s="413">
        <v>6272739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7308</v>
      </c>
      <c r="R24" s="390"/>
      <c r="S24" s="390"/>
      <c r="T24" s="390"/>
      <c r="U24" s="390"/>
      <c r="V24" s="391"/>
      <c r="W24" s="455"/>
      <c r="X24" s="446"/>
      <c r="Y24" s="447"/>
      <c r="Z24" s="386" t="s">
        <v>151</v>
      </c>
      <c r="AA24" s="387"/>
      <c r="AB24" s="387"/>
      <c r="AC24" s="387"/>
      <c r="AD24" s="387"/>
      <c r="AE24" s="387"/>
      <c r="AF24" s="387"/>
      <c r="AG24" s="388"/>
      <c r="AH24" s="389">
        <v>105</v>
      </c>
      <c r="AI24" s="390"/>
      <c r="AJ24" s="390"/>
      <c r="AK24" s="390"/>
      <c r="AL24" s="391"/>
      <c r="AM24" s="389">
        <v>332010</v>
      </c>
      <c r="AN24" s="390"/>
      <c r="AO24" s="390"/>
      <c r="AP24" s="390"/>
      <c r="AQ24" s="390"/>
      <c r="AR24" s="391"/>
      <c r="AS24" s="389">
        <v>3162</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4434270</v>
      </c>
      <c r="BO24" s="414"/>
      <c r="BP24" s="414"/>
      <c r="BQ24" s="414"/>
      <c r="BR24" s="414"/>
      <c r="BS24" s="414"/>
      <c r="BT24" s="414"/>
      <c r="BU24" s="415"/>
      <c r="BV24" s="413">
        <v>4383300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6580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972962</v>
      </c>
      <c r="BO25" s="409"/>
      <c r="BP25" s="409"/>
      <c r="BQ25" s="409"/>
      <c r="BR25" s="409"/>
      <c r="BS25" s="409"/>
      <c r="BT25" s="409"/>
      <c r="BU25" s="410"/>
      <c r="BV25" s="408">
        <v>931272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6298</v>
      </c>
      <c r="R26" s="390"/>
      <c r="S26" s="390"/>
      <c r="T26" s="390"/>
      <c r="U26" s="390"/>
      <c r="V26" s="391"/>
      <c r="W26" s="455"/>
      <c r="X26" s="446"/>
      <c r="Y26" s="447"/>
      <c r="Z26" s="386" t="s">
        <v>157</v>
      </c>
      <c r="AA26" s="468"/>
      <c r="AB26" s="468"/>
      <c r="AC26" s="468"/>
      <c r="AD26" s="468"/>
      <c r="AE26" s="468"/>
      <c r="AF26" s="468"/>
      <c r="AG26" s="469"/>
      <c r="AH26" s="389">
        <v>1</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3589</v>
      </c>
      <c r="R27" s="390"/>
      <c r="S27" s="390"/>
      <c r="T27" s="390"/>
      <c r="U27" s="390"/>
      <c r="V27" s="391"/>
      <c r="W27" s="455"/>
      <c r="X27" s="446"/>
      <c r="Y27" s="447"/>
      <c r="Z27" s="386" t="s">
        <v>161</v>
      </c>
      <c r="AA27" s="387"/>
      <c r="AB27" s="387"/>
      <c r="AC27" s="387"/>
      <c r="AD27" s="387"/>
      <c r="AE27" s="387"/>
      <c r="AF27" s="387"/>
      <c r="AG27" s="388"/>
      <c r="AH27" s="389">
        <v>13</v>
      </c>
      <c r="AI27" s="390"/>
      <c r="AJ27" s="390"/>
      <c r="AK27" s="390"/>
      <c r="AL27" s="391"/>
      <c r="AM27" s="389">
        <v>40095</v>
      </c>
      <c r="AN27" s="390"/>
      <c r="AO27" s="390"/>
      <c r="AP27" s="390"/>
      <c r="AQ27" s="390"/>
      <c r="AR27" s="391"/>
      <c r="AS27" s="389">
        <v>3084</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484552</v>
      </c>
      <c r="BO27" s="417"/>
      <c r="BP27" s="417"/>
      <c r="BQ27" s="417"/>
      <c r="BR27" s="417"/>
      <c r="BS27" s="417"/>
      <c r="BT27" s="417"/>
      <c r="BU27" s="418"/>
      <c r="BV27" s="416">
        <v>483113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3317</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1242659</v>
      </c>
      <c r="BO28" s="409"/>
      <c r="BP28" s="409"/>
      <c r="BQ28" s="409"/>
      <c r="BR28" s="409"/>
      <c r="BS28" s="409"/>
      <c r="BT28" s="409"/>
      <c r="BU28" s="410"/>
      <c r="BV28" s="408">
        <v>1181215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10</v>
      </c>
      <c r="M29" s="390"/>
      <c r="N29" s="390"/>
      <c r="O29" s="390"/>
      <c r="P29" s="391"/>
      <c r="Q29" s="389">
        <v>3133</v>
      </c>
      <c r="R29" s="390"/>
      <c r="S29" s="390"/>
      <c r="T29" s="390"/>
      <c r="U29" s="390"/>
      <c r="V29" s="391"/>
      <c r="W29" s="456"/>
      <c r="X29" s="457"/>
      <c r="Y29" s="458"/>
      <c r="Z29" s="386" t="s">
        <v>168</v>
      </c>
      <c r="AA29" s="387"/>
      <c r="AB29" s="387"/>
      <c r="AC29" s="387"/>
      <c r="AD29" s="387"/>
      <c r="AE29" s="387"/>
      <c r="AF29" s="387"/>
      <c r="AG29" s="388"/>
      <c r="AH29" s="389">
        <v>118</v>
      </c>
      <c r="AI29" s="390"/>
      <c r="AJ29" s="390"/>
      <c r="AK29" s="390"/>
      <c r="AL29" s="391"/>
      <c r="AM29" s="389">
        <v>372105</v>
      </c>
      <c r="AN29" s="390"/>
      <c r="AO29" s="390"/>
      <c r="AP29" s="390"/>
      <c r="AQ29" s="390"/>
      <c r="AR29" s="391"/>
      <c r="AS29" s="389">
        <v>3153</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208881</v>
      </c>
      <c r="BO29" s="414"/>
      <c r="BP29" s="414"/>
      <c r="BQ29" s="414"/>
      <c r="BR29" s="414"/>
      <c r="BS29" s="414"/>
      <c r="BT29" s="414"/>
      <c r="BU29" s="415"/>
      <c r="BV29" s="413">
        <v>208380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97.1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1213248</v>
      </c>
      <c r="BO30" s="417"/>
      <c r="BP30" s="417"/>
      <c r="BQ30" s="417"/>
      <c r="BR30" s="417"/>
      <c r="BS30" s="417"/>
      <c r="BT30" s="417"/>
      <c r="BU30" s="418"/>
      <c r="BV30" s="416">
        <v>1072048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南河内環境事業組合</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河南町土地開発公社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土地取得特別会計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簡易水道事業特別会計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大阪府後期高齢者医療広域連合（一般会計）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大阪府後期高齢者医療広域連合（後期高齢者医療特別会計）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大阪広域水道企業団（水道事業会計）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大阪広域水道企業団（工業用水道事業会計）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7"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531</v>
      </c>
      <c r="D34" s="1181"/>
      <c r="E34" s="1182"/>
      <c r="F34" s="32">
        <v>34.799999999999997</v>
      </c>
      <c r="G34" s="33">
        <v>34.35</v>
      </c>
      <c r="H34" s="33">
        <v>33.229999999999997</v>
      </c>
      <c r="I34" s="33">
        <v>31.85</v>
      </c>
      <c r="J34" s="34">
        <v>25.53</v>
      </c>
      <c r="K34" s="22"/>
      <c r="L34" s="22"/>
      <c r="M34" s="22"/>
      <c r="N34" s="22"/>
      <c r="O34" s="22"/>
      <c r="P34" s="22"/>
    </row>
    <row r="35" spans="1:16" ht="39" customHeight="1">
      <c r="A35" s="22"/>
      <c r="B35" s="35"/>
      <c r="C35" s="1175" t="s">
        <v>532</v>
      </c>
      <c r="D35" s="1176"/>
      <c r="E35" s="1177"/>
      <c r="F35" s="36">
        <v>2.46</v>
      </c>
      <c r="G35" s="37">
        <v>2.12</v>
      </c>
      <c r="H35" s="37">
        <v>1.82</v>
      </c>
      <c r="I35" s="37">
        <v>2.89</v>
      </c>
      <c r="J35" s="38">
        <v>3.58</v>
      </c>
      <c r="K35" s="22"/>
      <c r="L35" s="22"/>
      <c r="M35" s="22"/>
      <c r="N35" s="22"/>
      <c r="O35" s="22"/>
      <c r="P35" s="22"/>
    </row>
    <row r="36" spans="1:16" ht="39" customHeight="1">
      <c r="A36" s="22"/>
      <c r="B36" s="35"/>
      <c r="C36" s="1175" t="s">
        <v>533</v>
      </c>
      <c r="D36" s="1176"/>
      <c r="E36" s="1177"/>
      <c r="F36" s="36">
        <v>3.41</v>
      </c>
      <c r="G36" s="37">
        <v>1.84</v>
      </c>
      <c r="H36" s="37">
        <v>2.44</v>
      </c>
      <c r="I36" s="37">
        <v>5.58</v>
      </c>
      <c r="J36" s="38">
        <v>2.8</v>
      </c>
      <c r="K36" s="22"/>
      <c r="L36" s="22"/>
      <c r="M36" s="22"/>
      <c r="N36" s="22"/>
      <c r="O36" s="22"/>
      <c r="P36" s="22"/>
    </row>
    <row r="37" spans="1:16" ht="39" customHeight="1">
      <c r="A37" s="22"/>
      <c r="B37" s="35"/>
      <c r="C37" s="1175" t="s">
        <v>534</v>
      </c>
      <c r="D37" s="1176"/>
      <c r="E37" s="1177"/>
      <c r="F37" s="36">
        <v>1.1200000000000001</v>
      </c>
      <c r="G37" s="37">
        <v>1.3</v>
      </c>
      <c r="H37" s="37">
        <v>0.52</v>
      </c>
      <c r="I37" s="37">
        <v>0.2</v>
      </c>
      <c r="J37" s="38">
        <v>0.06</v>
      </c>
      <c r="K37" s="22"/>
      <c r="L37" s="22"/>
      <c r="M37" s="22"/>
      <c r="N37" s="22"/>
      <c r="O37" s="22"/>
      <c r="P37" s="22"/>
    </row>
    <row r="38" spans="1:16" ht="39" customHeight="1">
      <c r="A38" s="22"/>
      <c r="B38" s="35"/>
      <c r="C38" s="1175" t="s">
        <v>535</v>
      </c>
      <c r="D38" s="1176"/>
      <c r="E38" s="1177"/>
      <c r="F38" s="36">
        <v>0.03</v>
      </c>
      <c r="G38" s="37">
        <v>0.03</v>
      </c>
      <c r="H38" s="37">
        <v>0.04</v>
      </c>
      <c r="I38" s="37">
        <v>0.02</v>
      </c>
      <c r="J38" s="38">
        <v>0.02</v>
      </c>
      <c r="K38" s="22"/>
      <c r="L38" s="22"/>
      <c r="M38" s="22"/>
      <c r="N38" s="22"/>
      <c r="O38" s="22"/>
      <c r="P38" s="22"/>
    </row>
    <row r="39" spans="1:16" ht="39" customHeight="1">
      <c r="A39" s="22"/>
      <c r="B39" s="35"/>
      <c r="C39" s="1175" t="s">
        <v>536</v>
      </c>
      <c r="D39" s="1176"/>
      <c r="E39" s="1177"/>
      <c r="F39" s="36">
        <v>0</v>
      </c>
      <c r="G39" s="37">
        <v>0</v>
      </c>
      <c r="H39" s="37">
        <v>0</v>
      </c>
      <c r="I39" s="37">
        <v>0</v>
      </c>
      <c r="J39" s="38">
        <v>0</v>
      </c>
      <c r="K39" s="22"/>
      <c r="L39" s="22"/>
      <c r="M39" s="22"/>
      <c r="N39" s="22"/>
      <c r="O39" s="22"/>
      <c r="P39" s="22"/>
    </row>
    <row r="40" spans="1:16" ht="39" customHeight="1">
      <c r="A40" s="22"/>
      <c r="B40" s="35"/>
      <c r="C40" s="1175" t="s">
        <v>537</v>
      </c>
      <c r="D40" s="1176"/>
      <c r="E40" s="1177"/>
      <c r="F40" s="36">
        <v>0</v>
      </c>
      <c r="G40" s="37">
        <v>0</v>
      </c>
      <c r="H40" s="37">
        <v>0</v>
      </c>
      <c r="I40" s="37">
        <v>0</v>
      </c>
      <c r="J40" s="38">
        <v>0</v>
      </c>
      <c r="K40" s="22"/>
      <c r="L40" s="22"/>
      <c r="M40" s="22"/>
      <c r="N40" s="22"/>
      <c r="O40" s="22"/>
      <c r="P40" s="22"/>
    </row>
    <row r="41" spans="1:16" ht="39" customHeight="1">
      <c r="A41" s="22"/>
      <c r="B41" s="35"/>
      <c r="C41" s="1175" t="s">
        <v>538</v>
      </c>
      <c r="D41" s="1176"/>
      <c r="E41" s="1177"/>
      <c r="F41" s="36">
        <v>0</v>
      </c>
      <c r="G41" s="37">
        <v>0</v>
      </c>
      <c r="H41" s="37">
        <v>0</v>
      </c>
      <c r="I41" s="37">
        <v>0</v>
      </c>
      <c r="J41" s="38">
        <v>0</v>
      </c>
      <c r="K41" s="22"/>
      <c r="L41" s="22"/>
      <c r="M41" s="22"/>
      <c r="N41" s="22"/>
      <c r="O41" s="22"/>
      <c r="P41" s="22"/>
    </row>
    <row r="42" spans="1:16" ht="39" customHeight="1">
      <c r="A42" s="22"/>
      <c r="B42" s="39"/>
      <c r="C42" s="1175" t="s">
        <v>539</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540</v>
      </c>
      <c r="D43" s="1179"/>
      <c r="E43" s="1180"/>
      <c r="F43" s="41" t="s">
        <v>482</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11</v>
      </c>
      <c r="C45" s="1192"/>
      <c r="D45" s="58"/>
      <c r="E45" s="1197" t="s">
        <v>12</v>
      </c>
      <c r="F45" s="1197"/>
      <c r="G45" s="1197"/>
      <c r="H45" s="1197"/>
      <c r="I45" s="1197"/>
      <c r="J45" s="1198"/>
      <c r="K45" s="59">
        <v>668</v>
      </c>
      <c r="L45" s="60">
        <v>641</v>
      </c>
      <c r="M45" s="60">
        <v>643</v>
      </c>
      <c r="N45" s="60">
        <v>633</v>
      </c>
      <c r="O45" s="61">
        <v>581</v>
      </c>
      <c r="P45" s="48"/>
      <c r="Q45" s="48"/>
      <c r="R45" s="48"/>
      <c r="S45" s="48"/>
      <c r="T45" s="48"/>
      <c r="U45" s="48"/>
    </row>
    <row r="46" spans="1:21" ht="30.75" customHeight="1">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14</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15</v>
      </c>
      <c r="F48" s="1185"/>
      <c r="G48" s="1185"/>
      <c r="H48" s="1185"/>
      <c r="I48" s="1185"/>
      <c r="J48" s="1186"/>
      <c r="K48" s="63">
        <v>115</v>
      </c>
      <c r="L48" s="64">
        <v>126</v>
      </c>
      <c r="M48" s="64">
        <v>133</v>
      </c>
      <c r="N48" s="64">
        <v>135</v>
      </c>
      <c r="O48" s="65">
        <v>148</v>
      </c>
      <c r="P48" s="48"/>
      <c r="Q48" s="48"/>
      <c r="R48" s="48"/>
      <c r="S48" s="48"/>
      <c r="T48" s="48"/>
      <c r="U48" s="48"/>
    </row>
    <row r="49" spans="1:21" ht="30.75" customHeight="1">
      <c r="A49" s="48"/>
      <c r="B49" s="1193"/>
      <c r="C49" s="1194"/>
      <c r="D49" s="62"/>
      <c r="E49" s="1185" t="s">
        <v>16</v>
      </c>
      <c r="F49" s="1185"/>
      <c r="G49" s="1185"/>
      <c r="H49" s="1185"/>
      <c r="I49" s="1185"/>
      <c r="J49" s="1186"/>
      <c r="K49" s="63">
        <v>77</v>
      </c>
      <c r="L49" s="64">
        <v>78</v>
      </c>
      <c r="M49" s="64">
        <v>73</v>
      </c>
      <c r="N49" s="64">
        <v>69</v>
      </c>
      <c r="O49" s="65">
        <v>26</v>
      </c>
      <c r="P49" s="48"/>
      <c r="Q49" s="48"/>
      <c r="R49" s="48"/>
      <c r="S49" s="48"/>
      <c r="T49" s="48"/>
      <c r="U49" s="48"/>
    </row>
    <row r="50" spans="1:21" ht="30.75" customHeight="1">
      <c r="A50" s="48"/>
      <c r="B50" s="1193"/>
      <c r="C50" s="1194"/>
      <c r="D50" s="62"/>
      <c r="E50" s="1185" t="s">
        <v>17</v>
      </c>
      <c r="F50" s="1185"/>
      <c r="G50" s="1185"/>
      <c r="H50" s="1185"/>
      <c r="I50" s="1185"/>
      <c r="J50" s="1186"/>
      <c r="K50" s="63" t="s">
        <v>482</v>
      </c>
      <c r="L50" s="64" t="s">
        <v>482</v>
      </c>
      <c r="M50" s="64" t="s">
        <v>482</v>
      </c>
      <c r="N50" s="64" t="s">
        <v>482</v>
      </c>
      <c r="O50" s="65" t="s">
        <v>482</v>
      </c>
      <c r="P50" s="48"/>
      <c r="Q50" s="48"/>
      <c r="R50" s="48"/>
      <c r="S50" s="48"/>
      <c r="T50" s="48"/>
      <c r="U50" s="48"/>
    </row>
    <row r="51" spans="1:21" ht="30.75" customHeight="1">
      <c r="A51" s="48"/>
      <c r="B51" s="1195"/>
      <c r="C51" s="1196"/>
      <c r="D51" s="66"/>
      <c r="E51" s="1185" t="s">
        <v>18</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c r="A52" s="48"/>
      <c r="B52" s="1183" t="s">
        <v>19</v>
      </c>
      <c r="C52" s="1184"/>
      <c r="D52" s="66"/>
      <c r="E52" s="1185" t="s">
        <v>20</v>
      </c>
      <c r="F52" s="1185"/>
      <c r="G52" s="1185"/>
      <c r="H52" s="1185"/>
      <c r="I52" s="1185"/>
      <c r="J52" s="1186"/>
      <c r="K52" s="63">
        <v>497</v>
      </c>
      <c r="L52" s="64">
        <v>507</v>
      </c>
      <c r="M52" s="64">
        <v>518</v>
      </c>
      <c r="N52" s="64">
        <v>545</v>
      </c>
      <c r="O52" s="65">
        <v>515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363</v>
      </c>
      <c r="L53" s="69">
        <v>338</v>
      </c>
      <c r="M53" s="69">
        <v>331</v>
      </c>
      <c r="N53" s="69">
        <v>292</v>
      </c>
      <c r="O53" s="70">
        <v>240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3" zoomScaleSheetLayoutView="100" workbookViewId="0">
      <selection activeCell="I41" sqref="I4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1" t="s">
        <v>24</v>
      </c>
      <c r="C41" s="1212"/>
      <c r="D41" s="81"/>
      <c r="E41" s="1213" t="s">
        <v>25</v>
      </c>
      <c r="F41" s="1213"/>
      <c r="G41" s="1213"/>
      <c r="H41" s="1214"/>
      <c r="I41" s="82">
        <v>6345</v>
      </c>
      <c r="J41" s="83">
        <v>6176</v>
      </c>
      <c r="K41" s="83">
        <v>6151</v>
      </c>
      <c r="L41" s="83">
        <v>6273</v>
      </c>
      <c r="M41" s="84">
        <v>6112</v>
      </c>
    </row>
    <row r="42" spans="2:13" ht="27.75" customHeight="1">
      <c r="B42" s="1201"/>
      <c r="C42" s="1202"/>
      <c r="D42" s="85"/>
      <c r="E42" s="1205" t="s">
        <v>26</v>
      </c>
      <c r="F42" s="1205"/>
      <c r="G42" s="1205"/>
      <c r="H42" s="1206"/>
      <c r="I42" s="86">
        <v>50</v>
      </c>
      <c r="J42" s="87">
        <v>51</v>
      </c>
      <c r="K42" s="87">
        <v>126</v>
      </c>
      <c r="L42" s="87">
        <v>51</v>
      </c>
      <c r="M42" s="88">
        <v>446</v>
      </c>
    </row>
    <row r="43" spans="2:13" ht="27.75" customHeight="1">
      <c r="B43" s="1201"/>
      <c r="C43" s="1202"/>
      <c r="D43" s="85"/>
      <c r="E43" s="1205" t="s">
        <v>27</v>
      </c>
      <c r="F43" s="1205"/>
      <c r="G43" s="1205"/>
      <c r="H43" s="1206"/>
      <c r="I43" s="86">
        <v>2043</v>
      </c>
      <c r="J43" s="87">
        <v>2125</v>
      </c>
      <c r="K43" s="87">
        <v>2315</v>
      </c>
      <c r="L43" s="87">
        <v>2403</v>
      </c>
      <c r="M43" s="88">
        <v>2493</v>
      </c>
    </row>
    <row r="44" spans="2:13" ht="27.75" customHeight="1">
      <c r="B44" s="1201"/>
      <c r="C44" s="1202"/>
      <c r="D44" s="85"/>
      <c r="E44" s="1205" t="s">
        <v>28</v>
      </c>
      <c r="F44" s="1205"/>
      <c r="G44" s="1205"/>
      <c r="H44" s="1206"/>
      <c r="I44" s="86">
        <v>251</v>
      </c>
      <c r="J44" s="87">
        <v>178</v>
      </c>
      <c r="K44" s="87">
        <v>107</v>
      </c>
      <c r="L44" s="87">
        <v>40</v>
      </c>
      <c r="M44" s="88">
        <v>15</v>
      </c>
    </row>
    <row r="45" spans="2:13" ht="27.75" customHeight="1">
      <c r="B45" s="1201"/>
      <c r="C45" s="1202"/>
      <c r="D45" s="85"/>
      <c r="E45" s="1205" t="s">
        <v>29</v>
      </c>
      <c r="F45" s="1205"/>
      <c r="G45" s="1205"/>
      <c r="H45" s="1206"/>
      <c r="I45" s="86">
        <v>1526</v>
      </c>
      <c r="J45" s="87">
        <v>1553</v>
      </c>
      <c r="K45" s="87">
        <v>1461</v>
      </c>
      <c r="L45" s="87">
        <v>1188</v>
      </c>
      <c r="M45" s="88">
        <v>1139</v>
      </c>
    </row>
    <row r="46" spans="2:13" ht="27.75" customHeight="1">
      <c r="B46" s="1201"/>
      <c r="C46" s="1202"/>
      <c r="D46" s="85"/>
      <c r="E46" s="1205" t="s">
        <v>30</v>
      </c>
      <c r="F46" s="1205"/>
      <c r="G46" s="1205"/>
      <c r="H46" s="1206"/>
      <c r="I46" s="86" t="s">
        <v>482</v>
      </c>
      <c r="J46" s="87" t="s">
        <v>482</v>
      </c>
      <c r="K46" s="87" t="s">
        <v>482</v>
      </c>
      <c r="L46" s="87" t="s">
        <v>482</v>
      </c>
      <c r="M46" s="88" t="s">
        <v>482</v>
      </c>
    </row>
    <row r="47" spans="2:13" ht="27.75" customHeight="1">
      <c r="B47" s="1201"/>
      <c r="C47" s="1202"/>
      <c r="D47" s="85"/>
      <c r="E47" s="1205" t="s">
        <v>31</v>
      </c>
      <c r="F47" s="1205"/>
      <c r="G47" s="1205"/>
      <c r="H47" s="1206"/>
      <c r="I47" s="86" t="s">
        <v>482</v>
      </c>
      <c r="J47" s="87" t="s">
        <v>482</v>
      </c>
      <c r="K47" s="87" t="s">
        <v>482</v>
      </c>
      <c r="L47" s="87" t="s">
        <v>482</v>
      </c>
      <c r="M47" s="88" t="s">
        <v>482</v>
      </c>
    </row>
    <row r="48" spans="2:13" ht="27.75" customHeight="1">
      <c r="B48" s="1203"/>
      <c r="C48" s="1204"/>
      <c r="D48" s="85"/>
      <c r="E48" s="1205" t="s">
        <v>32</v>
      </c>
      <c r="F48" s="1205"/>
      <c r="G48" s="1205"/>
      <c r="H48" s="1206"/>
      <c r="I48" s="86" t="s">
        <v>482</v>
      </c>
      <c r="J48" s="87" t="s">
        <v>482</v>
      </c>
      <c r="K48" s="87" t="s">
        <v>482</v>
      </c>
      <c r="L48" s="87" t="s">
        <v>482</v>
      </c>
      <c r="M48" s="88" t="s">
        <v>482</v>
      </c>
    </row>
    <row r="49" spans="2:13" ht="27.75" customHeight="1">
      <c r="B49" s="1199" t="s">
        <v>33</v>
      </c>
      <c r="C49" s="1200"/>
      <c r="D49" s="89"/>
      <c r="E49" s="1205" t="s">
        <v>34</v>
      </c>
      <c r="F49" s="1205"/>
      <c r="G49" s="1205"/>
      <c r="H49" s="1206"/>
      <c r="I49" s="86">
        <v>3085</v>
      </c>
      <c r="J49" s="87">
        <v>3123</v>
      </c>
      <c r="K49" s="87">
        <v>2965</v>
      </c>
      <c r="L49" s="87">
        <v>2732</v>
      </c>
      <c r="M49" s="88">
        <v>2894</v>
      </c>
    </row>
    <row r="50" spans="2:13" ht="27.75" customHeight="1">
      <c r="B50" s="1201"/>
      <c r="C50" s="1202"/>
      <c r="D50" s="85"/>
      <c r="E50" s="1205" t="s">
        <v>35</v>
      </c>
      <c r="F50" s="1205"/>
      <c r="G50" s="1205"/>
      <c r="H50" s="1206"/>
      <c r="I50" s="86" t="s">
        <v>482</v>
      </c>
      <c r="J50" s="87" t="s">
        <v>482</v>
      </c>
      <c r="K50" s="87" t="s">
        <v>482</v>
      </c>
      <c r="L50" s="87" t="s">
        <v>482</v>
      </c>
      <c r="M50" s="88">
        <v>94</v>
      </c>
    </row>
    <row r="51" spans="2:13" ht="27.75" customHeight="1">
      <c r="B51" s="1203"/>
      <c r="C51" s="1204"/>
      <c r="D51" s="85"/>
      <c r="E51" s="1205" t="s">
        <v>36</v>
      </c>
      <c r="F51" s="1205"/>
      <c r="G51" s="1205"/>
      <c r="H51" s="1206"/>
      <c r="I51" s="86">
        <v>6060</v>
      </c>
      <c r="J51" s="87">
        <v>6043</v>
      </c>
      <c r="K51" s="87">
        <v>6104</v>
      </c>
      <c r="L51" s="87">
        <v>6179</v>
      </c>
      <c r="M51" s="88">
        <v>6079</v>
      </c>
    </row>
    <row r="52" spans="2:13" ht="27.75" customHeight="1" thickBot="1">
      <c r="B52" s="1207" t="s">
        <v>37</v>
      </c>
      <c r="C52" s="1208"/>
      <c r="D52" s="90"/>
      <c r="E52" s="1209" t="s">
        <v>38</v>
      </c>
      <c r="F52" s="1209"/>
      <c r="G52" s="1209"/>
      <c r="H52" s="1210"/>
      <c r="I52" s="91">
        <v>1070</v>
      </c>
      <c r="J52" s="92">
        <v>917</v>
      </c>
      <c r="K52" s="92">
        <v>1091</v>
      </c>
      <c r="L52" s="92">
        <v>1044</v>
      </c>
      <c r="M52" s="93">
        <v>1139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view="pageBreakPreview" zoomScaleNormal="100" zoomScaleSheetLayoutView="100"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24"/>
      <c r="H50" s="1225"/>
      <c r="I50" s="1225"/>
      <c r="J50" s="1226"/>
      <c r="K50" s="354" t="s">
        <v>522</v>
      </c>
      <c r="L50" s="354" t="s">
        <v>523</v>
      </c>
      <c r="M50" s="354" t="s">
        <v>524</v>
      </c>
      <c r="N50" s="354" t="s">
        <v>525</v>
      </c>
      <c r="O50" s="354" t="s">
        <v>526</v>
      </c>
    </row>
    <row r="51" spans="1:17">
      <c r="B51" s="248"/>
      <c r="C51" s="244"/>
      <c r="D51" s="244"/>
      <c r="E51" s="244"/>
      <c r="F51" s="244"/>
      <c r="G51" s="1227" t="s">
        <v>555</v>
      </c>
      <c r="H51" s="1228"/>
      <c r="I51" s="1233" t="s">
        <v>556</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557</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558</v>
      </c>
      <c r="H55" s="1239"/>
      <c r="I55" s="1237" t="s">
        <v>556</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557</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47" t="s">
        <v>560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24"/>
      <c r="H72" s="1225"/>
      <c r="I72" s="1225"/>
      <c r="J72" s="1226"/>
      <c r="K72" s="354" t="s">
        <v>522</v>
      </c>
      <c r="L72" s="354" t="s">
        <v>523</v>
      </c>
      <c r="M72" s="354" t="s">
        <v>524</v>
      </c>
      <c r="N72" s="354" t="s">
        <v>525</v>
      </c>
      <c r="O72" s="354" t="s">
        <v>526</v>
      </c>
    </row>
    <row r="73" spans="2:30">
      <c r="B73" s="248"/>
      <c r="C73" s="244"/>
      <c r="D73" s="244"/>
      <c r="E73" s="244"/>
      <c r="F73" s="244"/>
      <c r="G73" s="1227" t="s">
        <v>555</v>
      </c>
      <c r="H73" s="1228"/>
      <c r="I73" s="1233" t="s">
        <v>556</v>
      </c>
      <c r="J73" s="1233"/>
      <c r="K73" s="1248">
        <v>31.9</v>
      </c>
      <c r="L73" s="1248">
        <v>27.4</v>
      </c>
      <c r="M73" s="1236">
        <v>32.200000000000003</v>
      </c>
      <c r="N73" s="1236">
        <v>31.3</v>
      </c>
      <c r="O73" s="1236">
        <v>32.799999999999997</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562</v>
      </c>
      <c r="J75" s="1237"/>
      <c r="K75" s="1249">
        <v>12</v>
      </c>
      <c r="L75" s="1249">
        <v>10.7</v>
      </c>
      <c r="M75" s="1249">
        <v>10.199999999999999</v>
      </c>
      <c r="N75" s="1249">
        <v>9.5</v>
      </c>
      <c r="O75" s="1249">
        <v>8.4</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558</v>
      </c>
      <c r="H77" s="1239"/>
      <c r="I77" s="1237" t="s">
        <v>556</v>
      </c>
      <c r="J77" s="1237"/>
      <c r="K77" s="1248">
        <v>64.3</v>
      </c>
      <c r="L77" s="1248">
        <v>61.3</v>
      </c>
      <c r="M77" s="1236">
        <v>54.6</v>
      </c>
      <c r="N77" s="1236">
        <v>48.7</v>
      </c>
      <c r="O77" s="1236">
        <v>36.5</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562</v>
      </c>
      <c r="J79" s="1246"/>
      <c r="K79" s="1251">
        <v>12.3</v>
      </c>
      <c r="L79" s="1251">
        <v>11.7</v>
      </c>
      <c r="M79" s="1251">
        <v>11.2</v>
      </c>
      <c r="N79" s="1251">
        <v>10.4</v>
      </c>
      <c r="O79" s="1251">
        <v>9</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41120</v>
      </c>
      <c r="E3" s="116"/>
      <c r="F3" s="117">
        <v>61557</v>
      </c>
      <c r="G3" s="118"/>
      <c r="H3" s="119"/>
    </row>
    <row r="4" spans="1:8">
      <c r="A4" s="120"/>
      <c r="B4" s="121"/>
      <c r="C4" s="122"/>
      <c r="D4" s="123">
        <v>35853</v>
      </c>
      <c r="E4" s="124"/>
      <c r="F4" s="125">
        <v>32497</v>
      </c>
      <c r="G4" s="126"/>
      <c r="H4" s="127"/>
    </row>
    <row r="5" spans="1:8">
      <c r="A5" s="108" t="s">
        <v>516</v>
      </c>
      <c r="B5" s="113"/>
      <c r="C5" s="114"/>
      <c r="D5" s="115">
        <v>29958</v>
      </c>
      <c r="E5" s="116"/>
      <c r="F5" s="117">
        <v>69806</v>
      </c>
      <c r="G5" s="118"/>
      <c r="H5" s="119"/>
    </row>
    <row r="6" spans="1:8">
      <c r="A6" s="120"/>
      <c r="B6" s="121"/>
      <c r="C6" s="122"/>
      <c r="D6" s="123">
        <v>20117</v>
      </c>
      <c r="E6" s="124"/>
      <c r="F6" s="125">
        <v>32823</v>
      </c>
      <c r="G6" s="126"/>
      <c r="H6" s="127"/>
    </row>
    <row r="7" spans="1:8">
      <c r="A7" s="108" t="s">
        <v>517</v>
      </c>
      <c r="B7" s="113"/>
      <c r="C7" s="114"/>
      <c r="D7" s="115">
        <v>57345</v>
      </c>
      <c r="E7" s="116"/>
      <c r="F7" s="117">
        <v>74444</v>
      </c>
      <c r="G7" s="118"/>
      <c r="H7" s="119"/>
    </row>
    <row r="8" spans="1:8">
      <c r="A8" s="120"/>
      <c r="B8" s="121"/>
      <c r="C8" s="122"/>
      <c r="D8" s="123">
        <v>33216</v>
      </c>
      <c r="E8" s="124"/>
      <c r="F8" s="125">
        <v>34175</v>
      </c>
      <c r="G8" s="126"/>
      <c r="H8" s="127"/>
    </row>
    <row r="9" spans="1:8">
      <c r="A9" s="108" t="s">
        <v>518</v>
      </c>
      <c r="B9" s="113"/>
      <c r="C9" s="114"/>
      <c r="D9" s="115">
        <v>59015</v>
      </c>
      <c r="E9" s="116"/>
      <c r="F9" s="117">
        <v>85205</v>
      </c>
      <c r="G9" s="118"/>
      <c r="H9" s="119"/>
    </row>
    <row r="10" spans="1:8">
      <c r="A10" s="120"/>
      <c r="B10" s="121"/>
      <c r="C10" s="122"/>
      <c r="D10" s="123">
        <v>27652</v>
      </c>
      <c r="E10" s="124"/>
      <c r="F10" s="125">
        <v>38847</v>
      </c>
      <c r="G10" s="126"/>
      <c r="H10" s="127"/>
    </row>
    <row r="11" spans="1:8">
      <c r="A11" s="108" t="s">
        <v>519</v>
      </c>
      <c r="B11" s="113"/>
      <c r="C11" s="114"/>
      <c r="D11" s="115">
        <v>24508</v>
      </c>
      <c r="E11" s="116"/>
      <c r="F11" s="117">
        <v>69469</v>
      </c>
      <c r="G11" s="118"/>
      <c r="H11" s="119"/>
    </row>
    <row r="12" spans="1:8">
      <c r="A12" s="120"/>
      <c r="B12" s="121"/>
      <c r="C12" s="128"/>
      <c r="D12" s="123">
        <v>14934</v>
      </c>
      <c r="E12" s="124"/>
      <c r="F12" s="125">
        <v>38215</v>
      </c>
      <c r="G12" s="126"/>
      <c r="H12" s="127"/>
    </row>
    <row r="13" spans="1:8">
      <c r="A13" s="108"/>
      <c r="B13" s="113"/>
      <c r="C13" s="129"/>
      <c r="D13" s="130">
        <v>42389</v>
      </c>
      <c r="E13" s="131"/>
      <c r="F13" s="132">
        <v>72096</v>
      </c>
      <c r="G13" s="133"/>
      <c r="H13" s="119"/>
    </row>
    <row r="14" spans="1:8">
      <c r="A14" s="120"/>
      <c r="B14" s="121"/>
      <c r="C14" s="122"/>
      <c r="D14" s="123">
        <v>26354</v>
      </c>
      <c r="E14" s="124"/>
      <c r="F14" s="125">
        <v>35311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2.46</v>
      </c>
      <c r="C19" s="134">
        <f>ROUND(VALUE(SUBSTITUTE(実質収支比率等に係る経年分析!G$48,"▲","-")),2)</f>
        <v>2.13</v>
      </c>
      <c r="D19" s="134">
        <f>ROUND(VALUE(SUBSTITUTE(実質収支比率等に係る経年分析!H$48,"▲","-")),2)</f>
        <v>1.82</v>
      </c>
      <c r="E19" s="134">
        <f>ROUND(VALUE(SUBSTITUTE(実質収支比率等に係る経年分析!I$48,"▲","-")),2)</f>
        <v>2.89</v>
      </c>
      <c r="F19" s="134">
        <f>ROUND(VALUE(SUBSTITUTE(実質収支比率等に係る経年分析!J$48,"▲","-")),2)</f>
        <v>3.59</v>
      </c>
    </row>
    <row r="20" spans="1:11">
      <c r="A20" s="134" t="s">
        <v>43</v>
      </c>
      <c r="B20" s="134">
        <f>ROUND(VALUE(SUBSTITUTE(実質収支比率等に係る経年分析!F$47,"▲","-")),2)</f>
        <v>36.82</v>
      </c>
      <c r="C20" s="134">
        <f>ROUND(VALUE(SUBSTITUTE(実質収支比率等に係る経年分析!G$47,"▲","-")),2)</f>
        <v>38.1</v>
      </c>
      <c r="D20" s="134">
        <f>ROUND(VALUE(SUBSTITUTE(実質収支比率等に係る経年分析!H$47,"▲","-")),2)</f>
        <v>37.44</v>
      </c>
      <c r="E20" s="134">
        <f>ROUND(VALUE(SUBSTITUTE(実質収支比率等に係る経年分析!I$47,"▲","-")),2)</f>
        <v>30.49</v>
      </c>
      <c r="F20" s="134">
        <f>ROUND(VALUE(SUBSTITUTE(実質収支比率等に係る経年分析!J$47,"▲","-")),2)</f>
        <v>31.24</v>
      </c>
    </row>
    <row r="21" spans="1:11">
      <c r="A21" s="134" t="s">
        <v>44</v>
      </c>
      <c r="B21" s="134">
        <f>IF(ISNUMBER(VALUE(SUBSTITUTE(実質収支比率等に係る経年分析!F$49,"▲","-"))),ROUND(VALUE(SUBSTITUTE(実質収支比率等に係る経年分析!F$49,"▲","-")),2),NA())</f>
        <v>-0.26</v>
      </c>
      <c r="C21" s="134">
        <f>IF(ISNUMBER(VALUE(SUBSTITUTE(実質収支比率等に係る経年分析!G$49,"▲","-"))),ROUND(VALUE(SUBSTITUTE(実質収支比率等に係る経年分析!G$49,"▲","-")),2),NA())</f>
        <v>-0.27</v>
      </c>
      <c r="D21" s="134">
        <f>IF(ISNUMBER(VALUE(SUBSTITUTE(実質収支比率等に係る経年分析!H$49,"▲","-"))),ROUND(VALUE(SUBSTITUTE(実質収支比率等に係る経年分析!H$49,"▲","-")),2),NA())</f>
        <v>-1.25</v>
      </c>
      <c r="E21" s="134">
        <f>IF(ISNUMBER(VALUE(SUBSTITUTE(実質収支比率等に係る経年分析!I$49,"▲","-"))),ROUND(VALUE(SUBSTITUTE(実質収支比率等に係る経年分析!I$49,"▲","-")),2),NA())</f>
        <v>-6.1</v>
      </c>
      <c r="F21" s="134">
        <f>IF(ISNUMBER(VALUE(SUBSTITUTE(実質収支比率等に係る経年分析!J$49,"▲","-"))),ROUND(VALUE(SUBSTITUTE(実質収支比率等に係る経年分析!J$49,"▲","-")),2),NA())</f>
        <v>0.81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1.1200000000000001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34.799999999999997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34.35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33.229999999999997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31.85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25.53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497</v>
      </c>
      <c r="E42" s="136"/>
      <c r="F42" s="136"/>
      <c r="G42" s="136">
        <f>'実質公債費比率（分子）の構造'!L$52</f>
        <v>507</v>
      </c>
      <c r="H42" s="136"/>
      <c r="I42" s="136"/>
      <c r="J42" s="136">
        <f>'実質公債費比率（分子）の構造'!M$52</f>
        <v>518</v>
      </c>
      <c r="K42" s="136"/>
      <c r="L42" s="136"/>
      <c r="M42" s="136">
        <f>'実質公債費比率（分子）の構造'!N$52</f>
        <v>545</v>
      </c>
      <c r="N42" s="136"/>
      <c r="O42" s="136"/>
      <c r="P42" s="136">
        <f>'実質公債費比率（分子）の構造'!O$52</f>
        <v>515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77</v>
      </c>
      <c r="C45" s="136"/>
      <c r="D45" s="136"/>
      <c r="E45" s="136">
        <f>'実質公債費比率（分子）の構造'!L$49</f>
        <v>78</v>
      </c>
      <c r="F45" s="136"/>
      <c r="G45" s="136"/>
      <c r="H45" s="136">
        <f>'実質公債費比率（分子）の構造'!M$49</f>
        <v>73</v>
      </c>
      <c r="I45" s="136"/>
      <c r="J45" s="136"/>
      <c r="K45" s="136">
        <f>'実質公債費比率（分子）の構造'!N$49</f>
        <v>69</v>
      </c>
      <c r="L45" s="136"/>
      <c r="M45" s="136"/>
      <c r="N45" s="136">
        <f>'実質公債費比率（分子）の構造'!O$49</f>
        <v>26</v>
      </c>
      <c r="O45" s="136"/>
      <c r="P45" s="136"/>
    </row>
    <row r="46" spans="1:16">
      <c r="A46" s="136" t="s">
        <v>55</v>
      </c>
      <c r="B46" s="136">
        <f>'実質公債費比率（分子）の構造'!K$48</f>
        <v>115</v>
      </c>
      <c r="C46" s="136"/>
      <c r="D46" s="136"/>
      <c r="E46" s="136">
        <f>'実質公債費比率（分子）の構造'!L$48</f>
        <v>126</v>
      </c>
      <c r="F46" s="136"/>
      <c r="G46" s="136"/>
      <c r="H46" s="136">
        <f>'実質公債費比率（分子）の構造'!M$48</f>
        <v>133</v>
      </c>
      <c r="I46" s="136"/>
      <c r="J46" s="136"/>
      <c r="K46" s="136">
        <f>'実質公債費比率（分子）の構造'!N$48</f>
        <v>135</v>
      </c>
      <c r="L46" s="136"/>
      <c r="M46" s="136"/>
      <c r="N46" s="136">
        <f>'実質公債費比率（分子）の構造'!O$48</f>
        <v>148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668</v>
      </c>
      <c r="C49" s="136"/>
      <c r="D49" s="136"/>
      <c r="E49" s="136">
        <f>'実質公債費比率（分子）の構造'!L$45</f>
        <v>641</v>
      </c>
      <c r="F49" s="136"/>
      <c r="G49" s="136"/>
      <c r="H49" s="136">
        <f>'実質公債費比率（分子）の構造'!M$45</f>
        <v>643</v>
      </c>
      <c r="I49" s="136"/>
      <c r="J49" s="136"/>
      <c r="K49" s="136">
        <f>'実質公債費比率（分子）の構造'!N$45</f>
        <v>633</v>
      </c>
      <c r="L49" s="136"/>
      <c r="M49" s="136"/>
      <c r="N49" s="136">
        <f>'実質公債費比率（分子）の構造'!O$45</f>
        <v>581</v>
      </c>
      <c r="O49" s="136"/>
      <c r="P49" s="136"/>
    </row>
    <row r="50" spans="1:16">
      <c r="A50" s="136" t="s">
        <v>59</v>
      </c>
      <c r="B50" s="136" t="e">
        <f>NA()</f>
        <v>#N/A</v>
      </c>
      <c r="C50" s="136">
        <f>IF(ISNUMBER('実質公債費比率（分子）の構造'!K$53),'実質公債費比率（分子）の構造'!K$53,NA())</f>
        <v>363</v>
      </c>
      <c r="D50" s="136" t="e">
        <f>NA()</f>
        <v>#N/A</v>
      </c>
      <c r="E50" s="136" t="e">
        <f>NA()</f>
        <v>#N/A</v>
      </c>
      <c r="F50" s="136">
        <f>IF(ISNUMBER('実質公債費比率（分子）の構造'!L$53),'実質公債費比率（分子）の構造'!L$53,NA())</f>
        <v>338</v>
      </c>
      <c r="G50" s="136" t="e">
        <f>NA()</f>
        <v>#N/A</v>
      </c>
      <c r="H50" s="136" t="e">
        <f>NA()</f>
        <v>#N/A</v>
      </c>
      <c r="I50" s="136">
        <f>IF(ISNUMBER('実質公債費比率（分子）の構造'!M$53),'実質公債費比率（分子）の構造'!M$53,NA())</f>
        <v>331</v>
      </c>
      <c r="J50" s="136" t="e">
        <f>NA()</f>
        <v>#N/A</v>
      </c>
      <c r="K50" s="136" t="e">
        <f>NA()</f>
        <v>#N/A</v>
      </c>
      <c r="L50" s="136">
        <f>IF(ISNUMBER('実質公債費比率（分子）の構造'!N$53),'実質公債費比率（分子）の構造'!N$53,NA())</f>
        <v>292</v>
      </c>
      <c r="M50" s="136" t="e">
        <f>NA()</f>
        <v>#N/A</v>
      </c>
      <c r="N50" s="136" t="e">
        <f>NA()</f>
        <v>#N/A</v>
      </c>
      <c r="O50" s="136">
        <f>IF(ISNUMBER('実質公債費比率（分子）の構造'!O$53),'実質公債費比率（分子）の構造'!O$53,NA())</f>
        <v>240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6060</v>
      </c>
      <c r="E56" s="135"/>
      <c r="F56" s="135"/>
      <c r="G56" s="135">
        <f>'将来負担比率（分子）の構造'!J$51</f>
        <v>6043</v>
      </c>
      <c r="H56" s="135"/>
      <c r="I56" s="135"/>
      <c r="J56" s="135">
        <f>'将来負担比率（分子）の構造'!K$51</f>
        <v>6104</v>
      </c>
      <c r="K56" s="135"/>
      <c r="L56" s="135"/>
      <c r="M56" s="135">
        <f>'将来負担比率（分子）の構造'!L$51</f>
        <v>6179</v>
      </c>
      <c r="N56" s="135"/>
      <c r="O56" s="135"/>
      <c r="P56" s="135">
        <f>'将来負担比率（分子）の構造'!M$51</f>
        <v>6079</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f>'将来負担比率（分子）の構造'!M$50</f>
        <v>94</v>
      </c>
    </row>
    <row r="58" spans="1:16">
      <c r="A58" s="135" t="s">
        <v>34</v>
      </c>
      <c r="B58" s="135"/>
      <c r="C58" s="135"/>
      <c r="D58" s="135">
        <f>'将来負担比率（分子）の構造'!I$49</f>
        <v>3085</v>
      </c>
      <c r="E58" s="135"/>
      <c r="F58" s="135"/>
      <c r="G58" s="135">
        <f>'将来負担比率（分子）の構造'!J$49</f>
        <v>3123</v>
      </c>
      <c r="H58" s="135"/>
      <c r="I58" s="135"/>
      <c r="J58" s="135">
        <f>'将来負担比率（分子）の構造'!K$49</f>
        <v>2965</v>
      </c>
      <c r="K58" s="135"/>
      <c r="L58" s="135"/>
      <c r="M58" s="135">
        <f>'将来負担比率（分子）の構造'!L$49</f>
        <v>2732</v>
      </c>
      <c r="N58" s="135"/>
      <c r="O58" s="135"/>
      <c r="P58" s="135">
        <f>'将来負担比率（分子）の構造'!M$49</f>
        <v>2894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1526</v>
      </c>
      <c r="C62" s="135"/>
      <c r="D62" s="135"/>
      <c r="E62" s="135">
        <f>'将来負担比率（分子）の構造'!J$45</f>
        <v>1553</v>
      </c>
      <c r="F62" s="135"/>
      <c r="G62" s="135"/>
      <c r="H62" s="135">
        <f>'将来負担比率（分子）の構造'!K$45</f>
        <v>1461</v>
      </c>
      <c r="I62" s="135"/>
      <c r="J62" s="135"/>
      <c r="K62" s="135">
        <f>'将来負担比率（分子）の構造'!L$45</f>
        <v>1188</v>
      </c>
      <c r="L62" s="135"/>
      <c r="M62" s="135"/>
      <c r="N62" s="135">
        <f>'将来負担比率（分子）の構造'!M$45</f>
        <v>1139</v>
      </c>
      <c r="O62" s="135"/>
      <c r="P62" s="135"/>
    </row>
    <row r="63" spans="1:16">
      <c r="A63" s="135" t="s">
        <v>28</v>
      </c>
      <c r="B63" s="135">
        <f>'将来負担比率（分子）の構造'!I$44</f>
        <v>251</v>
      </c>
      <c r="C63" s="135"/>
      <c r="D63" s="135"/>
      <c r="E63" s="135">
        <f>'将来負担比率（分子）の構造'!J$44</f>
        <v>178</v>
      </c>
      <c r="F63" s="135"/>
      <c r="G63" s="135"/>
      <c r="H63" s="135">
        <f>'将来負担比率（分子）の構造'!K$44</f>
        <v>107</v>
      </c>
      <c r="I63" s="135"/>
      <c r="J63" s="135"/>
      <c r="K63" s="135">
        <f>'将来負担比率（分子）の構造'!L$44</f>
        <v>40</v>
      </c>
      <c r="L63" s="135"/>
      <c r="M63" s="135"/>
      <c r="N63" s="135">
        <f>'将来負担比率（分子）の構造'!M$44</f>
        <v>15</v>
      </c>
      <c r="O63" s="135"/>
      <c r="P63" s="135"/>
    </row>
    <row r="64" spans="1:16">
      <c r="A64" s="135" t="s">
        <v>27</v>
      </c>
      <c r="B64" s="135">
        <f>'将来負担比率（分子）の構造'!I$43</f>
        <v>2043</v>
      </c>
      <c r="C64" s="135"/>
      <c r="D64" s="135"/>
      <c r="E64" s="135">
        <f>'将来負担比率（分子）の構造'!J$43</f>
        <v>2125</v>
      </c>
      <c r="F64" s="135"/>
      <c r="G64" s="135"/>
      <c r="H64" s="135">
        <f>'将来負担比率（分子）の構造'!K$43</f>
        <v>2315</v>
      </c>
      <c r="I64" s="135"/>
      <c r="J64" s="135"/>
      <c r="K64" s="135">
        <f>'将来負担比率（分子）の構造'!L$43</f>
        <v>2403</v>
      </c>
      <c r="L64" s="135"/>
      <c r="M64" s="135"/>
      <c r="N64" s="135">
        <f>'将来負担比率（分子）の構造'!M$43</f>
        <v>2493</v>
      </c>
      <c r="O64" s="135"/>
      <c r="P64" s="135"/>
    </row>
    <row r="65" spans="1:16">
      <c r="A65" s="135" t="s">
        <v>26</v>
      </c>
      <c r="B65" s="135">
        <f>'将来負担比率（分子）の構造'!I$42</f>
        <v>50</v>
      </c>
      <c r="C65" s="135"/>
      <c r="D65" s="135"/>
      <c r="E65" s="135">
        <f>'将来負担比率（分子）の構造'!J$42</f>
        <v>51</v>
      </c>
      <c r="F65" s="135"/>
      <c r="G65" s="135"/>
      <c r="H65" s="135">
        <f>'将来負担比率（分子）の構造'!K$42</f>
        <v>126</v>
      </c>
      <c r="I65" s="135"/>
      <c r="J65" s="135"/>
      <c r="K65" s="135">
        <f>'将来負担比率（分子）の構造'!L$42</f>
        <v>51</v>
      </c>
      <c r="L65" s="135"/>
      <c r="M65" s="135"/>
      <c r="N65" s="135">
        <f>'将来負担比率（分子）の構造'!M$42</f>
        <v>446</v>
      </c>
      <c r="O65" s="135"/>
      <c r="P65" s="135"/>
    </row>
    <row r="66" spans="1:16">
      <c r="A66" s="135" t="s">
        <v>25</v>
      </c>
      <c r="B66" s="135">
        <f>'将来負担比率（分子）の構造'!I$41</f>
        <v>6345</v>
      </c>
      <c r="C66" s="135"/>
      <c r="D66" s="135"/>
      <c r="E66" s="135">
        <f>'将来負担比率（分子）の構造'!J$41</f>
        <v>6176</v>
      </c>
      <c r="F66" s="135"/>
      <c r="G66" s="135"/>
      <c r="H66" s="135">
        <f>'将来負担比率（分子）の構造'!K$41</f>
        <v>6151</v>
      </c>
      <c r="I66" s="135"/>
      <c r="J66" s="135"/>
      <c r="K66" s="135">
        <f>'将来負担比率（分子）の構造'!L$41</f>
        <v>6273</v>
      </c>
      <c r="L66" s="135"/>
      <c r="M66" s="135"/>
      <c r="N66" s="135">
        <f>'将来負担比率（分子）の構造'!M$41</f>
        <v>6112</v>
      </c>
      <c r="O66" s="135"/>
      <c r="P66" s="135"/>
    </row>
    <row r="67" spans="1:16">
      <c r="A67" s="135" t="s">
        <v>63</v>
      </c>
      <c r="B67" s="135" t="e">
        <f>NA()</f>
        <v>#N/A</v>
      </c>
      <c r="C67" s="135">
        <f>IF(ISNUMBER('将来負担比率（分子）の構造'!I$52), IF('将来負担比率（分子）の構造'!I$52 &lt; 0, 0, '将来負担比率（分子）の構造'!I$52), NA())</f>
        <v>1070</v>
      </c>
      <c r="D67" s="135" t="e">
        <f>NA()</f>
        <v>#N/A</v>
      </c>
      <c r="E67" s="135" t="e">
        <f>NA()</f>
        <v>#N/A</v>
      </c>
      <c r="F67" s="135">
        <f>IF(ISNUMBER('将来負担比率（分子）の構造'!J$52), IF('将来負担比率（分子）の構造'!J$52 &lt; 0, 0, '将来負担比率（分子）の構造'!J$52), NA())</f>
        <v>917</v>
      </c>
      <c r="G67" s="135" t="e">
        <f>NA()</f>
        <v>#N/A</v>
      </c>
      <c r="H67" s="135" t="e">
        <f>NA()</f>
        <v>#N/A</v>
      </c>
      <c r="I67" s="135">
        <f>IF(ISNUMBER('将来負担比率（分子）の構造'!K$52), IF('将来負担比率（分子）の構造'!K$52 &lt; 0, 0, '将来負担比率（分子）の構造'!K$52), NA())</f>
        <v>1091</v>
      </c>
      <c r="J67" s="135" t="e">
        <f>NA()</f>
        <v>#N/A</v>
      </c>
      <c r="K67" s="135" t="e">
        <f>NA()</f>
        <v>#N/A</v>
      </c>
      <c r="L67" s="135">
        <f>IF(ISNUMBER('将来負担比率（分子）の構造'!L$52), IF('将来負担比率（分子）の構造'!L$52 &lt; 0, 0, '将来負担比率（分子）の構造'!L$52), NA())</f>
        <v>1044</v>
      </c>
      <c r="M67" s="135" t="e">
        <f>NA()</f>
        <v>#N/A</v>
      </c>
      <c r="N67" s="135" t="e">
        <f>NA()</f>
        <v>#N/A</v>
      </c>
      <c r="O67" s="135">
        <f>IF(ISNUMBER('将来負担比率（分子）の構造'!M$52), IF('将来負担比率（分子）の構造'!M$52 &lt; 0, 0, '将来負担比率（分子）の構造'!M$52), NA())</f>
        <v>1139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3"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1588066</v>
      </c>
      <c r="S5" s="669"/>
      <c r="T5" s="669"/>
      <c r="U5" s="669"/>
      <c r="V5" s="669"/>
      <c r="W5" s="669"/>
      <c r="X5" s="669"/>
      <c r="Y5" s="716"/>
      <c r="Z5" s="729">
        <v>27.8</v>
      </c>
      <c r="AA5" s="729"/>
      <c r="AB5" s="729"/>
      <c r="AC5" s="729"/>
      <c r="AD5" s="730">
        <v>1588066</v>
      </c>
      <c r="AE5" s="730"/>
      <c r="AF5" s="730"/>
      <c r="AG5" s="730"/>
      <c r="AH5" s="730"/>
      <c r="AI5" s="730"/>
      <c r="AJ5" s="730"/>
      <c r="AK5" s="730"/>
      <c r="AL5" s="717">
        <v>40.700000000000003</v>
      </c>
      <c r="AM5" s="686"/>
      <c r="AN5" s="686"/>
      <c r="AO5" s="718"/>
      <c r="AP5" s="705" t="s">
        <v>207</v>
      </c>
      <c r="AQ5" s="706"/>
      <c r="AR5" s="706"/>
      <c r="AS5" s="706"/>
      <c r="AT5" s="706"/>
      <c r="AU5" s="706"/>
      <c r="AV5" s="706"/>
      <c r="AW5" s="706"/>
      <c r="AX5" s="706"/>
      <c r="AY5" s="706"/>
      <c r="AZ5" s="706"/>
      <c r="BA5" s="706"/>
      <c r="BB5" s="706"/>
      <c r="BC5" s="706"/>
      <c r="BD5" s="706"/>
      <c r="BE5" s="706"/>
      <c r="BF5" s="707"/>
      <c r="BG5" s="618">
        <v>1587998</v>
      </c>
      <c r="BH5" s="619"/>
      <c r="BI5" s="619"/>
      <c r="BJ5" s="619"/>
      <c r="BK5" s="619"/>
      <c r="BL5" s="619"/>
      <c r="BM5" s="619"/>
      <c r="BN5" s="620"/>
      <c r="BO5" s="671">
        <v>100</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48153</v>
      </c>
      <c r="S6" s="619"/>
      <c r="T6" s="619"/>
      <c r="U6" s="619"/>
      <c r="V6" s="619"/>
      <c r="W6" s="619"/>
      <c r="X6" s="619"/>
      <c r="Y6" s="620"/>
      <c r="Z6" s="671">
        <v>0.8</v>
      </c>
      <c r="AA6" s="671"/>
      <c r="AB6" s="671"/>
      <c r="AC6" s="671"/>
      <c r="AD6" s="672">
        <v>48153</v>
      </c>
      <c r="AE6" s="672"/>
      <c r="AF6" s="672"/>
      <c r="AG6" s="672"/>
      <c r="AH6" s="672"/>
      <c r="AI6" s="672"/>
      <c r="AJ6" s="672"/>
      <c r="AK6" s="672"/>
      <c r="AL6" s="641">
        <v>1.2</v>
      </c>
      <c r="AM6" s="673"/>
      <c r="AN6" s="673"/>
      <c r="AO6" s="674"/>
      <c r="AP6" s="615" t="s">
        <v>213</v>
      </c>
      <c r="AQ6" s="616"/>
      <c r="AR6" s="616"/>
      <c r="AS6" s="616"/>
      <c r="AT6" s="616"/>
      <c r="AU6" s="616"/>
      <c r="AV6" s="616"/>
      <c r="AW6" s="616"/>
      <c r="AX6" s="616"/>
      <c r="AY6" s="616"/>
      <c r="AZ6" s="616"/>
      <c r="BA6" s="616"/>
      <c r="BB6" s="616"/>
      <c r="BC6" s="616"/>
      <c r="BD6" s="616"/>
      <c r="BE6" s="616"/>
      <c r="BF6" s="617"/>
      <c r="BG6" s="618">
        <v>1587998</v>
      </c>
      <c r="BH6" s="619"/>
      <c r="BI6" s="619"/>
      <c r="BJ6" s="619"/>
      <c r="BK6" s="619"/>
      <c r="BL6" s="619"/>
      <c r="BM6" s="619"/>
      <c r="BN6" s="620"/>
      <c r="BO6" s="671">
        <v>100</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113368</v>
      </c>
      <c r="CS6" s="619"/>
      <c r="CT6" s="619"/>
      <c r="CU6" s="619"/>
      <c r="CV6" s="619"/>
      <c r="CW6" s="619"/>
      <c r="CX6" s="619"/>
      <c r="CY6" s="620"/>
      <c r="CZ6" s="671">
        <v>2</v>
      </c>
      <c r="DA6" s="671"/>
      <c r="DB6" s="671"/>
      <c r="DC6" s="671"/>
      <c r="DD6" s="624" t="s">
        <v>208</v>
      </c>
      <c r="DE6" s="619"/>
      <c r="DF6" s="619"/>
      <c r="DG6" s="619"/>
      <c r="DH6" s="619"/>
      <c r="DI6" s="619"/>
      <c r="DJ6" s="619"/>
      <c r="DK6" s="619"/>
      <c r="DL6" s="619"/>
      <c r="DM6" s="619"/>
      <c r="DN6" s="619"/>
      <c r="DO6" s="619"/>
      <c r="DP6" s="620"/>
      <c r="DQ6" s="624">
        <v>113368</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6778</v>
      </c>
      <c r="S7" s="619"/>
      <c r="T7" s="619"/>
      <c r="U7" s="619"/>
      <c r="V7" s="619"/>
      <c r="W7" s="619"/>
      <c r="X7" s="619"/>
      <c r="Y7" s="620"/>
      <c r="Z7" s="671">
        <v>0.1</v>
      </c>
      <c r="AA7" s="671"/>
      <c r="AB7" s="671"/>
      <c r="AC7" s="671"/>
      <c r="AD7" s="672">
        <v>6778</v>
      </c>
      <c r="AE7" s="672"/>
      <c r="AF7" s="672"/>
      <c r="AG7" s="672"/>
      <c r="AH7" s="672"/>
      <c r="AI7" s="672"/>
      <c r="AJ7" s="672"/>
      <c r="AK7" s="672"/>
      <c r="AL7" s="641">
        <v>0.2</v>
      </c>
      <c r="AM7" s="673"/>
      <c r="AN7" s="673"/>
      <c r="AO7" s="674"/>
      <c r="AP7" s="615" t="s">
        <v>216</v>
      </c>
      <c r="AQ7" s="616"/>
      <c r="AR7" s="616"/>
      <c r="AS7" s="616"/>
      <c r="AT7" s="616"/>
      <c r="AU7" s="616"/>
      <c r="AV7" s="616"/>
      <c r="AW7" s="616"/>
      <c r="AX7" s="616"/>
      <c r="AY7" s="616"/>
      <c r="AZ7" s="616"/>
      <c r="BA7" s="616"/>
      <c r="BB7" s="616"/>
      <c r="BC7" s="616"/>
      <c r="BD7" s="616"/>
      <c r="BE7" s="616"/>
      <c r="BF7" s="617"/>
      <c r="BG7" s="618">
        <v>840503</v>
      </c>
      <c r="BH7" s="619"/>
      <c r="BI7" s="619"/>
      <c r="BJ7" s="619"/>
      <c r="BK7" s="619"/>
      <c r="BL7" s="619"/>
      <c r="BM7" s="619"/>
      <c r="BN7" s="620"/>
      <c r="BO7" s="671">
        <v>52.9</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1108790</v>
      </c>
      <c r="CS7" s="619"/>
      <c r="CT7" s="619"/>
      <c r="CU7" s="619"/>
      <c r="CV7" s="619"/>
      <c r="CW7" s="619"/>
      <c r="CX7" s="619"/>
      <c r="CY7" s="620"/>
      <c r="CZ7" s="671">
        <v>20</v>
      </c>
      <c r="DA7" s="671"/>
      <c r="DB7" s="671"/>
      <c r="DC7" s="671"/>
      <c r="DD7" s="624">
        <v>59776</v>
      </c>
      <c r="DE7" s="619"/>
      <c r="DF7" s="619"/>
      <c r="DG7" s="619"/>
      <c r="DH7" s="619"/>
      <c r="DI7" s="619"/>
      <c r="DJ7" s="619"/>
      <c r="DK7" s="619"/>
      <c r="DL7" s="619"/>
      <c r="DM7" s="619"/>
      <c r="DN7" s="619"/>
      <c r="DO7" s="619"/>
      <c r="DP7" s="620"/>
      <c r="DQ7" s="624">
        <v>928067</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15890</v>
      </c>
      <c r="S8" s="619"/>
      <c r="T8" s="619"/>
      <c r="U8" s="619"/>
      <c r="V8" s="619"/>
      <c r="W8" s="619"/>
      <c r="X8" s="619"/>
      <c r="Y8" s="620"/>
      <c r="Z8" s="671">
        <v>0.3</v>
      </c>
      <c r="AA8" s="671"/>
      <c r="AB8" s="671"/>
      <c r="AC8" s="671"/>
      <c r="AD8" s="672">
        <v>15890</v>
      </c>
      <c r="AE8" s="672"/>
      <c r="AF8" s="672"/>
      <c r="AG8" s="672"/>
      <c r="AH8" s="672"/>
      <c r="AI8" s="672"/>
      <c r="AJ8" s="672"/>
      <c r="AK8" s="672"/>
      <c r="AL8" s="641">
        <v>0.4</v>
      </c>
      <c r="AM8" s="673"/>
      <c r="AN8" s="673"/>
      <c r="AO8" s="674"/>
      <c r="AP8" s="615" t="s">
        <v>219</v>
      </c>
      <c r="AQ8" s="616"/>
      <c r="AR8" s="616"/>
      <c r="AS8" s="616"/>
      <c r="AT8" s="616"/>
      <c r="AU8" s="616"/>
      <c r="AV8" s="616"/>
      <c r="AW8" s="616"/>
      <c r="AX8" s="616"/>
      <c r="AY8" s="616"/>
      <c r="AZ8" s="616"/>
      <c r="BA8" s="616"/>
      <c r="BB8" s="616"/>
      <c r="BC8" s="616"/>
      <c r="BD8" s="616"/>
      <c r="BE8" s="616"/>
      <c r="BF8" s="617"/>
      <c r="BG8" s="618">
        <v>25450</v>
      </c>
      <c r="BH8" s="619"/>
      <c r="BI8" s="619"/>
      <c r="BJ8" s="619"/>
      <c r="BK8" s="619"/>
      <c r="BL8" s="619"/>
      <c r="BM8" s="619"/>
      <c r="BN8" s="620"/>
      <c r="BO8" s="671">
        <v>1.6</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1811752</v>
      </c>
      <c r="CS8" s="619"/>
      <c r="CT8" s="619"/>
      <c r="CU8" s="619"/>
      <c r="CV8" s="619"/>
      <c r="CW8" s="619"/>
      <c r="CX8" s="619"/>
      <c r="CY8" s="620"/>
      <c r="CZ8" s="671">
        <v>32.700000000000003</v>
      </c>
      <c r="DA8" s="671"/>
      <c r="DB8" s="671"/>
      <c r="DC8" s="671"/>
      <c r="DD8" s="624">
        <v>73905</v>
      </c>
      <c r="DE8" s="619"/>
      <c r="DF8" s="619"/>
      <c r="DG8" s="619"/>
      <c r="DH8" s="619"/>
      <c r="DI8" s="619"/>
      <c r="DJ8" s="619"/>
      <c r="DK8" s="619"/>
      <c r="DL8" s="619"/>
      <c r="DM8" s="619"/>
      <c r="DN8" s="619"/>
      <c r="DO8" s="619"/>
      <c r="DP8" s="620"/>
      <c r="DQ8" s="624">
        <v>1077884</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17414</v>
      </c>
      <c r="S9" s="619"/>
      <c r="T9" s="619"/>
      <c r="U9" s="619"/>
      <c r="V9" s="619"/>
      <c r="W9" s="619"/>
      <c r="X9" s="619"/>
      <c r="Y9" s="620"/>
      <c r="Z9" s="671">
        <v>0.3</v>
      </c>
      <c r="AA9" s="671"/>
      <c r="AB9" s="671"/>
      <c r="AC9" s="671"/>
      <c r="AD9" s="672">
        <v>17414</v>
      </c>
      <c r="AE9" s="672"/>
      <c r="AF9" s="672"/>
      <c r="AG9" s="672"/>
      <c r="AH9" s="672"/>
      <c r="AI9" s="672"/>
      <c r="AJ9" s="672"/>
      <c r="AK9" s="672"/>
      <c r="AL9" s="641">
        <v>0.4</v>
      </c>
      <c r="AM9" s="673"/>
      <c r="AN9" s="673"/>
      <c r="AO9" s="674"/>
      <c r="AP9" s="615" t="s">
        <v>222</v>
      </c>
      <c r="AQ9" s="616"/>
      <c r="AR9" s="616"/>
      <c r="AS9" s="616"/>
      <c r="AT9" s="616"/>
      <c r="AU9" s="616"/>
      <c r="AV9" s="616"/>
      <c r="AW9" s="616"/>
      <c r="AX9" s="616"/>
      <c r="AY9" s="616"/>
      <c r="AZ9" s="616"/>
      <c r="BA9" s="616"/>
      <c r="BB9" s="616"/>
      <c r="BC9" s="616"/>
      <c r="BD9" s="616"/>
      <c r="BE9" s="616"/>
      <c r="BF9" s="617"/>
      <c r="BG9" s="618">
        <v>762041</v>
      </c>
      <c r="BH9" s="619"/>
      <c r="BI9" s="619"/>
      <c r="BJ9" s="619"/>
      <c r="BK9" s="619"/>
      <c r="BL9" s="619"/>
      <c r="BM9" s="619"/>
      <c r="BN9" s="620"/>
      <c r="BO9" s="671">
        <v>48</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488913</v>
      </c>
      <c r="CS9" s="619"/>
      <c r="CT9" s="619"/>
      <c r="CU9" s="619"/>
      <c r="CV9" s="619"/>
      <c r="CW9" s="619"/>
      <c r="CX9" s="619"/>
      <c r="CY9" s="620"/>
      <c r="CZ9" s="671">
        <v>8.8000000000000007</v>
      </c>
      <c r="DA9" s="671"/>
      <c r="DB9" s="671"/>
      <c r="DC9" s="671"/>
      <c r="DD9" s="624">
        <v>4517</v>
      </c>
      <c r="DE9" s="619"/>
      <c r="DF9" s="619"/>
      <c r="DG9" s="619"/>
      <c r="DH9" s="619"/>
      <c r="DI9" s="619"/>
      <c r="DJ9" s="619"/>
      <c r="DK9" s="619"/>
      <c r="DL9" s="619"/>
      <c r="DM9" s="619"/>
      <c r="DN9" s="619"/>
      <c r="DO9" s="619"/>
      <c r="DP9" s="620"/>
      <c r="DQ9" s="624">
        <v>422243</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308721</v>
      </c>
      <c r="S10" s="619"/>
      <c r="T10" s="619"/>
      <c r="U10" s="619"/>
      <c r="V10" s="619"/>
      <c r="W10" s="619"/>
      <c r="X10" s="619"/>
      <c r="Y10" s="620"/>
      <c r="Z10" s="671">
        <v>5.4</v>
      </c>
      <c r="AA10" s="671"/>
      <c r="AB10" s="671"/>
      <c r="AC10" s="671"/>
      <c r="AD10" s="672">
        <v>308721</v>
      </c>
      <c r="AE10" s="672"/>
      <c r="AF10" s="672"/>
      <c r="AG10" s="672"/>
      <c r="AH10" s="672"/>
      <c r="AI10" s="672"/>
      <c r="AJ10" s="672"/>
      <c r="AK10" s="672"/>
      <c r="AL10" s="641">
        <v>7.9</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27900</v>
      </c>
      <c r="BH10" s="619"/>
      <c r="BI10" s="619"/>
      <c r="BJ10" s="619"/>
      <c r="BK10" s="619"/>
      <c r="BL10" s="619"/>
      <c r="BM10" s="619"/>
      <c r="BN10" s="620"/>
      <c r="BO10" s="671">
        <v>1.8</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179</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65</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42940</v>
      </c>
      <c r="S11" s="619"/>
      <c r="T11" s="619"/>
      <c r="U11" s="619"/>
      <c r="V11" s="619"/>
      <c r="W11" s="619"/>
      <c r="X11" s="619"/>
      <c r="Y11" s="620"/>
      <c r="Z11" s="671">
        <v>0.8</v>
      </c>
      <c r="AA11" s="671"/>
      <c r="AB11" s="671"/>
      <c r="AC11" s="671"/>
      <c r="AD11" s="672">
        <v>42940</v>
      </c>
      <c r="AE11" s="672"/>
      <c r="AF11" s="672"/>
      <c r="AG11" s="672"/>
      <c r="AH11" s="672"/>
      <c r="AI11" s="672"/>
      <c r="AJ11" s="672"/>
      <c r="AK11" s="672"/>
      <c r="AL11" s="641">
        <v>1.1000000000000001</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25112</v>
      </c>
      <c r="BH11" s="619"/>
      <c r="BI11" s="619"/>
      <c r="BJ11" s="619"/>
      <c r="BK11" s="619"/>
      <c r="BL11" s="619"/>
      <c r="BM11" s="619"/>
      <c r="BN11" s="620"/>
      <c r="BO11" s="671">
        <v>1.6</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78347</v>
      </c>
      <c r="CS11" s="619"/>
      <c r="CT11" s="619"/>
      <c r="CU11" s="619"/>
      <c r="CV11" s="619"/>
      <c r="CW11" s="619"/>
      <c r="CX11" s="619"/>
      <c r="CY11" s="620"/>
      <c r="CZ11" s="671">
        <v>1.4</v>
      </c>
      <c r="DA11" s="671"/>
      <c r="DB11" s="671"/>
      <c r="DC11" s="671"/>
      <c r="DD11" s="624">
        <v>7713</v>
      </c>
      <c r="DE11" s="619"/>
      <c r="DF11" s="619"/>
      <c r="DG11" s="619"/>
      <c r="DH11" s="619"/>
      <c r="DI11" s="619"/>
      <c r="DJ11" s="619"/>
      <c r="DK11" s="619"/>
      <c r="DL11" s="619"/>
      <c r="DM11" s="619"/>
      <c r="DN11" s="619"/>
      <c r="DO11" s="619"/>
      <c r="DP11" s="620"/>
      <c r="DQ11" s="624">
        <v>63052</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622852</v>
      </c>
      <c r="BH12" s="619"/>
      <c r="BI12" s="619"/>
      <c r="BJ12" s="619"/>
      <c r="BK12" s="619"/>
      <c r="BL12" s="619"/>
      <c r="BM12" s="619"/>
      <c r="BN12" s="620"/>
      <c r="BO12" s="671">
        <v>39.200000000000003</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30292</v>
      </c>
      <c r="CS12" s="619"/>
      <c r="CT12" s="619"/>
      <c r="CU12" s="619"/>
      <c r="CV12" s="619"/>
      <c r="CW12" s="619"/>
      <c r="CX12" s="619"/>
      <c r="CY12" s="620"/>
      <c r="CZ12" s="671">
        <v>0.5</v>
      </c>
      <c r="DA12" s="671"/>
      <c r="DB12" s="671"/>
      <c r="DC12" s="671"/>
      <c r="DD12" s="624">
        <v>5014</v>
      </c>
      <c r="DE12" s="619"/>
      <c r="DF12" s="619"/>
      <c r="DG12" s="619"/>
      <c r="DH12" s="619"/>
      <c r="DI12" s="619"/>
      <c r="DJ12" s="619"/>
      <c r="DK12" s="619"/>
      <c r="DL12" s="619"/>
      <c r="DM12" s="619"/>
      <c r="DN12" s="619"/>
      <c r="DO12" s="619"/>
      <c r="DP12" s="620"/>
      <c r="DQ12" s="624">
        <v>15790</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17499</v>
      </c>
      <c r="S13" s="619"/>
      <c r="T13" s="619"/>
      <c r="U13" s="619"/>
      <c r="V13" s="619"/>
      <c r="W13" s="619"/>
      <c r="X13" s="619"/>
      <c r="Y13" s="620"/>
      <c r="Z13" s="671">
        <v>0.3</v>
      </c>
      <c r="AA13" s="671"/>
      <c r="AB13" s="671"/>
      <c r="AC13" s="671"/>
      <c r="AD13" s="672">
        <v>17499</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622852</v>
      </c>
      <c r="BH13" s="619"/>
      <c r="BI13" s="619"/>
      <c r="BJ13" s="619"/>
      <c r="BK13" s="619"/>
      <c r="BL13" s="619"/>
      <c r="BM13" s="619"/>
      <c r="BN13" s="620"/>
      <c r="BO13" s="671">
        <v>39.200000000000003</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438841</v>
      </c>
      <c r="CS13" s="619"/>
      <c r="CT13" s="619"/>
      <c r="CU13" s="619"/>
      <c r="CV13" s="619"/>
      <c r="CW13" s="619"/>
      <c r="CX13" s="619"/>
      <c r="CY13" s="620"/>
      <c r="CZ13" s="671">
        <v>7.9</v>
      </c>
      <c r="DA13" s="671"/>
      <c r="DB13" s="671"/>
      <c r="DC13" s="671"/>
      <c r="DD13" s="624">
        <v>162853</v>
      </c>
      <c r="DE13" s="619"/>
      <c r="DF13" s="619"/>
      <c r="DG13" s="619"/>
      <c r="DH13" s="619"/>
      <c r="DI13" s="619"/>
      <c r="DJ13" s="619"/>
      <c r="DK13" s="619"/>
      <c r="DL13" s="619"/>
      <c r="DM13" s="619"/>
      <c r="DN13" s="619"/>
      <c r="DO13" s="619"/>
      <c r="DP13" s="620"/>
      <c r="DQ13" s="624">
        <v>320494</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35104</v>
      </c>
      <c r="BH14" s="619"/>
      <c r="BI14" s="619"/>
      <c r="BJ14" s="619"/>
      <c r="BK14" s="619"/>
      <c r="BL14" s="619"/>
      <c r="BM14" s="619"/>
      <c r="BN14" s="620"/>
      <c r="BO14" s="671">
        <v>2.2000000000000002</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239772</v>
      </c>
      <c r="CS14" s="619"/>
      <c r="CT14" s="619"/>
      <c r="CU14" s="619"/>
      <c r="CV14" s="619"/>
      <c r="CW14" s="619"/>
      <c r="CX14" s="619"/>
      <c r="CY14" s="620"/>
      <c r="CZ14" s="671">
        <v>4.3</v>
      </c>
      <c r="DA14" s="671"/>
      <c r="DB14" s="671"/>
      <c r="DC14" s="671"/>
      <c r="DD14" s="624">
        <v>1836</v>
      </c>
      <c r="DE14" s="619"/>
      <c r="DF14" s="619"/>
      <c r="DG14" s="619"/>
      <c r="DH14" s="619"/>
      <c r="DI14" s="619"/>
      <c r="DJ14" s="619"/>
      <c r="DK14" s="619"/>
      <c r="DL14" s="619"/>
      <c r="DM14" s="619"/>
      <c r="DN14" s="619"/>
      <c r="DO14" s="619"/>
      <c r="DP14" s="620"/>
      <c r="DQ14" s="624">
        <v>234032</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10855</v>
      </c>
      <c r="S15" s="619"/>
      <c r="T15" s="619"/>
      <c r="U15" s="619"/>
      <c r="V15" s="619"/>
      <c r="W15" s="619"/>
      <c r="X15" s="619"/>
      <c r="Y15" s="620"/>
      <c r="Z15" s="671">
        <v>0.2</v>
      </c>
      <c r="AA15" s="671"/>
      <c r="AB15" s="671"/>
      <c r="AC15" s="671"/>
      <c r="AD15" s="672">
        <v>10855</v>
      </c>
      <c r="AE15" s="672"/>
      <c r="AF15" s="672"/>
      <c r="AG15" s="672"/>
      <c r="AH15" s="672"/>
      <c r="AI15" s="672"/>
      <c r="AJ15" s="672"/>
      <c r="AK15" s="672"/>
      <c r="AL15" s="641">
        <v>0.3</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89539</v>
      </c>
      <c r="BH15" s="619"/>
      <c r="BI15" s="619"/>
      <c r="BJ15" s="619"/>
      <c r="BK15" s="619"/>
      <c r="BL15" s="619"/>
      <c r="BM15" s="619"/>
      <c r="BN15" s="620"/>
      <c r="BO15" s="671">
        <v>5.6</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648108</v>
      </c>
      <c r="CS15" s="619"/>
      <c r="CT15" s="619"/>
      <c r="CU15" s="619"/>
      <c r="CV15" s="619"/>
      <c r="CW15" s="619"/>
      <c r="CX15" s="619"/>
      <c r="CY15" s="620"/>
      <c r="CZ15" s="671">
        <v>11.7</v>
      </c>
      <c r="DA15" s="671"/>
      <c r="DB15" s="671"/>
      <c r="DC15" s="671"/>
      <c r="DD15" s="624">
        <v>73016</v>
      </c>
      <c r="DE15" s="619"/>
      <c r="DF15" s="619"/>
      <c r="DG15" s="619"/>
      <c r="DH15" s="619"/>
      <c r="DI15" s="619"/>
      <c r="DJ15" s="619"/>
      <c r="DK15" s="619"/>
      <c r="DL15" s="619"/>
      <c r="DM15" s="619"/>
      <c r="DN15" s="619"/>
      <c r="DO15" s="619"/>
      <c r="DP15" s="620"/>
      <c r="DQ15" s="624">
        <v>561123</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2009645</v>
      </c>
      <c r="S16" s="619"/>
      <c r="T16" s="619"/>
      <c r="U16" s="619"/>
      <c r="V16" s="619"/>
      <c r="W16" s="619"/>
      <c r="X16" s="619"/>
      <c r="Y16" s="620"/>
      <c r="Z16" s="671">
        <v>35.200000000000003</v>
      </c>
      <c r="AA16" s="671"/>
      <c r="AB16" s="671"/>
      <c r="AC16" s="671"/>
      <c r="AD16" s="672">
        <v>1803953</v>
      </c>
      <c r="AE16" s="672"/>
      <c r="AF16" s="672"/>
      <c r="AG16" s="672"/>
      <c r="AH16" s="672"/>
      <c r="AI16" s="672"/>
      <c r="AJ16" s="672"/>
      <c r="AK16" s="672"/>
      <c r="AL16" s="641">
        <v>46.2</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873</v>
      </c>
      <c r="CS16" s="619"/>
      <c r="CT16" s="619"/>
      <c r="CU16" s="619"/>
      <c r="CV16" s="619"/>
      <c r="CW16" s="619"/>
      <c r="CX16" s="619"/>
      <c r="CY16" s="620"/>
      <c r="CZ16" s="671">
        <v>0</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1803953</v>
      </c>
      <c r="S17" s="619"/>
      <c r="T17" s="619"/>
      <c r="U17" s="619"/>
      <c r="V17" s="619"/>
      <c r="W17" s="619"/>
      <c r="X17" s="619"/>
      <c r="Y17" s="620"/>
      <c r="Z17" s="671">
        <v>31.6</v>
      </c>
      <c r="AA17" s="671"/>
      <c r="AB17" s="671"/>
      <c r="AC17" s="671"/>
      <c r="AD17" s="672">
        <v>1803953</v>
      </c>
      <c r="AE17" s="672"/>
      <c r="AF17" s="672"/>
      <c r="AG17" s="672"/>
      <c r="AH17" s="672"/>
      <c r="AI17" s="672"/>
      <c r="AJ17" s="672"/>
      <c r="AK17" s="672"/>
      <c r="AL17" s="641">
        <v>46.2</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580971</v>
      </c>
      <c r="CS17" s="619"/>
      <c r="CT17" s="619"/>
      <c r="CU17" s="619"/>
      <c r="CV17" s="619"/>
      <c r="CW17" s="619"/>
      <c r="CX17" s="619"/>
      <c r="CY17" s="620"/>
      <c r="CZ17" s="671">
        <v>10.5</v>
      </c>
      <c r="DA17" s="671"/>
      <c r="DB17" s="671"/>
      <c r="DC17" s="671"/>
      <c r="DD17" s="624" t="s">
        <v>109</v>
      </c>
      <c r="DE17" s="619"/>
      <c r="DF17" s="619"/>
      <c r="DG17" s="619"/>
      <c r="DH17" s="619"/>
      <c r="DI17" s="619"/>
      <c r="DJ17" s="619"/>
      <c r="DK17" s="619"/>
      <c r="DL17" s="619"/>
      <c r="DM17" s="619"/>
      <c r="DN17" s="619"/>
      <c r="DO17" s="619"/>
      <c r="DP17" s="620"/>
      <c r="DQ17" s="624">
        <v>580971</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205692</v>
      </c>
      <c r="S18" s="619"/>
      <c r="T18" s="619"/>
      <c r="U18" s="619"/>
      <c r="V18" s="619"/>
      <c r="W18" s="619"/>
      <c r="X18" s="619"/>
      <c r="Y18" s="620"/>
      <c r="Z18" s="671">
        <v>3.6</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68</v>
      </c>
      <c r="BH19" s="619"/>
      <c r="BI19" s="619"/>
      <c r="BJ19" s="619"/>
      <c r="BK19" s="619"/>
      <c r="BL19" s="619"/>
      <c r="BM19" s="619"/>
      <c r="BN19" s="620"/>
      <c r="BO19" s="671">
        <v>0</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4065961</v>
      </c>
      <c r="S20" s="619"/>
      <c r="T20" s="619"/>
      <c r="U20" s="619"/>
      <c r="V20" s="619"/>
      <c r="W20" s="619"/>
      <c r="X20" s="619"/>
      <c r="Y20" s="620"/>
      <c r="Z20" s="671">
        <v>71.2</v>
      </c>
      <c r="AA20" s="671"/>
      <c r="AB20" s="671"/>
      <c r="AC20" s="671"/>
      <c r="AD20" s="672">
        <v>3860269</v>
      </c>
      <c r="AE20" s="672"/>
      <c r="AF20" s="672"/>
      <c r="AG20" s="672"/>
      <c r="AH20" s="672"/>
      <c r="AI20" s="672"/>
      <c r="AJ20" s="672"/>
      <c r="AK20" s="672"/>
      <c r="AL20" s="641">
        <v>98.9</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68</v>
      </c>
      <c r="BH20" s="619"/>
      <c r="BI20" s="619"/>
      <c r="BJ20" s="619"/>
      <c r="BK20" s="619"/>
      <c r="BL20" s="619"/>
      <c r="BM20" s="619"/>
      <c r="BN20" s="620"/>
      <c r="BO20" s="671">
        <v>0</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5540206</v>
      </c>
      <c r="CS20" s="619"/>
      <c r="CT20" s="619"/>
      <c r="CU20" s="619"/>
      <c r="CV20" s="619"/>
      <c r="CW20" s="619"/>
      <c r="CX20" s="619"/>
      <c r="CY20" s="620"/>
      <c r="CZ20" s="671">
        <v>100</v>
      </c>
      <c r="DA20" s="671"/>
      <c r="DB20" s="671"/>
      <c r="DC20" s="671"/>
      <c r="DD20" s="624">
        <v>388630</v>
      </c>
      <c r="DE20" s="619"/>
      <c r="DF20" s="619"/>
      <c r="DG20" s="619"/>
      <c r="DH20" s="619"/>
      <c r="DI20" s="619"/>
      <c r="DJ20" s="619"/>
      <c r="DK20" s="619"/>
      <c r="DL20" s="619"/>
      <c r="DM20" s="619"/>
      <c r="DN20" s="619"/>
      <c r="DO20" s="619"/>
      <c r="DP20" s="620"/>
      <c r="DQ20" s="624">
        <v>4317089</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2549</v>
      </c>
      <c r="S21" s="619"/>
      <c r="T21" s="619"/>
      <c r="U21" s="619"/>
      <c r="V21" s="619"/>
      <c r="W21" s="619"/>
      <c r="X21" s="619"/>
      <c r="Y21" s="620"/>
      <c r="Z21" s="671">
        <v>0</v>
      </c>
      <c r="AA21" s="671"/>
      <c r="AB21" s="671"/>
      <c r="AC21" s="671"/>
      <c r="AD21" s="672">
        <v>2549</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68</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7072</v>
      </c>
      <c r="S22" s="619"/>
      <c r="T22" s="619"/>
      <c r="U22" s="619"/>
      <c r="V22" s="619"/>
      <c r="W22" s="619"/>
      <c r="X22" s="619"/>
      <c r="Y22" s="620"/>
      <c r="Z22" s="671">
        <v>0.1</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84814</v>
      </c>
      <c r="S23" s="619"/>
      <c r="T23" s="619"/>
      <c r="U23" s="619"/>
      <c r="V23" s="619"/>
      <c r="W23" s="619"/>
      <c r="X23" s="619"/>
      <c r="Y23" s="620"/>
      <c r="Z23" s="671">
        <v>1.5</v>
      </c>
      <c r="AA23" s="671"/>
      <c r="AB23" s="671"/>
      <c r="AC23" s="671"/>
      <c r="AD23" s="672">
        <v>17175</v>
      </c>
      <c r="AE23" s="672"/>
      <c r="AF23" s="672"/>
      <c r="AG23" s="672"/>
      <c r="AH23" s="672"/>
      <c r="AI23" s="672"/>
      <c r="AJ23" s="672"/>
      <c r="AK23" s="672"/>
      <c r="AL23" s="641">
        <v>0.4</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59160</v>
      </c>
      <c r="S24" s="619"/>
      <c r="T24" s="619"/>
      <c r="U24" s="619"/>
      <c r="V24" s="619"/>
      <c r="W24" s="619"/>
      <c r="X24" s="619"/>
      <c r="Y24" s="620"/>
      <c r="Z24" s="671">
        <v>1</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2646989</v>
      </c>
      <c r="CS24" s="669"/>
      <c r="CT24" s="669"/>
      <c r="CU24" s="669"/>
      <c r="CV24" s="669"/>
      <c r="CW24" s="669"/>
      <c r="CX24" s="669"/>
      <c r="CY24" s="716"/>
      <c r="CZ24" s="720">
        <v>47.8</v>
      </c>
      <c r="DA24" s="721"/>
      <c r="DB24" s="721"/>
      <c r="DC24" s="722"/>
      <c r="DD24" s="715">
        <v>2131901</v>
      </c>
      <c r="DE24" s="669"/>
      <c r="DF24" s="669"/>
      <c r="DG24" s="669"/>
      <c r="DH24" s="669"/>
      <c r="DI24" s="669"/>
      <c r="DJ24" s="669"/>
      <c r="DK24" s="716"/>
      <c r="DL24" s="715">
        <v>2070315</v>
      </c>
      <c r="DM24" s="669"/>
      <c r="DN24" s="669"/>
      <c r="DO24" s="669"/>
      <c r="DP24" s="669"/>
      <c r="DQ24" s="669"/>
      <c r="DR24" s="669"/>
      <c r="DS24" s="669"/>
      <c r="DT24" s="669"/>
      <c r="DU24" s="669"/>
      <c r="DV24" s="716"/>
      <c r="DW24" s="717">
        <v>49.8</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497957</v>
      </c>
      <c r="S25" s="619"/>
      <c r="T25" s="619"/>
      <c r="U25" s="619"/>
      <c r="V25" s="619"/>
      <c r="W25" s="619"/>
      <c r="X25" s="619"/>
      <c r="Y25" s="620"/>
      <c r="Z25" s="671">
        <v>8.6999999999999993</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1317915</v>
      </c>
      <c r="CS25" s="637"/>
      <c r="CT25" s="637"/>
      <c r="CU25" s="637"/>
      <c r="CV25" s="637"/>
      <c r="CW25" s="637"/>
      <c r="CX25" s="637"/>
      <c r="CY25" s="638"/>
      <c r="CZ25" s="621">
        <v>23.8</v>
      </c>
      <c r="DA25" s="639"/>
      <c r="DB25" s="639"/>
      <c r="DC25" s="640"/>
      <c r="DD25" s="624">
        <v>1237586</v>
      </c>
      <c r="DE25" s="637"/>
      <c r="DF25" s="637"/>
      <c r="DG25" s="637"/>
      <c r="DH25" s="637"/>
      <c r="DI25" s="637"/>
      <c r="DJ25" s="637"/>
      <c r="DK25" s="638"/>
      <c r="DL25" s="624">
        <v>1176000</v>
      </c>
      <c r="DM25" s="637"/>
      <c r="DN25" s="637"/>
      <c r="DO25" s="637"/>
      <c r="DP25" s="637"/>
      <c r="DQ25" s="637"/>
      <c r="DR25" s="637"/>
      <c r="DS25" s="637"/>
      <c r="DT25" s="637"/>
      <c r="DU25" s="637"/>
      <c r="DV25" s="638"/>
      <c r="DW25" s="641">
        <v>28.3</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736722</v>
      </c>
      <c r="CS26" s="619"/>
      <c r="CT26" s="619"/>
      <c r="CU26" s="619"/>
      <c r="CV26" s="619"/>
      <c r="CW26" s="619"/>
      <c r="CX26" s="619"/>
      <c r="CY26" s="620"/>
      <c r="CZ26" s="621">
        <v>13.3</v>
      </c>
      <c r="DA26" s="639"/>
      <c r="DB26" s="639"/>
      <c r="DC26" s="640"/>
      <c r="DD26" s="624">
        <v>696780</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401934</v>
      </c>
      <c r="S27" s="619"/>
      <c r="T27" s="619"/>
      <c r="U27" s="619"/>
      <c r="V27" s="619"/>
      <c r="W27" s="619"/>
      <c r="X27" s="619"/>
      <c r="Y27" s="620"/>
      <c r="Z27" s="671">
        <v>7</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1588066</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748103</v>
      </c>
      <c r="CS27" s="637"/>
      <c r="CT27" s="637"/>
      <c r="CU27" s="637"/>
      <c r="CV27" s="637"/>
      <c r="CW27" s="637"/>
      <c r="CX27" s="637"/>
      <c r="CY27" s="638"/>
      <c r="CZ27" s="621">
        <v>13.5</v>
      </c>
      <c r="DA27" s="639"/>
      <c r="DB27" s="639"/>
      <c r="DC27" s="640"/>
      <c r="DD27" s="624">
        <v>313344</v>
      </c>
      <c r="DE27" s="637"/>
      <c r="DF27" s="637"/>
      <c r="DG27" s="637"/>
      <c r="DH27" s="637"/>
      <c r="DI27" s="637"/>
      <c r="DJ27" s="637"/>
      <c r="DK27" s="638"/>
      <c r="DL27" s="624">
        <v>313344</v>
      </c>
      <c r="DM27" s="637"/>
      <c r="DN27" s="637"/>
      <c r="DO27" s="637"/>
      <c r="DP27" s="637"/>
      <c r="DQ27" s="637"/>
      <c r="DR27" s="637"/>
      <c r="DS27" s="637"/>
      <c r="DT27" s="637"/>
      <c r="DU27" s="637"/>
      <c r="DV27" s="638"/>
      <c r="DW27" s="641">
        <v>7.5</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23108</v>
      </c>
      <c r="S28" s="619"/>
      <c r="T28" s="619"/>
      <c r="U28" s="619"/>
      <c r="V28" s="619"/>
      <c r="W28" s="619"/>
      <c r="X28" s="619"/>
      <c r="Y28" s="620"/>
      <c r="Z28" s="671">
        <v>0.4</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580971</v>
      </c>
      <c r="CS28" s="619"/>
      <c r="CT28" s="619"/>
      <c r="CU28" s="619"/>
      <c r="CV28" s="619"/>
      <c r="CW28" s="619"/>
      <c r="CX28" s="619"/>
      <c r="CY28" s="620"/>
      <c r="CZ28" s="621">
        <v>10.5</v>
      </c>
      <c r="DA28" s="639"/>
      <c r="DB28" s="639"/>
      <c r="DC28" s="640"/>
      <c r="DD28" s="624">
        <v>580971</v>
      </c>
      <c r="DE28" s="619"/>
      <c r="DF28" s="619"/>
      <c r="DG28" s="619"/>
      <c r="DH28" s="619"/>
      <c r="DI28" s="619"/>
      <c r="DJ28" s="619"/>
      <c r="DK28" s="620"/>
      <c r="DL28" s="624">
        <v>580971</v>
      </c>
      <c r="DM28" s="619"/>
      <c r="DN28" s="619"/>
      <c r="DO28" s="619"/>
      <c r="DP28" s="619"/>
      <c r="DQ28" s="619"/>
      <c r="DR28" s="619"/>
      <c r="DS28" s="619"/>
      <c r="DT28" s="619"/>
      <c r="DU28" s="619"/>
      <c r="DV28" s="620"/>
      <c r="DW28" s="641">
        <v>14</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20209</v>
      </c>
      <c r="S29" s="619"/>
      <c r="T29" s="619"/>
      <c r="U29" s="619"/>
      <c r="V29" s="619"/>
      <c r="W29" s="619"/>
      <c r="X29" s="619"/>
      <c r="Y29" s="620"/>
      <c r="Z29" s="671">
        <v>0.4</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580939</v>
      </c>
      <c r="CS29" s="637"/>
      <c r="CT29" s="637"/>
      <c r="CU29" s="637"/>
      <c r="CV29" s="637"/>
      <c r="CW29" s="637"/>
      <c r="CX29" s="637"/>
      <c r="CY29" s="638"/>
      <c r="CZ29" s="621">
        <v>10.5</v>
      </c>
      <c r="DA29" s="639"/>
      <c r="DB29" s="639"/>
      <c r="DC29" s="640"/>
      <c r="DD29" s="624">
        <v>580939</v>
      </c>
      <c r="DE29" s="637"/>
      <c r="DF29" s="637"/>
      <c r="DG29" s="637"/>
      <c r="DH29" s="637"/>
      <c r="DI29" s="637"/>
      <c r="DJ29" s="637"/>
      <c r="DK29" s="638"/>
      <c r="DL29" s="624">
        <v>580939</v>
      </c>
      <c r="DM29" s="637"/>
      <c r="DN29" s="637"/>
      <c r="DO29" s="637"/>
      <c r="DP29" s="637"/>
      <c r="DQ29" s="637"/>
      <c r="DR29" s="637"/>
      <c r="DS29" s="637"/>
      <c r="DT29" s="637"/>
      <c r="DU29" s="637"/>
      <c r="DV29" s="638"/>
      <c r="DW29" s="641">
        <v>14</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499</v>
      </c>
      <c r="S30" s="619"/>
      <c r="T30" s="619"/>
      <c r="U30" s="619"/>
      <c r="V30" s="619"/>
      <c r="W30" s="619"/>
      <c r="X30" s="619"/>
      <c r="Y30" s="620"/>
      <c r="Z30" s="671">
        <v>0</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97.2</v>
      </c>
      <c r="BH30" s="685"/>
      <c r="BI30" s="685"/>
      <c r="BJ30" s="685"/>
      <c r="BK30" s="685"/>
      <c r="BL30" s="685"/>
      <c r="BM30" s="686">
        <v>88.8</v>
      </c>
      <c r="BN30" s="685"/>
      <c r="BO30" s="685"/>
      <c r="BP30" s="685"/>
      <c r="BQ30" s="687"/>
      <c r="BR30" s="684">
        <v>96.7</v>
      </c>
      <c r="BS30" s="685"/>
      <c r="BT30" s="685"/>
      <c r="BU30" s="685"/>
      <c r="BV30" s="685"/>
      <c r="BW30" s="685"/>
      <c r="BX30" s="686">
        <v>85.9</v>
      </c>
      <c r="BY30" s="685"/>
      <c r="BZ30" s="685"/>
      <c r="CA30" s="685"/>
      <c r="CB30" s="687"/>
      <c r="CD30" s="690"/>
      <c r="CE30" s="691"/>
      <c r="CF30" s="655" t="s">
        <v>291</v>
      </c>
      <c r="CG30" s="652"/>
      <c r="CH30" s="652"/>
      <c r="CI30" s="652"/>
      <c r="CJ30" s="652"/>
      <c r="CK30" s="652"/>
      <c r="CL30" s="652"/>
      <c r="CM30" s="652"/>
      <c r="CN30" s="652"/>
      <c r="CO30" s="652"/>
      <c r="CP30" s="652"/>
      <c r="CQ30" s="653"/>
      <c r="CR30" s="618">
        <v>506569</v>
      </c>
      <c r="CS30" s="619"/>
      <c r="CT30" s="619"/>
      <c r="CU30" s="619"/>
      <c r="CV30" s="619"/>
      <c r="CW30" s="619"/>
      <c r="CX30" s="619"/>
      <c r="CY30" s="620"/>
      <c r="CZ30" s="621">
        <v>9.1</v>
      </c>
      <c r="DA30" s="639"/>
      <c r="DB30" s="639"/>
      <c r="DC30" s="640"/>
      <c r="DD30" s="624">
        <v>506569</v>
      </c>
      <c r="DE30" s="619"/>
      <c r="DF30" s="619"/>
      <c r="DG30" s="619"/>
      <c r="DH30" s="619"/>
      <c r="DI30" s="619"/>
      <c r="DJ30" s="619"/>
      <c r="DK30" s="620"/>
      <c r="DL30" s="624">
        <v>506569</v>
      </c>
      <c r="DM30" s="619"/>
      <c r="DN30" s="619"/>
      <c r="DO30" s="619"/>
      <c r="DP30" s="619"/>
      <c r="DQ30" s="619"/>
      <c r="DR30" s="619"/>
      <c r="DS30" s="619"/>
      <c r="DT30" s="619"/>
      <c r="DU30" s="619"/>
      <c r="DV30" s="620"/>
      <c r="DW30" s="641">
        <v>12.2</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90009</v>
      </c>
      <c r="S31" s="619"/>
      <c r="T31" s="619"/>
      <c r="U31" s="619"/>
      <c r="V31" s="619"/>
      <c r="W31" s="619"/>
      <c r="X31" s="619"/>
      <c r="Y31" s="620"/>
      <c r="Z31" s="671">
        <v>1.6</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98.8</v>
      </c>
      <c r="BH31" s="637"/>
      <c r="BI31" s="637"/>
      <c r="BJ31" s="637"/>
      <c r="BK31" s="637"/>
      <c r="BL31" s="637"/>
      <c r="BM31" s="673">
        <v>95.6</v>
      </c>
      <c r="BN31" s="683"/>
      <c r="BO31" s="683"/>
      <c r="BP31" s="683"/>
      <c r="BQ31" s="647"/>
      <c r="BR31" s="682">
        <v>98.5</v>
      </c>
      <c r="BS31" s="637"/>
      <c r="BT31" s="637"/>
      <c r="BU31" s="637"/>
      <c r="BV31" s="637"/>
      <c r="BW31" s="637"/>
      <c r="BX31" s="673">
        <v>94.3</v>
      </c>
      <c r="BY31" s="683"/>
      <c r="BZ31" s="683"/>
      <c r="CA31" s="683"/>
      <c r="CB31" s="647"/>
      <c r="CD31" s="690"/>
      <c r="CE31" s="691"/>
      <c r="CF31" s="655" t="s">
        <v>295</v>
      </c>
      <c r="CG31" s="652"/>
      <c r="CH31" s="652"/>
      <c r="CI31" s="652"/>
      <c r="CJ31" s="652"/>
      <c r="CK31" s="652"/>
      <c r="CL31" s="652"/>
      <c r="CM31" s="652"/>
      <c r="CN31" s="652"/>
      <c r="CO31" s="652"/>
      <c r="CP31" s="652"/>
      <c r="CQ31" s="653"/>
      <c r="CR31" s="618">
        <v>74370</v>
      </c>
      <c r="CS31" s="637"/>
      <c r="CT31" s="637"/>
      <c r="CU31" s="637"/>
      <c r="CV31" s="637"/>
      <c r="CW31" s="637"/>
      <c r="CX31" s="637"/>
      <c r="CY31" s="638"/>
      <c r="CZ31" s="621">
        <v>1.3</v>
      </c>
      <c r="DA31" s="639"/>
      <c r="DB31" s="639"/>
      <c r="DC31" s="640"/>
      <c r="DD31" s="624">
        <v>74370</v>
      </c>
      <c r="DE31" s="637"/>
      <c r="DF31" s="637"/>
      <c r="DG31" s="637"/>
      <c r="DH31" s="637"/>
      <c r="DI31" s="637"/>
      <c r="DJ31" s="637"/>
      <c r="DK31" s="638"/>
      <c r="DL31" s="624">
        <v>74370</v>
      </c>
      <c r="DM31" s="637"/>
      <c r="DN31" s="637"/>
      <c r="DO31" s="637"/>
      <c r="DP31" s="637"/>
      <c r="DQ31" s="637"/>
      <c r="DR31" s="637"/>
      <c r="DS31" s="637"/>
      <c r="DT31" s="637"/>
      <c r="DU31" s="637"/>
      <c r="DV31" s="638"/>
      <c r="DW31" s="641">
        <v>1.8</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111426</v>
      </c>
      <c r="S32" s="619"/>
      <c r="T32" s="619"/>
      <c r="U32" s="619"/>
      <c r="V32" s="619"/>
      <c r="W32" s="619"/>
      <c r="X32" s="619"/>
      <c r="Y32" s="620"/>
      <c r="Z32" s="671">
        <v>2</v>
      </c>
      <c r="AA32" s="671"/>
      <c r="AB32" s="671"/>
      <c r="AC32" s="671"/>
      <c r="AD32" s="672">
        <v>24700</v>
      </c>
      <c r="AE32" s="672"/>
      <c r="AF32" s="672"/>
      <c r="AG32" s="672"/>
      <c r="AH32" s="672"/>
      <c r="AI32" s="672"/>
      <c r="AJ32" s="672"/>
      <c r="AK32" s="672"/>
      <c r="AL32" s="641">
        <v>0.6</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94.5</v>
      </c>
      <c r="BH32" s="603"/>
      <c r="BI32" s="603"/>
      <c r="BJ32" s="603"/>
      <c r="BK32" s="603"/>
      <c r="BL32" s="603"/>
      <c r="BM32" s="666">
        <v>79.599999999999994</v>
      </c>
      <c r="BN32" s="603"/>
      <c r="BO32" s="603"/>
      <c r="BP32" s="603"/>
      <c r="BQ32" s="660"/>
      <c r="BR32" s="681">
        <v>93.7</v>
      </c>
      <c r="BS32" s="603"/>
      <c r="BT32" s="603"/>
      <c r="BU32" s="603"/>
      <c r="BV32" s="603"/>
      <c r="BW32" s="603"/>
      <c r="BX32" s="666">
        <v>74.7</v>
      </c>
      <c r="BY32" s="603"/>
      <c r="BZ32" s="603"/>
      <c r="CA32" s="603"/>
      <c r="CB32" s="660"/>
      <c r="CD32" s="692"/>
      <c r="CE32" s="693"/>
      <c r="CF32" s="655" t="s">
        <v>298</v>
      </c>
      <c r="CG32" s="652"/>
      <c r="CH32" s="652"/>
      <c r="CI32" s="652"/>
      <c r="CJ32" s="652"/>
      <c r="CK32" s="652"/>
      <c r="CL32" s="652"/>
      <c r="CM32" s="652"/>
      <c r="CN32" s="652"/>
      <c r="CO32" s="652"/>
      <c r="CP32" s="652"/>
      <c r="CQ32" s="653"/>
      <c r="CR32" s="618">
        <v>32</v>
      </c>
      <c r="CS32" s="619"/>
      <c r="CT32" s="619"/>
      <c r="CU32" s="619"/>
      <c r="CV32" s="619"/>
      <c r="CW32" s="619"/>
      <c r="CX32" s="619"/>
      <c r="CY32" s="620"/>
      <c r="CZ32" s="621">
        <v>0</v>
      </c>
      <c r="DA32" s="639"/>
      <c r="DB32" s="639"/>
      <c r="DC32" s="640"/>
      <c r="DD32" s="624">
        <v>32</v>
      </c>
      <c r="DE32" s="619"/>
      <c r="DF32" s="619"/>
      <c r="DG32" s="619"/>
      <c r="DH32" s="619"/>
      <c r="DI32" s="619"/>
      <c r="DJ32" s="619"/>
      <c r="DK32" s="620"/>
      <c r="DL32" s="624">
        <v>32</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346300</v>
      </c>
      <c r="S33" s="619"/>
      <c r="T33" s="619"/>
      <c r="U33" s="619"/>
      <c r="V33" s="619"/>
      <c r="W33" s="619"/>
      <c r="X33" s="619"/>
      <c r="Y33" s="620"/>
      <c r="Z33" s="671">
        <v>6.1</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2503714</v>
      </c>
      <c r="CS33" s="637"/>
      <c r="CT33" s="637"/>
      <c r="CU33" s="637"/>
      <c r="CV33" s="637"/>
      <c r="CW33" s="637"/>
      <c r="CX33" s="637"/>
      <c r="CY33" s="638"/>
      <c r="CZ33" s="621">
        <v>45.2</v>
      </c>
      <c r="DA33" s="639"/>
      <c r="DB33" s="639"/>
      <c r="DC33" s="640"/>
      <c r="DD33" s="624">
        <v>2032783</v>
      </c>
      <c r="DE33" s="637"/>
      <c r="DF33" s="637"/>
      <c r="DG33" s="637"/>
      <c r="DH33" s="637"/>
      <c r="DI33" s="637"/>
      <c r="DJ33" s="637"/>
      <c r="DK33" s="638"/>
      <c r="DL33" s="624">
        <v>1684048</v>
      </c>
      <c r="DM33" s="637"/>
      <c r="DN33" s="637"/>
      <c r="DO33" s="637"/>
      <c r="DP33" s="637"/>
      <c r="DQ33" s="637"/>
      <c r="DR33" s="637"/>
      <c r="DS33" s="637"/>
      <c r="DT33" s="637"/>
      <c r="DU33" s="637"/>
      <c r="DV33" s="638"/>
      <c r="DW33" s="641">
        <v>40.5</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1008230</v>
      </c>
      <c r="CS34" s="619"/>
      <c r="CT34" s="619"/>
      <c r="CU34" s="619"/>
      <c r="CV34" s="619"/>
      <c r="CW34" s="619"/>
      <c r="CX34" s="619"/>
      <c r="CY34" s="620"/>
      <c r="CZ34" s="621">
        <v>18.2</v>
      </c>
      <c r="DA34" s="639"/>
      <c r="DB34" s="639"/>
      <c r="DC34" s="640"/>
      <c r="DD34" s="624">
        <v>751621</v>
      </c>
      <c r="DE34" s="619"/>
      <c r="DF34" s="619"/>
      <c r="DG34" s="619"/>
      <c r="DH34" s="619"/>
      <c r="DI34" s="619"/>
      <c r="DJ34" s="619"/>
      <c r="DK34" s="620"/>
      <c r="DL34" s="624">
        <v>657652</v>
      </c>
      <c r="DM34" s="619"/>
      <c r="DN34" s="619"/>
      <c r="DO34" s="619"/>
      <c r="DP34" s="619"/>
      <c r="DQ34" s="619"/>
      <c r="DR34" s="619"/>
      <c r="DS34" s="619"/>
      <c r="DT34" s="619"/>
      <c r="DU34" s="619"/>
      <c r="DV34" s="620"/>
      <c r="DW34" s="641">
        <v>15.8</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250000</v>
      </c>
      <c r="S35" s="619"/>
      <c r="T35" s="619"/>
      <c r="U35" s="619"/>
      <c r="V35" s="619"/>
      <c r="W35" s="619"/>
      <c r="X35" s="619"/>
      <c r="Y35" s="620"/>
      <c r="Z35" s="671">
        <v>4.4000000000000004</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771937</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111392</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13032</v>
      </c>
      <c r="CS35" s="637"/>
      <c r="CT35" s="637"/>
      <c r="CU35" s="637"/>
      <c r="CV35" s="637"/>
      <c r="CW35" s="637"/>
      <c r="CX35" s="637"/>
      <c r="CY35" s="638"/>
      <c r="CZ35" s="621">
        <v>0.2</v>
      </c>
      <c r="DA35" s="639"/>
      <c r="DB35" s="639"/>
      <c r="DC35" s="640"/>
      <c r="DD35" s="624">
        <v>12585</v>
      </c>
      <c r="DE35" s="637"/>
      <c r="DF35" s="637"/>
      <c r="DG35" s="637"/>
      <c r="DH35" s="637"/>
      <c r="DI35" s="637"/>
      <c r="DJ35" s="637"/>
      <c r="DK35" s="638"/>
      <c r="DL35" s="624">
        <v>12585</v>
      </c>
      <c r="DM35" s="637"/>
      <c r="DN35" s="637"/>
      <c r="DO35" s="637"/>
      <c r="DP35" s="637"/>
      <c r="DQ35" s="637"/>
      <c r="DR35" s="637"/>
      <c r="DS35" s="637"/>
      <c r="DT35" s="637"/>
      <c r="DU35" s="637"/>
      <c r="DV35" s="638"/>
      <c r="DW35" s="641">
        <v>0.3</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5710998</v>
      </c>
      <c r="S36" s="659"/>
      <c r="T36" s="659"/>
      <c r="U36" s="659"/>
      <c r="V36" s="659"/>
      <c r="W36" s="659"/>
      <c r="X36" s="659"/>
      <c r="Y36" s="662"/>
      <c r="Z36" s="663">
        <v>100</v>
      </c>
      <c r="AA36" s="663"/>
      <c r="AB36" s="663"/>
      <c r="AC36" s="663"/>
      <c r="AD36" s="664">
        <v>3904693</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156207</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71557</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591172</v>
      </c>
      <c r="CS36" s="619"/>
      <c r="CT36" s="619"/>
      <c r="CU36" s="619"/>
      <c r="CV36" s="619"/>
      <c r="CW36" s="619"/>
      <c r="CX36" s="619"/>
      <c r="CY36" s="620"/>
      <c r="CZ36" s="621">
        <v>10.7</v>
      </c>
      <c r="DA36" s="639"/>
      <c r="DB36" s="639"/>
      <c r="DC36" s="640"/>
      <c r="DD36" s="624">
        <v>484515</v>
      </c>
      <c r="DE36" s="619"/>
      <c r="DF36" s="619"/>
      <c r="DG36" s="619"/>
      <c r="DH36" s="619"/>
      <c r="DI36" s="619"/>
      <c r="DJ36" s="619"/>
      <c r="DK36" s="620"/>
      <c r="DL36" s="624">
        <v>438184</v>
      </c>
      <c r="DM36" s="619"/>
      <c r="DN36" s="619"/>
      <c r="DO36" s="619"/>
      <c r="DP36" s="619"/>
      <c r="DQ36" s="619"/>
      <c r="DR36" s="619"/>
      <c r="DS36" s="619"/>
      <c r="DT36" s="619"/>
      <c r="DU36" s="619"/>
      <c r="DV36" s="620"/>
      <c r="DW36" s="641">
        <v>10.5</v>
      </c>
      <c r="DX36" s="642"/>
      <c r="DY36" s="642"/>
      <c r="DZ36" s="642"/>
      <c r="EA36" s="642"/>
      <c r="EB36" s="642"/>
      <c r="EC36" s="643"/>
    </row>
    <row r="37" spans="2:133" ht="11.25" customHeight="1">
      <c r="AQ37" s="644" t="s">
        <v>313</v>
      </c>
      <c r="AR37" s="645"/>
      <c r="AS37" s="645"/>
      <c r="AT37" s="645"/>
      <c r="AU37" s="645"/>
      <c r="AV37" s="645"/>
      <c r="AW37" s="645"/>
      <c r="AX37" s="645"/>
      <c r="AY37" s="646"/>
      <c r="AZ37" s="618">
        <v>24301</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2410</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133149</v>
      </c>
      <c r="CS37" s="637"/>
      <c r="CT37" s="637"/>
      <c r="CU37" s="637"/>
      <c r="CV37" s="637"/>
      <c r="CW37" s="637"/>
      <c r="CX37" s="637"/>
      <c r="CY37" s="638"/>
      <c r="CZ37" s="621">
        <v>2.4</v>
      </c>
      <c r="DA37" s="639"/>
      <c r="DB37" s="639"/>
      <c r="DC37" s="640"/>
      <c r="DD37" s="624">
        <v>133149</v>
      </c>
      <c r="DE37" s="637"/>
      <c r="DF37" s="637"/>
      <c r="DG37" s="637"/>
      <c r="DH37" s="637"/>
      <c r="DI37" s="637"/>
      <c r="DJ37" s="637"/>
      <c r="DK37" s="638"/>
      <c r="DL37" s="624">
        <v>120109</v>
      </c>
      <c r="DM37" s="637"/>
      <c r="DN37" s="637"/>
      <c r="DO37" s="637"/>
      <c r="DP37" s="637"/>
      <c r="DQ37" s="637"/>
      <c r="DR37" s="637"/>
      <c r="DS37" s="637"/>
      <c r="DT37" s="637"/>
      <c r="DU37" s="637"/>
      <c r="DV37" s="638"/>
      <c r="DW37" s="641">
        <v>2.9</v>
      </c>
      <c r="DX37" s="642"/>
      <c r="DY37" s="642"/>
      <c r="DZ37" s="642"/>
      <c r="EA37" s="642"/>
      <c r="EB37" s="642"/>
      <c r="EC37" s="643"/>
    </row>
    <row r="38" spans="2:133" ht="11.25" customHeight="1">
      <c r="AQ38" s="644" t="s">
        <v>316</v>
      </c>
      <c r="AR38" s="645"/>
      <c r="AS38" s="645"/>
      <c r="AT38" s="645"/>
      <c r="AU38" s="645"/>
      <c r="AV38" s="645"/>
      <c r="AW38" s="645"/>
      <c r="AX38" s="645"/>
      <c r="AY38" s="646"/>
      <c r="AZ38" s="618">
        <v>8741</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4291</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747636</v>
      </c>
      <c r="CS38" s="619"/>
      <c r="CT38" s="619"/>
      <c r="CU38" s="619"/>
      <c r="CV38" s="619"/>
      <c r="CW38" s="619"/>
      <c r="CX38" s="619"/>
      <c r="CY38" s="620"/>
      <c r="CZ38" s="621">
        <v>13.5</v>
      </c>
      <c r="DA38" s="639"/>
      <c r="DB38" s="639"/>
      <c r="DC38" s="640"/>
      <c r="DD38" s="624">
        <v>643823</v>
      </c>
      <c r="DE38" s="619"/>
      <c r="DF38" s="619"/>
      <c r="DG38" s="619"/>
      <c r="DH38" s="619"/>
      <c r="DI38" s="619"/>
      <c r="DJ38" s="619"/>
      <c r="DK38" s="620"/>
      <c r="DL38" s="624">
        <v>575627</v>
      </c>
      <c r="DM38" s="619"/>
      <c r="DN38" s="619"/>
      <c r="DO38" s="619"/>
      <c r="DP38" s="619"/>
      <c r="DQ38" s="619"/>
      <c r="DR38" s="619"/>
      <c r="DS38" s="619"/>
      <c r="DT38" s="619"/>
      <c r="DU38" s="619"/>
      <c r="DV38" s="620"/>
      <c r="DW38" s="641">
        <v>13.9</v>
      </c>
      <c r="DX38" s="642"/>
      <c r="DY38" s="642"/>
      <c r="DZ38" s="642"/>
      <c r="EA38" s="642"/>
      <c r="EB38" s="642"/>
      <c r="EC38" s="643"/>
    </row>
    <row r="39" spans="2:133" ht="11.25" customHeight="1">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94</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143644</v>
      </c>
      <c r="CS39" s="637"/>
      <c r="CT39" s="637"/>
      <c r="CU39" s="637"/>
      <c r="CV39" s="637"/>
      <c r="CW39" s="637"/>
      <c r="CX39" s="637"/>
      <c r="CY39" s="638"/>
      <c r="CZ39" s="621">
        <v>2.6</v>
      </c>
      <c r="DA39" s="639"/>
      <c r="DB39" s="639"/>
      <c r="DC39" s="640"/>
      <c r="DD39" s="624">
        <v>140239</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167935</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100</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t="s">
        <v>109</v>
      </c>
      <c r="CS40" s="619"/>
      <c r="CT40" s="619"/>
      <c r="CU40" s="619"/>
      <c r="CV40" s="619"/>
      <c r="CW40" s="619"/>
      <c r="CX40" s="619"/>
      <c r="CY40" s="620"/>
      <c r="CZ40" s="621" t="s">
        <v>109</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414753</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299</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389503</v>
      </c>
      <c r="CS42" s="619"/>
      <c r="CT42" s="619"/>
      <c r="CU42" s="619"/>
      <c r="CV42" s="619"/>
      <c r="CW42" s="619"/>
      <c r="CX42" s="619"/>
      <c r="CY42" s="620"/>
      <c r="CZ42" s="621">
        <v>7</v>
      </c>
      <c r="DA42" s="622"/>
      <c r="DB42" s="622"/>
      <c r="DC42" s="623"/>
      <c r="DD42" s="624">
        <v>152405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12033</v>
      </c>
      <c r="CS43" s="637"/>
      <c r="CT43" s="637"/>
      <c r="CU43" s="637"/>
      <c r="CV43" s="637"/>
      <c r="CW43" s="637"/>
      <c r="CX43" s="637"/>
      <c r="CY43" s="638"/>
      <c r="CZ43" s="621">
        <v>0.2</v>
      </c>
      <c r="DA43" s="639"/>
      <c r="DB43" s="639"/>
      <c r="DC43" s="640"/>
      <c r="DD43" s="624">
        <v>12033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388630</v>
      </c>
      <c r="CS44" s="619"/>
      <c r="CT44" s="619"/>
      <c r="CU44" s="619"/>
      <c r="CV44" s="619"/>
      <c r="CW44" s="619"/>
      <c r="CX44" s="619"/>
      <c r="CY44" s="620"/>
      <c r="CZ44" s="621">
        <v>7</v>
      </c>
      <c r="DA44" s="622"/>
      <c r="DB44" s="622"/>
      <c r="DC44" s="623"/>
      <c r="DD44" s="624">
        <v>152405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125828</v>
      </c>
      <c r="CS45" s="637"/>
      <c r="CT45" s="637"/>
      <c r="CU45" s="637"/>
      <c r="CV45" s="637"/>
      <c r="CW45" s="637"/>
      <c r="CX45" s="637"/>
      <c r="CY45" s="638"/>
      <c r="CZ45" s="621">
        <v>2.2999999999999998</v>
      </c>
      <c r="DA45" s="639"/>
      <c r="DB45" s="639"/>
      <c r="DC45" s="640"/>
      <c r="DD45" s="624">
        <v>5344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236802</v>
      </c>
      <c r="CS46" s="619"/>
      <c r="CT46" s="619"/>
      <c r="CU46" s="619"/>
      <c r="CV46" s="619"/>
      <c r="CW46" s="619"/>
      <c r="CX46" s="619"/>
      <c r="CY46" s="620"/>
      <c r="CZ46" s="621">
        <v>4.3</v>
      </c>
      <c r="DA46" s="622"/>
      <c r="DB46" s="622"/>
      <c r="DC46" s="623"/>
      <c r="DD46" s="624">
        <v>147061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873</v>
      </c>
      <c r="CS47" s="637"/>
      <c r="CT47" s="637"/>
      <c r="CU47" s="637"/>
      <c r="CV47" s="637"/>
      <c r="CW47" s="637"/>
      <c r="CX47" s="637"/>
      <c r="CY47" s="638"/>
      <c r="CZ47" s="621">
        <v>0</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5540206</v>
      </c>
      <c r="CS49" s="603"/>
      <c r="CT49" s="603"/>
      <c r="CU49" s="603"/>
      <c r="CV49" s="603"/>
      <c r="CW49" s="603"/>
      <c r="CX49" s="603"/>
      <c r="CY49" s="604"/>
      <c r="CZ49" s="605">
        <v>100</v>
      </c>
      <c r="DA49" s="606"/>
      <c r="DB49" s="606"/>
      <c r="DC49" s="607"/>
      <c r="DD49" s="608">
        <v>4317089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9" zoomScale="70" zoomScaleNormal="25" zoomScaleSheetLayoutView="70" workbookViewId="0">
      <selection activeCell="AK85" sqref="AK84:AO8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5710</v>
      </c>
      <c r="R7" s="1131"/>
      <c r="S7" s="1131"/>
      <c r="T7" s="1131"/>
      <c r="U7" s="1131"/>
      <c r="V7" s="1131">
        <v>5539</v>
      </c>
      <c r="W7" s="1131"/>
      <c r="X7" s="1131"/>
      <c r="Y7" s="1131"/>
      <c r="Z7" s="1131"/>
      <c r="AA7" s="1131">
        <v>171</v>
      </c>
      <c r="AB7" s="1131"/>
      <c r="AC7" s="1131"/>
      <c r="AD7" s="1131"/>
      <c r="AE7" s="1132"/>
      <c r="AF7" s="1133">
        <v>143</v>
      </c>
      <c r="AG7" s="1134"/>
      <c r="AH7" s="1134"/>
      <c r="AI7" s="1134"/>
      <c r="AJ7" s="1135"/>
      <c r="AK7" s="1117" t="s">
        <v>542</v>
      </c>
      <c r="AL7" s="1118"/>
      <c r="AM7" s="1118"/>
      <c r="AN7" s="1118"/>
      <c r="AO7" s="1118"/>
      <c r="AP7" s="1118">
        <v>6112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549</v>
      </c>
      <c r="BT7" s="1122"/>
      <c r="BU7" s="1122"/>
      <c r="BV7" s="1122"/>
      <c r="BW7" s="1122"/>
      <c r="BX7" s="1122"/>
      <c r="BY7" s="1122"/>
      <c r="BZ7" s="1122"/>
      <c r="CA7" s="1122"/>
      <c r="CB7" s="1122"/>
      <c r="CC7" s="1122"/>
      <c r="CD7" s="1122"/>
      <c r="CE7" s="1122"/>
      <c r="CF7" s="1122"/>
      <c r="CG7" s="1123"/>
      <c r="CH7" s="1114">
        <v>-1</v>
      </c>
      <c r="CI7" s="1115"/>
      <c r="CJ7" s="1115"/>
      <c r="CK7" s="1115"/>
      <c r="CL7" s="1116"/>
      <c r="CM7" s="1114">
        <v>42</v>
      </c>
      <c r="CN7" s="1115"/>
      <c r="CO7" s="1115"/>
      <c r="CP7" s="1115"/>
      <c r="CQ7" s="1116"/>
      <c r="CR7" s="1114">
        <v>10</v>
      </c>
      <c r="CS7" s="1115"/>
      <c r="CT7" s="1115"/>
      <c r="CU7" s="1115"/>
      <c r="CV7" s="1116"/>
      <c r="CW7" s="1114" t="s">
        <v>541</v>
      </c>
      <c r="CX7" s="1115"/>
      <c r="CY7" s="1115"/>
      <c r="CZ7" s="1115"/>
      <c r="DA7" s="1116"/>
      <c r="DB7" s="1114">
        <v>94</v>
      </c>
      <c r="DC7" s="1115"/>
      <c r="DD7" s="1115"/>
      <c r="DE7" s="1115"/>
      <c r="DF7" s="1116"/>
      <c r="DG7" s="1114" t="s">
        <v>541</v>
      </c>
      <c r="DH7" s="1115"/>
      <c r="DI7" s="1115"/>
      <c r="DJ7" s="1115"/>
      <c r="DK7" s="1116"/>
      <c r="DL7" s="1114" t="s">
        <v>541</v>
      </c>
      <c r="DM7" s="1115"/>
      <c r="DN7" s="1115"/>
      <c r="DO7" s="1115"/>
      <c r="DP7" s="1116"/>
      <c r="DQ7" s="1114" t="s">
        <v>541</v>
      </c>
      <c r="DR7" s="1115"/>
      <c r="DS7" s="1115"/>
      <c r="DT7" s="1115"/>
      <c r="DU7" s="1116"/>
      <c r="DV7" s="1141"/>
      <c r="DW7" s="1142"/>
      <c r="DX7" s="1142"/>
      <c r="DY7" s="1142"/>
      <c r="DZ7" s="1143"/>
      <c r="EA7" s="205"/>
    </row>
    <row r="8" spans="1:131" s="206" customFormat="1" ht="26.25" customHeight="1">
      <c r="A8" s="212">
        <v>2</v>
      </c>
      <c r="B8" s="1063" t="s">
        <v>363</v>
      </c>
      <c r="C8" s="1064"/>
      <c r="D8" s="1064"/>
      <c r="E8" s="1064"/>
      <c r="F8" s="1064"/>
      <c r="G8" s="1064"/>
      <c r="H8" s="1064"/>
      <c r="I8" s="1064"/>
      <c r="J8" s="1064"/>
      <c r="K8" s="1064"/>
      <c r="L8" s="1064"/>
      <c r="M8" s="1064"/>
      <c r="N8" s="1064"/>
      <c r="O8" s="1064"/>
      <c r="P8" s="1065"/>
      <c r="Q8" s="1069">
        <v>1</v>
      </c>
      <c r="R8" s="1070"/>
      <c r="S8" s="1070"/>
      <c r="T8" s="1070"/>
      <c r="U8" s="1070"/>
      <c r="V8" s="1070">
        <v>1</v>
      </c>
      <c r="W8" s="1070"/>
      <c r="X8" s="1070"/>
      <c r="Y8" s="1070"/>
      <c r="Z8" s="1070"/>
      <c r="AA8" s="1070" t="s">
        <v>542</v>
      </c>
      <c r="AB8" s="1070"/>
      <c r="AC8" s="1070"/>
      <c r="AD8" s="1070"/>
      <c r="AE8" s="1071"/>
      <c r="AF8" s="1045" t="s">
        <v>543</v>
      </c>
      <c r="AG8" s="1046"/>
      <c r="AH8" s="1046"/>
      <c r="AI8" s="1046"/>
      <c r="AJ8" s="1047"/>
      <c r="AK8" s="1112" t="s">
        <v>542</v>
      </c>
      <c r="AL8" s="1113"/>
      <c r="AM8" s="1113"/>
      <c r="AN8" s="1113"/>
      <c r="AO8" s="1113"/>
      <c r="AP8" s="1113" t="s">
        <v>542</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5711</v>
      </c>
      <c r="R23" s="1095"/>
      <c r="S23" s="1095"/>
      <c r="T23" s="1095"/>
      <c r="U23" s="1095"/>
      <c r="V23" s="1095">
        <v>5540</v>
      </c>
      <c r="W23" s="1095"/>
      <c r="X23" s="1095"/>
      <c r="Y23" s="1095"/>
      <c r="Z23" s="1095"/>
      <c r="AA23" s="1095">
        <v>171</v>
      </c>
      <c r="AB23" s="1095"/>
      <c r="AC23" s="1095"/>
      <c r="AD23" s="1095"/>
      <c r="AE23" s="1096"/>
      <c r="AF23" s="1097">
        <v>143</v>
      </c>
      <c r="AG23" s="1095"/>
      <c r="AH23" s="1095"/>
      <c r="AI23" s="1095"/>
      <c r="AJ23" s="1098"/>
      <c r="AK23" s="1099"/>
      <c r="AL23" s="1100"/>
      <c r="AM23" s="1100"/>
      <c r="AN23" s="1100"/>
      <c r="AO23" s="1100"/>
      <c r="AP23" s="1095">
        <v>6112</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2337</v>
      </c>
      <c r="R28" s="1080"/>
      <c r="S28" s="1080"/>
      <c r="T28" s="1080"/>
      <c r="U28" s="1080"/>
      <c r="V28" s="1080">
        <v>2226</v>
      </c>
      <c r="W28" s="1080"/>
      <c r="X28" s="1080"/>
      <c r="Y28" s="1080"/>
      <c r="Z28" s="1080"/>
      <c r="AA28" s="1080">
        <v>111</v>
      </c>
      <c r="AB28" s="1080"/>
      <c r="AC28" s="1080"/>
      <c r="AD28" s="1080"/>
      <c r="AE28" s="1081"/>
      <c r="AF28" s="1082">
        <v>111</v>
      </c>
      <c r="AG28" s="1080"/>
      <c r="AH28" s="1080"/>
      <c r="AI28" s="1080"/>
      <c r="AJ28" s="1083"/>
      <c r="AK28" s="1084">
        <v>168</v>
      </c>
      <c r="AL28" s="1072"/>
      <c r="AM28" s="1072"/>
      <c r="AN28" s="1072"/>
      <c r="AO28" s="1072"/>
      <c r="AP28" s="1072" t="s">
        <v>541</v>
      </c>
      <c r="AQ28" s="1072"/>
      <c r="AR28" s="1072"/>
      <c r="AS28" s="1072"/>
      <c r="AT28" s="1072"/>
      <c r="AU28" s="1072" t="s">
        <v>541</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232</v>
      </c>
      <c r="R29" s="1070"/>
      <c r="S29" s="1070"/>
      <c r="T29" s="1070"/>
      <c r="U29" s="1070"/>
      <c r="V29" s="1070">
        <v>231</v>
      </c>
      <c r="W29" s="1070"/>
      <c r="X29" s="1070"/>
      <c r="Y29" s="1070"/>
      <c r="Z29" s="1070"/>
      <c r="AA29" s="1070">
        <v>1</v>
      </c>
      <c r="AB29" s="1070"/>
      <c r="AC29" s="1070"/>
      <c r="AD29" s="1070"/>
      <c r="AE29" s="1071"/>
      <c r="AF29" s="1045">
        <v>1</v>
      </c>
      <c r="AG29" s="1046"/>
      <c r="AH29" s="1046"/>
      <c r="AI29" s="1046"/>
      <c r="AJ29" s="1047"/>
      <c r="AK29" s="1006">
        <v>43</v>
      </c>
      <c r="AL29" s="997"/>
      <c r="AM29" s="997"/>
      <c r="AN29" s="997"/>
      <c r="AO29" s="997"/>
      <c r="AP29" s="997" t="s">
        <v>541</v>
      </c>
      <c r="AQ29" s="997"/>
      <c r="AR29" s="997"/>
      <c r="AS29" s="997"/>
      <c r="AT29" s="997"/>
      <c r="AU29" s="997" t="s">
        <v>541</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1388</v>
      </c>
      <c r="R30" s="1070"/>
      <c r="S30" s="1070"/>
      <c r="T30" s="1070"/>
      <c r="U30" s="1070"/>
      <c r="V30" s="1070">
        <v>1385</v>
      </c>
      <c r="W30" s="1070"/>
      <c r="X30" s="1070"/>
      <c r="Y30" s="1070"/>
      <c r="Z30" s="1070"/>
      <c r="AA30" s="1070">
        <v>3</v>
      </c>
      <c r="AB30" s="1070"/>
      <c r="AC30" s="1070"/>
      <c r="AD30" s="1070"/>
      <c r="AE30" s="1071"/>
      <c r="AF30" s="1045">
        <v>3</v>
      </c>
      <c r="AG30" s="1046"/>
      <c r="AH30" s="1046"/>
      <c r="AI30" s="1046"/>
      <c r="AJ30" s="1047"/>
      <c r="AK30" s="1006">
        <v>210</v>
      </c>
      <c r="AL30" s="997"/>
      <c r="AM30" s="997"/>
      <c r="AN30" s="997"/>
      <c r="AO30" s="997"/>
      <c r="AP30" s="997" t="s">
        <v>541</v>
      </c>
      <c r="AQ30" s="997"/>
      <c r="AR30" s="997"/>
      <c r="AS30" s="997"/>
      <c r="AT30" s="997"/>
      <c r="AU30" s="997" t="s">
        <v>541</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415</v>
      </c>
      <c r="R31" s="1070"/>
      <c r="S31" s="1070"/>
      <c r="T31" s="1070"/>
      <c r="U31" s="1070"/>
      <c r="V31" s="1070">
        <v>574</v>
      </c>
      <c r="W31" s="1070"/>
      <c r="X31" s="1070"/>
      <c r="Y31" s="1070"/>
      <c r="Z31" s="1070"/>
      <c r="AA31" s="1070">
        <v>-159</v>
      </c>
      <c r="AB31" s="1070"/>
      <c r="AC31" s="1070"/>
      <c r="AD31" s="1070"/>
      <c r="AE31" s="1071"/>
      <c r="AF31" s="1045">
        <v>1016</v>
      </c>
      <c r="AG31" s="1046"/>
      <c r="AH31" s="1046"/>
      <c r="AI31" s="1046"/>
      <c r="AJ31" s="1047"/>
      <c r="AK31" s="1006">
        <v>24</v>
      </c>
      <c r="AL31" s="997"/>
      <c r="AM31" s="997"/>
      <c r="AN31" s="997"/>
      <c r="AO31" s="997"/>
      <c r="AP31" s="997">
        <v>432</v>
      </c>
      <c r="AQ31" s="997"/>
      <c r="AR31" s="997"/>
      <c r="AS31" s="997"/>
      <c r="AT31" s="997"/>
      <c r="AU31" s="997">
        <v>221</v>
      </c>
      <c r="AV31" s="997"/>
      <c r="AW31" s="997"/>
      <c r="AX31" s="997"/>
      <c r="AY31" s="997"/>
      <c r="AZ31" s="1068" t="s">
        <v>541</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563</v>
      </c>
      <c r="R32" s="1070"/>
      <c r="S32" s="1070"/>
      <c r="T32" s="1070"/>
      <c r="U32" s="1070"/>
      <c r="V32" s="1070">
        <v>563</v>
      </c>
      <c r="W32" s="1070"/>
      <c r="X32" s="1070"/>
      <c r="Y32" s="1070"/>
      <c r="Z32" s="1070"/>
      <c r="AA32" s="1070" t="s">
        <v>541</v>
      </c>
      <c r="AB32" s="1070"/>
      <c r="AC32" s="1070"/>
      <c r="AD32" s="1070"/>
      <c r="AE32" s="1071"/>
      <c r="AF32" s="1045" t="s">
        <v>109</v>
      </c>
      <c r="AG32" s="1046"/>
      <c r="AH32" s="1046"/>
      <c r="AI32" s="1046"/>
      <c r="AJ32" s="1047"/>
      <c r="AK32" s="1006">
        <v>156</v>
      </c>
      <c r="AL32" s="997"/>
      <c r="AM32" s="997"/>
      <c r="AN32" s="997"/>
      <c r="AO32" s="997"/>
      <c r="AP32" s="997">
        <v>3375</v>
      </c>
      <c r="AQ32" s="997"/>
      <c r="AR32" s="997"/>
      <c r="AS32" s="997"/>
      <c r="AT32" s="997"/>
      <c r="AU32" s="997">
        <v>2197</v>
      </c>
      <c r="AV32" s="997"/>
      <c r="AW32" s="997"/>
      <c r="AX32" s="997"/>
      <c r="AY32" s="997"/>
      <c r="AZ32" s="1068" t="s">
        <v>541</v>
      </c>
      <c r="BA32" s="1068"/>
      <c r="BB32" s="1068"/>
      <c r="BC32" s="1068"/>
      <c r="BD32" s="1068"/>
      <c r="BE32" s="1058" t="s">
        <v>383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384</v>
      </c>
      <c r="C33" s="1064"/>
      <c r="D33" s="1064"/>
      <c r="E33" s="1064"/>
      <c r="F33" s="1064"/>
      <c r="G33" s="1064"/>
      <c r="H33" s="1064"/>
      <c r="I33" s="1064"/>
      <c r="J33" s="1064"/>
      <c r="K33" s="1064"/>
      <c r="L33" s="1064"/>
      <c r="M33" s="1064"/>
      <c r="N33" s="1064"/>
      <c r="O33" s="1064"/>
      <c r="P33" s="1065"/>
      <c r="Q33" s="1069">
        <v>10</v>
      </c>
      <c r="R33" s="1070"/>
      <c r="S33" s="1070"/>
      <c r="T33" s="1070"/>
      <c r="U33" s="1070"/>
      <c r="V33" s="1070">
        <v>10</v>
      </c>
      <c r="W33" s="1070"/>
      <c r="X33" s="1070"/>
      <c r="Y33" s="1070"/>
      <c r="Z33" s="1070"/>
      <c r="AA33" s="1070" t="s">
        <v>541</v>
      </c>
      <c r="AB33" s="1070"/>
      <c r="AC33" s="1070"/>
      <c r="AD33" s="1070"/>
      <c r="AE33" s="1071"/>
      <c r="AF33" s="1045" t="s">
        <v>109</v>
      </c>
      <c r="AG33" s="1046"/>
      <c r="AH33" s="1046"/>
      <c r="AI33" s="1046"/>
      <c r="AJ33" s="1047"/>
      <c r="AK33" s="1006">
        <v>9</v>
      </c>
      <c r="AL33" s="997"/>
      <c r="AM33" s="997"/>
      <c r="AN33" s="997"/>
      <c r="AO33" s="997"/>
      <c r="AP33" s="997">
        <v>82</v>
      </c>
      <c r="AQ33" s="997"/>
      <c r="AR33" s="997"/>
      <c r="AS33" s="997"/>
      <c r="AT33" s="997"/>
      <c r="AU33" s="997">
        <v>74</v>
      </c>
      <c r="AV33" s="997"/>
      <c r="AW33" s="997"/>
      <c r="AX33" s="997"/>
      <c r="AY33" s="997"/>
      <c r="AZ33" s="1068" t="s">
        <v>541</v>
      </c>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1131</v>
      </c>
      <c r="AG63" s="985"/>
      <c r="AH63" s="985"/>
      <c r="AI63" s="985"/>
      <c r="AJ63" s="1056"/>
      <c r="AK63" s="1057"/>
      <c r="AL63" s="989"/>
      <c r="AM63" s="989"/>
      <c r="AN63" s="989"/>
      <c r="AO63" s="989"/>
      <c r="AP63" s="985">
        <v>3889</v>
      </c>
      <c r="AQ63" s="985"/>
      <c r="AR63" s="985"/>
      <c r="AS63" s="985"/>
      <c r="AT63" s="985"/>
      <c r="AU63" s="985">
        <v>2492</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389</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544</v>
      </c>
      <c r="C68" s="1012"/>
      <c r="D68" s="1012"/>
      <c r="E68" s="1012"/>
      <c r="F68" s="1012"/>
      <c r="G68" s="1012"/>
      <c r="H68" s="1012"/>
      <c r="I68" s="1012"/>
      <c r="J68" s="1012"/>
      <c r="K68" s="1012"/>
      <c r="L68" s="1012"/>
      <c r="M68" s="1012"/>
      <c r="N68" s="1012"/>
      <c r="O68" s="1012"/>
      <c r="P68" s="1013"/>
      <c r="Q68" s="1014">
        <v>2437</v>
      </c>
      <c r="R68" s="1008"/>
      <c r="S68" s="1008"/>
      <c r="T68" s="1008"/>
      <c r="U68" s="1008"/>
      <c r="V68" s="1008">
        <v>2288</v>
      </c>
      <c r="W68" s="1008"/>
      <c r="X68" s="1008"/>
      <c r="Y68" s="1008"/>
      <c r="Z68" s="1008"/>
      <c r="AA68" s="1008">
        <v>149</v>
      </c>
      <c r="AB68" s="1008"/>
      <c r="AC68" s="1008"/>
      <c r="AD68" s="1008"/>
      <c r="AE68" s="1008"/>
      <c r="AF68" s="1008">
        <v>149</v>
      </c>
      <c r="AG68" s="1008"/>
      <c r="AH68" s="1008"/>
      <c r="AI68" s="1008"/>
      <c r="AJ68" s="1008"/>
      <c r="AK68" s="1008">
        <v>26</v>
      </c>
      <c r="AL68" s="1008"/>
      <c r="AM68" s="1008"/>
      <c r="AN68" s="1008"/>
      <c r="AO68" s="1008"/>
      <c r="AP68" s="1008">
        <v>219</v>
      </c>
      <c r="AQ68" s="1008"/>
      <c r="AR68" s="1008"/>
      <c r="AS68" s="1008"/>
      <c r="AT68" s="1008"/>
      <c r="AU68" s="1008">
        <v>15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545</v>
      </c>
      <c r="C69" s="1001"/>
      <c r="D69" s="1001"/>
      <c r="E69" s="1001"/>
      <c r="F69" s="1001"/>
      <c r="G69" s="1001"/>
      <c r="H69" s="1001"/>
      <c r="I69" s="1001"/>
      <c r="J69" s="1001"/>
      <c r="K69" s="1001"/>
      <c r="L69" s="1001"/>
      <c r="M69" s="1001"/>
      <c r="N69" s="1001"/>
      <c r="O69" s="1001"/>
      <c r="P69" s="1002"/>
      <c r="Q69" s="1003">
        <v>189</v>
      </c>
      <c r="R69" s="997"/>
      <c r="S69" s="997"/>
      <c r="T69" s="997"/>
      <c r="U69" s="997"/>
      <c r="V69" s="997">
        <v>168</v>
      </c>
      <c r="W69" s="997"/>
      <c r="X69" s="997"/>
      <c r="Y69" s="997"/>
      <c r="Z69" s="997"/>
      <c r="AA69" s="997">
        <v>22</v>
      </c>
      <c r="AB69" s="997"/>
      <c r="AC69" s="997"/>
      <c r="AD69" s="997"/>
      <c r="AE69" s="997"/>
      <c r="AF69" s="997">
        <v>22</v>
      </c>
      <c r="AG69" s="997"/>
      <c r="AH69" s="997"/>
      <c r="AI69" s="997"/>
      <c r="AJ69" s="997"/>
      <c r="AK69" s="997">
        <v>13</v>
      </c>
      <c r="AL69" s="997"/>
      <c r="AM69" s="997"/>
      <c r="AN69" s="997"/>
      <c r="AO69" s="997"/>
      <c r="AP69" s="997" t="s">
        <v>550</v>
      </c>
      <c r="AQ69" s="997"/>
      <c r="AR69" s="997"/>
      <c r="AS69" s="997"/>
      <c r="AT69" s="997"/>
      <c r="AU69" s="997" t="s">
        <v>550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546</v>
      </c>
      <c r="C70" s="1001"/>
      <c r="D70" s="1001"/>
      <c r="E70" s="1001"/>
      <c r="F70" s="1001"/>
      <c r="G70" s="1001"/>
      <c r="H70" s="1001"/>
      <c r="I70" s="1001"/>
      <c r="J70" s="1001"/>
      <c r="K70" s="1001"/>
      <c r="L70" s="1001"/>
      <c r="M70" s="1001"/>
      <c r="N70" s="1001"/>
      <c r="O70" s="1001"/>
      <c r="P70" s="1002"/>
      <c r="Q70" s="1003">
        <v>1044329</v>
      </c>
      <c r="R70" s="997"/>
      <c r="S70" s="997"/>
      <c r="T70" s="997"/>
      <c r="U70" s="997"/>
      <c r="V70" s="997">
        <v>1022081</v>
      </c>
      <c r="W70" s="997"/>
      <c r="X70" s="997"/>
      <c r="Y70" s="997"/>
      <c r="Z70" s="997"/>
      <c r="AA70" s="997">
        <v>22247</v>
      </c>
      <c r="AB70" s="997"/>
      <c r="AC70" s="997"/>
      <c r="AD70" s="997"/>
      <c r="AE70" s="997"/>
      <c r="AF70" s="997">
        <v>22247</v>
      </c>
      <c r="AG70" s="997"/>
      <c r="AH70" s="997"/>
      <c r="AI70" s="997"/>
      <c r="AJ70" s="997"/>
      <c r="AK70" s="997">
        <v>593</v>
      </c>
      <c r="AL70" s="997"/>
      <c r="AM70" s="997"/>
      <c r="AN70" s="997"/>
      <c r="AO70" s="997"/>
      <c r="AP70" s="997" t="s">
        <v>550</v>
      </c>
      <c r="AQ70" s="997"/>
      <c r="AR70" s="997"/>
      <c r="AS70" s="997"/>
      <c r="AT70" s="997"/>
      <c r="AU70" s="997" t="s">
        <v>550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547</v>
      </c>
      <c r="C71" s="1001"/>
      <c r="D71" s="1001"/>
      <c r="E71" s="1001"/>
      <c r="F71" s="1001"/>
      <c r="G71" s="1001"/>
      <c r="H71" s="1001"/>
      <c r="I71" s="1001"/>
      <c r="J71" s="1001"/>
      <c r="K71" s="1001"/>
      <c r="L71" s="1001"/>
      <c r="M71" s="1001"/>
      <c r="N71" s="1001"/>
      <c r="O71" s="1001"/>
      <c r="P71" s="1002"/>
      <c r="Q71" s="1003">
        <v>42179</v>
      </c>
      <c r="R71" s="997"/>
      <c r="S71" s="997"/>
      <c r="T71" s="997"/>
      <c r="U71" s="997"/>
      <c r="V71" s="997">
        <v>35893</v>
      </c>
      <c r="W71" s="997"/>
      <c r="X71" s="997"/>
      <c r="Y71" s="997"/>
      <c r="Z71" s="997"/>
      <c r="AA71" s="997">
        <v>6286</v>
      </c>
      <c r="AB71" s="997"/>
      <c r="AC71" s="997"/>
      <c r="AD71" s="997"/>
      <c r="AE71" s="997"/>
      <c r="AF71" s="997">
        <v>25370</v>
      </c>
      <c r="AG71" s="997"/>
      <c r="AH71" s="997"/>
      <c r="AI71" s="997"/>
      <c r="AJ71" s="997"/>
      <c r="AK71" s="997" t="s">
        <v>550</v>
      </c>
      <c r="AL71" s="997"/>
      <c r="AM71" s="997"/>
      <c r="AN71" s="997"/>
      <c r="AO71" s="997"/>
      <c r="AP71" s="997">
        <v>140190</v>
      </c>
      <c r="AQ71" s="997"/>
      <c r="AR71" s="997"/>
      <c r="AS71" s="997"/>
      <c r="AT71" s="997"/>
      <c r="AU71" s="997" t="s">
        <v>550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548</v>
      </c>
      <c r="C72" s="1001"/>
      <c r="D72" s="1001"/>
      <c r="E72" s="1001"/>
      <c r="F72" s="1001"/>
      <c r="G72" s="1001"/>
      <c r="H72" s="1001"/>
      <c r="I72" s="1001"/>
      <c r="J72" s="1001"/>
      <c r="K72" s="1001"/>
      <c r="L72" s="1001"/>
      <c r="M72" s="1001"/>
      <c r="N72" s="1001"/>
      <c r="O72" s="1001"/>
      <c r="P72" s="1002"/>
      <c r="Q72" s="1003">
        <v>8559</v>
      </c>
      <c r="R72" s="997"/>
      <c r="S72" s="997"/>
      <c r="T72" s="997"/>
      <c r="U72" s="997"/>
      <c r="V72" s="997">
        <v>6038</v>
      </c>
      <c r="W72" s="997"/>
      <c r="X72" s="997"/>
      <c r="Y72" s="997"/>
      <c r="Z72" s="997"/>
      <c r="AA72" s="997">
        <v>2521</v>
      </c>
      <c r="AB72" s="997"/>
      <c r="AC72" s="997"/>
      <c r="AD72" s="997"/>
      <c r="AE72" s="997"/>
      <c r="AF72" s="997">
        <v>17171</v>
      </c>
      <c r="AG72" s="997"/>
      <c r="AH72" s="997"/>
      <c r="AI72" s="997"/>
      <c r="AJ72" s="997"/>
      <c r="AK72" s="997" t="s">
        <v>550</v>
      </c>
      <c r="AL72" s="997"/>
      <c r="AM72" s="997"/>
      <c r="AN72" s="997"/>
      <c r="AO72" s="997"/>
      <c r="AP72" s="997">
        <v>18268</v>
      </c>
      <c r="AQ72" s="997"/>
      <c r="AR72" s="997"/>
      <c r="AS72" s="997"/>
      <c r="AT72" s="997"/>
      <c r="AU72" s="997" t="s">
        <v>550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64958</v>
      </c>
      <c r="AG88" s="985"/>
      <c r="AH88" s="985"/>
      <c r="AI88" s="985"/>
      <c r="AJ88" s="985"/>
      <c r="AK88" s="989"/>
      <c r="AL88" s="989"/>
      <c r="AM88" s="989"/>
      <c r="AN88" s="989"/>
      <c r="AO88" s="989"/>
      <c r="AP88" s="985">
        <v>158677</v>
      </c>
      <c r="AQ88" s="985"/>
      <c r="AR88" s="985"/>
      <c r="AS88" s="985"/>
      <c r="AT88" s="985"/>
      <c r="AU88" s="985">
        <v>15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v>
      </c>
      <c r="CS102" s="977"/>
      <c r="CT102" s="977"/>
      <c r="CU102" s="977"/>
      <c r="CV102" s="978"/>
      <c r="CW102" s="976" t="s">
        <v>541</v>
      </c>
      <c r="CX102" s="977"/>
      <c r="CY102" s="977"/>
      <c r="CZ102" s="977"/>
      <c r="DA102" s="978"/>
      <c r="DB102" s="976">
        <v>94</v>
      </c>
      <c r="DC102" s="977"/>
      <c r="DD102" s="977"/>
      <c r="DE102" s="977"/>
      <c r="DF102" s="978"/>
      <c r="DG102" s="976" t="s">
        <v>541</v>
      </c>
      <c r="DH102" s="977"/>
      <c r="DI102" s="977"/>
      <c r="DJ102" s="977"/>
      <c r="DK102" s="978"/>
      <c r="DL102" s="976" t="s">
        <v>541</v>
      </c>
      <c r="DM102" s="977"/>
      <c r="DN102" s="977"/>
      <c r="DO102" s="977"/>
      <c r="DP102" s="978"/>
      <c r="DQ102" s="976" t="s">
        <v>541</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285</v>
      </c>
      <c r="AG109" s="918"/>
      <c r="AH109" s="918"/>
      <c r="AI109" s="918"/>
      <c r="AJ109" s="919"/>
      <c r="AK109" s="920" t="s">
        <v>284</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285</v>
      </c>
      <c r="BW109" s="918"/>
      <c r="BX109" s="918"/>
      <c r="BY109" s="918"/>
      <c r="BZ109" s="919"/>
      <c r="CA109" s="920" t="s">
        <v>284</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285</v>
      </c>
      <c r="DM109" s="918"/>
      <c r="DN109" s="918"/>
      <c r="DO109" s="918"/>
      <c r="DP109" s="919"/>
      <c r="DQ109" s="920" t="s">
        <v>284</v>
      </c>
      <c r="DR109" s="918"/>
      <c r="DS109" s="918"/>
      <c r="DT109" s="918"/>
      <c r="DU109" s="919"/>
      <c r="DV109" s="920" t="s">
        <v>400</v>
      </c>
      <c r="DW109" s="918"/>
      <c r="DX109" s="918"/>
      <c r="DY109" s="918"/>
      <c r="DZ109" s="949"/>
    </row>
    <row r="110" spans="1:131"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643385</v>
      </c>
      <c r="AB110" s="903"/>
      <c r="AC110" s="903"/>
      <c r="AD110" s="903"/>
      <c r="AE110" s="904"/>
      <c r="AF110" s="905">
        <v>633115</v>
      </c>
      <c r="AG110" s="903"/>
      <c r="AH110" s="903"/>
      <c r="AI110" s="903"/>
      <c r="AJ110" s="904"/>
      <c r="AK110" s="905">
        <v>580939</v>
      </c>
      <c r="AL110" s="903"/>
      <c r="AM110" s="903"/>
      <c r="AN110" s="903"/>
      <c r="AO110" s="904"/>
      <c r="AP110" s="906">
        <v>16.8</v>
      </c>
      <c r="AQ110" s="907"/>
      <c r="AR110" s="907"/>
      <c r="AS110" s="907"/>
      <c r="AT110" s="908"/>
      <c r="AU110" s="950" t="s">
        <v>61</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6150955</v>
      </c>
      <c r="BR110" s="830"/>
      <c r="BS110" s="830"/>
      <c r="BT110" s="830"/>
      <c r="BU110" s="830"/>
      <c r="BV110" s="830">
        <v>6272739</v>
      </c>
      <c r="BW110" s="830"/>
      <c r="BX110" s="830"/>
      <c r="BY110" s="830"/>
      <c r="BZ110" s="830"/>
      <c r="CA110" s="830">
        <v>6112470</v>
      </c>
      <c r="CB110" s="830"/>
      <c r="CC110" s="830"/>
      <c r="CD110" s="830"/>
      <c r="CE110" s="830"/>
      <c r="CF110" s="891">
        <v>176.5</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126329</v>
      </c>
      <c r="BR111" s="801"/>
      <c r="BS111" s="801"/>
      <c r="BT111" s="801"/>
      <c r="BU111" s="801"/>
      <c r="BV111" s="801">
        <v>51077</v>
      </c>
      <c r="BW111" s="801"/>
      <c r="BX111" s="801"/>
      <c r="BY111" s="801"/>
      <c r="BZ111" s="801"/>
      <c r="CA111" s="801">
        <v>446044</v>
      </c>
      <c r="CB111" s="801"/>
      <c r="CC111" s="801"/>
      <c r="CD111" s="801"/>
      <c r="CE111" s="801"/>
      <c r="CF111" s="878">
        <v>12.9</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411</v>
      </c>
      <c r="AB112" s="814"/>
      <c r="AC112" s="814"/>
      <c r="AD112" s="814"/>
      <c r="AE112" s="815"/>
      <c r="AF112" s="816" t="s">
        <v>411</v>
      </c>
      <c r="AG112" s="814"/>
      <c r="AH112" s="814"/>
      <c r="AI112" s="814"/>
      <c r="AJ112" s="815"/>
      <c r="AK112" s="816" t="s">
        <v>411</v>
      </c>
      <c r="AL112" s="814"/>
      <c r="AM112" s="814"/>
      <c r="AN112" s="814"/>
      <c r="AO112" s="815"/>
      <c r="AP112" s="784" t="s">
        <v>411</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2315356</v>
      </c>
      <c r="BR112" s="801"/>
      <c r="BS112" s="801"/>
      <c r="BT112" s="801"/>
      <c r="BU112" s="801"/>
      <c r="BV112" s="801">
        <v>2402695</v>
      </c>
      <c r="BW112" s="801"/>
      <c r="BX112" s="801"/>
      <c r="BY112" s="801"/>
      <c r="BZ112" s="801"/>
      <c r="CA112" s="801">
        <v>2492721</v>
      </c>
      <c r="CB112" s="801"/>
      <c r="CC112" s="801"/>
      <c r="CD112" s="801"/>
      <c r="CE112" s="801"/>
      <c r="CF112" s="878">
        <v>72</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411</v>
      </c>
      <c r="DH112" s="801"/>
      <c r="DI112" s="801"/>
      <c r="DJ112" s="801"/>
      <c r="DK112" s="801"/>
      <c r="DL112" s="801" t="s">
        <v>411</v>
      </c>
      <c r="DM112" s="801"/>
      <c r="DN112" s="801"/>
      <c r="DO112" s="801"/>
      <c r="DP112" s="801"/>
      <c r="DQ112" s="801" t="s">
        <v>411</v>
      </c>
      <c r="DR112" s="801"/>
      <c r="DS112" s="801"/>
      <c r="DT112" s="801"/>
      <c r="DU112" s="801"/>
      <c r="DV112" s="853" t="s">
        <v>411</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133426</v>
      </c>
      <c r="AB113" s="939"/>
      <c r="AC113" s="939"/>
      <c r="AD113" s="939"/>
      <c r="AE113" s="940"/>
      <c r="AF113" s="941">
        <v>134812</v>
      </c>
      <c r="AG113" s="939"/>
      <c r="AH113" s="939"/>
      <c r="AI113" s="939"/>
      <c r="AJ113" s="940"/>
      <c r="AK113" s="941">
        <v>148102</v>
      </c>
      <c r="AL113" s="939"/>
      <c r="AM113" s="939"/>
      <c r="AN113" s="939"/>
      <c r="AO113" s="940"/>
      <c r="AP113" s="942">
        <v>4.3</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107261</v>
      </c>
      <c r="BR113" s="801"/>
      <c r="BS113" s="801"/>
      <c r="BT113" s="801"/>
      <c r="BU113" s="801"/>
      <c r="BV113" s="801">
        <v>40485</v>
      </c>
      <c r="BW113" s="801"/>
      <c r="BX113" s="801"/>
      <c r="BY113" s="801"/>
      <c r="BZ113" s="801"/>
      <c r="CA113" s="801">
        <v>15209</v>
      </c>
      <c r="CB113" s="801"/>
      <c r="CC113" s="801"/>
      <c r="CD113" s="801"/>
      <c r="CE113" s="801"/>
      <c r="CF113" s="878">
        <v>0.4</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411</v>
      </c>
      <c r="DH113" s="814"/>
      <c r="DI113" s="814"/>
      <c r="DJ113" s="814"/>
      <c r="DK113" s="815"/>
      <c r="DL113" s="816" t="s">
        <v>411</v>
      </c>
      <c r="DM113" s="814"/>
      <c r="DN113" s="814"/>
      <c r="DO113" s="814"/>
      <c r="DP113" s="815"/>
      <c r="DQ113" s="816" t="s">
        <v>411</v>
      </c>
      <c r="DR113" s="814"/>
      <c r="DS113" s="814"/>
      <c r="DT113" s="814"/>
      <c r="DU113" s="815"/>
      <c r="DV113" s="784" t="s">
        <v>411</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72712</v>
      </c>
      <c r="AB114" s="814"/>
      <c r="AC114" s="814"/>
      <c r="AD114" s="814"/>
      <c r="AE114" s="815"/>
      <c r="AF114" s="816">
        <v>69330</v>
      </c>
      <c r="AG114" s="814"/>
      <c r="AH114" s="814"/>
      <c r="AI114" s="814"/>
      <c r="AJ114" s="815"/>
      <c r="AK114" s="816">
        <v>25657</v>
      </c>
      <c r="AL114" s="814"/>
      <c r="AM114" s="814"/>
      <c r="AN114" s="814"/>
      <c r="AO114" s="815"/>
      <c r="AP114" s="784">
        <v>0.7</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1460748</v>
      </c>
      <c r="BR114" s="801"/>
      <c r="BS114" s="801"/>
      <c r="BT114" s="801"/>
      <c r="BU114" s="801"/>
      <c r="BV114" s="801">
        <v>1187694</v>
      </c>
      <c r="BW114" s="801"/>
      <c r="BX114" s="801"/>
      <c r="BY114" s="801"/>
      <c r="BZ114" s="801"/>
      <c r="CA114" s="801">
        <v>1138964</v>
      </c>
      <c r="CB114" s="801"/>
      <c r="CC114" s="801"/>
      <c r="CD114" s="801"/>
      <c r="CE114" s="801"/>
      <c r="CF114" s="878">
        <v>32.9</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411</v>
      </c>
      <c r="DH114" s="814"/>
      <c r="DI114" s="814"/>
      <c r="DJ114" s="814"/>
      <c r="DK114" s="815"/>
      <c r="DL114" s="816" t="s">
        <v>411</v>
      </c>
      <c r="DM114" s="814"/>
      <c r="DN114" s="814"/>
      <c r="DO114" s="814"/>
      <c r="DP114" s="815"/>
      <c r="DQ114" s="816" t="s">
        <v>411</v>
      </c>
      <c r="DR114" s="814"/>
      <c r="DS114" s="814"/>
      <c r="DT114" s="814"/>
      <c r="DU114" s="815"/>
      <c r="DV114" s="784" t="s">
        <v>411</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411</v>
      </c>
      <c r="AB115" s="939"/>
      <c r="AC115" s="939"/>
      <c r="AD115" s="939"/>
      <c r="AE115" s="940"/>
      <c r="AF115" s="941" t="s">
        <v>411</v>
      </c>
      <c r="AG115" s="939"/>
      <c r="AH115" s="939"/>
      <c r="AI115" s="939"/>
      <c r="AJ115" s="940"/>
      <c r="AK115" s="941" t="s">
        <v>411</v>
      </c>
      <c r="AL115" s="939"/>
      <c r="AM115" s="939"/>
      <c r="AN115" s="939"/>
      <c r="AO115" s="940"/>
      <c r="AP115" s="942" t="s">
        <v>411</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411</v>
      </c>
      <c r="BR115" s="801"/>
      <c r="BS115" s="801"/>
      <c r="BT115" s="801"/>
      <c r="BU115" s="801"/>
      <c r="BV115" s="801" t="s">
        <v>411</v>
      </c>
      <c r="BW115" s="801"/>
      <c r="BX115" s="801"/>
      <c r="BY115" s="801"/>
      <c r="BZ115" s="801"/>
      <c r="CA115" s="801" t="s">
        <v>411</v>
      </c>
      <c r="CB115" s="801"/>
      <c r="CC115" s="801"/>
      <c r="CD115" s="801"/>
      <c r="CE115" s="801"/>
      <c r="CF115" s="878" t="s">
        <v>411</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126329</v>
      </c>
      <c r="DH115" s="814"/>
      <c r="DI115" s="814"/>
      <c r="DJ115" s="814"/>
      <c r="DK115" s="815"/>
      <c r="DL115" s="816">
        <v>51077</v>
      </c>
      <c r="DM115" s="814"/>
      <c r="DN115" s="814"/>
      <c r="DO115" s="814"/>
      <c r="DP115" s="815"/>
      <c r="DQ115" s="816">
        <v>95044</v>
      </c>
      <c r="DR115" s="814"/>
      <c r="DS115" s="814"/>
      <c r="DT115" s="814"/>
      <c r="DU115" s="815"/>
      <c r="DV115" s="784">
        <v>2.7</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411</v>
      </c>
      <c r="AB116" s="814"/>
      <c r="AC116" s="814"/>
      <c r="AD116" s="814"/>
      <c r="AE116" s="815"/>
      <c r="AF116" s="816" t="s">
        <v>411</v>
      </c>
      <c r="AG116" s="814"/>
      <c r="AH116" s="814"/>
      <c r="AI116" s="814"/>
      <c r="AJ116" s="815"/>
      <c r="AK116" s="816" t="s">
        <v>411</v>
      </c>
      <c r="AL116" s="814"/>
      <c r="AM116" s="814"/>
      <c r="AN116" s="814"/>
      <c r="AO116" s="815"/>
      <c r="AP116" s="784" t="s">
        <v>411</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411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411</v>
      </c>
      <c r="DH116" s="814"/>
      <c r="DI116" s="814"/>
      <c r="DJ116" s="814"/>
      <c r="DK116" s="815"/>
      <c r="DL116" s="816" t="s">
        <v>411</v>
      </c>
      <c r="DM116" s="814"/>
      <c r="DN116" s="814"/>
      <c r="DO116" s="814"/>
      <c r="DP116" s="815"/>
      <c r="DQ116" s="816" t="s">
        <v>411</v>
      </c>
      <c r="DR116" s="814"/>
      <c r="DS116" s="814"/>
      <c r="DT116" s="814"/>
      <c r="DU116" s="815"/>
      <c r="DV116" s="784" t="s">
        <v>411</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849523</v>
      </c>
      <c r="AB117" s="925"/>
      <c r="AC117" s="925"/>
      <c r="AD117" s="925"/>
      <c r="AE117" s="926"/>
      <c r="AF117" s="928">
        <v>837257</v>
      </c>
      <c r="AG117" s="925"/>
      <c r="AH117" s="925"/>
      <c r="AI117" s="925"/>
      <c r="AJ117" s="926"/>
      <c r="AK117" s="928">
        <v>754698</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428</v>
      </c>
      <c r="BR117" s="888"/>
      <c r="BS117" s="888"/>
      <c r="BT117" s="888"/>
      <c r="BU117" s="888"/>
      <c r="BV117" s="888" t="s">
        <v>428</v>
      </c>
      <c r="BW117" s="888"/>
      <c r="BX117" s="888"/>
      <c r="BY117" s="888"/>
      <c r="BZ117" s="888"/>
      <c r="CA117" s="888" t="s">
        <v>428</v>
      </c>
      <c r="CB117" s="888"/>
      <c r="CC117" s="888"/>
      <c r="CD117" s="888"/>
      <c r="CE117" s="888"/>
      <c r="CF117" s="878" t="s">
        <v>428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428</v>
      </c>
      <c r="DH117" s="814"/>
      <c r="DI117" s="814"/>
      <c r="DJ117" s="814"/>
      <c r="DK117" s="815"/>
      <c r="DL117" s="816" t="s">
        <v>428</v>
      </c>
      <c r="DM117" s="814"/>
      <c r="DN117" s="814"/>
      <c r="DO117" s="814"/>
      <c r="DP117" s="815"/>
      <c r="DQ117" s="816" t="s">
        <v>428</v>
      </c>
      <c r="DR117" s="814"/>
      <c r="DS117" s="814"/>
      <c r="DT117" s="814"/>
      <c r="DU117" s="815"/>
      <c r="DV117" s="784" t="s">
        <v>428</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285</v>
      </c>
      <c r="AG118" s="918"/>
      <c r="AH118" s="918"/>
      <c r="AI118" s="918"/>
      <c r="AJ118" s="919"/>
      <c r="AK118" s="920" t="s">
        <v>284</v>
      </c>
      <c r="AL118" s="918"/>
      <c r="AM118" s="918"/>
      <c r="AN118" s="918"/>
      <c r="AO118" s="919"/>
      <c r="AP118" s="921" t="s">
        <v>400</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430</v>
      </c>
      <c r="BP118" s="868"/>
      <c r="BQ118" s="887">
        <v>10160649</v>
      </c>
      <c r="BR118" s="888"/>
      <c r="BS118" s="888"/>
      <c r="BT118" s="888"/>
      <c r="BU118" s="888"/>
      <c r="BV118" s="888">
        <v>9954690</v>
      </c>
      <c r="BW118" s="888"/>
      <c r="BX118" s="888"/>
      <c r="BY118" s="888"/>
      <c r="BZ118" s="888"/>
      <c r="CA118" s="888">
        <v>10205408</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2965496</v>
      </c>
      <c r="BR119" s="830"/>
      <c r="BS119" s="830"/>
      <c r="BT119" s="830"/>
      <c r="BU119" s="830"/>
      <c r="BV119" s="830">
        <v>2732367</v>
      </c>
      <c r="BW119" s="830"/>
      <c r="BX119" s="830"/>
      <c r="BY119" s="830"/>
      <c r="BZ119" s="830"/>
      <c r="CA119" s="830">
        <v>2893881</v>
      </c>
      <c r="CB119" s="830"/>
      <c r="CC119" s="830"/>
      <c r="CD119" s="830"/>
      <c r="CE119" s="830"/>
      <c r="CF119" s="891">
        <v>83.5</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v>351000</v>
      </c>
      <c r="DR119" s="747"/>
      <c r="DS119" s="747"/>
      <c r="DT119" s="747"/>
      <c r="DU119" s="748"/>
      <c r="DV119" s="837">
        <v>10.1</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t="s">
        <v>109</v>
      </c>
      <c r="BR120" s="801"/>
      <c r="BS120" s="801"/>
      <c r="BT120" s="801"/>
      <c r="BU120" s="801"/>
      <c r="BV120" s="801" t="s">
        <v>109</v>
      </c>
      <c r="BW120" s="801"/>
      <c r="BX120" s="801"/>
      <c r="BY120" s="801"/>
      <c r="BZ120" s="801"/>
      <c r="CA120" s="801">
        <v>93648</v>
      </c>
      <c r="CB120" s="801"/>
      <c r="CC120" s="801"/>
      <c r="CD120" s="801"/>
      <c r="CE120" s="801"/>
      <c r="CF120" s="878">
        <v>2.7</v>
      </c>
      <c r="CG120" s="879"/>
      <c r="CH120" s="879"/>
      <c r="CI120" s="879"/>
      <c r="CJ120" s="879"/>
      <c r="CK120" s="880" t="s">
        <v>436</v>
      </c>
      <c r="CL120" s="840"/>
      <c r="CM120" s="840"/>
      <c r="CN120" s="840"/>
      <c r="CO120" s="841"/>
      <c r="CP120" s="884" t="s">
        <v>437</v>
      </c>
      <c r="CQ120" s="885"/>
      <c r="CR120" s="885"/>
      <c r="CS120" s="885"/>
      <c r="CT120" s="885"/>
      <c r="CU120" s="885"/>
      <c r="CV120" s="885"/>
      <c r="CW120" s="885"/>
      <c r="CX120" s="885"/>
      <c r="CY120" s="885"/>
      <c r="CZ120" s="885"/>
      <c r="DA120" s="885"/>
      <c r="DB120" s="885"/>
      <c r="DC120" s="885"/>
      <c r="DD120" s="885"/>
      <c r="DE120" s="885"/>
      <c r="DF120" s="886"/>
      <c r="DG120" s="829">
        <v>1997974</v>
      </c>
      <c r="DH120" s="830"/>
      <c r="DI120" s="830"/>
      <c r="DJ120" s="830"/>
      <c r="DK120" s="830"/>
      <c r="DL120" s="830">
        <v>2095742</v>
      </c>
      <c r="DM120" s="830"/>
      <c r="DN120" s="830"/>
      <c r="DO120" s="830"/>
      <c r="DP120" s="830"/>
      <c r="DQ120" s="830">
        <v>2197448</v>
      </c>
      <c r="DR120" s="830"/>
      <c r="DS120" s="830"/>
      <c r="DT120" s="830"/>
      <c r="DU120" s="830"/>
      <c r="DV120" s="831">
        <v>63.4</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6104232</v>
      </c>
      <c r="BR121" s="888"/>
      <c r="BS121" s="888"/>
      <c r="BT121" s="888"/>
      <c r="BU121" s="888"/>
      <c r="BV121" s="888">
        <v>6178687</v>
      </c>
      <c r="BW121" s="888"/>
      <c r="BX121" s="888"/>
      <c r="BY121" s="888"/>
      <c r="BZ121" s="888"/>
      <c r="CA121" s="888">
        <v>6078590</v>
      </c>
      <c r="CB121" s="888"/>
      <c r="CC121" s="888"/>
      <c r="CD121" s="888"/>
      <c r="CE121" s="888"/>
      <c r="CF121" s="889">
        <v>175.5</v>
      </c>
      <c r="CG121" s="890"/>
      <c r="CH121" s="890"/>
      <c r="CI121" s="890"/>
      <c r="CJ121" s="890"/>
      <c r="CK121" s="881"/>
      <c r="CL121" s="842"/>
      <c r="CM121" s="842"/>
      <c r="CN121" s="842"/>
      <c r="CO121" s="843"/>
      <c r="CP121" s="858" t="s">
        <v>440</v>
      </c>
      <c r="CQ121" s="859"/>
      <c r="CR121" s="859"/>
      <c r="CS121" s="859"/>
      <c r="CT121" s="859"/>
      <c r="CU121" s="859"/>
      <c r="CV121" s="859"/>
      <c r="CW121" s="859"/>
      <c r="CX121" s="859"/>
      <c r="CY121" s="859"/>
      <c r="CZ121" s="859"/>
      <c r="DA121" s="859"/>
      <c r="DB121" s="859"/>
      <c r="DC121" s="859"/>
      <c r="DD121" s="859"/>
      <c r="DE121" s="859"/>
      <c r="DF121" s="860"/>
      <c r="DG121" s="800">
        <v>241160</v>
      </c>
      <c r="DH121" s="801"/>
      <c r="DI121" s="801"/>
      <c r="DJ121" s="801"/>
      <c r="DK121" s="801"/>
      <c r="DL121" s="801">
        <v>231394</v>
      </c>
      <c r="DM121" s="801"/>
      <c r="DN121" s="801"/>
      <c r="DO121" s="801"/>
      <c r="DP121" s="801"/>
      <c r="DQ121" s="801">
        <v>220982</v>
      </c>
      <c r="DR121" s="801"/>
      <c r="DS121" s="801"/>
      <c r="DT121" s="801"/>
      <c r="DU121" s="801"/>
      <c r="DV121" s="853">
        <v>6.4</v>
      </c>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411</v>
      </c>
      <c r="AB122" s="814"/>
      <c r="AC122" s="814"/>
      <c r="AD122" s="814"/>
      <c r="AE122" s="815"/>
      <c r="AF122" s="816" t="s">
        <v>411</v>
      </c>
      <c r="AG122" s="814"/>
      <c r="AH122" s="814"/>
      <c r="AI122" s="814"/>
      <c r="AJ122" s="815"/>
      <c r="AK122" s="816" t="s">
        <v>411</v>
      </c>
      <c r="AL122" s="814"/>
      <c r="AM122" s="814"/>
      <c r="AN122" s="814"/>
      <c r="AO122" s="815"/>
      <c r="AP122" s="784" t="s">
        <v>411</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441</v>
      </c>
      <c r="BP122" s="868"/>
      <c r="BQ122" s="869">
        <v>9069728</v>
      </c>
      <c r="BR122" s="870"/>
      <c r="BS122" s="870"/>
      <c r="BT122" s="870"/>
      <c r="BU122" s="870"/>
      <c r="BV122" s="870">
        <v>8911054</v>
      </c>
      <c r="BW122" s="870"/>
      <c r="BX122" s="870"/>
      <c r="BY122" s="870"/>
      <c r="BZ122" s="870"/>
      <c r="CA122" s="870">
        <v>9066119</v>
      </c>
      <c r="CB122" s="870"/>
      <c r="CC122" s="870"/>
      <c r="CD122" s="870"/>
      <c r="CE122" s="870"/>
      <c r="CF122" s="773"/>
      <c r="CG122" s="774"/>
      <c r="CH122" s="774"/>
      <c r="CI122" s="774"/>
      <c r="CJ122" s="871"/>
      <c r="CK122" s="881"/>
      <c r="CL122" s="842"/>
      <c r="CM122" s="842"/>
      <c r="CN122" s="842"/>
      <c r="CO122" s="843"/>
      <c r="CP122" s="858" t="s">
        <v>442</v>
      </c>
      <c r="CQ122" s="859"/>
      <c r="CR122" s="859"/>
      <c r="CS122" s="859"/>
      <c r="CT122" s="859"/>
      <c r="CU122" s="859"/>
      <c r="CV122" s="859"/>
      <c r="CW122" s="859"/>
      <c r="CX122" s="859"/>
      <c r="CY122" s="859"/>
      <c r="CZ122" s="859"/>
      <c r="DA122" s="859"/>
      <c r="DB122" s="859"/>
      <c r="DC122" s="859"/>
      <c r="DD122" s="859"/>
      <c r="DE122" s="859"/>
      <c r="DF122" s="860"/>
      <c r="DG122" s="800">
        <v>76222</v>
      </c>
      <c r="DH122" s="801"/>
      <c r="DI122" s="801"/>
      <c r="DJ122" s="801"/>
      <c r="DK122" s="801"/>
      <c r="DL122" s="801">
        <v>75559</v>
      </c>
      <c r="DM122" s="801"/>
      <c r="DN122" s="801"/>
      <c r="DO122" s="801"/>
      <c r="DP122" s="801"/>
      <c r="DQ122" s="801">
        <v>74291</v>
      </c>
      <c r="DR122" s="801"/>
      <c r="DS122" s="801"/>
      <c r="DT122" s="801"/>
      <c r="DU122" s="801"/>
      <c r="DV122" s="853">
        <v>2.1</v>
      </c>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32.200000000000003</v>
      </c>
      <c r="BR123" s="862"/>
      <c r="BS123" s="862"/>
      <c r="BT123" s="862"/>
      <c r="BU123" s="862"/>
      <c r="BV123" s="862">
        <v>31.3</v>
      </c>
      <c r="BW123" s="862"/>
      <c r="BX123" s="862"/>
      <c r="BY123" s="862"/>
      <c r="BZ123" s="862"/>
      <c r="CA123" s="862">
        <v>32.799999999999997</v>
      </c>
      <c r="CB123" s="862"/>
      <c r="CC123" s="862"/>
      <c r="CD123" s="862"/>
      <c r="CE123" s="862"/>
      <c r="CF123" s="760"/>
      <c r="CG123" s="761"/>
      <c r="CH123" s="761"/>
      <c r="CI123" s="761"/>
      <c r="CJ123" s="863"/>
      <c r="CK123" s="881"/>
      <c r="CL123" s="842"/>
      <c r="CM123" s="842"/>
      <c r="CN123" s="842"/>
      <c r="CO123" s="843"/>
      <c r="CP123" s="858" t="s">
        <v>444</v>
      </c>
      <c r="CQ123" s="859"/>
      <c r="CR123" s="859"/>
      <c r="CS123" s="859"/>
      <c r="CT123" s="859"/>
      <c r="CU123" s="859"/>
      <c r="CV123" s="859"/>
      <c r="CW123" s="859"/>
      <c r="CX123" s="859"/>
      <c r="CY123" s="859"/>
      <c r="CZ123" s="859"/>
      <c r="DA123" s="859"/>
      <c r="DB123" s="859"/>
      <c r="DC123" s="859"/>
      <c r="DD123" s="859"/>
      <c r="DE123" s="859"/>
      <c r="DF123" s="860"/>
      <c r="DG123" s="813" t="s">
        <v>445</v>
      </c>
      <c r="DH123" s="814"/>
      <c r="DI123" s="814"/>
      <c r="DJ123" s="814"/>
      <c r="DK123" s="815"/>
      <c r="DL123" s="816" t="s">
        <v>445</v>
      </c>
      <c r="DM123" s="814"/>
      <c r="DN123" s="814"/>
      <c r="DO123" s="814"/>
      <c r="DP123" s="815"/>
      <c r="DQ123" s="816" t="s">
        <v>445</v>
      </c>
      <c r="DR123" s="814"/>
      <c r="DS123" s="814"/>
      <c r="DT123" s="814"/>
      <c r="DU123" s="815"/>
      <c r="DV123" s="784" t="s">
        <v>445</v>
      </c>
      <c r="DW123" s="785"/>
      <c r="DX123" s="785"/>
      <c r="DY123" s="785"/>
      <c r="DZ123" s="786"/>
    </row>
    <row r="124" spans="1:130" s="197" customFormat="1" ht="26.25" customHeight="1">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445</v>
      </c>
      <c r="AB124" s="814"/>
      <c r="AC124" s="814"/>
      <c r="AD124" s="814"/>
      <c r="AE124" s="815"/>
      <c r="AF124" s="816" t="s">
        <v>445</v>
      </c>
      <c r="AG124" s="814"/>
      <c r="AH124" s="814"/>
      <c r="AI124" s="814"/>
      <c r="AJ124" s="815"/>
      <c r="AK124" s="816" t="s">
        <v>445</v>
      </c>
      <c r="AL124" s="814"/>
      <c r="AM124" s="814"/>
      <c r="AN124" s="814"/>
      <c r="AO124" s="815"/>
      <c r="AP124" s="784" t="s">
        <v>445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t="s">
        <v>445</v>
      </c>
      <c r="DH124" s="747"/>
      <c r="DI124" s="747"/>
      <c r="DJ124" s="747"/>
      <c r="DK124" s="748"/>
      <c r="DL124" s="749" t="s">
        <v>445</v>
      </c>
      <c r="DM124" s="747"/>
      <c r="DN124" s="747"/>
      <c r="DO124" s="747"/>
      <c r="DP124" s="748"/>
      <c r="DQ124" s="749" t="s">
        <v>445</v>
      </c>
      <c r="DR124" s="747"/>
      <c r="DS124" s="747"/>
      <c r="DT124" s="747"/>
      <c r="DU124" s="748"/>
      <c r="DV124" s="837" t="s">
        <v>445</v>
      </c>
      <c r="DW124" s="838"/>
      <c r="DX124" s="838"/>
      <c r="DY124" s="838"/>
      <c r="DZ124" s="839"/>
    </row>
    <row r="125" spans="1:130" s="197" customFormat="1" ht="26.25" customHeight="1" thickBot="1">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445</v>
      </c>
      <c r="AB125" s="814"/>
      <c r="AC125" s="814"/>
      <c r="AD125" s="814"/>
      <c r="AE125" s="815"/>
      <c r="AF125" s="816" t="s">
        <v>445</v>
      </c>
      <c r="AG125" s="814"/>
      <c r="AH125" s="814"/>
      <c r="AI125" s="814"/>
      <c r="AJ125" s="815"/>
      <c r="AK125" s="816" t="s">
        <v>445</v>
      </c>
      <c r="AL125" s="814"/>
      <c r="AM125" s="814"/>
      <c r="AN125" s="814"/>
      <c r="AO125" s="815"/>
      <c r="AP125" s="784" t="s">
        <v>445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445</v>
      </c>
      <c r="DH125" s="830"/>
      <c r="DI125" s="830"/>
      <c r="DJ125" s="830"/>
      <c r="DK125" s="830"/>
      <c r="DL125" s="830" t="s">
        <v>445</v>
      </c>
      <c r="DM125" s="830"/>
      <c r="DN125" s="830"/>
      <c r="DO125" s="830"/>
      <c r="DP125" s="830"/>
      <c r="DQ125" s="830" t="s">
        <v>445</v>
      </c>
      <c r="DR125" s="830"/>
      <c r="DS125" s="830"/>
      <c r="DT125" s="830"/>
      <c r="DU125" s="830"/>
      <c r="DV125" s="831" t="s">
        <v>445</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445</v>
      </c>
      <c r="AB126" s="814"/>
      <c r="AC126" s="814"/>
      <c r="AD126" s="814"/>
      <c r="AE126" s="815"/>
      <c r="AF126" s="816" t="s">
        <v>445</v>
      </c>
      <c r="AG126" s="814"/>
      <c r="AH126" s="814"/>
      <c r="AI126" s="814"/>
      <c r="AJ126" s="815"/>
      <c r="AK126" s="816" t="s">
        <v>445</v>
      </c>
      <c r="AL126" s="814"/>
      <c r="AM126" s="814"/>
      <c r="AN126" s="814"/>
      <c r="AO126" s="815"/>
      <c r="AP126" s="784" t="s">
        <v>445</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445</v>
      </c>
      <c r="DH126" s="801"/>
      <c r="DI126" s="801"/>
      <c r="DJ126" s="801"/>
      <c r="DK126" s="801"/>
      <c r="DL126" s="801" t="s">
        <v>445</v>
      </c>
      <c r="DM126" s="801"/>
      <c r="DN126" s="801"/>
      <c r="DO126" s="801"/>
      <c r="DP126" s="801"/>
      <c r="DQ126" s="801" t="s">
        <v>445</v>
      </c>
      <c r="DR126" s="801"/>
      <c r="DS126" s="801"/>
      <c r="DT126" s="801"/>
      <c r="DU126" s="801"/>
      <c r="DV126" s="853" t="s">
        <v>445</v>
      </c>
      <c r="DW126" s="853"/>
      <c r="DX126" s="853"/>
      <c r="DY126" s="853"/>
      <c r="DZ126" s="854"/>
    </row>
    <row r="127" spans="1:130" s="197" customFormat="1" ht="26.25" customHeight="1" thickBot="1">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445</v>
      </c>
      <c r="AB127" s="814"/>
      <c r="AC127" s="814"/>
      <c r="AD127" s="814"/>
      <c r="AE127" s="815"/>
      <c r="AF127" s="816" t="s">
        <v>445</v>
      </c>
      <c r="AG127" s="814"/>
      <c r="AH127" s="814"/>
      <c r="AI127" s="814"/>
      <c r="AJ127" s="815"/>
      <c r="AK127" s="816" t="s">
        <v>445</v>
      </c>
      <c r="AL127" s="814"/>
      <c r="AM127" s="814"/>
      <c r="AN127" s="814"/>
      <c r="AO127" s="815"/>
      <c r="AP127" s="784" t="s">
        <v>445</v>
      </c>
      <c r="AQ127" s="785"/>
      <c r="AR127" s="785"/>
      <c r="AS127" s="785"/>
      <c r="AT127" s="786"/>
      <c r="AU127" s="233"/>
      <c r="AV127" s="233"/>
      <c r="AW127" s="233"/>
      <c r="AX127" s="787" t="s">
        <v>455</v>
      </c>
      <c r="AY127" s="788"/>
      <c r="AZ127" s="788"/>
      <c r="BA127" s="788"/>
      <c r="BB127" s="788"/>
      <c r="BC127" s="788"/>
      <c r="BD127" s="788"/>
      <c r="BE127" s="789"/>
      <c r="BF127" s="790" t="s">
        <v>445</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457</v>
      </c>
      <c r="DH127" s="850"/>
      <c r="DI127" s="850"/>
      <c r="DJ127" s="850"/>
      <c r="DK127" s="850"/>
      <c r="DL127" s="850" t="s">
        <v>458</v>
      </c>
      <c r="DM127" s="850"/>
      <c r="DN127" s="850"/>
      <c r="DO127" s="850"/>
      <c r="DP127" s="850"/>
      <c r="DQ127" s="850" t="s">
        <v>458</v>
      </c>
      <c r="DR127" s="850"/>
      <c r="DS127" s="850"/>
      <c r="DT127" s="850"/>
      <c r="DU127" s="850"/>
      <c r="DV127" s="851" t="s">
        <v>458</v>
      </c>
      <c r="DW127" s="851"/>
      <c r="DX127" s="851"/>
      <c r="DY127" s="851"/>
      <c r="DZ127" s="852"/>
    </row>
    <row r="128" spans="1:130" s="197" customFormat="1" ht="26.25" customHeight="1">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t="s">
        <v>445</v>
      </c>
      <c r="AB128" s="754"/>
      <c r="AC128" s="754"/>
      <c r="AD128" s="754"/>
      <c r="AE128" s="755"/>
      <c r="AF128" s="756" t="s">
        <v>445</v>
      </c>
      <c r="AG128" s="754"/>
      <c r="AH128" s="754"/>
      <c r="AI128" s="754"/>
      <c r="AJ128" s="755"/>
      <c r="AK128" s="756" t="s">
        <v>445</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445</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3896026</v>
      </c>
      <c r="AB129" s="814"/>
      <c r="AC129" s="814"/>
      <c r="AD129" s="814"/>
      <c r="AE129" s="815"/>
      <c r="AF129" s="816">
        <v>3873991</v>
      </c>
      <c r="AG129" s="814"/>
      <c r="AH129" s="814"/>
      <c r="AI129" s="814"/>
      <c r="AJ129" s="815"/>
      <c r="AK129" s="816">
        <v>3978266</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8.4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518544</v>
      </c>
      <c r="AB130" s="814"/>
      <c r="AC130" s="814"/>
      <c r="AD130" s="814"/>
      <c r="AE130" s="815"/>
      <c r="AF130" s="816">
        <v>545630</v>
      </c>
      <c r="AG130" s="814"/>
      <c r="AH130" s="814"/>
      <c r="AI130" s="814"/>
      <c r="AJ130" s="815"/>
      <c r="AK130" s="816">
        <v>514467</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v>32.799999999999997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3377482</v>
      </c>
      <c r="AB131" s="747"/>
      <c r="AC131" s="747"/>
      <c r="AD131" s="747"/>
      <c r="AE131" s="748"/>
      <c r="AF131" s="749">
        <v>3328361</v>
      </c>
      <c r="AG131" s="747"/>
      <c r="AH131" s="747"/>
      <c r="AI131" s="747"/>
      <c r="AJ131" s="748"/>
      <c r="AK131" s="749">
        <v>3463799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9.7995785029999993</v>
      </c>
      <c r="AB132" s="770"/>
      <c r="AC132" s="770"/>
      <c r="AD132" s="770"/>
      <c r="AE132" s="771"/>
      <c r="AF132" s="772">
        <v>8.7618800970000006</v>
      </c>
      <c r="AG132" s="770"/>
      <c r="AH132" s="770"/>
      <c r="AI132" s="770"/>
      <c r="AJ132" s="771"/>
      <c r="AK132" s="772">
        <v>6.9354774920000004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10.199999999999999</v>
      </c>
      <c r="AB133" s="779"/>
      <c r="AC133" s="779"/>
      <c r="AD133" s="779"/>
      <c r="AE133" s="780"/>
      <c r="AF133" s="778">
        <v>9.5</v>
      </c>
      <c r="AG133" s="779"/>
      <c r="AH133" s="779"/>
      <c r="AI133" s="779"/>
      <c r="AJ133" s="780"/>
      <c r="AK133" s="778">
        <v>8.4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2"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7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6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9" t="s">
        <v>473</v>
      </c>
      <c r="L7" s="254"/>
      <c r="M7" s="255" t="s">
        <v>474</v>
      </c>
      <c r="N7" s="256"/>
    </row>
    <row r="8" spans="1:16">
      <c r="A8" s="248"/>
      <c r="B8" s="244"/>
      <c r="C8" s="244"/>
      <c r="D8" s="244"/>
      <c r="E8" s="244"/>
      <c r="F8" s="244"/>
      <c r="G8" s="257"/>
      <c r="H8" s="258"/>
      <c r="I8" s="258"/>
      <c r="J8" s="259"/>
      <c r="K8" s="1150"/>
      <c r="L8" s="260" t="s">
        <v>475</v>
      </c>
      <c r="M8" s="261" t="s">
        <v>476</v>
      </c>
      <c r="N8" s="262" t="s">
        <v>477</v>
      </c>
    </row>
    <row r="9" spans="1:16">
      <c r="A9" s="248"/>
      <c r="B9" s="244"/>
      <c r="C9" s="244"/>
      <c r="D9" s="244"/>
      <c r="E9" s="244"/>
      <c r="F9" s="244"/>
      <c r="G9" s="1163" t="s">
        <v>478</v>
      </c>
      <c r="H9" s="1164"/>
      <c r="I9" s="1164"/>
      <c r="J9" s="1165"/>
      <c r="K9" s="263">
        <v>1317915</v>
      </c>
      <c r="L9" s="264">
        <v>83113</v>
      </c>
      <c r="M9" s="265">
        <v>80077</v>
      </c>
      <c r="N9" s="266">
        <v>3.8</v>
      </c>
    </row>
    <row r="10" spans="1:16">
      <c r="A10" s="248"/>
      <c r="B10" s="244"/>
      <c r="C10" s="244"/>
      <c r="D10" s="244"/>
      <c r="E10" s="244"/>
      <c r="F10" s="244"/>
      <c r="G10" s="1163" t="s">
        <v>479</v>
      </c>
      <c r="H10" s="1164"/>
      <c r="I10" s="1164"/>
      <c r="J10" s="1165"/>
      <c r="K10" s="267">
        <v>65105</v>
      </c>
      <c r="L10" s="268">
        <v>4106</v>
      </c>
      <c r="M10" s="269">
        <v>7955</v>
      </c>
      <c r="N10" s="270">
        <v>-48.4</v>
      </c>
    </row>
    <row r="11" spans="1:16" ht="13.5" customHeight="1">
      <c r="A11" s="248"/>
      <c r="B11" s="244"/>
      <c r="C11" s="244"/>
      <c r="D11" s="244"/>
      <c r="E11" s="244"/>
      <c r="F11" s="244"/>
      <c r="G11" s="1163" t="s">
        <v>480</v>
      </c>
      <c r="H11" s="1164"/>
      <c r="I11" s="1164"/>
      <c r="J11" s="1165"/>
      <c r="K11" s="267">
        <v>16868</v>
      </c>
      <c r="L11" s="268">
        <v>1064</v>
      </c>
      <c r="M11" s="269">
        <v>10951</v>
      </c>
      <c r="N11" s="270">
        <v>-90.3</v>
      </c>
    </row>
    <row r="12" spans="1:16" ht="13.5" customHeight="1">
      <c r="A12" s="248"/>
      <c r="B12" s="244"/>
      <c r="C12" s="244"/>
      <c r="D12" s="244"/>
      <c r="E12" s="244"/>
      <c r="F12" s="244"/>
      <c r="G12" s="1163" t="s">
        <v>481</v>
      </c>
      <c r="H12" s="1164"/>
      <c r="I12" s="1164"/>
      <c r="J12" s="1165"/>
      <c r="K12" s="267" t="s">
        <v>482</v>
      </c>
      <c r="L12" s="268" t="s">
        <v>482</v>
      </c>
      <c r="M12" s="269">
        <v>416</v>
      </c>
      <c r="N12" s="270" t="s">
        <v>482</v>
      </c>
    </row>
    <row r="13" spans="1:16" ht="13.5" customHeight="1">
      <c r="A13" s="248"/>
      <c r="B13" s="244"/>
      <c r="C13" s="244"/>
      <c r="D13" s="244"/>
      <c r="E13" s="244"/>
      <c r="F13" s="244"/>
      <c r="G13" s="1163" t="s">
        <v>483</v>
      </c>
      <c r="H13" s="1164"/>
      <c r="I13" s="1164"/>
      <c r="J13" s="1165"/>
      <c r="K13" s="267" t="s">
        <v>482</v>
      </c>
      <c r="L13" s="268" t="s">
        <v>482</v>
      </c>
      <c r="M13" s="269" t="s">
        <v>482</v>
      </c>
      <c r="N13" s="270" t="s">
        <v>482</v>
      </c>
    </row>
    <row r="14" spans="1:16" ht="13.5" customHeight="1">
      <c r="A14" s="248"/>
      <c r="B14" s="244"/>
      <c r="C14" s="244"/>
      <c r="D14" s="244"/>
      <c r="E14" s="244"/>
      <c r="F14" s="244"/>
      <c r="G14" s="1163" t="s">
        <v>484</v>
      </c>
      <c r="H14" s="1164"/>
      <c r="I14" s="1164"/>
      <c r="J14" s="1165"/>
      <c r="K14" s="267">
        <v>83244</v>
      </c>
      <c r="L14" s="268">
        <v>5250</v>
      </c>
      <c r="M14" s="269">
        <v>3811</v>
      </c>
      <c r="N14" s="270">
        <v>37.799999999999997</v>
      </c>
    </row>
    <row r="15" spans="1:16" ht="13.5" customHeight="1">
      <c r="A15" s="248"/>
      <c r="B15" s="244"/>
      <c r="C15" s="244"/>
      <c r="D15" s="244"/>
      <c r="E15" s="244"/>
      <c r="F15" s="244"/>
      <c r="G15" s="1163" t="s">
        <v>485</v>
      </c>
      <c r="H15" s="1164"/>
      <c r="I15" s="1164"/>
      <c r="J15" s="1165"/>
      <c r="K15" s="267">
        <v>12033</v>
      </c>
      <c r="L15" s="268">
        <v>759</v>
      </c>
      <c r="M15" s="269">
        <v>1566</v>
      </c>
      <c r="N15" s="270">
        <v>-51.5</v>
      </c>
    </row>
    <row r="16" spans="1:16">
      <c r="A16" s="248"/>
      <c r="B16" s="244"/>
      <c r="C16" s="244"/>
      <c r="D16" s="244"/>
      <c r="E16" s="244"/>
      <c r="F16" s="244"/>
      <c r="G16" s="1166" t="s">
        <v>486</v>
      </c>
      <c r="H16" s="1167"/>
      <c r="I16" s="1167"/>
      <c r="J16" s="1168"/>
      <c r="K16" s="268">
        <v>-179023</v>
      </c>
      <c r="L16" s="268">
        <v>-11290</v>
      </c>
      <c r="M16" s="269">
        <v>-8208</v>
      </c>
      <c r="N16" s="270">
        <v>37.5</v>
      </c>
    </row>
    <row r="17" spans="1:16">
      <c r="A17" s="248"/>
      <c r="B17" s="244"/>
      <c r="C17" s="244"/>
      <c r="D17" s="244"/>
      <c r="E17" s="244"/>
      <c r="F17" s="244"/>
      <c r="G17" s="1166" t="s">
        <v>168</v>
      </c>
      <c r="H17" s="1167"/>
      <c r="I17" s="1167"/>
      <c r="J17" s="1168"/>
      <c r="K17" s="268">
        <v>1316142</v>
      </c>
      <c r="L17" s="268">
        <v>83001</v>
      </c>
      <c r="M17" s="269">
        <v>96567</v>
      </c>
      <c r="N17" s="270">
        <v>-14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60" t="s">
        <v>491</v>
      </c>
      <c r="H21" s="1161"/>
      <c r="I21" s="1161"/>
      <c r="J21" s="1162"/>
      <c r="K21" s="280">
        <v>7.44</v>
      </c>
      <c r="L21" s="281">
        <v>8.9</v>
      </c>
      <c r="M21" s="282">
        <v>-1.46</v>
      </c>
      <c r="N21" s="249"/>
      <c r="O21" s="283"/>
      <c r="P21" s="279"/>
    </row>
    <row r="22" spans="1:16" s="284" customFormat="1">
      <c r="A22" s="279"/>
      <c r="B22" s="249"/>
      <c r="C22" s="249"/>
      <c r="D22" s="249"/>
      <c r="E22" s="249"/>
      <c r="F22" s="249"/>
      <c r="G22" s="1160" t="s">
        <v>492</v>
      </c>
      <c r="H22" s="1161"/>
      <c r="I22" s="1161"/>
      <c r="J22" s="1162"/>
      <c r="K22" s="285">
        <v>97.1</v>
      </c>
      <c r="L22" s="286">
        <v>97.4</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9" t="s">
        <v>473</v>
      </c>
      <c r="L30" s="254"/>
      <c r="M30" s="255" t="s">
        <v>474</v>
      </c>
      <c r="N30" s="256"/>
    </row>
    <row r="31" spans="1:16">
      <c r="A31" s="248"/>
      <c r="B31" s="244"/>
      <c r="C31" s="244"/>
      <c r="D31" s="244"/>
      <c r="E31" s="244"/>
      <c r="F31" s="244"/>
      <c r="G31" s="257"/>
      <c r="H31" s="258"/>
      <c r="I31" s="258"/>
      <c r="J31" s="259"/>
      <c r="K31" s="1150"/>
      <c r="L31" s="260" t="s">
        <v>475</v>
      </c>
      <c r="M31" s="261" t="s">
        <v>476</v>
      </c>
      <c r="N31" s="262" t="s">
        <v>477</v>
      </c>
    </row>
    <row r="32" spans="1:16" ht="27" customHeight="1">
      <c r="A32" s="248"/>
      <c r="B32" s="244"/>
      <c r="C32" s="244"/>
      <c r="D32" s="244"/>
      <c r="E32" s="244"/>
      <c r="F32" s="244"/>
      <c r="G32" s="1151" t="s">
        <v>496</v>
      </c>
      <c r="H32" s="1152"/>
      <c r="I32" s="1152"/>
      <c r="J32" s="1153"/>
      <c r="K32" s="294">
        <v>580939</v>
      </c>
      <c r="L32" s="294">
        <v>36636</v>
      </c>
      <c r="M32" s="295">
        <v>47101</v>
      </c>
      <c r="N32" s="296">
        <v>-22.2</v>
      </c>
    </row>
    <row r="33" spans="1:16" ht="13.5" customHeight="1">
      <c r="A33" s="248"/>
      <c r="B33" s="244"/>
      <c r="C33" s="244"/>
      <c r="D33" s="244"/>
      <c r="E33" s="244"/>
      <c r="F33" s="244"/>
      <c r="G33" s="1151" t="s">
        <v>497</v>
      </c>
      <c r="H33" s="1152"/>
      <c r="I33" s="1152"/>
      <c r="J33" s="1153"/>
      <c r="K33" s="294" t="s">
        <v>482</v>
      </c>
      <c r="L33" s="294" t="s">
        <v>482</v>
      </c>
      <c r="M33" s="295" t="s">
        <v>482</v>
      </c>
      <c r="N33" s="296" t="s">
        <v>482</v>
      </c>
    </row>
    <row r="34" spans="1:16" ht="27" customHeight="1">
      <c r="A34" s="248"/>
      <c r="B34" s="244"/>
      <c r="C34" s="244"/>
      <c r="D34" s="244"/>
      <c r="E34" s="244"/>
      <c r="F34" s="244"/>
      <c r="G34" s="1151" t="s">
        <v>498</v>
      </c>
      <c r="H34" s="1152"/>
      <c r="I34" s="1152"/>
      <c r="J34" s="1153"/>
      <c r="K34" s="294" t="s">
        <v>482</v>
      </c>
      <c r="L34" s="294" t="s">
        <v>482</v>
      </c>
      <c r="M34" s="295">
        <v>22</v>
      </c>
      <c r="N34" s="296" t="s">
        <v>482</v>
      </c>
    </row>
    <row r="35" spans="1:16" ht="27" customHeight="1">
      <c r="A35" s="248"/>
      <c r="B35" s="244"/>
      <c r="C35" s="244"/>
      <c r="D35" s="244"/>
      <c r="E35" s="244"/>
      <c r="F35" s="244"/>
      <c r="G35" s="1151" t="s">
        <v>499</v>
      </c>
      <c r="H35" s="1152"/>
      <c r="I35" s="1152"/>
      <c r="J35" s="1153"/>
      <c r="K35" s="294">
        <v>148102</v>
      </c>
      <c r="L35" s="294">
        <v>9340</v>
      </c>
      <c r="M35" s="295">
        <v>14567</v>
      </c>
      <c r="N35" s="296">
        <v>-35.9</v>
      </c>
    </row>
    <row r="36" spans="1:16" ht="27" customHeight="1">
      <c r="A36" s="248"/>
      <c r="B36" s="244"/>
      <c r="C36" s="244"/>
      <c r="D36" s="244"/>
      <c r="E36" s="244"/>
      <c r="F36" s="244"/>
      <c r="G36" s="1151" t="s">
        <v>500</v>
      </c>
      <c r="H36" s="1152"/>
      <c r="I36" s="1152"/>
      <c r="J36" s="1153"/>
      <c r="K36" s="294">
        <v>25657</v>
      </c>
      <c r="L36" s="294">
        <v>1618</v>
      </c>
      <c r="M36" s="295">
        <v>3162</v>
      </c>
      <c r="N36" s="296">
        <v>-48.8</v>
      </c>
    </row>
    <row r="37" spans="1:16" ht="13.5" customHeight="1">
      <c r="A37" s="248"/>
      <c r="B37" s="244"/>
      <c r="C37" s="244"/>
      <c r="D37" s="244"/>
      <c r="E37" s="244"/>
      <c r="F37" s="244"/>
      <c r="G37" s="1151" t="s">
        <v>501</v>
      </c>
      <c r="H37" s="1152"/>
      <c r="I37" s="1152"/>
      <c r="J37" s="1153"/>
      <c r="K37" s="294" t="s">
        <v>482</v>
      </c>
      <c r="L37" s="294" t="s">
        <v>482</v>
      </c>
      <c r="M37" s="295">
        <v>1050</v>
      </c>
      <c r="N37" s="296" t="s">
        <v>482</v>
      </c>
    </row>
    <row r="38" spans="1:16" ht="27" customHeight="1">
      <c r="A38" s="248"/>
      <c r="B38" s="244"/>
      <c r="C38" s="244"/>
      <c r="D38" s="244"/>
      <c r="E38" s="244"/>
      <c r="F38" s="244"/>
      <c r="G38" s="1154" t="s">
        <v>502</v>
      </c>
      <c r="H38" s="1155"/>
      <c r="I38" s="1155"/>
      <c r="J38" s="1156"/>
      <c r="K38" s="297" t="s">
        <v>482</v>
      </c>
      <c r="L38" s="297" t="s">
        <v>482</v>
      </c>
      <c r="M38" s="298">
        <v>8</v>
      </c>
      <c r="N38" s="299" t="s">
        <v>482</v>
      </c>
      <c r="O38" s="293"/>
    </row>
    <row r="39" spans="1:16">
      <c r="A39" s="248"/>
      <c r="B39" s="244"/>
      <c r="C39" s="244"/>
      <c r="D39" s="244"/>
      <c r="E39" s="244"/>
      <c r="F39" s="244"/>
      <c r="G39" s="1154" t="s">
        <v>503</v>
      </c>
      <c r="H39" s="1155"/>
      <c r="I39" s="1155"/>
      <c r="J39" s="1156"/>
      <c r="K39" s="300" t="s">
        <v>482</v>
      </c>
      <c r="L39" s="300" t="s">
        <v>482</v>
      </c>
      <c r="M39" s="301">
        <v>-3518</v>
      </c>
      <c r="N39" s="302" t="s">
        <v>482</v>
      </c>
      <c r="O39" s="293"/>
    </row>
    <row r="40" spans="1:16" ht="27" customHeight="1">
      <c r="A40" s="248"/>
      <c r="B40" s="244"/>
      <c r="C40" s="244"/>
      <c r="D40" s="244"/>
      <c r="E40" s="244"/>
      <c r="F40" s="244"/>
      <c r="G40" s="1151" t="s">
        <v>504</v>
      </c>
      <c r="H40" s="1152"/>
      <c r="I40" s="1152"/>
      <c r="J40" s="1153"/>
      <c r="K40" s="300">
        <v>-514467</v>
      </c>
      <c r="L40" s="300">
        <v>-32444</v>
      </c>
      <c r="M40" s="301">
        <v>-41712</v>
      </c>
      <c r="N40" s="302">
        <v>-22.2</v>
      </c>
      <c r="O40" s="293"/>
    </row>
    <row r="41" spans="1:16">
      <c r="A41" s="248"/>
      <c r="B41" s="244"/>
      <c r="C41" s="244"/>
      <c r="D41" s="244"/>
      <c r="E41" s="244"/>
      <c r="F41" s="244"/>
      <c r="G41" s="1157" t="s">
        <v>279</v>
      </c>
      <c r="H41" s="1158"/>
      <c r="I41" s="1158"/>
      <c r="J41" s="1159"/>
      <c r="K41" s="294">
        <v>240231</v>
      </c>
      <c r="L41" s="300">
        <v>15150</v>
      </c>
      <c r="M41" s="301">
        <v>20682</v>
      </c>
      <c r="N41" s="302">
        <v>-26.7</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44" t="s">
        <v>473</v>
      </c>
      <c r="J49" s="1146" t="s">
        <v>508</v>
      </c>
      <c r="K49" s="1147"/>
      <c r="L49" s="1147"/>
      <c r="M49" s="1147"/>
      <c r="N49" s="1148"/>
    </row>
    <row r="50" spans="1:14">
      <c r="A50" s="248"/>
      <c r="B50" s="244"/>
      <c r="C50" s="244"/>
      <c r="D50" s="244"/>
      <c r="E50" s="244"/>
      <c r="F50" s="244"/>
      <c r="G50" s="312"/>
      <c r="H50" s="313"/>
      <c r="I50" s="1145"/>
      <c r="J50" s="314" t="s">
        <v>509</v>
      </c>
      <c r="K50" s="315" t="s">
        <v>510</v>
      </c>
      <c r="L50" s="316" t="s">
        <v>511</v>
      </c>
      <c r="M50" s="317" t="s">
        <v>512</v>
      </c>
      <c r="N50" s="318" t="s">
        <v>513</v>
      </c>
    </row>
    <row r="51" spans="1:14">
      <c r="A51" s="248"/>
      <c r="B51" s="244"/>
      <c r="C51" s="244"/>
      <c r="D51" s="244"/>
      <c r="E51" s="244"/>
      <c r="F51" s="244"/>
      <c r="G51" s="310" t="s">
        <v>514</v>
      </c>
      <c r="H51" s="311"/>
      <c r="I51" s="319">
        <v>669971</v>
      </c>
      <c r="J51" s="320">
        <v>41120</v>
      </c>
      <c r="K51" s="321">
        <v>67.099999999999994</v>
      </c>
      <c r="L51" s="322">
        <v>61557</v>
      </c>
      <c r="M51" s="323">
        <v>-4.9000000000000004</v>
      </c>
      <c r="N51" s="324">
        <v>72</v>
      </c>
    </row>
    <row r="52" spans="1:14">
      <c r="A52" s="248"/>
      <c r="B52" s="244"/>
      <c r="C52" s="244"/>
      <c r="D52" s="244"/>
      <c r="E52" s="244"/>
      <c r="F52" s="244"/>
      <c r="G52" s="325"/>
      <c r="H52" s="326" t="s">
        <v>515</v>
      </c>
      <c r="I52" s="327">
        <v>584148</v>
      </c>
      <c r="J52" s="328">
        <v>35853</v>
      </c>
      <c r="K52" s="329">
        <v>56.6</v>
      </c>
      <c r="L52" s="330">
        <v>32497</v>
      </c>
      <c r="M52" s="331">
        <v>1.8</v>
      </c>
      <c r="N52" s="332">
        <v>54.8</v>
      </c>
    </row>
    <row r="53" spans="1:14">
      <c r="A53" s="248"/>
      <c r="B53" s="244"/>
      <c r="C53" s="244"/>
      <c r="D53" s="244"/>
      <c r="E53" s="244"/>
      <c r="F53" s="244"/>
      <c r="G53" s="310" t="s">
        <v>516</v>
      </c>
      <c r="H53" s="311"/>
      <c r="I53" s="319">
        <v>487120</v>
      </c>
      <c r="J53" s="320">
        <v>29958</v>
      </c>
      <c r="K53" s="321">
        <v>-27.1</v>
      </c>
      <c r="L53" s="322">
        <v>69806</v>
      </c>
      <c r="M53" s="323">
        <v>13.4</v>
      </c>
      <c r="N53" s="324">
        <v>-40.5</v>
      </c>
    </row>
    <row r="54" spans="1:14">
      <c r="A54" s="248"/>
      <c r="B54" s="244"/>
      <c r="C54" s="244"/>
      <c r="D54" s="244"/>
      <c r="E54" s="244"/>
      <c r="F54" s="244"/>
      <c r="G54" s="325"/>
      <c r="H54" s="326" t="s">
        <v>515</v>
      </c>
      <c r="I54" s="327">
        <v>327095</v>
      </c>
      <c r="J54" s="328">
        <v>20117</v>
      </c>
      <c r="K54" s="329">
        <v>-43.9</v>
      </c>
      <c r="L54" s="330">
        <v>32823</v>
      </c>
      <c r="M54" s="331">
        <v>1</v>
      </c>
      <c r="N54" s="332">
        <v>-44.9</v>
      </c>
    </row>
    <row r="55" spans="1:14">
      <c r="A55" s="248"/>
      <c r="B55" s="244"/>
      <c r="C55" s="244"/>
      <c r="D55" s="244"/>
      <c r="E55" s="244"/>
      <c r="F55" s="244"/>
      <c r="G55" s="310" t="s">
        <v>517</v>
      </c>
      <c r="H55" s="311"/>
      <c r="I55" s="319">
        <v>926297</v>
      </c>
      <c r="J55" s="320">
        <v>57345</v>
      </c>
      <c r="K55" s="321">
        <v>91.4</v>
      </c>
      <c r="L55" s="322">
        <v>74444</v>
      </c>
      <c r="M55" s="323">
        <v>6.6</v>
      </c>
      <c r="N55" s="324">
        <v>84.8</v>
      </c>
    </row>
    <row r="56" spans="1:14">
      <c r="A56" s="248"/>
      <c r="B56" s="244"/>
      <c r="C56" s="244"/>
      <c r="D56" s="244"/>
      <c r="E56" s="244"/>
      <c r="F56" s="244"/>
      <c r="G56" s="325"/>
      <c r="H56" s="326" t="s">
        <v>515</v>
      </c>
      <c r="I56" s="327">
        <v>536540</v>
      </c>
      <c r="J56" s="328">
        <v>33216</v>
      </c>
      <c r="K56" s="329">
        <v>65.099999999999994</v>
      </c>
      <c r="L56" s="330">
        <v>34175</v>
      </c>
      <c r="M56" s="331">
        <v>4.0999999999999996</v>
      </c>
      <c r="N56" s="332">
        <v>61</v>
      </c>
    </row>
    <row r="57" spans="1:14">
      <c r="A57" s="248"/>
      <c r="B57" s="244"/>
      <c r="C57" s="244"/>
      <c r="D57" s="244"/>
      <c r="E57" s="244"/>
      <c r="F57" s="244"/>
      <c r="G57" s="310" t="s">
        <v>518</v>
      </c>
      <c r="H57" s="311"/>
      <c r="I57" s="319">
        <v>945893</v>
      </c>
      <c r="J57" s="320">
        <v>59015</v>
      </c>
      <c r="K57" s="321">
        <v>2.9</v>
      </c>
      <c r="L57" s="322">
        <v>85205</v>
      </c>
      <c r="M57" s="323">
        <v>14.5</v>
      </c>
      <c r="N57" s="324">
        <v>-11.6</v>
      </c>
    </row>
    <row r="58" spans="1:14">
      <c r="A58" s="248"/>
      <c r="B58" s="244"/>
      <c r="C58" s="244"/>
      <c r="D58" s="244"/>
      <c r="E58" s="244"/>
      <c r="F58" s="244"/>
      <c r="G58" s="325"/>
      <c r="H58" s="326" t="s">
        <v>515</v>
      </c>
      <c r="I58" s="327">
        <v>443211</v>
      </c>
      <c r="J58" s="328">
        <v>27652</v>
      </c>
      <c r="K58" s="329">
        <v>-16.8</v>
      </c>
      <c r="L58" s="330">
        <v>38847</v>
      </c>
      <c r="M58" s="331">
        <v>13.7</v>
      </c>
      <c r="N58" s="332">
        <v>-30.5</v>
      </c>
    </row>
    <row r="59" spans="1:14">
      <c r="A59" s="248"/>
      <c r="B59" s="244"/>
      <c r="C59" s="244"/>
      <c r="D59" s="244"/>
      <c r="E59" s="244"/>
      <c r="F59" s="244"/>
      <c r="G59" s="310" t="s">
        <v>519</v>
      </c>
      <c r="H59" s="311"/>
      <c r="I59" s="319">
        <v>388630</v>
      </c>
      <c r="J59" s="320">
        <v>24508</v>
      </c>
      <c r="K59" s="321">
        <v>-58.5</v>
      </c>
      <c r="L59" s="322">
        <v>69469</v>
      </c>
      <c r="M59" s="323">
        <v>-18.5</v>
      </c>
      <c r="N59" s="324">
        <v>-40</v>
      </c>
    </row>
    <row r="60" spans="1:14">
      <c r="A60" s="248"/>
      <c r="B60" s="244"/>
      <c r="C60" s="244"/>
      <c r="D60" s="244"/>
      <c r="E60" s="244"/>
      <c r="F60" s="244"/>
      <c r="G60" s="325"/>
      <c r="H60" s="326" t="s">
        <v>515</v>
      </c>
      <c r="I60" s="333">
        <v>236802</v>
      </c>
      <c r="J60" s="328">
        <v>14934</v>
      </c>
      <c r="K60" s="329">
        <v>-46</v>
      </c>
      <c r="L60" s="330">
        <v>38215</v>
      </c>
      <c r="M60" s="331">
        <v>-1.6</v>
      </c>
      <c r="N60" s="332">
        <v>-44.4</v>
      </c>
    </row>
    <row r="61" spans="1:14">
      <c r="A61" s="248"/>
      <c r="B61" s="244"/>
      <c r="C61" s="244"/>
      <c r="D61" s="244"/>
      <c r="E61" s="244"/>
      <c r="F61" s="244"/>
      <c r="G61" s="310" t="s">
        <v>520</v>
      </c>
      <c r="H61" s="334"/>
      <c r="I61" s="335">
        <v>683582</v>
      </c>
      <c r="J61" s="336">
        <v>42389</v>
      </c>
      <c r="K61" s="337">
        <v>15.2</v>
      </c>
      <c r="L61" s="338">
        <v>72096</v>
      </c>
      <c r="M61" s="339">
        <v>2.2000000000000002</v>
      </c>
      <c r="N61" s="324">
        <v>13</v>
      </c>
    </row>
    <row r="62" spans="1:14">
      <c r="A62" s="248"/>
      <c r="B62" s="244"/>
      <c r="C62" s="244"/>
      <c r="D62" s="244"/>
      <c r="E62" s="244"/>
      <c r="F62" s="244"/>
      <c r="G62" s="325"/>
      <c r="H62" s="326" t="s">
        <v>515</v>
      </c>
      <c r="I62" s="327">
        <v>425559</v>
      </c>
      <c r="J62" s="328">
        <v>26354</v>
      </c>
      <c r="K62" s="329">
        <v>3</v>
      </c>
      <c r="L62" s="330">
        <v>35311</v>
      </c>
      <c r="M62" s="331">
        <v>3.8</v>
      </c>
      <c r="N62" s="332">
        <v>-0.8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75" zoomScaleNormal="75" zoomScaleSheetLayoutView="55" workbookViewId="0">
      <selection activeCell="I99" sqref="I9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95" zoomScaleNormal="100" zoomScaleSheetLayoutView="55" workbookViewId="0">
      <selection activeCell="I99" sqref="I9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I99" sqref="I9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36.82</v>
      </c>
      <c r="G47" s="12">
        <v>38.1</v>
      </c>
      <c r="H47" s="12">
        <v>37.44</v>
      </c>
      <c r="I47" s="12">
        <v>30.49</v>
      </c>
      <c r="J47" s="13">
        <v>31.24</v>
      </c>
    </row>
    <row r="48" spans="2:10" ht="57.75" customHeight="1">
      <c r="B48" s="14"/>
      <c r="C48" s="1171" t="s">
        <v>4</v>
      </c>
      <c r="D48" s="1171"/>
      <c r="E48" s="1172"/>
      <c r="F48" s="15">
        <v>2.46</v>
      </c>
      <c r="G48" s="16">
        <v>2.13</v>
      </c>
      <c r="H48" s="16">
        <v>1.82</v>
      </c>
      <c r="I48" s="16">
        <v>2.89</v>
      </c>
      <c r="J48" s="17">
        <v>3.59</v>
      </c>
    </row>
    <row r="49" spans="2:10" ht="57.75" customHeight="1" thickBot="1">
      <c r="B49" s="18"/>
      <c r="C49" s="1173" t="s">
        <v>5</v>
      </c>
      <c r="D49" s="1173"/>
      <c r="E49" s="1174"/>
      <c r="F49" s="19" t="s">
        <v>527</v>
      </c>
      <c r="G49" s="20" t="s">
        <v>528</v>
      </c>
      <c r="H49" s="20" t="s">
        <v>529</v>
      </c>
      <c r="I49" s="20" t="s">
        <v>530</v>
      </c>
      <c r="J49" s="21">
        <v>0.81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2017-05-11T04:45:53Z</cp:lastPrinted>
  <dcterms:created xsi:type="dcterms:W3CDTF">2017-02-15T20:37:27Z</dcterms:created>
  <dcterms:modified xsi:type="dcterms:W3CDTF">2017-05-11T04:45:57Z</dcterms:modified>
</cp:coreProperties>
</file>