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C37" i="9"/>
  <c r="CO36" i="9"/>
  <c r="BE36" i="9"/>
  <c r="AM36" i="9"/>
  <c r="C36" i="9"/>
  <c r="CO35" i="9"/>
  <c r="AM35" i="9"/>
  <c r="C35" i="9"/>
  <c r="CO34" i="9"/>
  <c r="BW34" i="9"/>
  <c r="BW35" i="9" s="1"/>
  <c r="BW36" i="9" s="1"/>
  <c r="BW37" i="9" s="1"/>
  <c r="BW38" i="9" s="1"/>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<sst xmlns="http://schemas.openxmlformats.org/spreadsheetml/2006/main" count="1074" uniqueCount="556">
  <si>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</si>
  <si>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</si>
  <si>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</si>
  <si>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</si>
  <si>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</si>
  <si>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</si>
  <si>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</si>
  <si>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</si>
  <si>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</si>
  <si>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</si>
  <si>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</si>
  <si>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</si>
  <si>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</si>
  <si>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</si>
  <si>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</si>
  <si>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</si>
  <si>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</si>
  <si>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</si>
  <si>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</si>
  <si>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</si>
  <si>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</si>
  <si>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</si>
  <si>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</si>
  <si>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</si>
  <si>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</si>
  <si>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</si>
  <si>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</si>
  <si>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</si>
  <si>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</si>
  <si>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</si>
  <si>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</si>
  <si>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</si>
  <si>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</si>
  <si>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</si>
  <si>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</si>
  <si>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</si>
  <si>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</si>
  <si>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</si>
  <si>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</si>
  <si>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</si>
  <si>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</si>
  <si>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</si>
  <si>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</si>
  <si>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</si>
  <si>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</si>
  <si>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</si>
  <si>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</si>
  <si>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</si>
  <si>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</si>
  <si>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</si>
  <si>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</si>
  <si>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</si>
  <si>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</si>
  <si>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</si>
  <si>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</si>
  <si>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</si>
  <si>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</si>
  <si>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</si>
  <si>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</si>
  <si>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</si>
  <si>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</si>
  <si>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</si>
  <si>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</si>
  <si>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</si>
  <si>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</si>
  <si>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</si>
  <si>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</si>
  <si>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</si>
  <si>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Ⅳ－２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</si>
  <si>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</si>
  <si>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</si>
  <si>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</si>
  <si>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</si>
  <si>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</si>
  <si>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</si>
  <si>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</si>
  <si>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</si>
  <si>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</si>
  <si>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</si>
  <si>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</si>
  <si>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</si>
  <si>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岬町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</si>
  <si>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</si>
  <si>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</si>
  <si>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</si>
  <si>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</si>
  <si>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</si>
  <si>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</si>
  <si>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</si>
  <si>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</si>
  <si>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</si>
  <si>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</si>
  <si>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</si>
  <si>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</si>
  <si>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</si>
  <si>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</si>
  <si>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</si>
  <si>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</si>
  <si>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</si>
  <si>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</si>
  <si>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</si>
  <si>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</si>
  <si>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</si>
  <si>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</si>
  <si>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</si>
  <si>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</si>
  <si>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</si>
  <si>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</si>
  <si>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</si>
  <si>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</si>
  <si>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</si>
  <si>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</si>
  <si>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</si>
  <si>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</si>
  <si>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</si>
  <si>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</si>
  <si>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</si>
  <si>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</si>
  <si>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</si>
  <si>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</si>
  <si>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</si>
  <si>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</si>
  <si>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</si>
  <si>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</si>
  <si>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</si>
  <si>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</si>
  <si>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</si>
  <si>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</si>
  <si>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</si>
  <si>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</si>
  <si>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</si>
  <si>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</si>
  <si>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</si>
  <si>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</si>
  <si>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</si>
  <si>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</si>
  <si>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</si>
  <si>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</si>
  <si>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</si>
  <si>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</si>
  <si>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</si>
  <si>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</si>
  <si>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</si>
  <si>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</si>
  <si>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</si>
  <si>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</si>
  <si>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</si>
  <si>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</si>
  <si>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</si>
  <si>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</si>
  <si>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</si>
  <si>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</si>
  <si>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</si>
  <si>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</si>
  <si>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</si>
  <si>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</si>
  <si>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</si>
  <si>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</si>
  <si>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</si>
  <si>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</si>
  <si>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</si>
  <si>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</si>
  <si>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</si>
  <si>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</si>
  <si>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</si>
  <si>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</si>
  <si>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</si>
  <si>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</si>
  <si>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</si>
  <si>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</si>
  <si>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</si>
  <si>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</si>
  <si>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</si>
  <si>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</si>
  <si>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</si>
  <si>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</si>
  <si>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</si>
  <si>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</si>
  <si>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</si>
  <si>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</si>
  <si>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</si>
  <si>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</si>
  <si>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</si>
  <si>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</si>
  <si>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</si>
  <si>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</si>
  <si>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</si>
  <si>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</si>
  <si>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</si>
  <si>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</si>
  <si>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</si>
  <si>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</si>
  <si>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大阪府岬町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</si>
  <si>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</si>
  <si>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</si>
  <si>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</si>
  <si>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</si>
  <si>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</si>
  <si>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</si>
  <si>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</si>
  <si>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</si>
  <si>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</si>
  <si>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</si>
  <si>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</si>
  <si>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</si>
  <si>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</si>
  <si>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</si>
  <si>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</si>
  <si>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</si>
  <si>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</si>
  <si>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</si>
  <si>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</si>
  <si>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</si>
  <si>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</si>
  <si>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</si>
  <si>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</si>
  <si>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</si>
  <si>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</si>
  <si>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</si>
  <si>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</si>
  <si>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</si>
  <si>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</si>
  <si>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</si>
  <si>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</si>
  <si>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</si>
  <si>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</si>
  <si>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</si>
  <si>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</si>
  <si>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</si>
  <si>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</si>
  <si>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</si>
  <si>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</si>
  <si>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</si>
  <si>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</si>
  <si>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</si>
  <si>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</si>
  <si>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</si>
  <si>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</si>
  <si>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</si>
  <si>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</si>
  <si>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</si>
  <si>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</si>
  <si>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</si>
  <si>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</si>
  <si>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</si>
  <si>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</si>
  <si>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</si>
  <si>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</si>
  <si>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</si>
  <si>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</si>
  <si>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</si>
  <si>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</si>
  <si>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</si>
  <si>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</si>
  <si>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</si>
  <si>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</si>
  <si>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</si>
  <si>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</si>
  <si>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</si>
  <si>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</si>
  <si>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</si>
  <si>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</si>
  <si>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</si>
  <si>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</si>
  <si>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</si>
  <si>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</si>
  <si>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</si>
  <si>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</si>
  <si>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</si>
  <si>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</si>
  <si>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</si>
  <si>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</si>
  <si>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</si>
  <si>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</si>
  <si>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</si>
  <si>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</si>
  <si>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</si>
  <si>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</si>
  <si>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</si>
  <si>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</si>
  <si>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</si>
  <si>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</si>
  <si>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</si>
  <si>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</si>
  <si>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</si>
  <si>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</si>
  <si>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</si>
  <si>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</si>
  <si>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</si>
  <si>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</si>
  <si>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</si>
  <si>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</si>
  <si>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</si>
  <si>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</si>
  <si>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</si>
  <si>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</si>
  <si>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</si>
  <si>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</si>
  <si>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</si>
  <si>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</si>
  <si>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</si>
  <si>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</si>
  <si>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</si>
  <si>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</si>
  <si>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</si>
  <si>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</si>
  <si>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</si>
  <si>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</si>
  <si>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</si>
  <si>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</si>
  <si>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</si>
  <si>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</si>
  <si>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</si>
  <si>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</si>
  <si>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</si>
  <si>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</si>
  <si>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</si>
  <si>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</si>
  <si>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</si>
  <si>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</si>
  <si>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</si>
  <si>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</si>
  <si>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</si>
  <si>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</si>
  <si>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</si>
  <si>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</si>
  <si>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</si>
  <si>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</si>
  <si>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</si>
  <si>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</si>
  <si>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</si>
  <si>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</si>
  <si>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</si>
  <si>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</si>
  <si>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</si>
  <si>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</si>
  <si>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</si>
  <si>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</si>
  <si>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</si>
  <si>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</si>
  <si>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大阪府岬町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</si>
  <si>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</si>
  <si>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</si>
  <si>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</si>
  <si>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</si>
  <si>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</si>
  <si>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</si>
  <si>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</si>
  <si>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</si>
  <si>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</si>
  <si>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</si>
  <si>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</si>
  <si>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</si>
  <si>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</si>
  <si>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</si>
  <si>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</si>
  <si>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</si>
  <si>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</si>
  <si>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</si>
  <si>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</si>
  <si>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</si>
  <si>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</si>
  <si>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</si>
  <si>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</si>
  <si>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</si>
  <si>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</si>
  <si>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</si>
  <si>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</si>
  <si>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</si>
  <si>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</si>
  <si>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</si>
  <si>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</si>
  <si>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</si>
  <si>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</si>
  <si>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</si>
  <si>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</si>
  <si>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</si>
  <si>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</si>
  <si>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</si>
  <si>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</si>
  <si>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下水道事業特別会計</t>
    <phoneticPr fontId="5"/>
  </si>
  <si>
    <t>法非適用企業</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</si>
  <si>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</si>
  <si>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</si>
  <si>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</si>
  <si>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</si>
  <si>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</si>
  <si>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</si>
  <si>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</si>
  <si>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</si>
  <si>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</si>
  <si>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</si>
  <si>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</si>
  <si>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</si>
  <si>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</si>
  <si>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</si>
  <si>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</si>
  <si>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</si>
  <si>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</si>
  <si>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</si>
  <si>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</si>
  <si>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</si>
  <si>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</si>
  <si>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</si>
  <si>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</si>
  <si>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</si>
  <si>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</si>
  <si>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</si>
  <si>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</si>
  <si>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</si>
  <si>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</si>
  <si>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</si>
  <si>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</si>
  <si>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</si>
  <si>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</si>
  <si>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</si>
  <si>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</si>
  <si>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</si>
  <si>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</si>
  <si>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</si>
  <si>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</si>
  <si>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</si>
  <si>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</si>
  <si>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</si>
  <si>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</si>
  <si>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</si>
  <si>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</si>
  <si>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</si>
  <si>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</si>
  <si>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</si>
  <si>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</si>
  <si>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</si>
  <si>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</si>
  <si>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</si>
  <si>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</si>
  <si>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</si>
  <si>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</si>
  <si>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</si>
  <si>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</si>
  <si>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</si>
  <si>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</si>
  <si>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介護保険特別会計（介護サービス事業勘定）</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</si>
  <si>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</si>
  <si>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</si>
  <si>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</si>
  <si>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</si>
  <si>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</si>
  <si>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</si>
  <si>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</si>
  <si>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</si>
  <si>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</si>
  <si>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</si>
  <si>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</si>
  <si>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</si>
  <si>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</si>
  <si>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</si>
  <si>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</si>
  <si>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</si>
  <si>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</si>
  <si>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</si>
  <si>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</si>
  <si>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</si>
  <si>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</si>
  <si>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</si>
  <si>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</si>
  <si>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</si>
  <si>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</si>
  <si>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</si>
  <si>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</si>
  <si>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</si>
  <si>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</si>
  <si>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</si>
  <si>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</si>
  <si>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</si>
  <si>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</si>
  <si>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</si>
  <si>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</si>
  <si>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</si>
  <si>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</si>
  <si>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</si>
  <si>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</si>
  <si>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</si>
  <si>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</si>
  <si>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</si>
  <si>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</si>
  <si>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</si>
  <si>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</si>
  <si>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</si>
  <si>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</si>
  <si>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</si>
  <si>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</si>
  <si>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</si>
  <si>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</si>
  <si>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</si>
  <si>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</si>
  <si>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</si>
  <si>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</si>
  <si>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</si>
  <si>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</si>
  <si>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</si>
  <si>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</si>
  <si>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</si>
  <si>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</si>
  <si>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</si>
  <si>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</si>
  <si>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</si>
  <si>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</si>
  <si>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</si>
  <si>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</si>
  <si>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</si>
  <si>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</si>
  <si>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</si>
  <si>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</si>
  <si>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</si>
  <si>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</si>
  <si>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</si>
  <si>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</si>
  <si>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</si>
  <si>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</si>
  <si>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</si>
  <si>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</si>
  <si>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</si>
  <si>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</si>
  <si>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</si>
  <si>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2.29</t>
  </si>
  <si>
    <t>▲ 1.27</t>
  </si>
  <si>
    <t>一般会計</t>
  </si>
  <si>
    <t>介護保険特別会計（保険事業勘定）</t>
  </si>
  <si>
    <t>水道事業会計</t>
  </si>
  <si>
    <t>後期高齢者医療特別会計</t>
  </si>
  <si>
    <t>介護保険特別会計（介護サービス事業勘定）</t>
  </si>
  <si>
    <t>国民健康保険特別会計</t>
  </si>
  <si>
    <t>下水道事業特別会計</t>
  </si>
  <si>
    <t>漁業集落排水事業特別会計</t>
  </si>
  <si>
    <t>その他会計（赤字）</t>
  </si>
  <si>
    <t>▲ 0.18</t>
  </si>
  <si>
    <t>▲ 0.17</t>
  </si>
  <si>
    <t>その他会計（黒字）</t>
  </si>
  <si>
    <t>-</t>
    <phoneticPr fontId="2"/>
  </si>
  <si>
    <t>泉州南消防組合</t>
    <rPh sb="0" eb="2">
      <t>センシュウ</t>
    </rPh>
    <rPh sb="2" eb="3">
      <t>ミナミ</t>
    </rPh>
    <rPh sb="3" eb="5">
      <t>ショウボウ</t>
    </rPh>
    <rPh sb="5" eb="7">
      <t>クミアイ</t>
    </rPh>
    <phoneticPr fontId="5"/>
  </si>
  <si>
    <t>大阪府後期高齢者医療広域連合（一般会計）</t>
    <rPh sb="0" eb="3">
      <t>オオサカフ</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</si>
  <si>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大阪府後期高齢者医療広域連合（後期高齢者医療特別会計）</t>
    <rPh sb="0" eb="3">
      <t>オオサカフ</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5"/>
  </si>
  <si>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5"/>
  </si>
  <si>
    <t>大阪広域水道企業団（工業用水道事業会計）</t>
    <rPh sb="0" eb="2">
      <t>オオサカ</t>
    </rPh>
    <rPh sb="2" eb="4">
      <t>コウイキ</t>
    </rPh>
    <rPh sb="4" eb="6">
      <t>スイドウ</t>
    </rPh>
    <rPh sb="6" eb="8">
      <t>キギョウ</t>
    </rPh>
    <rPh sb="8" eb="9">
      <t>ダン</t>
    </rPh>
    <rPh sb="10" eb="12">
      <t>コウギョウ</t>
    </rPh>
    <rPh sb="12" eb="13">
      <t>ヨウ</t>
    </rPh>
    <rPh sb="13" eb="15">
      <t>スイドウ</t>
    </rPh>
    <rPh sb="15" eb="17">
      <t>ジギョウ</t>
    </rPh>
    <rPh sb="17" eb="19">
      <t>カイケイ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</si>
  <si>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</si>
  <si>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</si>
  <si>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</si>
  <si>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</si>
  <si>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</si>
  <si>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</si>
  <si>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</si>
  <si>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</si>
  <si>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</si>
  <si>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</si>
  <si>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</si>
  <si>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将来負担比率は、過去に発行した地方債残高により類似団体平均を大きく上回っているが、年々減少傾向にあり、平成２７年度は前年度に比べ３．３ポイント改善した。主な要因としては、下水道事業に関する公営企業債等繰入見込額が減少したことである。また、実質公債費比率は、過去に発行した地方債の償還により、類似団体平均を大きく上回っているが、元利償還金の減少に伴い、平成２７年度は、前年度に比べ１．４ポイント改善し１６．２％となった。しかし、依然として、平成４～９年に発行した地海（ちのみ）環境遊園整備事業に係る地方債３９億円や平成６～１０年に発行した岬中学校整備事業に係る地方債２３億円の償還等が大きな財政負担となっていることから、今後とも、新規事業の実施にあたっては、地方債発行を最小限に抑えつつ、企業誘致等による税収増を図ることで地方債に依存しない財政運営に努める。</t>
    <rPh sb="0" eb="2">
      <t>ショウライ</t>
    </rPh>
    <rPh sb="2" eb="4">
      <t>フタン</t>
    </rPh>
    <rPh sb="4" eb="6">
      <t>ヒリツ</t>
    </rPh>
    <rPh sb="85" eb="88">
      <t>ゲスイドウ</t>
    </rPh>
    <rPh sb="88" eb="90">
      <t>ジギョウ</t>
    </rPh>
    <rPh sb="91" eb="92">
      <t>カン</t>
    </rPh>
    <rPh sb="119" eb="121">
      <t>ジッシツ</t>
    </rPh>
    <rPh sb="121" eb="123">
      <t>コウサイ</t>
    </rPh>
    <rPh sb="123" eb="124">
      <t>ヒ</t>
    </rPh>
    <rPh sb="124" eb="126">
      <t>ヒリツ</t>
    </rPh>
    <rPh sb="219" eb="221">
      <t>ヘイセイ</t>
    </rPh>
    <rPh sb="224" eb="225">
      <t>ネン</t>
    </rPh>
    <rPh sb="226" eb="228">
      <t>ハッコウ</t>
    </rPh>
    <rPh sb="230" eb="231">
      <t>チ</t>
    </rPh>
    <rPh sb="231" eb="232">
      <t>ウミ</t>
    </rPh>
    <rPh sb="237" eb="239">
      <t>カンキョウ</t>
    </rPh>
    <rPh sb="239" eb="241">
      <t>ユウエン</t>
    </rPh>
    <rPh sb="241" eb="243">
      <t>セイビ</t>
    </rPh>
    <rPh sb="243" eb="245">
      <t>ジギョウ</t>
    </rPh>
    <rPh sb="246" eb="247">
      <t>カカ</t>
    </rPh>
    <rPh sb="248" eb="251">
      <t>チホウサイ</t>
    </rPh>
    <rPh sb="253" eb="254">
      <t>オク</t>
    </rPh>
    <rPh sb="254" eb="255">
      <t>エン</t>
    </rPh>
    <rPh sb="256" eb="258">
      <t>ヘイセイ</t>
    </rPh>
    <rPh sb="262" eb="263">
      <t>ネン</t>
    </rPh>
    <rPh sb="264" eb="266">
      <t>ハッコウ</t>
    </rPh>
    <rPh sb="268" eb="269">
      <t>ミサキ</t>
    </rPh>
    <rPh sb="269" eb="270">
      <t>チュウ</t>
    </rPh>
    <rPh sb="270" eb="272">
      <t>ガッコウ</t>
    </rPh>
    <rPh sb="272" eb="274">
      <t>セイビ</t>
    </rPh>
    <rPh sb="274" eb="276">
      <t>ジギョウ</t>
    </rPh>
    <rPh sb="277" eb="278">
      <t>カカ</t>
    </rPh>
    <rPh sb="279" eb="282">
      <t>チホウサイ</t>
    </rPh>
    <rPh sb="284" eb="285">
      <t>オク</t>
    </rPh>
    <rPh sb="285" eb="286">
      <t>エン</t>
    </rPh>
    <rPh sb="287" eb="289">
      <t>ショウカン</t>
    </rPh>
    <rPh sb="289" eb="290">
      <t>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</si>
</sst>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69469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36258</c:v>
                </c:pt>
                <c:pt idx="1">
                  <c:v>27345</c:v>
                </c:pt>
                <c:pt idx="2">
                  <c:v>15083</c:v>
                </c:pt>
                <c:pt idx="3">
                  <c:v>41884</c:v>
                </c:pt>
                <c:pt idx="4">
                  <c:v>77134</c:v>
                </c:pt>
              </c:numCache>
            </c:numRef>
          </c:val>
          <c:smooth val="0"/>
        </c:ser>
        <c:dLbls>
          <c:showLegendKey val="0"/>
          <c:showVal val="0"/>
          <c:showCatName val="0"/>
          <c:showSerName val="0"/>
          <c:showPercent val="0"/>
          <c:showBubbleSize val="0"/>
        </c:dLbls>
        <c:marker val="1"/>
        <c:smooth val="0"/>
        <c:axId val="105780736"/>
        <c:axId val="105782656"/>
      </c:lineChart>
      <c:catAx>
        <c:axId val="1057807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782656"/>
        <c:crosses val="autoZero"/>
        <c:auto val="1"/>
        <c:lblAlgn val="ctr"/>
        <c:lblOffset val="100"/>
        <c:tickLblSkip val="1"/>
        <c:tickMarkSkip val="1"/>
        <c:noMultiLvlLbl val="0"/>
      </c:catAx>
      <c:valAx>
        <c:axId val="10578265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780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0.71</c:v>
                </c:pt>
                <c:pt idx="1">
                  <c:v>0.89</c:v>
                </c:pt>
                <c:pt idx="2">
                  <c:v>0.91</c:v>
                </c:pt>
                <c:pt idx="3">
                  <c:v>1.04</c:v>
                </c:pt>
                <c:pt idx="4">
                  <c:v>1.1399999999999999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21.95</c:v>
                </c:pt>
                <c:pt idx="1">
                  <c:v>19.899999999999999</c:v>
                </c:pt>
                <c:pt idx="2">
                  <c:v>20.239999999999998</c:v>
                </c:pt>
                <c:pt idx="3">
                  <c:v>19.34</c:v>
                </c:pt>
                <c:pt idx="4">
                  <c:v>20.45</c:v>
                </c:pt>
              </c:numCache>
            </c:numRef>
          </c:val>
        </c:ser>
        <c:dLbls>
          <c:showLegendKey val="0"/>
          <c:showVal val="0"/>
          <c:showCatName val="0"/>
          <c:showSerName val="0"/>
          <c:showPercent val="0"/>
          <c:showBubbleSize val="0"/>
        </c:dLbls>
        <c:gapWidth val="250"/>
        <c:overlap val="100"/>
        <c:axId val="112695936"/>
        <c:axId val="112706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4.72</c:v>
                </c:pt>
                <c:pt idx="1">
                  <c:v>-2.29</c:v>
                </c:pt>
                <c:pt idx="2">
                  <c:v>2.15</c:v>
                </c:pt>
                <c:pt idx="3">
                  <c:v>-1.27</c:v>
                </c:pt>
                <c:pt idx="4">
                  <c:v>1.75</c:v>
                </c:pt>
              </c:numCache>
            </c:numRef>
          </c:val>
          <c:smooth val="0"/>
        </c:ser>
        <c:dLbls>
          <c:showLegendKey val="0"/>
          <c:showVal val="0"/>
          <c:showCatName val="0"/>
          <c:showSerName val="0"/>
          <c:showPercent val="0"/>
          <c:showBubbleSize val="0"/>
        </c:dLbls>
        <c:marker val="1"/>
        <c:smooth val="0"/>
        <c:axId val="112695936"/>
        <c:axId val="112706304"/>
      </c:lineChart>
      <c:catAx>
        <c:axId val="112695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706304"/>
        <c:crosses val="autoZero"/>
        <c:auto val="1"/>
        <c:lblAlgn val="ctr"/>
        <c:lblOffset val="100"/>
        <c:tickLblSkip val="1"/>
        <c:tickMarkSkip val="1"/>
        <c:noMultiLvlLbl val="0"/>
      </c:catAx>
      <c:valAx>
        <c:axId val="112706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695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0.18</c:v>
                </c:pt>
                <c:pt idx="1">
                  <c:v>#N/A</c:v>
                </c:pt>
                <c:pt idx="2">
                  <c:v>0.17</c:v>
                </c:pt>
                <c:pt idx="3">
                  <c:v>#N/A</c:v>
                </c:pt>
                <c:pt idx="4">
                  <c:v>0</c:v>
                </c:pt>
                <c:pt idx="5">
                  <c:v>0</c:v>
                </c:pt>
                <c:pt idx="6">
                  <c:v>0</c:v>
                </c:pt>
                <c:pt idx="7">
                  <c:v>0</c:v>
                </c:pt>
                <c:pt idx="8">
                  <c:v>0</c:v>
                </c:pt>
                <c:pt idx="9">
                  <c:v>0</c:v>
                </c:pt>
              </c:numCache>
            </c:numRef>
          </c:val>
        </c:ser>
        <c:ser>
          <c:idx val="2"/>
          <c:order val="2"/>
          <c:tx>
            <c:strRef>
              <c:f>データシート!$A$29</c:f>
              <c:strCache>
                <c:ptCount val="1"/>
                <c:pt idx="0">
                  <c:v>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2.7</c:v>
                </c:pt>
                <c:pt idx="6">
                  <c:v>#N/A</c:v>
                </c:pt>
                <c:pt idx="7">
                  <c:v>0</c:v>
                </c:pt>
                <c:pt idx="8">
                  <c:v>#N/A</c:v>
                </c:pt>
                <c:pt idx="9">
                  <c:v>0</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0.28999999999999998</c:v>
                </c:pt>
                <c:pt idx="2">
                  <c:v>#N/A</c:v>
                </c:pt>
                <c:pt idx="3">
                  <c:v>0.61</c:v>
                </c:pt>
                <c:pt idx="4">
                  <c:v>#N/A</c:v>
                </c:pt>
                <c:pt idx="5">
                  <c:v>1.32</c:v>
                </c:pt>
                <c:pt idx="6">
                  <c:v>#N/A</c:v>
                </c:pt>
                <c:pt idx="7">
                  <c:v>1.46</c:v>
                </c:pt>
                <c:pt idx="8">
                  <c:v>#N/A</c:v>
                </c:pt>
                <c:pt idx="9">
                  <c:v>0</c:v>
                </c:pt>
              </c:numCache>
            </c:numRef>
          </c:val>
        </c:ser>
        <c:ser>
          <c:idx val="5"/>
          <c:order val="5"/>
          <c:tx>
            <c:strRef>
              <c:f>データシート!$A$32</c:f>
              <c:strCache>
                <c:ptCount val="1"/>
                <c:pt idx="0">
                  <c:v>介護保険特別会計（介護サービス事業勘定）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0.08</c:v>
                </c:pt>
                <c:pt idx="4">
                  <c:v>#N/A</c:v>
                </c:pt>
                <c:pt idx="5">
                  <c:v>0.1</c:v>
                </c:pt>
                <c:pt idx="6">
                  <c:v>#N/A</c:v>
                </c:pt>
                <c:pt idx="7">
                  <c:v>0.09</c:v>
                </c:pt>
                <c:pt idx="8">
                  <c:v>#N/A</c:v>
                </c:pt>
                <c:pt idx="9">
                  <c:v>0.1</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0.11</c:v>
                </c:pt>
                <c:pt idx="2">
                  <c:v>#N/A</c:v>
                </c:pt>
                <c:pt idx="3">
                  <c:v>0.14000000000000001</c:v>
                </c:pt>
                <c:pt idx="4">
                  <c:v>#N/A</c:v>
                </c:pt>
                <c:pt idx="5">
                  <c:v>0.12</c:v>
                </c:pt>
                <c:pt idx="6">
                  <c:v>#N/A</c:v>
                </c:pt>
                <c:pt idx="7">
                  <c:v>0.14000000000000001</c:v>
                </c:pt>
                <c:pt idx="8">
                  <c:v>#N/A</c:v>
                </c:pt>
                <c:pt idx="9">
                  <c:v>0.1</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1.1200000000000001</c:v>
                </c:pt>
                <c:pt idx="2">
                  <c:v>#N/A</c:v>
                </c:pt>
                <c:pt idx="3">
                  <c:v>0.51</c:v>
                </c:pt>
                <c:pt idx="4">
                  <c:v>#N/A</c:v>
                </c:pt>
                <c:pt idx="5">
                  <c:v>0.41</c:v>
                </c:pt>
                <c:pt idx="6">
                  <c:v>#N/A</c:v>
                </c:pt>
                <c:pt idx="7">
                  <c:v>0.3</c:v>
                </c:pt>
                <c:pt idx="8">
                  <c:v>#N/A</c:v>
                </c:pt>
                <c:pt idx="9">
                  <c:v>0.4</c:v>
                </c:pt>
              </c:numCache>
            </c:numRef>
          </c:val>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0.62</c:v>
                </c:pt>
                <c:pt idx="2">
                  <c:v>#N/A</c:v>
                </c:pt>
                <c:pt idx="3">
                  <c:v>1.46</c:v>
                </c:pt>
                <c:pt idx="4">
                  <c:v>#N/A</c:v>
                </c:pt>
                <c:pt idx="5">
                  <c:v>0.64</c:v>
                </c:pt>
                <c:pt idx="6">
                  <c:v>#N/A</c:v>
                </c:pt>
                <c:pt idx="7">
                  <c:v>1.4</c:v>
                </c:pt>
                <c:pt idx="8">
                  <c:v>#N/A</c:v>
                </c:pt>
                <c:pt idx="9">
                  <c:v>1.0900000000000001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0.89</c:v>
                </c:pt>
                <c:pt idx="2">
                  <c:v>#N/A</c:v>
                </c:pt>
                <c:pt idx="3">
                  <c:v>1.05</c:v>
                </c:pt>
                <c:pt idx="4">
                  <c:v>#N/A</c:v>
                </c:pt>
                <c:pt idx="5">
                  <c:v>0.9</c:v>
                </c:pt>
                <c:pt idx="6">
                  <c:v>#N/A</c:v>
                </c:pt>
                <c:pt idx="7">
                  <c:v>1.03</c:v>
                </c:pt>
                <c:pt idx="8">
                  <c:v>#N/A</c:v>
                </c:pt>
                <c:pt idx="9">
                  <c:v>1.1299999999999999</c:v>
                </c:pt>
              </c:numCache>
            </c:numRef>
          </c:val>
        </c:ser>
        <c:dLbls>
          <c:showLegendKey val="0"/>
          <c:showVal val="0"/>
          <c:showCatName val="0"/>
          <c:showSerName val="0"/>
          <c:showPercent val="0"/>
          <c:showBubbleSize val="0"/>
        </c:dLbls>
        <c:gapWidth val="150"/>
        <c:overlap val="100"/>
        <c:axId val="89133440"/>
        <c:axId val="89134976"/>
      </c:barChart>
      <c:catAx>
        <c:axId val="8913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134976"/>
        <c:crosses val="autoZero"/>
        <c:auto val="1"/>
        <c:lblAlgn val="ctr"/>
        <c:lblOffset val="100"/>
        <c:tickLblSkip val="1"/>
        <c:tickMarkSkip val="1"/>
        <c:noMultiLvlLbl val="0"/>
      </c:catAx>
      <c:valAx>
        <c:axId val="89134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133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689</c:v>
                </c:pt>
                <c:pt idx="5">
                  <c:v>680</c:v>
                </c:pt>
                <c:pt idx="8">
                  <c:v>671</c:v>
                </c:pt>
                <c:pt idx="11">
                  <c:v>668</c:v>
                </c:pt>
                <c:pt idx="14">
                  <c:v>626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12</c:v>
                </c:pt>
                <c:pt idx="3">
                  <c:v>21</c:v>
                </c:pt>
                <c:pt idx="6">
                  <c:v>21</c:v>
                </c:pt>
                <c:pt idx="9">
                  <c:v>21</c:v>
                </c:pt>
                <c:pt idx="12">
                  <c:v>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253</c:v>
                </c:pt>
                <c:pt idx="3">
                  <c:v>259</c:v>
                </c:pt>
                <c:pt idx="6">
                  <c:v>251</c:v>
                </c:pt>
                <c:pt idx="9">
                  <c:v>246</c:v>
                </c:pt>
                <c:pt idx="12">
                  <c:v>240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1140</c:v>
                </c:pt>
                <c:pt idx="3">
                  <c:v>1088</c:v>
                </c:pt>
                <c:pt idx="6">
                  <c:v>1051</c:v>
                </c:pt>
                <c:pt idx="9">
                  <c:v>969</c:v>
                </c:pt>
                <c:pt idx="12">
                  <c:v>930</c:v>
                </c:pt>
              </c:numCache>
            </c:numRef>
          </c:val>
        </c:ser>
        <c:dLbls>
          <c:showLegendKey val="0"/>
          <c:showVal val="0"/>
          <c:showCatName val="0"/>
          <c:showSerName val="0"/>
          <c:showPercent val="0"/>
          <c:showBubbleSize val="0"/>
        </c:dLbls>
        <c:gapWidth val="100"/>
        <c:overlap val="100"/>
        <c:axId val="112390144"/>
        <c:axId val="112392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716</c:v>
                </c:pt>
                <c:pt idx="2">
                  <c:v>#N/A</c:v>
                </c:pt>
                <c:pt idx="3">
                  <c:v>#N/A</c:v>
                </c:pt>
                <c:pt idx="4">
                  <c:v>688</c:v>
                </c:pt>
                <c:pt idx="5">
                  <c:v>#N/A</c:v>
                </c:pt>
                <c:pt idx="6">
                  <c:v>#N/A</c:v>
                </c:pt>
                <c:pt idx="7">
                  <c:v>652</c:v>
                </c:pt>
                <c:pt idx="8">
                  <c:v>#N/A</c:v>
                </c:pt>
                <c:pt idx="9">
                  <c:v>#N/A</c:v>
                </c:pt>
                <c:pt idx="10">
                  <c:v>568</c:v>
                </c:pt>
                <c:pt idx="11">
                  <c:v>#N/A</c:v>
                </c:pt>
                <c:pt idx="12">
                  <c:v>#N/A</c:v>
                </c:pt>
                <c:pt idx="13">
                  <c:v>560</c:v>
                </c:pt>
                <c:pt idx="14">
                  <c:v>#N/A</c:v>
                </c:pt>
              </c:numCache>
            </c:numRef>
          </c:val>
          <c:smooth val="0"/>
        </c:ser>
        <c:dLbls>
          <c:showLegendKey val="0"/>
          <c:showVal val="0"/>
          <c:showCatName val="0"/>
          <c:showSerName val="0"/>
          <c:showPercent val="0"/>
          <c:showBubbleSize val="0"/>
        </c:dLbls>
        <c:marker val="1"/>
        <c:smooth val="0"/>
        <c:axId val="112390144"/>
        <c:axId val="112392064"/>
      </c:lineChart>
      <c:catAx>
        <c:axId val="112390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392064"/>
        <c:crosses val="autoZero"/>
        <c:auto val="1"/>
        <c:lblAlgn val="ctr"/>
        <c:lblOffset val="100"/>
        <c:tickLblSkip val="1"/>
        <c:tickMarkSkip val="1"/>
        <c:noMultiLvlLbl val="0"/>
      </c:catAx>
      <c:valAx>
        <c:axId val="112392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390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7013</c:v>
                </c:pt>
                <c:pt idx="5">
                  <c:v>6872</c:v>
                </c:pt>
                <c:pt idx="8">
                  <c:v>6806</c:v>
                </c:pt>
                <c:pt idx="11">
                  <c:v>6918</c:v>
                </c:pt>
                <c:pt idx="14">
                  <c:v>6668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1639</c:v>
                </c:pt>
                <c:pt idx="5">
                  <c:v>1702</c:v>
                </c:pt>
                <c:pt idx="8">
                  <c:v>1783</c:v>
                </c:pt>
                <c:pt idx="11">
                  <c:v>1653</c:v>
                </c:pt>
                <c:pt idx="14">
                  <c:v>1717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1591</c:v>
                </c:pt>
                <c:pt idx="3">
                  <c:v>1656</c:v>
                </c:pt>
                <c:pt idx="6">
                  <c:v>1713</c:v>
                </c:pt>
                <c:pt idx="9">
                  <c:v>1621</c:v>
                </c:pt>
                <c:pt idx="12">
                  <c:v>1421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78</c:v>
                </c:pt>
                <c:pt idx="3">
                  <c:v>70</c:v>
                </c:pt>
                <c:pt idx="6">
                  <c:v>5</c:v>
                </c:pt>
                <c:pt idx="9">
                  <c:v>70</c:v>
                </c:pt>
                <c:pt idx="12">
                  <c:v>142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4336</c:v>
                </c:pt>
                <c:pt idx="3">
                  <c:v>4240</c:v>
                </c:pt>
                <c:pt idx="6">
                  <c:v>4136</c:v>
                </c:pt>
                <c:pt idx="9">
                  <c:v>4018</c:v>
                </c:pt>
                <c:pt idx="12">
                  <c:v>3877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8408</c:v>
                </c:pt>
                <c:pt idx="3">
                  <c:v>7891</c:v>
                </c:pt>
                <c:pt idx="6">
                  <c:v>7363</c:v>
                </c:pt>
                <c:pt idx="9">
                  <c:v>7103</c:v>
                </c:pt>
                <c:pt idx="12">
                  <c:v>7251</c:v>
                </c:pt>
              </c:numCache>
            </c:numRef>
          </c:val>
        </c:ser>
        <c:dLbls>
          <c:showLegendKey val="0"/>
          <c:showVal val="0"/>
          <c:showCatName val="0"/>
          <c:showSerName val="0"/>
          <c:showPercent val="0"/>
          <c:showBubbleSize val="0"/>
        </c:dLbls>
        <c:gapWidth val="100"/>
        <c:overlap val="100"/>
        <c:axId val="105576320"/>
        <c:axId val="112398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5759</c:v>
                </c:pt>
                <c:pt idx="2">
                  <c:v>#N/A</c:v>
                </c:pt>
                <c:pt idx="3">
                  <c:v>#N/A</c:v>
                </c:pt>
                <c:pt idx="4">
                  <c:v>5283</c:v>
                </c:pt>
                <c:pt idx="5">
                  <c:v>#N/A</c:v>
                </c:pt>
                <c:pt idx="6">
                  <c:v>#N/A</c:v>
                </c:pt>
                <c:pt idx="7">
                  <c:v>4629</c:v>
                </c:pt>
                <c:pt idx="8">
                  <c:v>#N/A</c:v>
                </c:pt>
                <c:pt idx="9">
                  <c:v>#N/A</c:v>
                </c:pt>
                <c:pt idx="10">
                  <c:v>4241</c:v>
                </c:pt>
                <c:pt idx="11">
                  <c:v>#N/A</c:v>
                </c:pt>
                <c:pt idx="12">
                  <c:v>#N/A</c:v>
                </c:pt>
                <c:pt idx="13">
                  <c:v>4306</c:v>
                </c:pt>
                <c:pt idx="14">
                  <c:v>#N/A</c:v>
                </c:pt>
              </c:numCache>
            </c:numRef>
          </c:val>
          <c:smooth val="0"/>
        </c:ser>
        <c:dLbls>
          <c:showLegendKey val="0"/>
          <c:showVal val="0"/>
          <c:showCatName val="0"/>
          <c:showSerName val="0"/>
          <c:showPercent val="0"/>
          <c:showBubbleSize val="0"/>
        </c:dLbls>
        <c:marker val="1"/>
        <c:smooth val="0"/>
        <c:axId val="105576320"/>
        <c:axId val="112398336"/>
      </c:lineChart>
      <c:catAx>
        <c:axId val="105576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398336"/>
        <c:crosses val="autoZero"/>
        <c:auto val="1"/>
        <c:lblAlgn val="ctr"/>
        <c:lblOffset val="100"/>
        <c:tickLblSkip val="1"/>
        <c:tickMarkSkip val="1"/>
        <c:noMultiLvlLbl val="0"/>
      </c:catAx>
      <c:valAx>
        <c:axId val="112398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576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{73D624FF-4489-49D0-97C7-41EF9A43C451}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{F7767BA6-E4C7-4E68-8C01-5D58DAFA4E54}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{2EBF6BFF-8F68-445A-8A9D-24D700F6A0F1}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{165C2F28-3C9F-4B4E-A7D2-DF298B318717}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{93BFC247-70A8-4350-8A70-1C12166FB102}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{E3974B2C-1E2A-4112-9238-20301F38E39E}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{FC3CDD35-C2B4-437E-9EB5-9E48977B73E2}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{897B3F13-BC69-4231-BF44-3F7F0125FC89}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{0079841B-F43F-402D-9B1E-C71926B02913}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{BBA15485-F7DA-4B4B-96AE-76295600D5A1}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3250304"/>
        <c:axId val="113252224"/>
      </c:scatterChart>
      <c:valAx>
        <c:axId val="1132503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252224"/>
        <c:crosses val="autoZero"/>
        <c:crossBetween val="midCat"/>
      </c:valAx>
      <c:valAx>
        <c:axId val="1132522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2503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{0098DFAF-7C83-447D-A7F2-085A1D5A6A02}</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{745B97AA-EE72-45EB-A0BC-D714287C4C81}</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{A31A4509-8A22-4131-A58F-AADFED84F674}</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{663C14C4-5E4F-4DB8-A8C5-878D3E645A37}</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{72D7CDAC-2DF5-43F4-90FE-47934463C70B}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21</c:v>
                </c:pt>
                <c:pt idx="1">
                  <c:v>19.899999999999999</c:v>
                </c:pt>
                <c:pt idx="2">
                  <c:v>18.8</c:v>
                </c:pt>
                <c:pt idx="3">
                  <c:v>17.600000000000001</c:v>
                </c:pt>
                <c:pt idx="4">
                  <c:v>16.2</c:v>
                </c:pt>
              </c:numCache>
            </c:numRef>
          </c:xVal>
          <c:yVal>
            <c:numRef>
              <c:f>公会計指標分析・財政指標組合せ分析表!$K$73:$O$73</c:f>
              <c:numCache>
                <c:formatCode>#,##0.0;"▲ "#,##0.0</c:formatCode>
                <c:ptCount val="5"/>
                <c:pt idx="0">
                  <c:v>157.4</c:v>
                </c:pt>
                <c:pt idx="1">
                  <c:v>147.6</c:v>
                </c:pt>
                <c:pt idx="2">
                  <c:v>126.4</c:v>
                </c:pt>
                <c:pt idx="3">
                  <c:v>119.2</c:v>
                </c:pt>
                <c:pt idx="4">
                  <c:v>115.9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{B7285167-D1D3-4BA3-BB0C-242656A30B4F}</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{2D8DD8AC-F0DB-4664-8949-98FCD330D809}</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{9EDCB9F4-F555-4DBA-A664-4FFA0B29C316}</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{491FA123-0DBD-4D64-BE73-9E79CAA4E419}</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{756E142D-B3A5-485F-AD0B-368F06296A59}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12.3</c:v>
                </c:pt>
                <c:pt idx="1">
                  <c:v>11.7</c:v>
                </c:pt>
                <c:pt idx="2">
                  <c:v>11.2</c:v>
                </c:pt>
                <c:pt idx="3">
                  <c:v>10.4</c:v>
                </c:pt>
                <c:pt idx="4">
                  <c:v>9</c:v>
                </c:pt>
              </c:numCache>
            </c:numRef>
          </c:xVal>
          <c:yVal>
            <c:numRef>
              <c:f>公会計指標分析・財政指標組合せ分析表!$K$77:$O$77</c:f>
              <c:numCache>
                <c:formatCode>#,##0.0;"▲ "#,##0.0</c:formatCode>
                <c:ptCount val="5"/>
                <c:pt idx="0">
                  <c:v>64.3</c:v>
                </c:pt>
                <c:pt idx="1">
                  <c:v>61.3</c:v>
                </c:pt>
                <c:pt idx="2">
                  <c:v>54.6</c:v>
                </c:pt>
                <c:pt idx="3">
                  <c:v>48.7</c:v>
                </c:pt>
                <c:pt idx="4">
                  <c:v>36.5</c:v>
                </c:pt>
              </c:numCache>
            </c:numRef>
          </c:yVal>
          <c:smooth val="0"/>
        </c:ser>
        <c:dLbls>
          <c:showLegendKey val="0"/>
          <c:showVal val="0"/>
          <c:showCatName val="0"/>
          <c:showSerName val="0"/>
          <c:showPercent val="0"/>
          <c:showBubbleSize val="0"/>
        </c:dLbls>
        <c:axId val="113310720"/>
        <c:axId val="113378432"/>
      </c:scatterChart>
      <c:valAx>
        <c:axId val="113310720"/>
        <c:scaling>
          <c:orientation val="minMax"/>
          <c:max val="22"/>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378432"/>
        <c:crosses val="autoZero"/>
        <c:crossBetween val="midCat"/>
      </c:valAx>
      <c:valAx>
        <c:axId val="113378432"/>
        <c:scaling>
          <c:orientation val="minMax"/>
          <c:max val="18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3107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元利償還金」は、過去に実施した健康ふれあいセンター、中学校、消防庁舎などの整備により、地方債の元利償還金が増大し、平成２１年度をピークに、以降は新発債の抑制により減少傾向にある。「公営企業債の元利償還金に対する繰入金」は、公共下水道の整備により、平成２１年度までは増加傾向にあったが、以降は事業規模を縮小し新発債を抑制したため概ね減少傾向にある。一方、平成２５年度に発足した消防組合の施設整備等により「組合等が起こした地方債の元利償還金に対する負担金等」は増加傾向にある。今後は、一部事務組合への負担金については、構成団体と協議し事業の重点化を図るとともに、下水道事業についても将来の財政負担に引き続き留意しつつ実施する必要がある。</a:t>
          </a:r>
          <a:endParaRPr lang="ja-JP" altLang="ja-JP" sz="16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将来負担額の「一般会計等に係る地方債の現在高」は、前年度に比べ増加したものの、退職者数に対して新規採用者を抑制したことにより「退職手当負担見込額」が前年度から減少したことで「将来負担額」は全体で減少した。また、「充当可能財源等」については、「基準財政需要額算入見込額」が前年度から減少したものの、平成２７年度は財政調整基金</a:t>
          </a:r>
          <a:r>
            <a:rPr lang="ja-JP" altLang="en-US" sz="1400" b="0" i="0" baseline="0">
              <a:solidFill>
                <a:schemeClr val="dk1"/>
              </a:solidFill>
              <a:effectLst/>
              <a:latin typeface="+mn-lt"/>
              <a:ea typeface="+mn-ea"/>
              <a:cs typeface="+mn-cs"/>
            </a:rPr>
            <a:t>の</a:t>
          </a:r>
          <a:r>
            <a:rPr lang="ja-JP" altLang="ja-JP" sz="1400" b="0" i="0" baseline="0">
              <a:solidFill>
                <a:schemeClr val="dk1"/>
              </a:solidFill>
              <a:effectLst/>
              <a:latin typeface="+mn-lt"/>
              <a:ea typeface="+mn-ea"/>
              <a:cs typeface="+mn-cs"/>
            </a:rPr>
            <a:t>積立をおこなったことで、前年度から増加したことで、全体で減少した。この結果、「将来負担比率の分子」は</a:t>
          </a:r>
          <a:r>
            <a:rPr lang="ja-JP" altLang="en-US" sz="1400" b="0" i="0" baseline="0">
              <a:solidFill>
                <a:schemeClr val="dk1"/>
              </a:solidFill>
              <a:effectLst/>
              <a:latin typeface="+mn-lt"/>
              <a:ea typeface="+mn-ea"/>
              <a:cs typeface="+mn-cs"/>
            </a:rPr>
            <a:t>平成２３年度以降</a:t>
          </a:r>
          <a:r>
            <a:rPr lang="ja-JP" altLang="ja-JP" sz="1400" b="0" i="0" baseline="0">
              <a:solidFill>
                <a:schemeClr val="dk1"/>
              </a:solidFill>
              <a:effectLst/>
              <a:latin typeface="+mn-lt"/>
              <a:ea typeface="+mn-ea"/>
              <a:cs typeface="+mn-cs"/>
            </a:rPr>
            <a:t>減少傾向にある。今後とも、将来の財政負担に留意しつつ財政運営を行う必要がある。</a:t>
          </a:r>
          <a:endParaRPr lang="ja-JP" altLang="ja-JP" sz="18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大阪府岬町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16,488
16,387
49.18
7,603,824
7,536,864
49,426
4,338,991
7,250,946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16.2
115.9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16,488
16,387
49.18
7,603,824
7,536,864
49,426
4,338,991
7,250,946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16.2
115.9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16,488
16,387
49.18
7,603,824
7,536,864
49,426
4,338,991
7,250,946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16.2
115.9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大阪府岬町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16,488
16,387
49.18
7,603,824
7,536,864
49,426
4,338,991
7,250,946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16.2
115.9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地域経済の低迷、地価の下落等による税収減、少子高齢化の進展により低下傾向に</a:t>
          </a:r>
          <a:r>
            <a:rPr lang="ja-JP" altLang="en-US" sz="1100" b="0" i="0" baseline="0">
              <a:solidFill>
                <a:sysClr val="windowText" lastClr="000000"/>
              </a:solidFill>
              <a:effectLst/>
              <a:latin typeface="+mn-lt"/>
              <a:ea typeface="+mn-ea"/>
              <a:cs typeface="+mn-cs"/>
            </a:rPr>
            <a:t>あり</a:t>
          </a:r>
          <a:r>
            <a:rPr lang="ja-JP" altLang="ja-JP" sz="1100" b="0" i="0" baseline="0">
              <a:solidFill>
                <a:sysClr val="windowText" lastClr="000000"/>
              </a:solidFill>
              <a:effectLst/>
              <a:latin typeface="+mn-lt"/>
              <a:ea typeface="+mn-ea"/>
              <a:cs typeface="+mn-cs"/>
            </a:rPr>
            <a:t>、類似団体平均を</a:t>
          </a:r>
          <a:r>
            <a:rPr lang="ja-JP" altLang="en-US" sz="1100" b="0" i="0" baseline="0">
              <a:solidFill>
                <a:sysClr val="windowText" lastClr="000000"/>
              </a:solidFill>
              <a:effectLst/>
              <a:latin typeface="+mn-lt"/>
              <a:ea typeface="+mn-ea"/>
              <a:cs typeface="+mn-cs"/>
            </a:rPr>
            <a:t>下</a:t>
          </a:r>
          <a:r>
            <a:rPr lang="ja-JP" altLang="ja-JP" sz="1100" b="0" i="0" baseline="0">
              <a:solidFill>
                <a:sysClr val="windowText" lastClr="000000"/>
              </a:solidFill>
              <a:effectLst/>
              <a:latin typeface="+mn-lt"/>
              <a:ea typeface="+mn-ea"/>
              <a:cs typeface="+mn-cs"/>
            </a:rPr>
            <a:t>回っている。関西国際空港第二期事業土砂採取跡地などへの企業誘致により税収増を図るとともに、集中改革プランによる取組みを通じて歳出削減を行うことで財政基盤の強化を図る。</a:t>
          </a:r>
          <a:endParaRPr lang="ja-JP" altLang="ja-JP" sz="1400" b="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45</xdr:row>
      <xdr:rowOff>141111</xdr:rowOff>
    </xdr:to>
    <xdr:cxnSp macro="">
      <xdr:nvCxnSpPr>
        <xdr:cNvPr id="63" name="直線コネクタ 62"/>
        <xdr:cNvCxnSpPr/>
      </xdr:nvCxnSpPr>
      <xdr:spPr>
        <a:xfrm flipV="1">
          <a:off x="4953000" y="619407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108655</xdr:rowOff>
    </xdr:from>
    <xdr:to>
      <xdr:col>7</xdr:col>
      <xdr:colOff>152400</xdr:colOff>
      <xdr:row>43</xdr:row>
      <xdr:rowOff>108655</xdr:rowOff>
    </xdr:to>
    <xdr:cxnSp macro="">
      <xdr:nvCxnSpPr>
        <xdr:cNvPr id="68" name="直線コネクタ 67"/>
        <xdr:cNvCxnSpPr/>
      </xdr:nvCxnSpPr>
      <xdr:spPr>
        <a:xfrm>
          <a:off x="4114800" y="74810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34166</xdr:rowOff>
    </xdr:from>
    <xdr:ext cx="762000" cy="259045"/>
    <xdr:sp macro="" textlink="">
      <xdr:nvSpPr>
        <xdr:cNvPr id="69" name="財政力平均値テキスト"/>
        <xdr:cNvSpPr txBox="1"/>
      </xdr:nvSpPr>
      <xdr:spPr>
        <a:xfrm>
          <a:off x="5041900" y="7235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70" name="フローチャート : 判断 69"/>
        <xdr:cNvSpPr/>
      </xdr:nvSpPr>
      <xdr:spPr>
        <a:xfrm>
          <a:off x="49022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108655</xdr:rowOff>
    </xdr:from>
    <xdr:to>
      <xdr:col>6</xdr:col>
      <xdr:colOff>0</xdr:colOff>
      <xdr:row>43</xdr:row>
      <xdr:rowOff>108655</xdr:rowOff>
    </xdr:to>
    <xdr:cxnSp macro="">
      <xdr:nvCxnSpPr>
        <xdr:cNvPr id="71" name="直線コネクタ 70"/>
        <xdr:cNvCxnSpPr/>
      </xdr:nvCxnSpPr>
      <xdr:spPr>
        <a:xfrm>
          <a:off x="3225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73" name="テキスト ボックス 72"/>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108655</xdr:rowOff>
    </xdr:to>
    <xdr:cxnSp macro="">
      <xdr:nvCxnSpPr>
        <xdr:cNvPr id="74" name="直線コネクタ 73"/>
        <xdr:cNvCxnSpPr/>
      </xdr:nvCxnSpPr>
      <xdr:spPr>
        <a:xfrm>
          <a:off x="2336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124883</xdr:rowOff>
    </xdr:from>
    <xdr:to>
      <xdr:col>4</xdr:col>
      <xdr:colOff>533400</xdr:colOff>
      <xdr:row>44</xdr:row>
      <xdr:rowOff>55033</xdr:rowOff>
    </xdr:to>
    <xdr:sp macro="" textlink="">
      <xdr:nvSpPr>
        <xdr:cNvPr id="75" name="フローチャート : 判断 74"/>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76" name="テキスト ボックス 75"/>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81845</xdr:rowOff>
    </xdr:from>
    <xdr:to>
      <xdr:col>3</xdr:col>
      <xdr:colOff>279400</xdr:colOff>
      <xdr:row>43</xdr:row>
      <xdr:rowOff>95250</xdr:rowOff>
    </xdr:to>
    <xdr:cxnSp macro="">
      <xdr:nvCxnSpPr>
        <xdr:cNvPr id="77" name="直線コネクタ 76"/>
        <xdr:cNvCxnSpPr/>
      </xdr:nvCxnSpPr>
      <xdr:spPr>
        <a:xfrm>
          <a:off x="1447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124883</xdr:rowOff>
    </xdr:from>
    <xdr:to>
      <xdr:col>3</xdr:col>
      <xdr:colOff>330200</xdr:colOff>
      <xdr:row>44</xdr:row>
      <xdr:rowOff>55033</xdr:rowOff>
    </xdr:to>
    <xdr:sp macro="" textlink="">
      <xdr:nvSpPr>
        <xdr:cNvPr id="78" name="フローチャート : 判断 77"/>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79" name="テキスト ボックス 78"/>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80" name="フローチャート : 判断 79"/>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81" name="テキスト ボックス 80"/>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87" name="円/楕円 86"/>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29932</xdr:rowOff>
    </xdr:from>
    <xdr:ext cx="762000" cy="259045"/>
    <xdr:sp macro="" textlink="">
      <xdr:nvSpPr>
        <xdr:cNvPr id="88" name="財政力該当値テキスト"/>
        <xdr:cNvSpPr txBox="1"/>
      </xdr:nvSpPr>
      <xdr:spPr>
        <a:xfrm>
          <a:off x="5041900" y="740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57855</xdr:rowOff>
    </xdr:from>
    <xdr:to>
      <xdr:col>6</xdr:col>
      <xdr:colOff>50800</xdr:colOff>
      <xdr:row>43</xdr:row>
      <xdr:rowOff>159455</xdr:rowOff>
    </xdr:to>
    <xdr:sp macro="" textlink="">
      <xdr:nvSpPr>
        <xdr:cNvPr id="89" name="円/楕円 88"/>
        <xdr:cNvSpPr/>
      </xdr:nvSpPr>
      <xdr:spPr>
        <a:xfrm>
          <a:off x="4064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169632</xdr:rowOff>
    </xdr:from>
    <xdr:ext cx="736600" cy="259045"/>
    <xdr:sp macro="" textlink="">
      <xdr:nvSpPr>
        <xdr:cNvPr id="90" name="テキスト ボックス 89"/>
        <xdr:cNvSpPr txBox="1"/>
      </xdr:nvSpPr>
      <xdr:spPr>
        <a:xfrm>
          <a:off x="3733800" y="7199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57855</xdr:rowOff>
    </xdr:from>
    <xdr:to>
      <xdr:col>4</xdr:col>
      <xdr:colOff>533400</xdr:colOff>
      <xdr:row>43</xdr:row>
      <xdr:rowOff>159455</xdr:rowOff>
    </xdr:to>
    <xdr:sp macro="" textlink="">
      <xdr:nvSpPr>
        <xdr:cNvPr id="91" name="円/楕円 90"/>
        <xdr:cNvSpPr/>
      </xdr:nvSpPr>
      <xdr:spPr>
        <a:xfrm>
          <a:off x="3175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169632</xdr:rowOff>
    </xdr:from>
    <xdr:ext cx="762000" cy="259045"/>
    <xdr:sp macro="" textlink="">
      <xdr:nvSpPr>
        <xdr:cNvPr id="92" name="テキスト ボックス 91"/>
        <xdr:cNvSpPr txBox="1"/>
      </xdr:nvSpPr>
      <xdr:spPr>
        <a:xfrm>
          <a:off x="2844800" y="719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156227</xdr:rowOff>
    </xdr:from>
    <xdr:ext cx="762000" cy="259045"/>
    <xdr:sp macro="" textlink="">
      <xdr:nvSpPr>
        <xdr:cNvPr id="94" name="テキスト ボックス 93"/>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31045</xdr:rowOff>
    </xdr:from>
    <xdr:to>
      <xdr:col>2</xdr:col>
      <xdr:colOff>127000</xdr:colOff>
      <xdr:row>43</xdr:row>
      <xdr:rowOff>132645</xdr:rowOff>
    </xdr:to>
    <xdr:sp macro="" textlink="">
      <xdr:nvSpPr>
        <xdr:cNvPr id="95" name="円/楕円 94"/>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142822</xdr:rowOff>
    </xdr:from>
    <xdr:ext cx="762000" cy="259045"/>
    <xdr:sp macro="" textlink="">
      <xdr:nvSpPr>
        <xdr:cNvPr id="96" name="テキスト ボックス 95"/>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固定資産税評価替えに伴い減少、町税全体として減少したものの、消費税率引上げに伴い地方消費税交付金が増加し、地方交付税についても前年度より増加し、全体で増加となった。しかしながら、経常経費充当一般財源についても、償還額の減少に伴い、公債費が減少したものの、高齢化に伴い介護保険特別会計への繰出の増加等により繰出金合計として増加、また、各施設老朽化に伴い維持補修費の増加となった。この結果、前年度から０．２ポイント改善した。近年は改善傾向にあるものの、依然として類似団体平均を上回っている。今後は、人件費の削減、新発債の抑制による公債費の削減、下水道事業への繰出金の抑制など、集中改革プランによる取組みを通じて経常経費の削減に努めることで財政構造の弾力性の確保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48768</xdr:rowOff>
    </xdr:to>
    <xdr:cxnSp macro="">
      <xdr:nvCxnSpPr>
        <xdr:cNvPr id="124" name="直線コネクタ 123"/>
        <xdr:cNvCxnSpPr/>
      </xdr:nvCxnSpPr>
      <xdr:spPr>
        <a:xfrm flipV="1">
          <a:off x="4953000" y="10075926"/>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113.6</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7"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8" name="直線コネクタ 127"/>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121539</xdr:rowOff>
    </xdr:from>
    <xdr:to>
      <xdr:col>7</xdr:col>
      <xdr:colOff>152400</xdr:colOff>
      <xdr:row>63</xdr:row>
      <xdr:rowOff>126365</xdr:rowOff>
    </xdr:to>
    <xdr:cxnSp macro="">
      <xdr:nvCxnSpPr>
        <xdr:cNvPr id="129" name="直線コネクタ 128"/>
        <xdr:cNvCxnSpPr/>
      </xdr:nvCxnSpPr>
      <xdr:spPr>
        <a:xfrm flipV="1">
          <a:off x="4114800" y="10922889"/>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53611</xdr:rowOff>
    </xdr:from>
    <xdr:ext cx="762000" cy="259045"/>
    <xdr:sp macro="" textlink="">
      <xdr:nvSpPr>
        <xdr:cNvPr id="130" name="財政構造の弾力性平均値テキスト"/>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31" name="フローチャート : 判断 130"/>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126365</xdr:rowOff>
    </xdr:from>
    <xdr:to>
      <xdr:col>6</xdr:col>
      <xdr:colOff>0</xdr:colOff>
      <xdr:row>63</xdr:row>
      <xdr:rowOff>131191</xdr:rowOff>
    </xdr:to>
    <xdr:cxnSp macro="">
      <xdr:nvCxnSpPr>
        <xdr:cNvPr id="132" name="直線コネクタ 131"/>
        <xdr:cNvCxnSpPr/>
      </xdr:nvCxnSpPr>
      <xdr:spPr>
        <a:xfrm flipV="1">
          <a:off x="3225800" y="10927715"/>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85344</xdr:rowOff>
    </xdr:from>
    <xdr:to>
      <xdr:col>6</xdr:col>
      <xdr:colOff>50800</xdr:colOff>
      <xdr:row>63</xdr:row>
      <xdr:rowOff>15494</xdr:rowOff>
    </xdr:to>
    <xdr:sp macro="" textlink="">
      <xdr:nvSpPr>
        <xdr:cNvPr id="133" name="フローチャート : 判断 132"/>
        <xdr:cNvSpPr/>
      </xdr:nvSpPr>
      <xdr:spPr>
        <a:xfrm>
          <a:off x="4064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25671</xdr:rowOff>
    </xdr:from>
    <xdr:ext cx="736600" cy="259045"/>
    <xdr:sp macro="" textlink="">
      <xdr:nvSpPr>
        <xdr:cNvPr id="134" name="テキスト ボックス 133"/>
        <xdr:cNvSpPr txBox="1"/>
      </xdr:nvSpPr>
      <xdr:spPr>
        <a:xfrm>
          <a:off x="3733800" y="1048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131191</xdr:rowOff>
    </xdr:from>
    <xdr:to>
      <xdr:col>4</xdr:col>
      <xdr:colOff>482600</xdr:colOff>
      <xdr:row>63</xdr:row>
      <xdr:rowOff>138430</xdr:rowOff>
    </xdr:to>
    <xdr:cxnSp macro="">
      <xdr:nvCxnSpPr>
        <xdr:cNvPr id="135" name="直線コネクタ 134"/>
        <xdr:cNvCxnSpPr/>
      </xdr:nvCxnSpPr>
      <xdr:spPr>
        <a:xfrm flipV="1">
          <a:off x="2336800" y="1093254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61214</xdr:rowOff>
    </xdr:from>
    <xdr:to>
      <xdr:col>4</xdr:col>
      <xdr:colOff>533400</xdr:colOff>
      <xdr:row>62</xdr:row>
      <xdr:rowOff>162814</xdr:rowOff>
    </xdr:to>
    <xdr:sp macro="" textlink="">
      <xdr:nvSpPr>
        <xdr:cNvPr id="136" name="フローチャート : 判断 135"/>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1541</xdr:rowOff>
    </xdr:from>
    <xdr:ext cx="762000" cy="259045"/>
    <xdr:sp macro="" textlink="">
      <xdr:nvSpPr>
        <xdr:cNvPr id="137" name="テキスト ボックス 136"/>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138430</xdr:rowOff>
    </xdr:from>
    <xdr:to>
      <xdr:col>3</xdr:col>
      <xdr:colOff>279400</xdr:colOff>
      <xdr:row>63</xdr:row>
      <xdr:rowOff>140843</xdr:rowOff>
    </xdr:to>
    <xdr:cxnSp macro="">
      <xdr:nvCxnSpPr>
        <xdr:cNvPr id="138" name="直線コネクタ 137"/>
        <xdr:cNvCxnSpPr/>
      </xdr:nvCxnSpPr>
      <xdr:spPr>
        <a:xfrm flipV="1">
          <a:off x="1447800" y="10939780"/>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78105</xdr:rowOff>
    </xdr:from>
    <xdr:to>
      <xdr:col>3</xdr:col>
      <xdr:colOff>330200</xdr:colOff>
      <xdr:row>63</xdr:row>
      <xdr:rowOff>8255</xdr:rowOff>
    </xdr:to>
    <xdr:sp macro="" textlink="">
      <xdr:nvSpPr>
        <xdr:cNvPr id="139" name="フローチャート : 判断 138"/>
        <xdr:cNvSpPr/>
      </xdr:nvSpPr>
      <xdr:spPr>
        <a:xfrm>
          <a:off x="2286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18432</xdr:rowOff>
    </xdr:from>
    <xdr:ext cx="762000" cy="259045"/>
    <xdr:sp macro="" textlink="">
      <xdr:nvSpPr>
        <xdr:cNvPr id="140" name="テキスト ボックス 139"/>
        <xdr:cNvSpPr txBox="1"/>
      </xdr:nvSpPr>
      <xdr:spPr>
        <a:xfrm>
          <a:off x="1955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56388</xdr:rowOff>
    </xdr:from>
    <xdr:to>
      <xdr:col>2</xdr:col>
      <xdr:colOff>127000</xdr:colOff>
      <xdr:row>62</xdr:row>
      <xdr:rowOff>157988</xdr:rowOff>
    </xdr:to>
    <xdr:sp macro="" textlink="">
      <xdr:nvSpPr>
        <xdr:cNvPr id="141" name="フローチャート : 判断 140"/>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168165</xdr:rowOff>
    </xdr:from>
    <xdr:ext cx="762000" cy="259045"/>
    <xdr:sp macro="" textlink="">
      <xdr:nvSpPr>
        <xdr:cNvPr id="142" name="テキスト ボックス 141"/>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70739</xdr:rowOff>
    </xdr:from>
    <xdr:to>
      <xdr:col>7</xdr:col>
      <xdr:colOff>203200</xdr:colOff>
      <xdr:row>64</xdr:row>
      <xdr:rowOff>889</xdr:rowOff>
    </xdr:to>
    <xdr:sp macro="" textlink="">
      <xdr:nvSpPr>
        <xdr:cNvPr id="148" name="円/楕円 147"/>
        <xdr:cNvSpPr/>
      </xdr:nvSpPr>
      <xdr:spPr>
        <a:xfrm>
          <a:off x="4902200" y="1087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42816</xdr:rowOff>
    </xdr:from>
    <xdr:ext cx="762000" cy="259045"/>
    <xdr:sp macro="" textlink="">
      <xdr:nvSpPr>
        <xdr:cNvPr id="149" name="財政構造の弾力性該当値テキスト"/>
        <xdr:cNvSpPr txBox="1"/>
      </xdr:nvSpPr>
      <xdr:spPr>
        <a:xfrm>
          <a:off x="5041900" y="1084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75565</xdr:rowOff>
    </xdr:from>
    <xdr:to>
      <xdr:col>6</xdr:col>
      <xdr:colOff>50800</xdr:colOff>
      <xdr:row>64</xdr:row>
      <xdr:rowOff>5715</xdr:rowOff>
    </xdr:to>
    <xdr:sp macro="" textlink="">
      <xdr:nvSpPr>
        <xdr:cNvPr id="150" name="円/楕円 149"/>
        <xdr:cNvSpPr/>
      </xdr:nvSpPr>
      <xdr:spPr>
        <a:xfrm>
          <a:off x="4064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161942</xdr:rowOff>
    </xdr:from>
    <xdr:ext cx="736600" cy="259045"/>
    <xdr:sp macro="" textlink="">
      <xdr:nvSpPr>
        <xdr:cNvPr id="151" name="テキスト ボックス 150"/>
        <xdr:cNvSpPr txBox="1"/>
      </xdr:nvSpPr>
      <xdr:spPr>
        <a:xfrm>
          <a:off x="3733800" y="1096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80391</xdr:rowOff>
    </xdr:from>
    <xdr:to>
      <xdr:col>4</xdr:col>
      <xdr:colOff>533400</xdr:colOff>
      <xdr:row>64</xdr:row>
      <xdr:rowOff>10541</xdr:rowOff>
    </xdr:to>
    <xdr:sp macro="" textlink="">
      <xdr:nvSpPr>
        <xdr:cNvPr id="152" name="円/楕円 151"/>
        <xdr:cNvSpPr/>
      </xdr:nvSpPr>
      <xdr:spPr>
        <a:xfrm>
          <a:off x="3175000" y="1088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166768</xdr:rowOff>
    </xdr:from>
    <xdr:ext cx="762000" cy="259045"/>
    <xdr:sp macro="" textlink="">
      <xdr:nvSpPr>
        <xdr:cNvPr id="153" name="テキスト ボックス 152"/>
        <xdr:cNvSpPr txBox="1"/>
      </xdr:nvSpPr>
      <xdr:spPr>
        <a:xfrm>
          <a:off x="2844800" y="1096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87630</xdr:rowOff>
    </xdr:from>
    <xdr:to>
      <xdr:col>3</xdr:col>
      <xdr:colOff>330200</xdr:colOff>
      <xdr:row>64</xdr:row>
      <xdr:rowOff>17780</xdr:rowOff>
    </xdr:to>
    <xdr:sp macro="" textlink="">
      <xdr:nvSpPr>
        <xdr:cNvPr id="154" name="円/楕円 153"/>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2557</xdr:rowOff>
    </xdr:from>
    <xdr:ext cx="762000" cy="259045"/>
    <xdr:sp macro="" textlink="">
      <xdr:nvSpPr>
        <xdr:cNvPr id="155" name="テキスト ボックス 154"/>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90043</xdr:rowOff>
    </xdr:from>
    <xdr:to>
      <xdr:col>2</xdr:col>
      <xdr:colOff>127000</xdr:colOff>
      <xdr:row>64</xdr:row>
      <xdr:rowOff>20193</xdr:rowOff>
    </xdr:to>
    <xdr:sp macro="" textlink="">
      <xdr:nvSpPr>
        <xdr:cNvPr id="156" name="円/楕円 155"/>
        <xdr:cNvSpPr/>
      </xdr:nvSpPr>
      <xdr:spPr>
        <a:xfrm>
          <a:off x="1397000" y="1089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4970</xdr:rowOff>
    </xdr:from>
    <xdr:ext cx="762000" cy="259045"/>
    <xdr:sp macro="" textlink="">
      <xdr:nvSpPr>
        <xdr:cNvPr id="157" name="テキスト ボックス 156"/>
        <xdr:cNvSpPr txBox="1"/>
      </xdr:nvSpPr>
      <xdr:spPr>
        <a:xfrm>
          <a:off x="1066800" y="10977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[149,612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平成２６年度は類似団体平均を下回っていたものの、平成２７年度は類似団体平均を上回った。主な要因は、人口減少が続いていることに加え、ごみ処理・し尿処理業務を直営で行っているためである。今後は、行財政改革を推進し民間でも実施可能な部分については、積極的に民間委託を推進することで経費の節減を図る。合わせて、職員の新規採用の抑制、事務事業の見直し等を徹底し、より一層のコスト削減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141646</xdr:rowOff>
    </xdr:from>
    <xdr:to>
      <xdr:col>7</xdr:col>
      <xdr:colOff>152400</xdr:colOff>
      <xdr:row>89</xdr:row>
      <xdr:rowOff>85206</xdr:rowOff>
    </xdr:to>
    <xdr:cxnSp macro="">
      <xdr:nvCxnSpPr>
        <xdr:cNvPr id="185" name="直線コネクタ 184"/>
        <xdr:cNvCxnSpPr/>
      </xdr:nvCxnSpPr>
      <xdr:spPr>
        <a:xfrm flipV="1">
          <a:off x="4953000" y="13857646"/>
          <a:ext cx="0" cy="1486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57283</xdr:rowOff>
    </xdr:from>
    <xdr:ext cx="762000" cy="259045"/>
    <xdr:sp macro="" textlink="">
      <xdr:nvSpPr>
        <xdr:cNvPr id="186" name="人件費・物件費等の状況最小値テキスト"/>
        <xdr:cNvSpPr txBox="1"/>
      </xdr:nvSpPr>
      <xdr:spPr>
        <a:xfrm>
          <a:off x="5041900" y="1531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251,591</a:t>
          </a:r>
          <a:endParaRPr kumimoji="1" lang="ja-JP" altLang="en-US" sz="1000" b="1">
            <a:latin typeface="ＭＳ Ｐゴシック"/>
          </a:endParaRPr>
        </a:p>
      </xdr:txBody>
    </xdr:sp>
    <xdr:clientData/>
  </xdr:oneCellAnchor>
  <xdr:twoCellAnchor>
    <xdr:from>
      <xdr:col>7</xdr:col>
      <xdr:colOff>63500</xdr:colOff>
      <xdr:row>89</xdr:row>
      <xdr:rowOff>85206</xdr:rowOff>
    </xdr:from>
    <xdr:to>
      <xdr:col>7</xdr:col>
      <xdr:colOff>241300</xdr:colOff>
      <xdr:row>89</xdr:row>
      <xdr:rowOff>85206</xdr:rowOff>
    </xdr:to>
    <xdr:cxnSp macro="">
      <xdr:nvCxnSpPr>
        <xdr:cNvPr id="187" name="直線コネクタ 186"/>
        <xdr:cNvCxnSpPr/>
      </xdr:nvCxnSpPr>
      <xdr:spPr>
        <a:xfrm>
          <a:off x="4864100" y="153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56573</xdr:rowOff>
    </xdr:from>
    <xdr:ext cx="762000" cy="259045"/>
    <xdr:sp macro="" textlink="">
      <xdr:nvSpPr>
        <xdr:cNvPr id="188" name="人件費・物件費等の状況最大値テキスト"/>
        <xdr:cNvSpPr txBox="1"/>
      </xdr:nvSpPr>
      <xdr:spPr>
        <a:xfrm>
          <a:off x="5041900" y="1360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97,570</a:t>
          </a:r>
          <a:endParaRPr kumimoji="1" lang="ja-JP" altLang="en-US" sz="1000" b="1">
            <a:latin typeface="ＭＳ Ｐゴシック"/>
          </a:endParaRPr>
        </a:p>
      </xdr:txBody>
    </xdr:sp>
    <xdr:clientData/>
  </xdr:oneCellAnchor>
  <xdr:twoCellAnchor>
    <xdr:from>
      <xdr:col>7</xdr:col>
      <xdr:colOff>63500</xdr:colOff>
      <xdr:row>80</xdr:row>
      <xdr:rowOff>141646</xdr:rowOff>
    </xdr:from>
    <xdr:to>
      <xdr:col>7</xdr:col>
      <xdr:colOff>241300</xdr:colOff>
      <xdr:row>80</xdr:row>
      <xdr:rowOff>141646</xdr:rowOff>
    </xdr:to>
    <xdr:cxnSp macro="">
      <xdr:nvCxnSpPr>
        <xdr:cNvPr id="189" name="直線コネクタ 188"/>
        <xdr:cNvCxnSpPr/>
      </xdr:nvCxnSpPr>
      <xdr:spPr>
        <a:xfrm>
          <a:off x="4864100" y="1385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82734</xdr:rowOff>
    </xdr:from>
    <xdr:to>
      <xdr:col>7</xdr:col>
      <xdr:colOff>152400</xdr:colOff>
      <xdr:row>83</xdr:row>
      <xdr:rowOff>129604</xdr:rowOff>
    </xdr:to>
    <xdr:cxnSp macro="">
      <xdr:nvCxnSpPr>
        <xdr:cNvPr id="190" name="直線コネクタ 189"/>
        <xdr:cNvCxnSpPr/>
      </xdr:nvCxnSpPr>
      <xdr:spPr>
        <a:xfrm>
          <a:off x="4114800" y="14313084"/>
          <a:ext cx="838200" cy="4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91355</xdr:rowOff>
    </xdr:from>
    <xdr:ext cx="762000" cy="259045"/>
    <xdr:sp macro="" textlink="">
      <xdr:nvSpPr>
        <xdr:cNvPr id="191" name="人件費・物件費等の状況平均値テキスト"/>
        <xdr:cNvSpPr txBox="1"/>
      </xdr:nvSpPr>
      <xdr:spPr>
        <a:xfrm>
          <a:off x="5041900" y="14150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74828</xdr:rowOff>
    </xdr:from>
    <xdr:to>
      <xdr:col>7</xdr:col>
      <xdr:colOff>203200</xdr:colOff>
      <xdr:row>84</xdr:row>
      <xdr:rowOff>4978</xdr:rowOff>
    </xdr:to>
    <xdr:sp macro="" textlink="">
      <xdr:nvSpPr>
        <xdr:cNvPr id="192" name="フローチャート : 判断 191"/>
        <xdr:cNvSpPr/>
      </xdr:nvSpPr>
      <xdr:spPr>
        <a:xfrm>
          <a:off x="4902200" y="1430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15325</xdr:rowOff>
    </xdr:from>
    <xdr:to>
      <xdr:col>6</xdr:col>
      <xdr:colOff>0</xdr:colOff>
      <xdr:row>83</xdr:row>
      <xdr:rowOff>82734</xdr:rowOff>
    </xdr:to>
    <xdr:cxnSp macro="">
      <xdr:nvCxnSpPr>
        <xdr:cNvPr id="193" name="直線コネクタ 192"/>
        <xdr:cNvCxnSpPr/>
      </xdr:nvCxnSpPr>
      <xdr:spPr>
        <a:xfrm>
          <a:off x="3225800" y="14245675"/>
          <a:ext cx="889000" cy="6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52504</xdr:rowOff>
    </xdr:from>
    <xdr:to>
      <xdr:col>6</xdr:col>
      <xdr:colOff>50800</xdr:colOff>
      <xdr:row>83</xdr:row>
      <xdr:rowOff>154104</xdr:rowOff>
    </xdr:to>
    <xdr:sp macro="" textlink="">
      <xdr:nvSpPr>
        <xdr:cNvPr id="194" name="フローチャート : 判断 193"/>
        <xdr:cNvSpPr/>
      </xdr:nvSpPr>
      <xdr:spPr>
        <a:xfrm>
          <a:off x="4064000" y="1428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138881</xdr:rowOff>
    </xdr:from>
    <xdr:ext cx="736600" cy="259045"/>
    <xdr:sp macro="" textlink="">
      <xdr:nvSpPr>
        <xdr:cNvPr id="195" name="テキスト ボックス 194"/>
        <xdr:cNvSpPr txBox="1"/>
      </xdr:nvSpPr>
      <xdr:spPr>
        <a:xfrm>
          <a:off x="3733800" y="14369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169614</xdr:rowOff>
    </xdr:from>
    <xdr:to>
      <xdr:col>4</xdr:col>
      <xdr:colOff>482600</xdr:colOff>
      <xdr:row>83</xdr:row>
      <xdr:rowOff>15325</xdr:rowOff>
    </xdr:to>
    <xdr:cxnSp macro="">
      <xdr:nvCxnSpPr>
        <xdr:cNvPr id="196" name="直線コネクタ 195"/>
        <xdr:cNvCxnSpPr/>
      </xdr:nvCxnSpPr>
      <xdr:spPr>
        <a:xfrm>
          <a:off x="2336800" y="14228514"/>
          <a:ext cx="889000" cy="1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118273</xdr:rowOff>
    </xdr:from>
    <xdr:to>
      <xdr:col>4</xdr:col>
      <xdr:colOff>533400</xdr:colOff>
      <xdr:row>83</xdr:row>
      <xdr:rowOff>48423</xdr:rowOff>
    </xdr:to>
    <xdr:sp macro="" textlink="">
      <xdr:nvSpPr>
        <xdr:cNvPr id="197" name="フローチャート : 判断 196"/>
        <xdr:cNvSpPr/>
      </xdr:nvSpPr>
      <xdr:spPr>
        <a:xfrm>
          <a:off x="3175000" y="141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58600</xdr:rowOff>
    </xdr:from>
    <xdr:ext cx="762000" cy="259045"/>
    <xdr:sp macro="" textlink="">
      <xdr:nvSpPr>
        <xdr:cNvPr id="198" name="テキスト ボックス 197"/>
        <xdr:cNvSpPr txBox="1"/>
      </xdr:nvSpPr>
      <xdr:spPr>
        <a:xfrm>
          <a:off x="2844800" y="13946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147067</xdr:rowOff>
    </xdr:from>
    <xdr:to>
      <xdr:col>3</xdr:col>
      <xdr:colOff>279400</xdr:colOff>
      <xdr:row>82</xdr:row>
      <xdr:rowOff>169614</xdr:rowOff>
    </xdr:to>
    <xdr:cxnSp macro="">
      <xdr:nvCxnSpPr>
        <xdr:cNvPr id="199" name="直線コネクタ 198"/>
        <xdr:cNvCxnSpPr/>
      </xdr:nvCxnSpPr>
      <xdr:spPr>
        <a:xfrm>
          <a:off x="1447800" y="14205967"/>
          <a:ext cx="889000" cy="2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146853</xdr:rowOff>
    </xdr:from>
    <xdr:to>
      <xdr:col>3</xdr:col>
      <xdr:colOff>330200</xdr:colOff>
      <xdr:row>83</xdr:row>
      <xdr:rowOff>77003</xdr:rowOff>
    </xdr:to>
    <xdr:sp macro="" textlink="">
      <xdr:nvSpPr>
        <xdr:cNvPr id="200" name="フローチャート : 判断 199"/>
        <xdr:cNvSpPr/>
      </xdr:nvSpPr>
      <xdr:spPr>
        <a:xfrm>
          <a:off x="2286000" y="1420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61780</xdr:rowOff>
    </xdr:from>
    <xdr:ext cx="762000" cy="259045"/>
    <xdr:sp macro="" textlink="">
      <xdr:nvSpPr>
        <xdr:cNvPr id="201" name="テキスト ボックス 200"/>
        <xdr:cNvSpPr txBox="1"/>
      </xdr:nvSpPr>
      <xdr:spPr>
        <a:xfrm>
          <a:off x="1955800" y="1429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50535</xdr:rowOff>
    </xdr:from>
    <xdr:to>
      <xdr:col>2</xdr:col>
      <xdr:colOff>127000</xdr:colOff>
      <xdr:row>83</xdr:row>
      <xdr:rowOff>152135</xdr:rowOff>
    </xdr:to>
    <xdr:sp macro="" textlink="">
      <xdr:nvSpPr>
        <xdr:cNvPr id="202" name="フローチャート : 判断 201"/>
        <xdr:cNvSpPr/>
      </xdr:nvSpPr>
      <xdr:spPr>
        <a:xfrm>
          <a:off x="1397000" y="142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136912</xdr:rowOff>
    </xdr:from>
    <xdr:ext cx="762000" cy="259045"/>
    <xdr:sp macro="" textlink="">
      <xdr:nvSpPr>
        <xdr:cNvPr id="203" name="テキスト ボックス 202"/>
        <xdr:cNvSpPr txBox="1"/>
      </xdr:nvSpPr>
      <xdr:spPr>
        <a:xfrm>
          <a:off x="1066800" y="1436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78804</xdr:rowOff>
    </xdr:from>
    <xdr:to>
      <xdr:col>7</xdr:col>
      <xdr:colOff>203200</xdr:colOff>
      <xdr:row>84</xdr:row>
      <xdr:rowOff>8954</xdr:rowOff>
    </xdr:to>
    <xdr:sp macro="" textlink="">
      <xdr:nvSpPr>
        <xdr:cNvPr id="209" name="円/楕円 208"/>
        <xdr:cNvSpPr/>
      </xdr:nvSpPr>
      <xdr:spPr>
        <a:xfrm>
          <a:off x="4902200" y="1430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50881</xdr:rowOff>
    </xdr:from>
    <xdr:ext cx="762000" cy="259045"/>
    <xdr:sp macro="" textlink="">
      <xdr:nvSpPr>
        <xdr:cNvPr id="210" name="人件費・物件費等の状況該当値テキスト"/>
        <xdr:cNvSpPr txBox="1"/>
      </xdr:nvSpPr>
      <xdr:spPr>
        <a:xfrm>
          <a:off x="5041900" y="14281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149,612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31934</xdr:rowOff>
    </xdr:from>
    <xdr:to>
      <xdr:col>6</xdr:col>
      <xdr:colOff>50800</xdr:colOff>
      <xdr:row>83</xdr:row>
      <xdr:rowOff>133534</xdr:rowOff>
    </xdr:to>
    <xdr:sp macro="" textlink="">
      <xdr:nvSpPr>
        <xdr:cNvPr id="211" name="円/楕円 210"/>
        <xdr:cNvSpPr/>
      </xdr:nvSpPr>
      <xdr:spPr>
        <a:xfrm>
          <a:off x="4064000" y="1426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143711</xdr:rowOff>
    </xdr:from>
    <xdr:ext cx="736600" cy="259045"/>
    <xdr:sp macro="" textlink="">
      <xdr:nvSpPr>
        <xdr:cNvPr id="212" name="テキスト ボックス 211"/>
        <xdr:cNvSpPr txBox="1"/>
      </xdr:nvSpPr>
      <xdr:spPr>
        <a:xfrm>
          <a:off x="3733800" y="14031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144,756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135975</xdr:rowOff>
    </xdr:from>
    <xdr:to>
      <xdr:col>4</xdr:col>
      <xdr:colOff>533400</xdr:colOff>
      <xdr:row>83</xdr:row>
      <xdr:rowOff>66125</xdr:rowOff>
    </xdr:to>
    <xdr:sp macro="" textlink="">
      <xdr:nvSpPr>
        <xdr:cNvPr id="213" name="円/楕円 212"/>
        <xdr:cNvSpPr/>
      </xdr:nvSpPr>
      <xdr:spPr>
        <a:xfrm>
          <a:off x="3175000" y="141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50902</xdr:rowOff>
    </xdr:from>
    <xdr:ext cx="762000" cy="259045"/>
    <xdr:sp macro="" textlink="">
      <xdr:nvSpPr>
        <xdr:cNvPr id="214" name="テキスト ボックス 213"/>
        <xdr:cNvSpPr txBox="1"/>
      </xdr:nvSpPr>
      <xdr:spPr>
        <a:xfrm>
          <a:off x="2844800" y="142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137,772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118814</xdr:rowOff>
    </xdr:from>
    <xdr:to>
      <xdr:col>3</xdr:col>
      <xdr:colOff>330200</xdr:colOff>
      <xdr:row>83</xdr:row>
      <xdr:rowOff>48964</xdr:rowOff>
    </xdr:to>
    <xdr:sp macro="" textlink="">
      <xdr:nvSpPr>
        <xdr:cNvPr id="215" name="円/楕円 214"/>
        <xdr:cNvSpPr/>
      </xdr:nvSpPr>
      <xdr:spPr>
        <a:xfrm>
          <a:off x="2286000" y="1417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59141</xdr:rowOff>
    </xdr:from>
    <xdr:ext cx="762000" cy="259045"/>
    <xdr:sp macro="" textlink="">
      <xdr:nvSpPr>
        <xdr:cNvPr id="216" name="テキスト ボックス 215"/>
        <xdr:cNvSpPr txBox="1"/>
      </xdr:nvSpPr>
      <xdr:spPr>
        <a:xfrm>
          <a:off x="1955800" y="1394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135,994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96267</xdr:rowOff>
    </xdr:from>
    <xdr:to>
      <xdr:col>2</xdr:col>
      <xdr:colOff>127000</xdr:colOff>
      <xdr:row>83</xdr:row>
      <xdr:rowOff>26417</xdr:rowOff>
    </xdr:to>
    <xdr:sp macro="" textlink="">
      <xdr:nvSpPr>
        <xdr:cNvPr id="217" name="円/楕円 216"/>
        <xdr:cNvSpPr/>
      </xdr:nvSpPr>
      <xdr:spPr>
        <a:xfrm>
          <a:off x="1397000" y="1415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36594</xdr:rowOff>
    </xdr:from>
    <xdr:ext cx="762000" cy="259045"/>
    <xdr:sp macro="" textlink="">
      <xdr:nvSpPr>
        <xdr:cNvPr id="218" name="テキスト ボックス 217"/>
        <xdr:cNvSpPr txBox="1"/>
      </xdr:nvSpPr>
      <xdr:spPr>
        <a:xfrm>
          <a:off x="1066800" y="1392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133,658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類似団体平均を０．７ポイント上回っている。今後とも、全職員の給料カット・管理職手当のカットを引き続き実施するなど、各種手当の総点検を行うことで給与の適正化を推進していく。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89</xdr:row>
      <xdr:rowOff>81341</xdr:rowOff>
    </xdr:to>
    <xdr:cxnSp macro="">
      <xdr:nvCxnSpPr>
        <xdr:cNvPr id="249" name="直線コネクタ 248"/>
        <xdr:cNvCxnSpPr/>
      </xdr:nvCxnSpPr>
      <xdr:spPr>
        <a:xfrm flipV="1">
          <a:off x="17018000" y="13869609"/>
          <a:ext cx="0" cy="1470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53418</xdr:rowOff>
    </xdr:from>
    <xdr:ext cx="762000" cy="259045"/>
    <xdr:sp macro="" textlink="">
      <xdr:nvSpPr>
        <xdr:cNvPr id="250" name="給与水準   （国との比較）最小値テキスト"/>
        <xdr:cNvSpPr txBox="1"/>
      </xdr:nvSpPr>
      <xdr:spPr>
        <a:xfrm>
          <a:off x="17106900" y="1531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103.9</a:t>
          </a:r>
          <a:endParaRPr kumimoji="1" lang="ja-JP" altLang="en-US" sz="1000" b="1">
            <a:latin typeface="ＭＳ Ｐゴシック"/>
          </a:endParaRPr>
        </a:p>
      </xdr:txBody>
    </xdr:sp>
    <xdr:clientData/>
  </xdr:oneCellAnchor>
  <xdr:twoCellAnchor>
    <xdr:from>
      <xdr:col>24</xdr:col>
      <xdr:colOff>469900</xdr:colOff>
      <xdr:row>89</xdr:row>
      <xdr:rowOff>81341</xdr:rowOff>
    </xdr:from>
    <xdr:to>
      <xdr:col>24</xdr:col>
      <xdr:colOff>647700</xdr:colOff>
      <xdr:row>89</xdr:row>
      <xdr:rowOff>81341</xdr:rowOff>
    </xdr:to>
    <xdr:cxnSp macro="">
      <xdr:nvCxnSpPr>
        <xdr:cNvPr id="251" name="直線コネクタ 250"/>
        <xdr:cNvCxnSpPr/>
      </xdr:nvCxnSpPr>
      <xdr:spPr>
        <a:xfrm>
          <a:off x="16929100" y="1534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2"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53" name="直線コネクタ 252"/>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7862</xdr:rowOff>
    </xdr:from>
    <xdr:to>
      <xdr:col>24</xdr:col>
      <xdr:colOff>558800</xdr:colOff>
      <xdr:row>85</xdr:row>
      <xdr:rowOff>100693</xdr:rowOff>
    </xdr:to>
    <xdr:cxnSp macro="">
      <xdr:nvCxnSpPr>
        <xdr:cNvPr id="254" name="直線コネクタ 253"/>
        <xdr:cNvCxnSpPr/>
      </xdr:nvCxnSpPr>
      <xdr:spPr>
        <a:xfrm>
          <a:off x="16179800" y="14409662"/>
          <a:ext cx="838200" cy="26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157436</xdr:rowOff>
    </xdr:from>
    <xdr:ext cx="762000" cy="259045"/>
    <xdr:sp macro="" textlink="">
      <xdr:nvSpPr>
        <xdr:cNvPr id="255" name="給与水準   （国との比較）平均値テキスト"/>
        <xdr:cNvSpPr txBox="1"/>
      </xdr:nvSpPr>
      <xdr:spPr>
        <a:xfrm>
          <a:off x="17106900" y="14387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140909</xdr:rowOff>
    </xdr:from>
    <xdr:to>
      <xdr:col>24</xdr:col>
      <xdr:colOff>609600</xdr:colOff>
      <xdr:row>85</xdr:row>
      <xdr:rowOff>71059</xdr:rowOff>
    </xdr:to>
    <xdr:sp macro="" textlink="">
      <xdr:nvSpPr>
        <xdr:cNvPr id="256" name="フローチャート : 判断 255"/>
        <xdr:cNvSpPr/>
      </xdr:nvSpPr>
      <xdr:spPr>
        <a:xfrm>
          <a:off x="16967200" y="1454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7862</xdr:rowOff>
    </xdr:from>
    <xdr:to>
      <xdr:col>23</xdr:col>
      <xdr:colOff>406400</xdr:colOff>
      <xdr:row>84</xdr:row>
      <xdr:rowOff>88295</xdr:rowOff>
    </xdr:to>
    <xdr:cxnSp macro="">
      <xdr:nvCxnSpPr>
        <xdr:cNvPr id="257" name="直線コネクタ 256"/>
        <xdr:cNvCxnSpPr/>
      </xdr:nvCxnSpPr>
      <xdr:spPr>
        <a:xfrm flipV="1">
          <a:off x="15290800" y="1440966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8" name="フローチャート : 判断 257"/>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59" name="テキスト ボックス 258"/>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88295</xdr:rowOff>
    </xdr:from>
    <xdr:to>
      <xdr:col>22</xdr:col>
      <xdr:colOff>203200</xdr:colOff>
      <xdr:row>89</xdr:row>
      <xdr:rowOff>161773</xdr:rowOff>
    </xdr:to>
    <xdr:cxnSp macro="">
      <xdr:nvCxnSpPr>
        <xdr:cNvPr id="260" name="直線コネクタ 259"/>
        <xdr:cNvCxnSpPr/>
      </xdr:nvCxnSpPr>
      <xdr:spPr>
        <a:xfrm flipV="1">
          <a:off x="14401800" y="14490095"/>
          <a:ext cx="889000" cy="9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14514</xdr:rowOff>
    </xdr:from>
    <xdr:to>
      <xdr:col>22</xdr:col>
      <xdr:colOff>254000</xdr:colOff>
      <xdr:row>84</xdr:row>
      <xdr:rowOff>116114</xdr:rowOff>
    </xdr:to>
    <xdr:sp macro="" textlink="">
      <xdr:nvSpPr>
        <xdr:cNvPr id="261" name="フローチャート : 判断 260"/>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126291</xdr:rowOff>
    </xdr:from>
    <xdr:ext cx="762000" cy="259045"/>
    <xdr:sp macro="" textlink="">
      <xdr:nvSpPr>
        <xdr:cNvPr id="262" name="テキスト ボックス 261"/>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161773</xdr:rowOff>
    </xdr:from>
    <xdr:to>
      <xdr:col>21</xdr:col>
      <xdr:colOff>0</xdr:colOff>
      <xdr:row>90</xdr:row>
      <xdr:rowOff>93738</xdr:rowOff>
    </xdr:to>
    <xdr:cxnSp macro="">
      <xdr:nvCxnSpPr>
        <xdr:cNvPr id="263" name="直線コネクタ 262"/>
        <xdr:cNvCxnSpPr/>
      </xdr:nvCxnSpPr>
      <xdr:spPr>
        <a:xfrm flipV="1">
          <a:off x="13512800" y="15420823"/>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53521</xdr:rowOff>
    </xdr:from>
    <xdr:to>
      <xdr:col>21</xdr:col>
      <xdr:colOff>50800</xdr:colOff>
      <xdr:row>89</xdr:row>
      <xdr:rowOff>155121</xdr:rowOff>
    </xdr:to>
    <xdr:sp macro="" textlink="">
      <xdr:nvSpPr>
        <xdr:cNvPr id="264" name="フローチャート : 判断 263"/>
        <xdr:cNvSpPr/>
      </xdr:nvSpPr>
      <xdr:spPr>
        <a:xfrm>
          <a:off x="14351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165298</xdr:rowOff>
    </xdr:from>
    <xdr:ext cx="762000" cy="259045"/>
    <xdr:sp macro="" textlink="">
      <xdr:nvSpPr>
        <xdr:cNvPr id="265" name="テキスト ボックス 264"/>
        <xdr:cNvSpPr txBox="1"/>
      </xdr:nvSpPr>
      <xdr:spPr>
        <a:xfrm>
          <a:off x="14020800" y="1508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76502</xdr:rowOff>
    </xdr:from>
    <xdr:to>
      <xdr:col>19</xdr:col>
      <xdr:colOff>533400</xdr:colOff>
      <xdr:row>90</xdr:row>
      <xdr:rowOff>6652</xdr:rowOff>
    </xdr:to>
    <xdr:sp macro="" textlink="">
      <xdr:nvSpPr>
        <xdr:cNvPr id="266" name="フローチャート : 判断 265"/>
        <xdr:cNvSpPr/>
      </xdr:nvSpPr>
      <xdr:spPr>
        <a:xfrm>
          <a:off x="13462000" y="1533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16829</xdr:rowOff>
    </xdr:from>
    <xdr:ext cx="762000" cy="259045"/>
    <xdr:sp macro="" textlink="">
      <xdr:nvSpPr>
        <xdr:cNvPr id="267" name="テキスト ボックス 266"/>
        <xdr:cNvSpPr txBox="1"/>
      </xdr:nvSpPr>
      <xdr:spPr>
        <a:xfrm>
          <a:off x="13131800" y="1510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49893</xdr:rowOff>
    </xdr:from>
    <xdr:to>
      <xdr:col>24</xdr:col>
      <xdr:colOff>609600</xdr:colOff>
      <xdr:row>85</xdr:row>
      <xdr:rowOff>151493</xdr:rowOff>
    </xdr:to>
    <xdr:sp macro="" textlink="">
      <xdr:nvSpPr>
        <xdr:cNvPr id="273" name="円/楕円 272"/>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21970</xdr:rowOff>
    </xdr:from>
    <xdr:ext cx="762000" cy="259045"/>
    <xdr:sp macro="" textlink="">
      <xdr:nvSpPr>
        <xdr:cNvPr id="274" name="給与水準   （国との比較）該当値テキスト"/>
        <xdr:cNvSpPr txBox="1"/>
      </xdr:nvSpPr>
      <xdr:spPr>
        <a:xfrm>
          <a:off x="17106900" y="1459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128512</xdr:rowOff>
    </xdr:from>
    <xdr:to>
      <xdr:col>23</xdr:col>
      <xdr:colOff>457200</xdr:colOff>
      <xdr:row>84</xdr:row>
      <xdr:rowOff>58662</xdr:rowOff>
    </xdr:to>
    <xdr:sp macro="" textlink="">
      <xdr:nvSpPr>
        <xdr:cNvPr id="275" name="円/楕円 274"/>
        <xdr:cNvSpPr/>
      </xdr:nvSpPr>
      <xdr:spPr>
        <a:xfrm>
          <a:off x="16129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68839</xdr:rowOff>
    </xdr:from>
    <xdr:ext cx="736600" cy="259045"/>
    <xdr:sp macro="" textlink="">
      <xdr:nvSpPr>
        <xdr:cNvPr id="276" name="テキスト ボックス 275"/>
        <xdr:cNvSpPr txBox="1"/>
      </xdr:nvSpPr>
      <xdr:spPr>
        <a:xfrm>
          <a:off x="15798800" y="1412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37495</xdr:rowOff>
    </xdr:from>
    <xdr:to>
      <xdr:col>22</xdr:col>
      <xdr:colOff>254000</xdr:colOff>
      <xdr:row>84</xdr:row>
      <xdr:rowOff>139095</xdr:rowOff>
    </xdr:to>
    <xdr:sp macro="" textlink="">
      <xdr:nvSpPr>
        <xdr:cNvPr id="277" name="円/楕円 276"/>
        <xdr:cNvSpPr/>
      </xdr:nvSpPr>
      <xdr:spPr>
        <a:xfrm>
          <a:off x="15240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123872</xdr:rowOff>
    </xdr:from>
    <xdr:ext cx="762000" cy="259045"/>
    <xdr:sp macro="" textlink="">
      <xdr:nvSpPr>
        <xdr:cNvPr id="278" name="テキスト ボックス 277"/>
        <xdr:cNvSpPr txBox="1"/>
      </xdr:nvSpPr>
      <xdr:spPr>
        <a:xfrm>
          <a:off x="14909800" y="1452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110973</xdr:rowOff>
    </xdr:from>
    <xdr:to>
      <xdr:col>21</xdr:col>
      <xdr:colOff>50800</xdr:colOff>
      <xdr:row>90</xdr:row>
      <xdr:rowOff>41123</xdr:rowOff>
    </xdr:to>
    <xdr:sp macro="" textlink="">
      <xdr:nvSpPr>
        <xdr:cNvPr id="279" name="円/楕円 278"/>
        <xdr:cNvSpPr/>
      </xdr:nvSpPr>
      <xdr:spPr>
        <a:xfrm>
          <a:off x="14351000" y="153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80" name="テキスト ボックス 279"/>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42938</xdr:rowOff>
    </xdr:from>
    <xdr:to>
      <xdr:col>19</xdr:col>
      <xdr:colOff>533400</xdr:colOff>
      <xdr:row>90</xdr:row>
      <xdr:rowOff>144538</xdr:rowOff>
    </xdr:to>
    <xdr:sp macro="" textlink="">
      <xdr:nvSpPr>
        <xdr:cNvPr id="281" name="円/楕円 280"/>
        <xdr:cNvSpPr/>
      </xdr:nvSpPr>
      <xdr:spPr>
        <a:xfrm>
          <a:off x="13462000" y="1547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129315</xdr:rowOff>
    </xdr:from>
    <xdr:ext cx="762000" cy="259045"/>
    <xdr:sp macro="" textlink="">
      <xdr:nvSpPr>
        <xdr:cNvPr id="282" name="テキスト ボックス 281"/>
        <xdr:cNvSpPr txBox="1"/>
      </xdr:nvSpPr>
      <xdr:spPr>
        <a:xfrm>
          <a:off x="13131800" y="1555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平成２７年度は、前年度に比べ０．</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２人悪化したものの、職員の新規採用については、原則、退職者数を上限とし、総職員数の抑制を図ることで類似団体平均を下回っている。今後とも、民間委託の推進や事務事業の見直し等により、適切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158024</xdr:rowOff>
    </xdr:from>
    <xdr:to>
      <xdr:col>24</xdr:col>
      <xdr:colOff>558800</xdr:colOff>
      <xdr:row>66</xdr:row>
      <xdr:rowOff>167580</xdr:rowOff>
    </xdr:to>
    <xdr:cxnSp macro="">
      <xdr:nvCxnSpPr>
        <xdr:cNvPr id="314" name="直線コネクタ 313"/>
        <xdr:cNvCxnSpPr/>
      </xdr:nvCxnSpPr>
      <xdr:spPr>
        <a:xfrm flipV="1">
          <a:off x="17018000" y="10102124"/>
          <a:ext cx="0" cy="1381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139657</xdr:rowOff>
    </xdr:from>
    <xdr:ext cx="762000" cy="259045"/>
    <xdr:sp macro="" textlink="">
      <xdr:nvSpPr>
        <xdr:cNvPr id="315" name="定員管理の状況最小値テキスト"/>
        <xdr:cNvSpPr txBox="1"/>
      </xdr:nvSpPr>
      <xdr:spPr>
        <a:xfrm>
          <a:off x="17106900" y="114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66</xdr:row>
      <xdr:rowOff>167580</xdr:rowOff>
    </xdr:from>
    <xdr:to>
      <xdr:col>24</xdr:col>
      <xdr:colOff>647700</xdr:colOff>
      <xdr:row>66</xdr:row>
      <xdr:rowOff>167580</xdr:rowOff>
    </xdr:to>
    <xdr:cxnSp macro="">
      <xdr:nvCxnSpPr>
        <xdr:cNvPr id="316" name="直線コネクタ 315"/>
        <xdr:cNvCxnSpPr/>
      </xdr:nvCxnSpPr>
      <xdr:spPr>
        <a:xfrm>
          <a:off x="16929100" y="1148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72951</xdr:rowOff>
    </xdr:from>
    <xdr:ext cx="762000" cy="259045"/>
    <xdr:sp macro="" textlink="">
      <xdr:nvSpPr>
        <xdr:cNvPr id="317"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158024</xdr:rowOff>
    </xdr:from>
    <xdr:to>
      <xdr:col>24</xdr:col>
      <xdr:colOff>647700</xdr:colOff>
      <xdr:row>58</xdr:row>
      <xdr:rowOff>158024</xdr:rowOff>
    </xdr:to>
    <xdr:cxnSp macro="">
      <xdr:nvCxnSpPr>
        <xdr:cNvPr id="318" name="直線コネクタ 317"/>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82610</xdr:rowOff>
    </xdr:from>
    <xdr:to>
      <xdr:col>24</xdr:col>
      <xdr:colOff>558800</xdr:colOff>
      <xdr:row>61</xdr:row>
      <xdr:rowOff>84909</xdr:rowOff>
    </xdr:to>
    <xdr:cxnSp macro="">
      <xdr:nvCxnSpPr>
        <xdr:cNvPr id="319" name="直線コネクタ 318"/>
        <xdr:cNvCxnSpPr/>
      </xdr:nvCxnSpPr>
      <xdr:spPr>
        <a:xfrm>
          <a:off x="16179800" y="10541060"/>
          <a:ext cx="8382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73979</xdr:rowOff>
    </xdr:from>
    <xdr:ext cx="762000" cy="259045"/>
    <xdr:sp macro="" textlink="">
      <xdr:nvSpPr>
        <xdr:cNvPr id="320" name="定員管理の状況平均値テキスト"/>
        <xdr:cNvSpPr txBox="1"/>
      </xdr:nvSpPr>
      <xdr:spPr>
        <a:xfrm>
          <a:off x="17106900" y="10532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101902</xdr:rowOff>
    </xdr:from>
    <xdr:to>
      <xdr:col>24</xdr:col>
      <xdr:colOff>609600</xdr:colOff>
      <xdr:row>62</xdr:row>
      <xdr:rowOff>32052</xdr:rowOff>
    </xdr:to>
    <xdr:sp macro="" textlink="">
      <xdr:nvSpPr>
        <xdr:cNvPr id="321" name="フローチャート : 判断 320"/>
        <xdr:cNvSpPr/>
      </xdr:nvSpPr>
      <xdr:spPr>
        <a:xfrm>
          <a:off x="169672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59630</xdr:rowOff>
    </xdr:from>
    <xdr:to>
      <xdr:col>23</xdr:col>
      <xdr:colOff>406400</xdr:colOff>
      <xdr:row>61</xdr:row>
      <xdr:rowOff>82610</xdr:rowOff>
    </xdr:to>
    <xdr:cxnSp macro="">
      <xdr:nvCxnSpPr>
        <xdr:cNvPr id="322" name="直線コネクタ 321"/>
        <xdr:cNvCxnSpPr/>
      </xdr:nvCxnSpPr>
      <xdr:spPr>
        <a:xfrm>
          <a:off x="15290800" y="10518080"/>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88114</xdr:rowOff>
    </xdr:from>
    <xdr:to>
      <xdr:col>23</xdr:col>
      <xdr:colOff>457200</xdr:colOff>
      <xdr:row>62</xdr:row>
      <xdr:rowOff>18264</xdr:rowOff>
    </xdr:to>
    <xdr:sp macro="" textlink="">
      <xdr:nvSpPr>
        <xdr:cNvPr id="323" name="フローチャート : 判断 322"/>
        <xdr:cNvSpPr/>
      </xdr:nvSpPr>
      <xdr:spPr>
        <a:xfrm>
          <a:off x="16129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3041</xdr:rowOff>
    </xdr:from>
    <xdr:ext cx="736600" cy="259045"/>
    <xdr:sp macro="" textlink="">
      <xdr:nvSpPr>
        <xdr:cNvPr id="324" name="テキスト ボックス 323"/>
        <xdr:cNvSpPr txBox="1"/>
      </xdr:nvSpPr>
      <xdr:spPr>
        <a:xfrm>
          <a:off x="15798800" y="1063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53884</xdr:rowOff>
    </xdr:from>
    <xdr:to>
      <xdr:col>22</xdr:col>
      <xdr:colOff>203200</xdr:colOff>
      <xdr:row>61</xdr:row>
      <xdr:rowOff>59630</xdr:rowOff>
    </xdr:to>
    <xdr:cxnSp macro="">
      <xdr:nvCxnSpPr>
        <xdr:cNvPr id="325" name="直線コネクタ 324"/>
        <xdr:cNvCxnSpPr/>
      </xdr:nvCxnSpPr>
      <xdr:spPr>
        <a:xfrm>
          <a:off x="14401800" y="10512334"/>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26" name="フローチャート : 判断 325"/>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3041</xdr:rowOff>
    </xdr:from>
    <xdr:ext cx="762000" cy="259045"/>
    <xdr:sp macro="" textlink="">
      <xdr:nvSpPr>
        <xdr:cNvPr id="327" name="テキスト ボックス 326"/>
        <xdr:cNvSpPr txBox="1"/>
      </xdr:nvSpPr>
      <xdr:spPr>
        <a:xfrm>
          <a:off x="14909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38946</xdr:rowOff>
    </xdr:from>
    <xdr:to>
      <xdr:col>21</xdr:col>
      <xdr:colOff>0</xdr:colOff>
      <xdr:row>61</xdr:row>
      <xdr:rowOff>53884</xdr:rowOff>
    </xdr:to>
    <xdr:cxnSp macro="">
      <xdr:nvCxnSpPr>
        <xdr:cNvPr id="328" name="直線コネクタ 327"/>
        <xdr:cNvCxnSpPr/>
      </xdr:nvCxnSpPr>
      <xdr:spPr>
        <a:xfrm>
          <a:off x="13512800" y="10497396"/>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92710</xdr:rowOff>
    </xdr:from>
    <xdr:to>
      <xdr:col>21</xdr:col>
      <xdr:colOff>50800</xdr:colOff>
      <xdr:row>62</xdr:row>
      <xdr:rowOff>22860</xdr:rowOff>
    </xdr:to>
    <xdr:sp macro="" textlink="">
      <xdr:nvSpPr>
        <xdr:cNvPr id="329" name="フローチャート : 判断 328"/>
        <xdr:cNvSpPr/>
      </xdr:nvSpPr>
      <xdr:spPr>
        <a:xfrm>
          <a:off x="14351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7637</xdr:rowOff>
    </xdr:from>
    <xdr:ext cx="762000" cy="259045"/>
    <xdr:sp macro="" textlink="">
      <xdr:nvSpPr>
        <xdr:cNvPr id="330" name="テキスト ボックス 329"/>
        <xdr:cNvSpPr txBox="1"/>
      </xdr:nvSpPr>
      <xdr:spPr>
        <a:xfrm>
          <a:off x="14020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104201</xdr:rowOff>
    </xdr:from>
    <xdr:to>
      <xdr:col>19</xdr:col>
      <xdr:colOff>533400</xdr:colOff>
      <xdr:row>62</xdr:row>
      <xdr:rowOff>34351</xdr:rowOff>
    </xdr:to>
    <xdr:sp macro="" textlink="">
      <xdr:nvSpPr>
        <xdr:cNvPr id="331" name="フローチャート : 判断 330"/>
        <xdr:cNvSpPr/>
      </xdr:nvSpPr>
      <xdr:spPr>
        <a:xfrm>
          <a:off x="13462000" y="105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19128</xdr:rowOff>
    </xdr:from>
    <xdr:ext cx="762000" cy="259045"/>
    <xdr:sp macro="" textlink="">
      <xdr:nvSpPr>
        <xdr:cNvPr id="332" name="テキスト ボックス 331"/>
        <xdr:cNvSpPr txBox="1"/>
      </xdr:nvSpPr>
      <xdr:spPr>
        <a:xfrm>
          <a:off x="13131800" y="1064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34109</xdr:rowOff>
    </xdr:from>
    <xdr:to>
      <xdr:col>24</xdr:col>
      <xdr:colOff>609600</xdr:colOff>
      <xdr:row>61</xdr:row>
      <xdr:rowOff>135709</xdr:rowOff>
    </xdr:to>
    <xdr:sp macro="" textlink="">
      <xdr:nvSpPr>
        <xdr:cNvPr id="338" name="円/楕円 337"/>
        <xdr:cNvSpPr/>
      </xdr:nvSpPr>
      <xdr:spPr>
        <a:xfrm>
          <a:off x="169672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50636</xdr:rowOff>
    </xdr:from>
    <xdr:ext cx="762000" cy="259045"/>
    <xdr:sp macro="" textlink="">
      <xdr:nvSpPr>
        <xdr:cNvPr id="339" name="定員管理の状況該当値テキスト"/>
        <xdr:cNvSpPr txBox="1"/>
      </xdr:nvSpPr>
      <xdr:spPr>
        <a:xfrm>
          <a:off x="17106900" y="1033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31810</xdr:rowOff>
    </xdr:from>
    <xdr:to>
      <xdr:col>23</xdr:col>
      <xdr:colOff>457200</xdr:colOff>
      <xdr:row>61</xdr:row>
      <xdr:rowOff>133410</xdr:rowOff>
    </xdr:to>
    <xdr:sp macro="" textlink="">
      <xdr:nvSpPr>
        <xdr:cNvPr id="340" name="円/楕円 339"/>
        <xdr:cNvSpPr/>
      </xdr:nvSpPr>
      <xdr:spPr>
        <a:xfrm>
          <a:off x="16129000" y="104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143587</xdr:rowOff>
    </xdr:from>
    <xdr:ext cx="736600" cy="259045"/>
    <xdr:sp macro="" textlink="">
      <xdr:nvSpPr>
        <xdr:cNvPr id="341" name="テキスト ボックス 340"/>
        <xdr:cNvSpPr txBox="1"/>
      </xdr:nvSpPr>
      <xdr:spPr>
        <a:xfrm>
          <a:off x="15798800" y="1025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8830</xdr:rowOff>
    </xdr:from>
    <xdr:to>
      <xdr:col>22</xdr:col>
      <xdr:colOff>254000</xdr:colOff>
      <xdr:row>61</xdr:row>
      <xdr:rowOff>110430</xdr:rowOff>
    </xdr:to>
    <xdr:sp macro="" textlink="">
      <xdr:nvSpPr>
        <xdr:cNvPr id="342" name="円/楕円 341"/>
        <xdr:cNvSpPr/>
      </xdr:nvSpPr>
      <xdr:spPr>
        <a:xfrm>
          <a:off x="15240000" y="104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120607</xdr:rowOff>
    </xdr:from>
    <xdr:ext cx="762000" cy="259045"/>
    <xdr:sp macro="" textlink="">
      <xdr:nvSpPr>
        <xdr:cNvPr id="343" name="テキスト ボックス 342"/>
        <xdr:cNvSpPr txBox="1"/>
      </xdr:nvSpPr>
      <xdr:spPr>
        <a:xfrm>
          <a:off x="14909800" y="1023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3084</xdr:rowOff>
    </xdr:from>
    <xdr:to>
      <xdr:col>21</xdr:col>
      <xdr:colOff>50800</xdr:colOff>
      <xdr:row>61</xdr:row>
      <xdr:rowOff>104684</xdr:rowOff>
    </xdr:to>
    <xdr:sp macro="" textlink="">
      <xdr:nvSpPr>
        <xdr:cNvPr id="344" name="円/楕円 343"/>
        <xdr:cNvSpPr/>
      </xdr:nvSpPr>
      <xdr:spPr>
        <a:xfrm>
          <a:off x="14351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114861</xdr:rowOff>
    </xdr:from>
    <xdr:ext cx="762000" cy="259045"/>
    <xdr:sp macro="" textlink="">
      <xdr:nvSpPr>
        <xdr:cNvPr id="345" name="テキスト ボックス 344"/>
        <xdr:cNvSpPr txBox="1"/>
      </xdr:nvSpPr>
      <xdr:spPr>
        <a:xfrm>
          <a:off x="14020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159596</xdr:rowOff>
    </xdr:from>
    <xdr:to>
      <xdr:col>19</xdr:col>
      <xdr:colOff>533400</xdr:colOff>
      <xdr:row>61</xdr:row>
      <xdr:rowOff>89746</xdr:rowOff>
    </xdr:to>
    <xdr:sp macro="" textlink="">
      <xdr:nvSpPr>
        <xdr:cNvPr id="346" name="円/楕円 345"/>
        <xdr:cNvSpPr/>
      </xdr:nvSpPr>
      <xdr:spPr>
        <a:xfrm>
          <a:off x="13462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99923</xdr:rowOff>
    </xdr:from>
    <xdr:ext cx="762000" cy="259045"/>
    <xdr:sp macro="" textlink="">
      <xdr:nvSpPr>
        <xdr:cNvPr id="347" name="テキスト ボックス 346"/>
        <xdr:cNvSpPr txBox="1"/>
      </xdr:nvSpPr>
      <xdr:spPr>
        <a:xfrm>
          <a:off x="13131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過去に発行した地方債の償還により、類似団体平均を大きく上回っているが、元利償還金の減少に伴い、平成２７年度は、前年度に比べ１．４ポイント改善し１６．２％となった。しかし、依然として、過去の社会資本整備により借り入れた地方債の償還が大きな財政負担となっていることから、今後とも、新規事業の実施にあたっては、地方債発行を最小限に抑えつつ、企業誘致等による税収増を図ることで地方債に依存しない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143192</xdr:rowOff>
    </xdr:from>
    <xdr:to>
      <xdr:col>24</xdr:col>
      <xdr:colOff>558800</xdr:colOff>
      <xdr:row>44</xdr:row>
      <xdr:rowOff>26353</xdr:rowOff>
    </xdr:to>
    <xdr:cxnSp macro="">
      <xdr:nvCxnSpPr>
        <xdr:cNvPr id="372" name="直線コネクタ 371"/>
        <xdr:cNvCxnSpPr/>
      </xdr:nvCxnSpPr>
      <xdr:spPr>
        <a:xfrm flipV="1">
          <a:off x="17018000" y="6315392"/>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58119</xdr:rowOff>
    </xdr:from>
    <xdr:ext cx="762000" cy="259045"/>
    <xdr:sp macro="" textlink="">
      <xdr:nvSpPr>
        <xdr:cNvPr id="375" name="公債費負担の状況最大値テキスト"/>
        <xdr:cNvSpPr txBox="1"/>
      </xdr:nvSpPr>
      <xdr:spPr>
        <a:xfrm>
          <a:off x="17106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143192</xdr:rowOff>
    </xdr:from>
    <xdr:to>
      <xdr:col>24</xdr:col>
      <xdr:colOff>647700</xdr:colOff>
      <xdr:row>36</xdr:row>
      <xdr:rowOff>143192</xdr:rowOff>
    </xdr:to>
    <xdr:cxnSp macro="">
      <xdr:nvCxnSpPr>
        <xdr:cNvPr id="376" name="直線コネクタ 375"/>
        <xdr:cNvCxnSpPr/>
      </xdr:nvCxnSpPr>
      <xdr:spPr>
        <a:xfrm>
          <a:off x="16929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158115</xdr:rowOff>
    </xdr:from>
    <xdr:to>
      <xdr:col>24</xdr:col>
      <xdr:colOff>558800</xdr:colOff>
      <xdr:row>43</xdr:row>
      <xdr:rowOff>71120</xdr:rowOff>
    </xdr:to>
    <xdr:cxnSp macro="">
      <xdr:nvCxnSpPr>
        <xdr:cNvPr id="377" name="直線コネクタ 376"/>
        <xdr:cNvCxnSpPr/>
      </xdr:nvCxnSpPr>
      <xdr:spPr>
        <a:xfrm flipV="1">
          <a:off x="16179800" y="7359015"/>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32402</xdr:rowOff>
    </xdr:from>
    <xdr:ext cx="762000" cy="259045"/>
    <xdr:sp macro="" textlink="">
      <xdr:nvSpPr>
        <xdr:cNvPr id="378" name="公債費負担の状況平均値テキスト"/>
        <xdr:cNvSpPr txBox="1"/>
      </xdr:nvSpPr>
      <xdr:spPr>
        <a:xfrm>
          <a:off x="17106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79" name="フローチャート : 判断 378"/>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71120</xdr:rowOff>
    </xdr:from>
    <xdr:to>
      <xdr:col>23</xdr:col>
      <xdr:colOff>406400</xdr:colOff>
      <xdr:row>43</xdr:row>
      <xdr:rowOff>143510</xdr:rowOff>
    </xdr:to>
    <xdr:cxnSp macro="">
      <xdr:nvCxnSpPr>
        <xdr:cNvPr id="380" name="直線コネクタ 379"/>
        <xdr:cNvCxnSpPr/>
      </xdr:nvCxnSpPr>
      <xdr:spPr>
        <a:xfrm flipV="1">
          <a:off x="15290800" y="74434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100330</xdr:rowOff>
    </xdr:from>
    <xdr:to>
      <xdr:col>23</xdr:col>
      <xdr:colOff>457200</xdr:colOff>
      <xdr:row>41</xdr:row>
      <xdr:rowOff>30480</xdr:rowOff>
    </xdr:to>
    <xdr:sp macro="" textlink="">
      <xdr:nvSpPr>
        <xdr:cNvPr id="381" name="フローチャート : 判断 380"/>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40657</xdr:rowOff>
    </xdr:from>
    <xdr:ext cx="736600" cy="259045"/>
    <xdr:sp macro="" textlink="">
      <xdr:nvSpPr>
        <xdr:cNvPr id="382" name="テキスト ボックス 381"/>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143510</xdr:rowOff>
    </xdr:from>
    <xdr:to>
      <xdr:col>22</xdr:col>
      <xdr:colOff>203200</xdr:colOff>
      <xdr:row>44</xdr:row>
      <xdr:rowOff>38418</xdr:rowOff>
    </xdr:to>
    <xdr:cxnSp macro="">
      <xdr:nvCxnSpPr>
        <xdr:cNvPr id="383" name="直線コネクタ 382"/>
        <xdr:cNvCxnSpPr/>
      </xdr:nvCxnSpPr>
      <xdr:spPr>
        <a:xfrm flipV="1">
          <a:off x="14401800" y="751586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148590</xdr:rowOff>
    </xdr:from>
    <xdr:to>
      <xdr:col>22</xdr:col>
      <xdr:colOff>254000</xdr:colOff>
      <xdr:row>41</xdr:row>
      <xdr:rowOff>78740</xdr:rowOff>
    </xdr:to>
    <xdr:sp macro="" textlink="">
      <xdr:nvSpPr>
        <xdr:cNvPr id="384" name="フローチャート : 判断 383"/>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88917</xdr:rowOff>
    </xdr:from>
    <xdr:ext cx="762000" cy="259045"/>
    <xdr:sp macro="" textlink="">
      <xdr:nvSpPr>
        <xdr:cNvPr id="385" name="テキスト ボックス 384"/>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38418</xdr:rowOff>
    </xdr:from>
    <xdr:to>
      <xdr:col>21</xdr:col>
      <xdr:colOff>0</xdr:colOff>
      <xdr:row>44</xdr:row>
      <xdr:rowOff>104775</xdr:rowOff>
    </xdr:to>
    <xdr:cxnSp macro="">
      <xdr:nvCxnSpPr>
        <xdr:cNvPr id="386" name="直線コネクタ 385"/>
        <xdr:cNvCxnSpPr/>
      </xdr:nvCxnSpPr>
      <xdr:spPr>
        <a:xfrm flipV="1">
          <a:off x="13512800" y="758221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7303</xdr:rowOff>
    </xdr:from>
    <xdr:to>
      <xdr:col>21</xdr:col>
      <xdr:colOff>50800</xdr:colOff>
      <xdr:row>41</xdr:row>
      <xdr:rowOff>108903</xdr:rowOff>
    </xdr:to>
    <xdr:sp macro="" textlink="">
      <xdr:nvSpPr>
        <xdr:cNvPr id="387" name="フローチャート : 判断 386"/>
        <xdr:cNvSpPr/>
      </xdr:nvSpPr>
      <xdr:spPr>
        <a:xfrm>
          <a:off x="14351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119080</xdr:rowOff>
    </xdr:from>
    <xdr:ext cx="762000" cy="259045"/>
    <xdr:sp macro="" textlink="">
      <xdr:nvSpPr>
        <xdr:cNvPr id="388" name="テキスト ボックス 387"/>
        <xdr:cNvSpPr txBox="1"/>
      </xdr:nvSpPr>
      <xdr:spPr>
        <a:xfrm>
          <a:off x="14020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43497</xdr:rowOff>
    </xdr:from>
    <xdr:to>
      <xdr:col>19</xdr:col>
      <xdr:colOff>533400</xdr:colOff>
      <xdr:row>41</xdr:row>
      <xdr:rowOff>145097</xdr:rowOff>
    </xdr:to>
    <xdr:sp macro="" textlink="">
      <xdr:nvSpPr>
        <xdr:cNvPr id="389" name="フローチャート : 判断 388"/>
        <xdr:cNvSpPr/>
      </xdr:nvSpPr>
      <xdr:spPr>
        <a:xfrm>
          <a:off x="13462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155274</xdr:rowOff>
    </xdr:from>
    <xdr:ext cx="762000" cy="259045"/>
    <xdr:sp macro="" textlink="">
      <xdr:nvSpPr>
        <xdr:cNvPr id="390" name="テキスト ボックス 389"/>
        <xdr:cNvSpPr txBox="1"/>
      </xdr:nvSpPr>
      <xdr:spPr>
        <a:xfrm>
          <a:off x="13131800" y="684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107315</xdr:rowOff>
    </xdr:from>
    <xdr:to>
      <xdr:col>24</xdr:col>
      <xdr:colOff>609600</xdr:colOff>
      <xdr:row>43</xdr:row>
      <xdr:rowOff>37465</xdr:rowOff>
    </xdr:to>
    <xdr:sp macro="" textlink="">
      <xdr:nvSpPr>
        <xdr:cNvPr id="396" name="円/楕円 395"/>
        <xdr:cNvSpPr/>
      </xdr:nvSpPr>
      <xdr:spPr>
        <a:xfrm>
          <a:off x="16967200" y="730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79392</xdr:rowOff>
    </xdr:from>
    <xdr:ext cx="762000" cy="259045"/>
    <xdr:sp macro="" textlink="">
      <xdr:nvSpPr>
        <xdr:cNvPr id="397" name="公債費負担の状況該当値テキスト"/>
        <xdr:cNvSpPr txBox="1"/>
      </xdr:nvSpPr>
      <xdr:spPr>
        <a:xfrm>
          <a:off x="17106900" y="728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20320</xdr:rowOff>
    </xdr:from>
    <xdr:to>
      <xdr:col>23</xdr:col>
      <xdr:colOff>457200</xdr:colOff>
      <xdr:row>43</xdr:row>
      <xdr:rowOff>121920</xdr:rowOff>
    </xdr:to>
    <xdr:sp macro="" textlink="">
      <xdr:nvSpPr>
        <xdr:cNvPr id="398" name="円/楕円 397"/>
        <xdr:cNvSpPr/>
      </xdr:nvSpPr>
      <xdr:spPr>
        <a:xfrm>
          <a:off x="16129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106697</xdr:rowOff>
    </xdr:from>
    <xdr:ext cx="736600" cy="259045"/>
    <xdr:sp macro="" textlink="">
      <xdr:nvSpPr>
        <xdr:cNvPr id="399" name="テキスト ボックス 398"/>
        <xdr:cNvSpPr txBox="1"/>
      </xdr:nvSpPr>
      <xdr:spPr>
        <a:xfrm>
          <a:off x="15798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92710</xdr:rowOff>
    </xdr:from>
    <xdr:to>
      <xdr:col>22</xdr:col>
      <xdr:colOff>254000</xdr:colOff>
      <xdr:row>44</xdr:row>
      <xdr:rowOff>22860</xdr:rowOff>
    </xdr:to>
    <xdr:sp macro="" textlink="">
      <xdr:nvSpPr>
        <xdr:cNvPr id="400" name="円/楕円 399"/>
        <xdr:cNvSpPr/>
      </xdr:nvSpPr>
      <xdr:spPr>
        <a:xfrm>
          <a:off x="15240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7637</xdr:rowOff>
    </xdr:from>
    <xdr:ext cx="762000" cy="259045"/>
    <xdr:sp macro="" textlink="">
      <xdr:nvSpPr>
        <xdr:cNvPr id="401" name="テキスト ボックス 400"/>
        <xdr:cNvSpPr txBox="1"/>
      </xdr:nvSpPr>
      <xdr:spPr>
        <a:xfrm>
          <a:off x="14909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159068</xdr:rowOff>
    </xdr:from>
    <xdr:to>
      <xdr:col>21</xdr:col>
      <xdr:colOff>50800</xdr:colOff>
      <xdr:row>44</xdr:row>
      <xdr:rowOff>89218</xdr:rowOff>
    </xdr:to>
    <xdr:sp macro="" textlink="">
      <xdr:nvSpPr>
        <xdr:cNvPr id="402" name="円/楕円 401"/>
        <xdr:cNvSpPr/>
      </xdr:nvSpPr>
      <xdr:spPr>
        <a:xfrm>
          <a:off x="14351000" y="753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73995</xdr:rowOff>
    </xdr:from>
    <xdr:ext cx="762000" cy="259045"/>
    <xdr:sp macro="" textlink="">
      <xdr:nvSpPr>
        <xdr:cNvPr id="403" name="テキスト ボックス 402"/>
        <xdr:cNvSpPr txBox="1"/>
      </xdr:nvSpPr>
      <xdr:spPr>
        <a:xfrm>
          <a:off x="14020800" y="761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53975</xdr:rowOff>
    </xdr:from>
    <xdr:to>
      <xdr:col>19</xdr:col>
      <xdr:colOff>533400</xdr:colOff>
      <xdr:row>44</xdr:row>
      <xdr:rowOff>155575</xdr:rowOff>
    </xdr:to>
    <xdr:sp macro="" textlink="">
      <xdr:nvSpPr>
        <xdr:cNvPr id="404" name="円/楕円 403"/>
        <xdr:cNvSpPr/>
      </xdr:nvSpPr>
      <xdr:spPr>
        <a:xfrm>
          <a:off x="13462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140352</xdr:rowOff>
    </xdr:from>
    <xdr:ext cx="762000" cy="259045"/>
    <xdr:sp macro="" textlink="">
      <xdr:nvSpPr>
        <xdr:cNvPr id="405" name="テキスト ボックス 404"/>
        <xdr:cNvSpPr txBox="1"/>
      </xdr:nvSpPr>
      <xdr:spPr>
        <a:xfrm>
          <a:off x="13131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過去に発行した地方債残高により類似団体平均を大きく上回っているが、年々減少傾向にあり、平成２７年度は前年度に比べ</a:t>
          </a:r>
          <a:r>
            <a:rPr lang="ja-JP" altLang="en-US" sz="1100" b="0" i="0" baseline="0">
              <a:solidFill>
                <a:sysClr val="windowText" lastClr="000000"/>
              </a:solidFill>
              <a:effectLst/>
              <a:latin typeface="+mn-lt"/>
              <a:ea typeface="+mn-ea"/>
              <a:cs typeface="+mn-cs"/>
            </a:rPr>
            <a:t>３．３</a:t>
          </a:r>
          <a:r>
            <a:rPr lang="ja-JP" altLang="ja-JP" sz="1100" b="0" i="0" baseline="0">
              <a:solidFill>
                <a:sysClr val="windowText" lastClr="000000"/>
              </a:solidFill>
              <a:effectLst/>
              <a:latin typeface="+mn-lt"/>
              <a:ea typeface="+mn-ea"/>
              <a:cs typeface="+mn-cs"/>
            </a:rPr>
            <a:t>イント改善した。主な要因としては、</a:t>
          </a:r>
          <a:r>
            <a:rPr lang="ja-JP" altLang="en-US" sz="1100" b="0" i="0" baseline="0">
              <a:solidFill>
                <a:sysClr val="windowText" lastClr="000000"/>
              </a:solidFill>
              <a:effectLst/>
              <a:latin typeface="+mn-lt"/>
              <a:ea typeface="+mn-ea"/>
              <a:cs typeface="+mn-cs"/>
            </a:rPr>
            <a:t>公営企業債等繰入見込額が減少したことである。</a:t>
          </a:r>
          <a:r>
            <a:rPr lang="ja-JP" altLang="ja-JP" sz="1100" b="0" i="0" baseline="0">
              <a:solidFill>
                <a:sysClr val="windowText" lastClr="000000"/>
              </a:solidFill>
              <a:effectLst/>
              <a:latin typeface="+mn-lt"/>
              <a:ea typeface="+mn-ea"/>
              <a:cs typeface="+mn-cs"/>
            </a:rPr>
            <a:t>今後とも、</a:t>
          </a:r>
          <a:r>
            <a:rPr lang="ja-JP" altLang="en-US" sz="1100" b="0" i="0" baseline="0">
              <a:solidFill>
                <a:sysClr val="windowText" lastClr="000000"/>
              </a:solidFill>
              <a:effectLst/>
              <a:latin typeface="+mn-lt"/>
              <a:ea typeface="+mn-ea"/>
              <a:cs typeface="+mn-cs"/>
            </a:rPr>
            <a:t>公営企業との調整を行い、財政の健全化に努める。</a:t>
          </a:r>
          <a:endParaRPr lang="ja-JP" altLang="ja-JP" sz="14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124841</xdr:rowOff>
    </xdr:to>
    <xdr:cxnSp macro="">
      <xdr:nvCxnSpPr>
        <xdr:cNvPr id="432" name="直線コネクタ 431"/>
        <xdr:cNvCxnSpPr/>
      </xdr:nvCxnSpPr>
      <xdr:spPr>
        <a:xfrm flipV="1">
          <a:off x="17018000" y="2451100"/>
          <a:ext cx="0" cy="1102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96918</xdr:rowOff>
    </xdr:from>
    <xdr:ext cx="762000" cy="259045"/>
    <xdr:sp macro="" textlink="">
      <xdr:nvSpPr>
        <xdr:cNvPr id="433" name="将来負担の状況最小値テキスト"/>
        <xdr:cNvSpPr txBox="1"/>
      </xdr:nvSpPr>
      <xdr:spPr>
        <a:xfrm>
          <a:off x="17106900" y="352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228.5</a:t>
          </a:r>
          <a:endParaRPr kumimoji="1" lang="ja-JP" altLang="en-US" sz="1000" b="1">
            <a:latin typeface="ＭＳ Ｐゴシック"/>
          </a:endParaRPr>
        </a:p>
      </xdr:txBody>
    </xdr:sp>
    <xdr:clientData/>
  </xdr:oneCellAnchor>
  <xdr:twoCellAnchor>
    <xdr:from>
      <xdr:col>24</xdr:col>
      <xdr:colOff>469900</xdr:colOff>
      <xdr:row>20</xdr:row>
      <xdr:rowOff>124841</xdr:rowOff>
    </xdr:from>
    <xdr:to>
      <xdr:col>24</xdr:col>
      <xdr:colOff>647700</xdr:colOff>
      <xdr:row>20</xdr:row>
      <xdr:rowOff>124841</xdr:rowOff>
    </xdr:to>
    <xdr:cxnSp macro="">
      <xdr:nvCxnSpPr>
        <xdr:cNvPr id="434" name="直線コネクタ 433"/>
        <xdr:cNvCxnSpPr/>
      </xdr:nvCxnSpPr>
      <xdr:spPr>
        <a:xfrm>
          <a:off x="16929100" y="35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95783</xdr:rowOff>
    </xdr:from>
    <xdr:to>
      <xdr:col>24</xdr:col>
      <xdr:colOff>558800</xdr:colOff>
      <xdr:row>17</xdr:row>
      <xdr:rowOff>111709</xdr:rowOff>
    </xdr:to>
    <xdr:cxnSp macro="">
      <xdr:nvCxnSpPr>
        <xdr:cNvPr id="437" name="直線コネクタ 436"/>
        <xdr:cNvCxnSpPr/>
      </xdr:nvCxnSpPr>
      <xdr:spPr>
        <a:xfrm flipV="1">
          <a:off x="16179800" y="3010433"/>
          <a:ext cx="8382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21226</xdr:rowOff>
    </xdr:from>
    <xdr:ext cx="762000" cy="259045"/>
    <xdr:sp macro="" textlink="">
      <xdr:nvSpPr>
        <xdr:cNvPr id="438"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4699</xdr:rowOff>
    </xdr:from>
    <xdr:to>
      <xdr:col>24</xdr:col>
      <xdr:colOff>609600</xdr:colOff>
      <xdr:row>15</xdr:row>
      <xdr:rowOff>106299</xdr:rowOff>
    </xdr:to>
    <xdr:sp macro="" textlink="">
      <xdr:nvSpPr>
        <xdr:cNvPr id="439" name="フローチャート : 判断 438"/>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111709</xdr:rowOff>
    </xdr:from>
    <xdr:to>
      <xdr:col>23</xdr:col>
      <xdr:colOff>406400</xdr:colOff>
      <xdr:row>17</xdr:row>
      <xdr:rowOff>146456</xdr:rowOff>
    </xdr:to>
    <xdr:cxnSp macro="">
      <xdr:nvCxnSpPr>
        <xdr:cNvPr id="440" name="直線コネクタ 439"/>
        <xdr:cNvCxnSpPr/>
      </xdr:nvCxnSpPr>
      <xdr:spPr>
        <a:xfrm flipV="1">
          <a:off x="15290800" y="3026359"/>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63576</xdr:rowOff>
    </xdr:from>
    <xdr:to>
      <xdr:col>23</xdr:col>
      <xdr:colOff>457200</xdr:colOff>
      <xdr:row>15</xdr:row>
      <xdr:rowOff>165176</xdr:rowOff>
    </xdr:to>
    <xdr:sp macro="" textlink="">
      <xdr:nvSpPr>
        <xdr:cNvPr id="441" name="フローチャート : 判断 440"/>
        <xdr:cNvSpPr/>
      </xdr:nvSpPr>
      <xdr:spPr>
        <a:xfrm>
          <a:off x="16129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3903</xdr:rowOff>
    </xdr:from>
    <xdr:ext cx="736600" cy="259045"/>
    <xdr:sp macro="" textlink="">
      <xdr:nvSpPr>
        <xdr:cNvPr id="442" name="テキスト ボックス 441"/>
        <xdr:cNvSpPr txBox="1"/>
      </xdr:nvSpPr>
      <xdr:spPr>
        <a:xfrm>
          <a:off x="15798800" y="2404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146456</xdr:rowOff>
    </xdr:from>
    <xdr:to>
      <xdr:col>22</xdr:col>
      <xdr:colOff>203200</xdr:colOff>
      <xdr:row>18</xdr:row>
      <xdr:rowOff>77318</xdr:rowOff>
    </xdr:to>
    <xdr:cxnSp macro="">
      <xdr:nvCxnSpPr>
        <xdr:cNvPr id="443" name="直線コネクタ 442"/>
        <xdr:cNvCxnSpPr/>
      </xdr:nvCxnSpPr>
      <xdr:spPr>
        <a:xfrm flipV="1">
          <a:off x="14401800" y="3061106"/>
          <a:ext cx="889000" cy="10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92050</xdr:rowOff>
    </xdr:from>
    <xdr:to>
      <xdr:col>22</xdr:col>
      <xdr:colOff>254000</xdr:colOff>
      <xdr:row>16</xdr:row>
      <xdr:rowOff>22200</xdr:rowOff>
    </xdr:to>
    <xdr:sp macro="" textlink="">
      <xdr:nvSpPr>
        <xdr:cNvPr id="444" name="フローチャート : 判断 443"/>
        <xdr:cNvSpPr/>
      </xdr:nvSpPr>
      <xdr:spPr>
        <a:xfrm>
          <a:off x="15240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32377</xdr:rowOff>
    </xdr:from>
    <xdr:ext cx="762000" cy="259045"/>
    <xdr:sp macro="" textlink="">
      <xdr:nvSpPr>
        <xdr:cNvPr id="445" name="テキスト ボックス 444"/>
        <xdr:cNvSpPr txBox="1"/>
      </xdr:nvSpPr>
      <xdr:spPr>
        <a:xfrm>
          <a:off x="14909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77318</xdr:rowOff>
    </xdr:from>
    <xdr:to>
      <xdr:col>21</xdr:col>
      <xdr:colOff>0</xdr:colOff>
      <xdr:row>18</xdr:row>
      <xdr:rowOff>124612</xdr:rowOff>
    </xdr:to>
    <xdr:cxnSp macro="">
      <xdr:nvCxnSpPr>
        <xdr:cNvPr id="446" name="直線コネクタ 445"/>
        <xdr:cNvCxnSpPr/>
      </xdr:nvCxnSpPr>
      <xdr:spPr>
        <a:xfrm flipV="1">
          <a:off x="13512800" y="3163418"/>
          <a:ext cx="889000" cy="4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124384</xdr:rowOff>
    </xdr:from>
    <xdr:to>
      <xdr:col>21</xdr:col>
      <xdr:colOff>50800</xdr:colOff>
      <xdr:row>16</xdr:row>
      <xdr:rowOff>54534</xdr:rowOff>
    </xdr:to>
    <xdr:sp macro="" textlink="">
      <xdr:nvSpPr>
        <xdr:cNvPr id="447" name="フローチャート : 判断 446"/>
        <xdr:cNvSpPr/>
      </xdr:nvSpPr>
      <xdr:spPr>
        <a:xfrm>
          <a:off x="14351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64711</xdr:rowOff>
    </xdr:from>
    <xdr:ext cx="762000" cy="259045"/>
    <xdr:sp macro="" textlink="">
      <xdr:nvSpPr>
        <xdr:cNvPr id="448" name="テキスト ボックス 447"/>
        <xdr:cNvSpPr txBox="1"/>
      </xdr:nvSpPr>
      <xdr:spPr>
        <a:xfrm>
          <a:off x="14020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138862</xdr:rowOff>
    </xdr:from>
    <xdr:to>
      <xdr:col>19</xdr:col>
      <xdr:colOff>533400</xdr:colOff>
      <xdr:row>16</xdr:row>
      <xdr:rowOff>69012</xdr:rowOff>
    </xdr:to>
    <xdr:sp macro="" textlink="">
      <xdr:nvSpPr>
        <xdr:cNvPr id="449" name="フローチャート : 判断 448"/>
        <xdr:cNvSpPr/>
      </xdr:nvSpPr>
      <xdr:spPr>
        <a:xfrm>
          <a:off x="13462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79189</xdr:rowOff>
    </xdr:from>
    <xdr:ext cx="762000" cy="259045"/>
    <xdr:sp macro="" textlink="">
      <xdr:nvSpPr>
        <xdr:cNvPr id="450" name="テキスト ボックス 449"/>
        <xdr:cNvSpPr txBox="1"/>
      </xdr:nvSpPr>
      <xdr:spPr>
        <a:xfrm>
          <a:off x="13131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44983</xdr:rowOff>
    </xdr:from>
    <xdr:to>
      <xdr:col>24</xdr:col>
      <xdr:colOff>609600</xdr:colOff>
      <xdr:row>17</xdr:row>
      <xdr:rowOff>146583</xdr:rowOff>
    </xdr:to>
    <xdr:sp macro="" textlink="">
      <xdr:nvSpPr>
        <xdr:cNvPr id="456" name="円/楕円 455"/>
        <xdr:cNvSpPr/>
      </xdr:nvSpPr>
      <xdr:spPr>
        <a:xfrm>
          <a:off x="16967200" y="295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17060</xdr:rowOff>
    </xdr:from>
    <xdr:ext cx="762000" cy="259045"/>
    <xdr:sp macro="" textlink="">
      <xdr:nvSpPr>
        <xdr:cNvPr id="457" name="将来負担の状況該当値テキスト"/>
        <xdr:cNvSpPr txBox="1"/>
      </xdr:nvSpPr>
      <xdr:spPr>
        <a:xfrm>
          <a:off x="17106900" y="2931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115.9</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60909</xdr:rowOff>
    </xdr:from>
    <xdr:to>
      <xdr:col>23</xdr:col>
      <xdr:colOff>457200</xdr:colOff>
      <xdr:row>17</xdr:row>
      <xdr:rowOff>162509</xdr:rowOff>
    </xdr:to>
    <xdr:sp macro="" textlink="">
      <xdr:nvSpPr>
        <xdr:cNvPr id="458" name="円/楕円 457"/>
        <xdr:cNvSpPr/>
      </xdr:nvSpPr>
      <xdr:spPr>
        <a:xfrm>
          <a:off x="16129000" y="297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147286</xdr:rowOff>
    </xdr:from>
    <xdr:ext cx="736600" cy="259045"/>
    <xdr:sp macro="" textlink="">
      <xdr:nvSpPr>
        <xdr:cNvPr id="459" name="テキスト ボックス 458"/>
        <xdr:cNvSpPr txBox="1"/>
      </xdr:nvSpPr>
      <xdr:spPr>
        <a:xfrm>
          <a:off x="15798800" y="3061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95656</xdr:rowOff>
    </xdr:from>
    <xdr:to>
      <xdr:col>22</xdr:col>
      <xdr:colOff>254000</xdr:colOff>
      <xdr:row>18</xdr:row>
      <xdr:rowOff>25806</xdr:rowOff>
    </xdr:to>
    <xdr:sp macro="" textlink="">
      <xdr:nvSpPr>
        <xdr:cNvPr id="460" name="円/楕円 459"/>
        <xdr:cNvSpPr/>
      </xdr:nvSpPr>
      <xdr:spPr>
        <a:xfrm>
          <a:off x="15240000" y="301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10583</xdr:rowOff>
    </xdr:from>
    <xdr:ext cx="762000" cy="259045"/>
    <xdr:sp macro="" textlink="">
      <xdr:nvSpPr>
        <xdr:cNvPr id="461" name="テキスト ボックス 460"/>
        <xdr:cNvSpPr txBox="1"/>
      </xdr:nvSpPr>
      <xdr:spPr>
        <a:xfrm>
          <a:off x="14909800" y="3096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26518</xdr:rowOff>
    </xdr:from>
    <xdr:to>
      <xdr:col>21</xdr:col>
      <xdr:colOff>50800</xdr:colOff>
      <xdr:row>18</xdr:row>
      <xdr:rowOff>128118</xdr:rowOff>
    </xdr:to>
    <xdr:sp macro="" textlink="">
      <xdr:nvSpPr>
        <xdr:cNvPr id="462" name="円/楕円 461"/>
        <xdr:cNvSpPr/>
      </xdr:nvSpPr>
      <xdr:spPr>
        <a:xfrm>
          <a:off x="14351000" y="311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112895</xdr:rowOff>
    </xdr:from>
    <xdr:ext cx="762000" cy="259045"/>
    <xdr:sp macro="" textlink="">
      <xdr:nvSpPr>
        <xdr:cNvPr id="463" name="テキスト ボックス 462"/>
        <xdr:cNvSpPr txBox="1"/>
      </xdr:nvSpPr>
      <xdr:spPr>
        <a:xfrm>
          <a:off x="14020800" y="3198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147.6</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73812</xdr:rowOff>
    </xdr:from>
    <xdr:to>
      <xdr:col>19</xdr:col>
      <xdr:colOff>533400</xdr:colOff>
      <xdr:row>19</xdr:row>
      <xdr:rowOff>3963</xdr:rowOff>
    </xdr:to>
    <xdr:sp macro="" textlink="">
      <xdr:nvSpPr>
        <xdr:cNvPr id="464" name="円/楕円 463"/>
        <xdr:cNvSpPr/>
      </xdr:nvSpPr>
      <xdr:spPr>
        <a:xfrm>
          <a:off x="13462000" y="31599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160190</xdr:rowOff>
    </xdr:from>
    <xdr:ext cx="762000" cy="259045"/>
    <xdr:sp macro="" textlink="">
      <xdr:nvSpPr>
        <xdr:cNvPr id="465" name="テキスト ボックス 464"/>
        <xdr:cNvSpPr txBox="1"/>
      </xdr:nvSpPr>
      <xdr:spPr>
        <a:xfrm>
          <a:off x="13131800" y="324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大阪府岬町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16,488
16,387
49.18
7,603,824
7,536,864
49,426
4,338,991
7,250,946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16.2
115.9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近年の新規職員採用の抑制により、これまで人件費に係る経常収支比率は類似団体平均を下回ってい</a:t>
          </a:r>
          <a:r>
            <a:rPr lang="ja-JP" altLang="en-US" sz="1100" b="0" i="0" baseline="0">
              <a:solidFill>
                <a:schemeClr val="dk1"/>
              </a:solidFill>
              <a:effectLst/>
              <a:latin typeface="+mn-lt"/>
              <a:ea typeface="+mn-ea"/>
              <a:cs typeface="+mn-cs"/>
            </a:rPr>
            <a:t>が、平成２６年度は退職手当の増加により平均を上回った。平成２７年度の人件費は前年度より増加したものの歳入経常一般財源の増加により率としては下回った。</a:t>
          </a:r>
          <a:r>
            <a:rPr lang="ja-JP" altLang="ja-JP" sz="1100" b="0" i="0" baseline="0">
              <a:solidFill>
                <a:schemeClr val="dk1"/>
              </a:solidFill>
              <a:effectLst/>
              <a:latin typeface="+mn-lt"/>
              <a:ea typeface="+mn-ea"/>
              <a:cs typeface="+mn-cs"/>
            </a:rPr>
            <a:t>主な要因は、ごみ・し尿処理業務を直営で行っていることなどである。今後、これらを含めた人件費関係経費全体について、さらに抑制、見直しを行う必要がある。</a:t>
          </a:r>
          <a:endParaRPr lang="ja-JP" altLang="ja-JP" sz="1400" b="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94996</xdr:rowOff>
    </xdr:from>
    <xdr:to>
      <xdr:col>7</xdr:col>
      <xdr:colOff>15875</xdr:colOff>
      <xdr:row>40</xdr:row>
      <xdr:rowOff>53848</xdr:rowOff>
    </xdr:to>
    <xdr:cxnSp macro="">
      <xdr:nvCxnSpPr>
        <xdr:cNvPr id="59" name="直線コネクタ 58"/>
        <xdr:cNvCxnSpPr/>
      </xdr:nvCxnSpPr>
      <xdr:spPr>
        <a:xfrm flipV="1">
          <a:off x="4826000" y="592429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25925</xdr:rowOff>
    </xdr:from>
    <xdr:ext cx="762000" cy="259045"/>
    <xdr:sp macro="" textlink="">
      <xdr:nvSpPr>
        <xdr:cNvPr id="60" name="人件費最小値テキスト"/>
        <xdr:cNvSpPr txBox="1"/>
      </xdr:nvSpPr>
      <xdr:spPr>
        <a:xfrm>
          <a:off x="4914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612775</xdr:colOff>
      <xdr:row>40</xdr:row>
      <xdr:rowOff>53848</xdr:rowOff>
    </xdr:from>
    <xdr:to>
      <xdr:col>7</xdr:col>
      <xdr:colOff>104775</xdr:colOff>
      <xdr:row>40</xdr:row>
      <xdr:rowOff>53848</xdr:rowOff>
    </xdr:to>
    <xdr:cxnSp macro="">
      <xdr:nvCxnSpPr>
        <xdr:cNvPr id="61" name="直線コネクタ 60"/>
        <xdr:cNvCxnSpPr/>
      </xdr:nvCxnSpPr>
      <xdr:spPr>
        <a:xfrm>
          <a:off x="4737100" y="69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9923</xdr:rowOff>
    </xdr:from>
    <xdr:ext cx="762000" cy="259045"/>
    <xdr:sp macro="" textlink="">
      <xdr:nvSpPr>
        <xdr:cNvPr id="62" name="人件費最大値テキスト"/>
        <xdr:cNvSpPr txBox="1"/>
      </xdr:nvSpPr>
      <xdr:spPr>
        <a:xfrm>
          <a:off x="4914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34</xdr:row>
      <xdr:rowOff>94996</xdr:rowOff>
    </xdr:from>
    <xdr:to>
      <xdr:col>7</xdr:col>
      <xdr:colOff>104775</xdr:colOff>
      <xdr:row>34</xdr:row>
      <xdr:rowOff>94996</xdr:rowOff>
    </xdr:to>
    <xdr:cxnSp macro="">
      <xdr:nvCxnSpPr>
        <xdr:cNvPr id="63" name="直線コネクタ 62"/>
        <xdr:cNvCxnSpPr/>
      </xdr:nvCxnSpPr>
      <xdr:spPr>
        <a:xfrm>
          <a:off x="4737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14986</xdr:rowOff>
    </xdr:from>
    <xdr:to>
      <xdr:col>7</xdr:col>
      <xdr:colOff>15875</xdr:colOff>
      <xdr:row>37</xdr:row>
      <xdr:rowOff>74422</xdr:rowOff>
    </xdr:to>
    <xdr:cxnSp macro="">
      <xdr:nvCxnSpPr>
        <xdr:cNvPr id="64" name="直線コネクタ 63"/>
        <xdr:cNvCxnSpPr/>
      </xdr:nvCxnSpPr>
      <xdr:spPr>
        <a:xfrm flipV="1">
          <a:off x="3987800" y="635863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6" name="フローチャート :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14986</xdr:rowOff>
    </xdr:from>
    <xdr:to>
      <xdr:col>5</xdr:col>
      <xdr:colOff>549275</xdr:colOff>
      <xdr:row>37</xdr:row>
      <xdr:rowOff>74422</xdr:rowOff>
    </xdr:to>
    <xdr:cxnSp macro="">
      <xdr:nvCxnSpPr>
        <xdr:cNvPr id="67" name="直線コネクタ 66"/>
        <xdr:cNvCxnSpPr/>
      </xdr:nvCxnSpPr>
      <xdr:spPr>
        <a:xfrm>
          <a:off x="3098800" y="63586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168148</xdr:rowOff>
    </xdr:from>
    <xdr:to>
      <xdr:col>4</xdr:col>
      <xdr:colOff>346075</xdr:colOff>
      <xdr:row>37</xdr:row>
      <xdr:rowOff>14986</xdr:rowOff>
    </xdr:to>
    <xdr:cxnSp macro="">
      <xdr:nvCxnSpPr>
        <xdr:cNvPr id="70" name="直線コネクタ 69"/>
        <xdr:cNvCxnSpPr/>
      </xdr:nvCxnSpPr>
      <xdr:spPr>
        <a:xfrm>
          <a:off x="2209800" y="63403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36</xdr:row>
      <xdr:rowOff>168148</xdr:rowOff>
    </xdr:to>
    <xdr:cxnSp macro="">
      <xdr:nvCxnSpPr>
        <xdr:cNvPr id="73" name="直線コネクタ 72"/>
        <xdr:cNvCxnSpPr/>
      </xdr:nvCxnSpPr>
      <xdr:spPr>
        <a:xfrm>
          <a:off x="1320800" y="6299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5" name="テキスト ボックス 74"/>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100855</xdr:rowOff>
    </xdr:from>
    <xdr:ext cx="762000" cy="259045"/>
    <xdr:sp macro="" textlink="">
      <xdr:nvSpPr>
        <xdr:cNvPr id="77" name="テキスト ボックス 76"/>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83" name="円/楕円 82"/>
        <xdr:cNvSpPr/>
      </xdr:nvSpPr>
      <xdr:spPr>
        <a:xfrm>
          <a:off x="4775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152163</xdr:rowOff>
    </xdr:from>
    <xdr:ext cx="762000" cy="259045"/>
    <xdr:sp macro="" textlink="">
      <xdr:nvSpPr>
        <xdr:cNvPr id="84" name="人件費該当値テキスト"/>
        <xdr:cNvSpPr txBox="1"/>
      </xdr:nvSpPr>
      <xdr:spPr>
        <a:xfrm>
          <a:off x="49149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23622</xdr:rowOff>
    </xdr:from>
    <xdr:to>
      <xdr:col>5</xdr:col>
      <xdr:colOff>600075</xdr:colOff>
      <xdr:row>37</xdr:row>
      <xdr:rowOff>125222</xdr:rowOff>
    </xdr:to>
    <xdr:sp macro="" textlink="">
      <xdr:nvSpPr>
        <xdr:cNvPr id="85" name="円/楕円 84"/>
        <xdr:cNvSpPr/>
      </xdr:nvSpPr>
      <xdr:spPr>
        <a:xfrm>
          <a:off x="3937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109999</xdr:rowOff>
    </xdr:from>
    <xdr:ext cx="736600" cy="259045"/>
    <xdr:sp macro="" textlink="">
      <xdr:nvSpPr>
        <xdr:cNvPr id="86" name="テキスト ボックス 85"/>
        <xdr:cNvSpPr txBox="1"/>
      </xdr:nvSpPr>
      <xdr:spPr>
        <a:xfrm>
          <a:off x="3606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135636</xdr:rowOff>
    </xdr:from>
    <xdr:to>
      <xdr:col>4</xdr:col>
      <xdr:colOff>396875</xdr:colOff>
      <xdr:row>37</xdr:row>
      <xdr:rowOff>65786</xdr:rowOff>
    </xdr:to>
    <xdr:sp macro="" textlink="">
      <xdr:nvSpPr>
        <xdr:cNvPr id="87" name="円/楕円 86"/>
        <xdr:cNvSpPr/>
      </xdr:nvSpPr>
      <xdr:spPr>
        <a:xfrm>
          <a:off x="3048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50563</xdr:rowOff>
    </xdr:from>
    <xdr:ext cx="762000" cy="259045"/>
    <xdr:sp macro="" textlink="">
      <xdr:nvSpPr>
        <xdr:cNvPr id="88" name="テキスト ボックス 87"/>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117348</xdr:rowOff>
    </xdr:from>
    <xdr:to>
      <xdr:col>3</xdr:col>
      <xdr:colOff>193675</xdr:colOff>
      <xdr:row>37</xdr:row>
      <xdr:rowOff>47498</xdr:rowOff>
    </xdr:to>
    <xdr:sp macro="" textlink="">
      <xdr:nvSpPr>
        <xdr:cNvPr id="89" name="円/楕円 88"/>
        <xdr:cNvSpPr/>
      </xdr:nvSpPr>
      <xdr:spPr>
        <a:xfrm>
          <a:off x="2159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57675</xdr:rowOff>
    </xdr:from>
    <xdr:ext cx="762000" cy="259045"/>
    <xdr:sp macro="" textlink="">
      <xdr:nvSpPr>
        <xdr:cNvPr id="90" name="テキスト ボックス 89"/>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91" name="円/楕円 90"/>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16527</xdr:rowOff>
    </xdr:from>
    <xdr:ext cx="762000" cy="259045"/>
    <xdr:sp macro="" textlink="">
      <xdr:nvSpPr>
        <xdr:cNvPr id="92" name="テキスト ボックス 91"/>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物件費に係る経常収支比率は、一部の物件費について、予算編成時に前年度予算からマイナスシーリングを実施しているものの、平成２７年度も依然として類似団体平均を上回っている。主な要因としては、職員の新規採用抑制に伴う臨時職員賃金の増加に加えて、ごみ・し尿処理業務を直営で行っており、これらの業務を臨時・嘱託職員が行っているためである。今後も、集中改革プランに基づく行財政改革を実施することにより、一層の適正化に努める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76381</xdr:rowOff>
    </xdr:from>
    <xdr:to>
      <xdr:col>24</xdr:col>
      <xdr:colOff>31750</xdr:colOff>
      <xdr:row>20</xdr:row>
      <xdr:rowOff>169454</xdr:rowOff>
    </xdr:to>
    <xdr:cxnSp macro="">
      <xdr:nvCxnSpPr>
        <xdr:cNvPr id="122" name="直線コネクタ 121"/>
        <xdr:cNvCxnSpPr/>
      </xdr:nvCxnSpPr>
      <xdr:spPr>
        <a:xfrm flipV="1">
          <a:off x="16510000" y="2305231"/>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141531</xdr:rowOff>
    </xdr:from>
    <xdr:ext cx="762000" cy="259045"/>
    <xdr:sp macro="" textlink="">
      <xdr:nvSpPr>
        <xdr:cNvPr id="123"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628650</xdr:colOff>
      <xdr:row>20</xdr:row>
      <xdr:rowOff>169454</xdr:rowOff>
    </xdr:from>
    <xdr:to>
      <xdr:col>24</xdr:col>
      <xdr:colOff>120650</xdr:colOff>
      <xdr:row>20</xdr:row>
      <xdr:rowOff>169454</xdr:rowOff>
    </xdr:to>
    <xdr:cxnSp macro="">
      <xdr:nvCxnSpPr>
        <xdr:cNvPr id="124" name="直線コネクタ 123"/>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162758</xdr:rowOff>
    </xdr:from>
    <xdr:ext cx="762000" cy="259045"/>
    <xdr:sp macro="" textlink="">
      <xdr:nvSpPr>
        <xdr:cNvPr id="125" name="物件費最大値テキスト"/>
        <xdr:cNvSpPr txBox="1"/>
      </xdr:nvSpPr>
      <xdr:spPr>
        <a:xfrm>
          <a:off x="16598900" y="204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76381</xdr:rowOff>
    </xdr:from>
    <xdr:to>
      <xdr:col>24</xdr:col>
      <xdr:colOff>120650</xdr:colOff>
      <xdr:row>13</xdr:row>
      <xdr:rowOff>76381</xdr:rowOff>
    </xdr:to>
    <xdr:cxnSp macro="">
      <xdr:nvCxnSpPr>
        <xdr:cNvPr id="126" name="直線コネクタ 125"/>
        <xdr:cNvCxnSpPr/>
      </xdr:nvCxnSpPr>
      <xdr:spPr>
        <a:xfrm>
          <a:off x="16421100" y="230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17599</xdr:rowOff>
    </xdr:from>
    <xdr:to>
      <xdr:col>24</xdr:col>
      <xdr:colOff>31750</xdr:colOff>
      <xdr:row>17</xdr:row>
      <xdr:rowOff>24130</xdr:rowOff>
    </xdr:to>
    <xdr:cxnSp macro="">
      <xdr:nvCxnSpPr>
        <xdr:cNvPr id="127" name="直線コネクタ 126"/>
        <xdr:cNvCxnSpPr/>
      </xdr:nvCxnSpPr>
      <xdr:spPr>
        <a:xfrm flipV="1">
          <a:off x="15671800" y="293224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17615</xdr:rowOff>
    </xdr:from>
    <xdr:ext cx="762000" cy="259045"/>
    <xdr:sp macro="" textlink="">
      <xdr:nvSpPr>
        <xdr:cNvPr id="128" name="物件費平均値テキスト"/>
        <xdr:cNvSpPr txBox="1"/>
      </xdr:nvSpPr>
      <xdr:spPr>
        <a:xfrm>
          <a:off x="16598900" y="2589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1088</xdr:rowOff>
    </xdr:from>
    <xdr:to>
      <xdr:col>24</xdr:col>
      <xdr:colOff>82550</xdr:colOff>
      <xdr:row>16</xdr:row>
      <xdr:rowOff>102688</xdr:rowOff>
    </xdr:to>
    <xdr:sp macro="" textlink="">
      <xdr:nvSpPr>
        <xdr:cNvPr id="129" name="フローチャート : 判断 128"/>
        <xdr:cNvSpPr/>
      </xdr:nvSpPr>
      <xdr:spPr>
        <a:xfrm>
          <a:off x="164592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156391</xdr:rowOff>
    </xdr:from>
    <xdr:to>
      <xdr:col>22</xdr:col>
      <xdr:colOff>565150</xdr:colOff>
      <xdr:row>17</xdr:row>
      <xdr:rowOff>24130</xdr:rowOff>
    </xdr:to>
    <xdr:cxnSp macro="">
      <xdr:nvCxnSpPr>
        <xdr:cNvPr id="130" name="直線コネクタ 129"/>
        <xdr:cNvCxnSpPr/>
      </xdr:nvCxnSpPr>
      <xdr:spPr>
        <a:xfrm>
          <a:off x="14782800" y="289959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113756</xdr:rowOff>
    </xdr:from>
    <xdr:to>
      <xdr:col>22</xdr:col>
      <xdr:colOff>615950</xdr:colOff>
      <xdr:row>16</xdr:row>
      <xdr:rowOff>43906</xdr:rowOff>
    </xdr:to>
    <xdr:sp macro="" textlink="">
      <xdr:nvSpPr>
        <xdr:cNvPr id="131" name="フローチャート : 判断 130"/>
        <xdr:cNvSpPr/>
      </xdr:nvSpPr>
      <xdr:spPr>
        <a:xfrm>
          <a:off x="156210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54083</xdr:rowOff>
    </xdr:from>
    <xdr:ext cx="736600" cy="259045"/>
    <xdr:sp macro="" textlink="">
      <xdr:nvSpPr>
        <xdr:cNvPr id="132" name="テキスト ボックス 131"/>
        <xdr:cNvSpPr txBox="1"/>
      </xdr:nvSpPr>
      <xdr:spPr>
        <a:xfrm>
          <a:off x="15290800" y="245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45357</xdr:rowOff>
    </xdr:from>
    <xdr:to>
      <xdr:col>21</xdr:col>
      <xdr:colOff>361950</xdr:colOff>
      <xdr:row>16</xdr:row>
      <xdr:rowOff>156391</xdr:rowOff>
    </xdr:to>
    <xdr:cxnSp macro="">
      <xdr:nvCxnSpPr>
        <xdr:cNvPr id="133" name="直線コネクタ 132"/>
        <xdr:cNvCxnSpPr/>
      </xdr:nvCxnSpPr>
      <xdr:spPr>
        <a:xfrm>
          <a:off x="13893800" y="2788557"/>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74567</xdr:rowOff>
    </xdr:from>
    <xdr:to>
      <xdr:col>21</xdr:col>
      <xdr:colOff>412750</xdr:colOff>
      <xdr:row>16</xdr:row>
      <xdr:rowOff>4717</xdr:rowOff>
    </xdr:to>
    <xdr:sp macro="" textlink="">
      <xdr:nvSpPr>
        <xdr:cNvPr id="134" name="フローチャート : 判断 133"/>
        <xdr:cNvSpPr/>
      </xdr:nvSpPr>
      <xdr:spPr>
        <a:xfrm>
          <a:off x="14732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14894</xdr:rowOff>
    </xdr:from>
    <xdr:ext cx="762000" cy="259045"/>
    <xdr:sp macro="" textlink="">
      <xdr:nvSpPr>
        <xdr:cNvPr id="135" name="テキスト ボックス 134"/>
        <xdr:cNvSpPr txBox="1"/>
      </xdr:nvSpPr>
      <xdr:spPr>
        <a:xfrm>
          <a:off x="14401800" y="24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45357</xdr:rowOff>
    </xdr:from>
    <xdr:to>
      <xdr:col>20</xdr:col>
      <xdr:colOff>158750</xdr:colOff>
      <xdr:row>16</xdr:row>
      <xdr:rowOff>58420</xdr:rowOff>
    </xdr:to>
    <xdr:cxnSp macro="">
      <xdr:nvCxnSpPr>
        <xdr:cNvPr id="136" name="直線コネクタ 135"/>
        <xdr:cNvCxnSpPr/>
      </xdr:nvCxnSpPr>
      <xdr:spPr>
        <a:xfrm flipV="1">
          <a:off x="13004800" y="27885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37" name="フローチャート : 判断 136"/>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147156</xdr:rowOff>
    </xdr:from>
    <xdr:ext cx="762000" cy="259045"/>
    <xdr:sp macro="" textlink="">
      <xdr:nvSpPr>
        <xdr:cNvPr id="138" name="テキスト ボックス 137"/>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39" name="フローチャート : 判断 138"/>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121030</xdr:rowOff>
    </xdr:from>
    <xdr:ext cx="762000" cy="259045"/>
    <xdr:sp macro="" textlink="">
      <xdr:nvSpPr>
        <xdr:cNvPr id="140" name="テキスト ボックス 139"/>
        <xdr:cNvSpPr txBox="1"/>
      </xdr:nvSpPr>
      <xdr:spPr>
        <a:xfrm>
          <a:off x="12623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138249</xdr:rowOff>
    </xdr:from>
    <xdr:to>
      <xdr:col>24</xdr:col>
      <xdr:colOff>82550</xdr:colOff>
      <xdr:row>17</xdr:row>
      <xdr:rowOff>68399</xdr:rowOff>
    </xdr:to>
    <xdr:sp macro="" textlink="">
      <xdr:nvSpPr>
        <xdr:cNvPr id="146" name="円/楕円 145"/>
        <xdr:cNvSpPr/>
      </xdr:nvSpPr>
      <xdr:spPr>
        <a:xfrm>
          <a:off x="16459200" y="288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110326</xdr:rowOff>
    </xdr:from>
    <xdr:ext cx="762000" cy="259045"/>
    <xdr:sp macro="" textlink="">
      <xdr:nvSpPr>
        <xdr:cNvPr id="147" name="物件費該当値テキスト"/>
        <xdr:cNvSpPr txBox="1"/>
      </xdr:nvSpPr>
      <xdr:spPr>
        <a:xfrm>
          <a:off x="16598900" y="2853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144780</xdr:rowOff>
    </xdr:from>
    <xdr:to>
      <xdr:col>22</xdr:col>
      <xdr:colOff>615950</xdr:colOff>
      <xdr:row>17</xdr:row>
      <xdr:rowOff>74930</xdr:rowOff>
    </xdr:to>
    <xdr:sp macro="" textlink="">
      <xdr:nvSpPr>
        <xdr:cNvPr id="148" name="円/楕円 147"/>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59707</xdr:rowOff>
    </xdr:from>
    <xdr:ext cx="736600" cy="259045"/>
    <xdr:sp macro="" textlink="">
      <xdr:nvSpPr>
        <xdr:cNvPr id="149" name="テキスト ボックス 148"/>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105591</xdr:rowOff>
    </xdr:from>
    <xdr:to>
      <xdr:col>21</xdr:col>
      <xdr:colOff>412750</xdr:colOff>
      <xdr:row>17</xdr:row>
      <xdr:rowOff>35741</xdr:rowOff>
    </xdr:to>
    <xdr:sp macro="" textlink="">
      <xdr:nvSpPr>
        <xdr:cNvPr id="150" name="円/楕円 149"/>
        <xdr:cNvSpPr/>
      </xdr:nvSpPr>
      <xdr:spPr>
        <a:xfrm>
          <a:off x="14732000" y="284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20518</xdr:rowOff>
    </xdr:from>
    <xdr:ext cx="762000" cy="259045"/>
    <xdr:sp macro="" textlink="">
      <xdr:nvSpPr>
        <xdr:cNvPr id="151" name="テキスト ボックス 150"/>
        <xdr:cNvSpPr txBox="1"/>
      </xdr:nvSpPr>
      <xdr:spPr>
        <a:xfrm>
          <a:off x="14401800" y="293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166007</xdr:rowOff>
    </xdr:from>
    <xdr:to>
      <xdr:col>20</xdr:col>
      <xdr:colOff>209550</xdr:colOff>
      <xdr:row>16</xdr:row>
      <xdr:rowOff>96157</xdr:rowOff>
    </xdr:to>
    <xdr:sp macro="" textlink="">
      <xdr:nvSpPr>
        <xdr:cNvPr id="152" name="円/楕円 151"/>
        <xdr:cNvSpPr/>
      </xdr:nvSpPr>
      <xdr:spPr>
        <a:xfrm>
          <a:off x="13843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80934</xdr:rowOff>
    </xdr:from>
    <xdr:ext cx="762000" cy="259045"/>
    <xdr:sp macro="" textlink="">
      <xdr:nvSpPr>
        <xdr:cNvPr id="153" name="テキスト ボックス 152"/>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xdr:rowOff>
    </xdr:from>
    <xdr:to>
      <xdr:col>19</xdr:col>
      <xdr:colOff>6350</xdr:colOff>
      <xdr:row>16</xdr:row>
      <xdr:rowOff>109220</xdr:rowOff>
    </xdr:to>
    <xdr:sp macro="" textlink="">
      <xdr:nvSpPr>
        <xdr:cNvPr id="154" name="円/楕円 153"/>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93997</xdr:rowOff>
    </xdr:from>
    <xdr:ext cx="762000" cy="259045"/>
    <xdr:sp macro="" textlink="">
      <xdr:nvSpPr>
        <xdr:cNvPr id="155" name="テキスト ボックス 154"/>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２７年度は類似団体平均を上回った。主な要因は、乳幼児医療や子ども子育て支援事業に係る施設型給付費が増加したことである。近年、扶助費は増加傾向にあるため、今後の動向には留意する必要が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60</xdr:row>
      <xdr:rowOff>159657</xdr:rowOff>
    </xdr:to>
    <xdr:cxnSp macro="">
      <xdr:nvCxnSpPr>
        <xdr:cNvPr id="185" name="直線コネクタ 184"/>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61685</xdr:rowOff>
    </xdr:from>
    <xdr:to>
      <xdr:col>7</xdr:col>
      <xdr:colOff>15875</xdr:colOff>
      <xdr:row>56</xdr:row>
      <xdr:rowOff>110672</xdr:rowOff>
    </xdr:to>
    <xdr:cxnSp macro="">
      <xdr:nvCxnSpPr>
        <xdr:cNvPr id="190" name="直線コネクタ 189"/>
        <xdr:cNvCxnSpPr/>
      </xdr:nvCxnSpPr>
      <xdr:spPr>
        <a:xfrm>
          <a:off x="3987800" y="96628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11084</xdr:rowOff>
    </xdr:from>
    <xdr:ext cx="762000" cy="259045"/>
    <xdr:sp macro="" textlink="">
      <xdr:nvSpPr>
        <xdr:cNvPr id="191"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92" name="フローチャート :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29028</xdr:rowOff>
    </xdr:from>
    <xdr:to>
      <xdr:col>5</xdr:col>
      <xdr:colOff>549275</xdr:colOff>
      <xdr:row>56</xdr:row>
      <xdr:rowOff>61685</xdr:rowOff>
    </xdr:to>
    <xdr:cxnSp macro="">
      <xdr:nvCxnSpPr>
        <xdr:cNvPr id="193" name="直線コネクタ 192"/>
        <xdr:cNvCxnSpPr/>
      </xdr:nvCxnSpPr>
      <xdr:spPr>
        <a:xfrm>
          <a:off x="3098800" y="9630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195" name="テキスト ボックス 194"/>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29028</xdr:rowOff>
    </xdr:from>
    <xdr:to>
      <xdr:col>4</xdr:col>
      <xdr:colOff>346075</xdr:colOff>
      <xdr:row>56</xdr:row>
      <xdr:rowOff>29028</xdr:rowOff>
    </xdr:to>
    <xdr:cxnSp macro="">
      <xdr:nvCxnSpPr>
        <xdr:cNvPr id="196" name="直線コネクタ 195"/>
        <xdr:cNvCxnSpPr/>
      </xdr:nvCxnSpPr>
      <xdr:spPr>
        <a:xfrm>
          <a:off x="2209800" y="9630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198" name="テキスト ボックス 197"/>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29028</xdr:rowOff>
    </xdr:to>
    <xdr:cxnSp macro="">
      <xdr:nvCxnSpPr>
        <xdr:cNvPr id="199" name="直線コネクタ 198"/>
        <xdr:cNvCxnSpPr/>
      </xdr:nvCxnSpPr>
      <xdr:spPr>
        <a:xfrm>
          <a:off x="1320800" y="9613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3" name="テキスト ボックス 202"/>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59872</xdr:rowOff>
    </xdr:from>
    <xdr:to>
      <xdr:col>7</xdr:col>
      <xdr:colOff>66675</xdr:colOff>
      <xdr:row>56</xdr:row>
      <xdr:rowOff>161472</xdr:rowOff>
    </xdr:to>
    <xdr:sp macro="" textlink="">
      <xdr:nvSpPr>
        <xdr:cNvPr id="209" name="円/楕円 208"/>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31949</xdr:rowOff>
    </xdr:from>
    <xdr:ext cx="762000" cy="259045"/>
    <xdr:sp macro="" textlink="">
      <xdr:nvSpPr>
        <xdr:cNvPr id="210" name="扶助費該当値テキスト"/>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10885</xdr:rowOff>
    </xdr:from>
    <xdr:to>
      <xdr:col>5</xdr:col>
      <xdr:colOff>600075</xdr:colOff>
      <xdr:row>56</xdr:row>
      <xdr:rowOff>112485</xdr:rowOff>
    </xdr:to>
    <xdr:sp macro="" textlink="">
      <xdr:nvSpPr>
        <xdr:cNvPr id="211" name="円/楕円 210"/>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122662</xdr:rowOff>
    </xdr:from>
    <xdr:ext cx="736600" cy="259045"/>
    <xdr:sp macro="" textlink="">
      <xdr:nvSpPr>
        <xdr:cNvPr id="212" name="テキスト ボックス 211"/>
        <xdr:cNvSpPr txBox="1"/>
      </xdr:nvSpPr>
      <xdr:spPr>
        <a:xfrm>
          <a:off x="3606800" y="938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149678</xdr:rowOff>
    </xdr:from>
    <xdr:to>
      <xdr:col>4</xdr:col>
      <xdr:colOff>396875</xdr:colOff>
      <xdr:row>56</xdr:row>
      <xdr:rowOff>79828</xdr:rowOff>
    </xdr:to>
    <xdr:sp macro="" textlink="">
      <xdr:nvSpPr>
        <xdr:cNvPr id="213" name="円/楕円 212"/>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90005</xdr:rowOff>
    </xdr:from>
    <xdr:ext cx="762000" cy="259045"/>
    <xdr:sp macro="" textlink="">
      <xdr:nvSpPr>
        <xdr:cNvPr id="214" name="テキスト ボックス 213"/>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149678</xdr:rowOff>
    </xdr:from>
    <xdr:to>
      <xdr:col>3</xdr:col>
      <xdr:colOff>193675</xdr:colOff>
      <xdr:row>56</xdr:row>
      <xdr:rowOff>79828</xdr:rowOff>
    </xdr:to>
    <xdr:sp macro="" textlink="">
      <xdr:nvSpPr>
        <xdr:cNvPr id="215" name="円/楕円 214"/>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64605</xdr:rowOff>
    </xdr:from>
    <xdr:ext cx="762000" cy="259045"/>
    <xdr:sp macro="" textlink="">
      <xdr:nvSpPr>
        <xdr:cNvPr id="216" name="テキスト ボックス 215"/>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7" name="円/楕円 21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8" name="テキスト ボックス 217"/>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その他に係る経常収支比率は、類似団体平均と比べて大きく上回っている。主な要因としては、高齢化により介護保険会計や後期高齢者医療会計などの特別会計への繰出金が増加しているためである。今後は、下水道事業などの企業会計への繰出金については、企業会計の独立採算の原則に基づく繰出基準の厳格な適用など、更なる適正化に努める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123190</xdr:rowOff>
    </xdr:to>
    <xdr:cxnSp macro="">
      <xdr:nvCxnSpPr>
        <xdr:cNvPr id="246" name="直線コネクタ 245"/>
        <xdr:cNvCxnSpPr/>
      </xdr:nvCxnSpPr>
      <xdr:spPr>
        <a:xfrm flipV="1">
          <a:off x="16510000" y="91186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95267</xdr:rowOff>
    </xdr:from>
    <xdr:ext cx="762000" cy="259045"/>
    <xdr:sp macro="" textlink="">
      <xdr:nvSpPr>
        <xdr:cNvPr id="247" name="その他最小値テキスト"/>
        <xdr:cNvSpPr txBox="1"/>
      </xdr:nvSpPr>
      <xdr:spPr>
        <a:xfrm>
          <a:off x="16598900" y="1055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61</xdr:row>
      <xdr:rowOff>123190</xdr:rowOff>
    </xdr:from>
    <xdr:to>
      <xdr:col>24</xdr:col>
      <xdr:colOff>120650</xdr:colOff>
      <xdr:row>61</xdr:row>
      <xdr:rowOff>123190</xdr:rowOff>
    </xdr:to>
    <xdr:cxnSp macro="">
      <xdr:nvCxnSpPr>
        <xdr:cNvPr id="248" name="直線コネクタ 247"/>
        <xdr:cNvCxnSpPr/>
      </xdr:nvCxnSpPr>
      <xdr:spPr>
        <a:xfrm>
          <a:off x="16421100" y="1058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27940</xdr:rowOff>
    </xdr:from>
    <xdr:to>
      <xdr:col>24</xdr:col>
      <xdr:colOff>31750</xdr:colOff>
      <xdr:row>59</xdr:row>
      <xdr:rowOff>1270</xdr:rowOff>
    </xdr:to>
    <xdr:cxnSp macro="">
      <xdr:nvCxnSpPr>
        <xdr:cNvPr id="251" name="直線コネクタ 250"/>
        <xdr:cNvCxnSpPr/>
      </xdr:nvCxnSpPr>
      <xdr:spPr>
        <a:xfrm>
          <a:off x="15671800" y="997204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2"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3" name="フローチャート :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27940</xdr:rowOff>
    </xdr:from>
    <xdr:to>
      <xdr:col>22</xdr:col>
      <xdr:colOff>565150</xdr:colOff>
      <xdr:row>58</xdr:row>
      <xdr:rowOff>88900</xdr:rowOff>
    </xdr:to>
    <xdr:cxnSp macro="">
      <xdr:nvCxnSpPr>
        <xdr:cNvPr id="254" name="直線コネクタ 253"/>
        <xdr:cNvCxnSpPr/>
      </xdr:nvCxnSpPr>
      <xdr:spPr>
        <a:xfrm flipV="1">
          <a:off x="14782800" y="9972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88900</xdr:rowOff>
    </xdr:from>
    <xdr:to>
      <xdr:col>21</xdr:col>
      <xdr:colOff>361950</xdr:colOff>
      <xdr:row>58</xdr:row>
      <xdr:rowOff>96520</xdr:rowOff>
    </xdr:to>
    <xdr:cxnSp macro="">
      <xdr:nvCxnSpPr>
        <xdr:cNvPr id="257" name="直線コネクタ 256"/>
        <xdr:cNvCxnSpPr/>
      </xdr:nvCxnSpPr>
      <xdr:spPr>
        <a:xfrm flipV="1">
          <a:off x="13893800" y="10033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96520</xdr:rowOff>
    </xdr:from>
    <xdr:to>
      <xdr:col>20</xdr:col>
      <xdr:colOff>158750</xdr:colOff>
      <xdr:row>59</xdr:row>
      <xdr:rowOff>92710</xdr:rowOff>
    </xdr:to>
    <xdr:cxnSp macro="">
      <xdr:nvCxnSpPr>
        <xdr:cNvPr id="260" name="直線コネクタ 259"/>
        <xdr:cNvCxnSpPr/>
      </xdr:nvCxnSpPr>
      <xdr:spPr>
        <a:xfrm flipV="1">
          <a:off x="13004800" y="100406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61" name="フローチャート :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107967</xdr:rowOff>
    </xdr:from>
    <xdr:ext cx="762000" cy="259045"/>
    <xdr:sp macro="" textlink="">
      <xdr:nvSpPr>
        <xdr:cNvPr id="262" name="テキスト ボックス 261"/>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3" name="フローチャート :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85107</xdr:rowOff>
    </xdr:from>
    <xdr:ext cx="762000" cy="259045"/>
    <xdr:sp macro="" textlink="">
      <xdr:nvSpPr>
        <xdr:cNvPr id="264" name="テキスト ボックス 263"/>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121920</xdr:rowOff>
    </xdr:from>
    <xdr:to>
      <xdr:col>24</xdr:col>
      <xdr:colOff>82550</xdr:colOff>
      <xdr:row>59</xdr:row>
      <xdr:rowOff>52070</xdr:rowOff>
    </xdr:to>
    <xdr:sp macro="" textlink="">
      <xdr:nvSpPr>
        <xdr:cNvPr id="270" name="円/楕円 269"/>
        <xdr:cNvSpPr/>
      </xdr:nvSpPr>
      <xdr:spPr>
        <a:xfrm>
          <a:off x="16459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93997</xdr:rowOff>
    </xdr:from>
    <xdr:ext cx="762000" cy="259045"/>
    <xdr:sp macro="" textlink="">
      <xdr:nvSpPr>
        <xdr:cNvPr id="271" name="その他該当値テキスト"/>
        <xdr:cNvSpPr txBox="1"/>
      </xdr:nvSpPr>
      <xdr:spPr>
        <a:xfrm>
          <a:off x="16598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148590</xdr:rowOff>
    </xdr:from>
    <xdr:to>
      <xdr:col>22</xdr:col>
      <xdr:colOff>615950</xdr:colOff>
      <xdr:row>58</xdr:row>
      <xdr:rowOff>78740</xdr:rowOff>
    </xdr:to>
    <xdr:sp macro="" textlink="">
      <xdr:nvSpPr>
        <xdr:cNvPr id="272" name="円/楕円 271"/>
        <xdr:cNvSpPr/>
      </xdr:nvSpPr>
      <xdr:spPr>
        <a:xfrm>
          <a:off x="15621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63517</xdr:rowOff>
    </xdr:from>
    <xdr:ext cx="736600" cy="259045"/>
    <xdr:sp macro="" textlink="">
      <xdr:nvSpPr>
        <xdr:cNvPr id="273" name="テキスト ボックス 272"/>
        <xdr:cNvSpPr txBox="1"/>
      </xdr:nvSpPr>
      <xdr:spPr>
        <a:xfrm>
          <a:off x="15290800" y="1000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38100</xdr:rowOff>
    </xdr:from>
    <xdr:to>
      <xdr:col>21</xdr:col>
      <xdr:colOff>412750</xdr:colOff>
      <xdr:row>58</xdr:row>
      <xdr:rowOff>139700</xdr:rowOff>
    </xdr:to>
    <xdr:sp macro="" textlink="">
      <xdr:nvSpPr>
        <xdr:cNvPr id="274" name="円/楕円 273"/>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124477</xdr:rowOff>
    </xdr:from>
    <xdr:ext cx="762000" cy="259045"/>
    <xdr:sp macro="" textlink="">
      <xdr:nvSpPr>
        <xdr:cNvPr id="275" name="テキスト ボックス 274"/>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45720</xdr:rowOff>
    </xdr:from>
    <xdr:to>
      <xdr:col>20</xdr:col>
      <xdr:colOff>209550</xdr:colOff>
      <xdr:row>58</xdr:row>
      <xdr:rowOff>147320</xdr:rowOff>
    </xdr:to>
    <xdr:sp macro="" textlink="">
      <xdr:nvSpPr>
        <xdr:cNvPr id="276" name="円/楕円 275"/>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132097</xdr:rowOff>
    </xdr:from>
    <xdr:ext cx="762000" cy="259045"/>
    <xdr:sp macro="" textlink="">
      <xdr:nvSpPr>
        <xdr:cNvPr id="277" name="テキスト ボックス 276"/>
        <xdr:cNvSpPr txBox="1"/>
      </xdr:nvSpPr>
      <xdr:spPr>
        <a:xfrm>
          <a:off x="13512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41910</xdr:rowOff>
    </xdr:from>
    <xdr:to>
      <xdr:col>19</xdr:col>
      <xdr:colOff>6350</xdr:colOff>
      <xdr:row>59</xdr:row>
      <xdr:rowOff>143510</xdr:rowOff>
    </xdr:to>
    <xdr:sp macro="" textlink="">
      <xdr:nvSpPr>
        <xdr:cNvPr id="278" name="円/楕円 277"/>
        <xdr:cNvSpPr/>
      </xdr:nvSpPr>
      <xdr:spPr>
        <a:xfrm>
          <a:off x="12954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128287</xdr:rowOff>
    </xdr:from>
    <xdr:ext cx="762000" cy="259045"/>
    <xdr:sp macro="" textlink="">
      <xdr:nvSpPr>
        <xdr:cNvPr id="279" name="テキスト ボックス 278"/>
        <xdr:cNvSpPr txBox="1"/>
      </xdr:nvSpPr>
      <xdr:spPr>
        <a:xfrm>
          <a:off x="12623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補助費等に係る経常収支比率は、類似団体平均を下回っている。主な要因は、ごみ・し尿処理業務を直営で実施していることに加えて、団体補助金の見直しを行ってきたためである。一方で、平成２５年度に発足した消防組合（一部事務組合）への負担金の増加が今後懸念される。今後も、一定の役割を終えた補助金・負担金の見直しや廃止に向けて検討する方針で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26416</xdr:rowOff>
    </xdr:to>
    <xdr:cxnSp macro="">
      <xdr:nvCxnSpPr>
        <xdr:cNvPr id="304" name="直線コネクタ 303"/>
        <xdr:cNvCxnSpPr/>
      </xdr:nvCxnSpPr>
      <xdr:spPr>
        <a:xfrm flipV="1">
          <a:off x="16510000" y="588772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169943</xdr:rowOff>
    </xdr:from>
    <xdr:ext cx="762000" cy="259045"/>
    <xdr:sp macro="" textlink="">
      <xdr:nvSpPr>
        <xdr:cNvPr id="305"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40</xdr:row>
      <xdr:rowOff>26416</xdr:rowOff>
    </xdr:from>
    <xdr:to>
      <xdr:col>24</xdr:col>
      <xdr:colOff>120650</xdr:colOff>
      <xdr:row>40</xdr:row>
      <xdr:rowOff>26416</xdr:rowOff>
    </xdr:to>
    <xdr:cxnSp macro="">
      <xdr:nvCxnSpPr>
        <xdr:cNvPr id="306" name="直線コネクタ 305"/>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7"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8" name="直線コネクタ 307"/>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143002</xdr:rowOff>
    </xdr:from>
    <xdr:to>
      <xdr:col>24</xdr:col>
      <xdr:colOff>31750</xdr:colOff>
      <xdr:row>36</xdr:row>
      <xdr:rowOff>3556</xdr:rowOff>
    </xdr:to>
    <xdr:cxnSp macro="">
      <xdr:nvCxnSpPr>
        <xdr:cNvPr id="309" name="直線コネクタ 308"/>
        <xdr:cNvCxnSpPr/>
      </xdr:nvCxnSpPr>
      <xdr:spPr>
        <a:xfrm>
          <a:off x="15671800" y="61437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310"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11" name="フローチャート : 判断 310"/>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143002</xdr:rowOff>
    </xdr:from>
    <xdr:to>
      <xdr:col>22</xdr:col>
      <xdr:colOff>565150</xdr:colOff>
      <xdr:row>35</xdr:row>
      <xdr:rowOff>156718</xdr:rowOff>
    </xdr:to>
    <xdr:cxnSp macro="">
      <xdr:nvCxnSpPr>
        <xdr:cNvPr id="312" name="直線コネクタ 311"/>
        <xdr:cNvCxnSpPr/>
      </xdr:nvCxnSpPr>
      <xdr:spPr>
        <a:xfrm flipV="1">
          <a:off x="14782800" y="61437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156718</xdr:rowOff>
    </xdr:from>
    <xdr:to>
      <xdr:col>21</xdr:col>
      <xdr:colOff>361950</xdr:colOff>
      <xdr:row>36</xdr:row>
      <xdr:rowOff>35560</xdr:rowOff>
    </xdr:to>
    <xdr:cxnSp macro="">
      <xdr:nvCxnSpPr>
        <xdr:cNvPr id="315" name="直線コネクタ 314"/>
        <xdr:cNvCxnSpPr/>
      </xdr:nvCxnSpPr>
      <xdr:spPr>
        <a:xfrm flipV="1">
          <a:off x="13893800" y="61574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147574</xdr:rowOff>
    </xdr:from>
    <xdr:to>
      <xdr:col>20</xdr:col>
      <xdr:colOff>158750</xdr:colOff>
      <xdr:row>36</xdr:row>
      <xdr:rowOff>35560</xdr:rowOff>
    </xdr:to>
    <xdr:cxnSp macro="">
      <xdr:nvCxnSpPr>
        <xdr:cNvPr id="318" name="直線コネクタ 317"/>
        <xdr:cNvCxnSpPr/>
      </xdr:nvCxnSpPr>
      <xdr:spPr>
        <a:xfrm>
          <a:off x="13004800" y="61483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20" name="テキスト ボックス 319"/>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1" name="フローチャート : 判断 320"/>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22" name="テキスト ボックス 321"/>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124206</xdr:rowOff>
    </xdr:from>
    <xdr:to>
      <xdr:col>24</xdr:col>
      <xdr:colOff>82550</xdr:colOff>
      <xdr:row>36</xdr:row>
      <xdr:rowOff>54356</xdr:rowOff>
    </xdr:to>
    <xdr:sp macro="" textlink="">
      <xdr:nvSpPr>
        <xdr:cNvPr id="328" name="円/楕円 327"/>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140733</xdr:rowOff>
    </xdr:from>
    <xdr:ext cx="762000" cy="259045"/>
    <xdr:sp macro="" textlink="">
      <xdr:nvSpPr>
        <xdr:cNvPr id="329" name="補助費等該当値テキスト"/>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92202</xdr:rowOff>
    </xdr:from>
    <xdr:to>
      <xdr:col>22</xdr:col>
      <xdr:colOff>615950</xdr:colOff>
      <xdr:row>36</xdr:row>
      <xdr:rowOff>22352</xdr:rowOff>
    </xdr:to>
    <xdr:sp macro="" textlink="">
      <xdr:nvSpPr>
        <xdr:cNvPr id="330" name="円/楕円 329"/>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32529</xdr:rowOff>
    </xdr:from>
    <xdr:ext cx="736600" cy="259045"/>
    <xdr:sp macro="" textlink="">
      <xdr:nvSpPr>
        <xdr:cNvPr id="331" name="テキスト ボックス 330"/>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105918</xdr:rowOff>
    </xdr:from>
    <xdr:to>
      <xdr:col>21</xdr:col>
      <xdr:colOff>412750</xdr:colOff>
      <xdr:row>36</xdr:row>
      <xdr:rowOff>36068</xdr:rowOff>
    </xdr:to>
    <xdr:sp macro="" textlink="">
      <xdr:nvSpPr>
        <xdr:cNvPr id="332" name="円/楕円 331"/>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46245</xdr:rowOff>
    </xdr:from>
    <xdr:ext cx="762000" cy="259045"/>
    <xdr:sp macro="" textlink="">
      <xdr:nvSpPr>
        <xdr:cNvPr id="333" name="テキスト ボックス 332"/>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156210</xdr:rowOff>
    </xdr:from>
    <xdr:to>
      <xdr:col>20</xdr:col>
      <xdr:colOff>209550</xdr:colOff>
      <xdr:row>36</xdr:row>
      <xdr:rowOff>86360</xdr:rowOff>
    </xdr:to>
    <xdr:sp macro="" textlink="">
      <xdr:nvSpPr>
        <xdr:cNvPr id="334" name="円/楕円 333"/>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96537</xdr:rowOff>
    </xdr:from>
    <xdr:ext cx="762000" cy="259045"/>
    <xdr:sp macro="" textlink="">
      <xdr:nvSpPr>
        <xdr:cNvPr id="335" name="テキスト ボックス 334"/>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96774</xdr:rowOff>
    </xdr:from>
    <xdr:to>
      <xdr:col>19</xdr:col>
      <xdr:colOff>6350</xdr:colOff>
      <xdr:row>36</xdr:row>
      <xdr:rowOff>26924</xdr:rowOff>
    </xdr:to>
    <xdr:sp macro="" textlink="">
      <xdr:nvSpPr>
        <xdr:cNvPr id="336" name="円/楕円 335"/>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37101</xdr:rowOff>
    </xdr:from>
    <xdr:ext cx="762000" cy="259045"/>
    <xdr:sp macro="" textlink="">
      <xdr:nvSpPr>
        <xdr:cNvPr id="337" name="テキスト ボックス 336"/>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近年、公債費は減少傾向にあり、平成２７年度は前年度から１．７ポイント改善した。しかし、過去に実施した健康ふれあいセンター、中学校、消防庁舎などの整備により、地方債の元利償還金及び公営企業債の元利償還金に対する繰出金など、公債費に準じる経費を含めた公債費関係経費は高止まりの状況にあり、これらの償還が終了するまでは厳しい状況が予想される。今後は、建設事業を精査・重点化するとともに、新発債の発行にあたっては交付税算入措置を活用し、発行総額を抑制することで後年度負担の軽減を図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26416</xdr:rowOff>
    </xdr:from>
    <xdr:to>
      <xdr:col>7</xdr:col>
      <xdr:colOff>15875</xdr:colOff>
      <xdr:row>79</xdr:row>
      <xdr:rowOff>152146</xdr:rowOff>
    </xdr:to>
    <xdr:cxnSp macro="">
      <xdr:nvCxnSpPr>
        <xdr:cNvPr id="362" name="直線コネクタ 361"/>
        <xdr:cNvCxnSpPr/>
      </xdr:nvCxnSpPr>
      <xdr:spPr>
        <a:xfrm flipV="1">
          <a:off x="4826000" y="12713716"/>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79</xdr:row>
      <xdr:rowOff>152146</xdr:rowOff>
    </xdr:from>
    <xdr:to>
      <xdr:col>7</xdr:col>
      <xdr:colOff>104775</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112793</xdr:rowOff>
    </xdr:from>
    <xdr:ext cx="762000" cy="259045"/>
    <xdr:sp macro="" textlink="">
      <xdr:nvSpPr>
        <xdr:cNvPr id="365"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74</xdr:row>
      <xdr:rowOff>26416</xdr:rowOff>
    </xdr:from>
    <xdr:to>
      <xdr:col>7</xdr:col>
      <xdr:colOff>104775</xdr:colOff>
      <xdr:row>74</xdr:row>
      <xdr:rowOff>26416</xdr:rowOff>
    </xdr:to>
    <xdr:cxnSp macro="">
      <xdr:nvCxnSpPr>
        <xdr:cNvPr id="366" name="直線コネクタ 365"/>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136144</xdr:rowOff>
    </xdr:from>
    <xdr:to>
      <xdr:col>7</xdr:col>
      <xdr:colOff>15875</xdr:colOff>
      <xdr:row>79</xdr:row>
      <xdr:rowOff>42418</xdr:rowOff>
    </xdr:to>
    <xdr:cxnSp macro="">
      <xdr:nvCxnSpPr>
        <xdr:cNvPr id="367" name="直線コネクタ 366"/>
        <xdr:cNvCxnSpPr/>
      </xdr:nvCxnSpPr>
      <xdr:spPr>
        <a:xfrm flipV="1">
          <a:off x="3987800" y="1350924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40149</xdr:rowOff>
    </xdr:from>
    <xdr:ext cx="762000" cy="259045"/>
    <xdr:sp macro="" textlink="">
      <xdr:nvSpPr>
        <xdr:cNvPr id="368"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9" name="フローチャート : 判断 368"/>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42418</xdr:rowOff>
    </xdr:from>
    <xdr:to>
      <xdr:col>5</xdr:col>
      <xdr:colOff>549275</xdr:colOff>
      <xdr:row>79</xdr:row>
      <xdr:rowOff>97282</xdr:rowOff>
    </xdr:to>
    <xdr:cxnSp macro="">
      <xdr:nvCxnSpPr>
        <xdr:cNvPr id="370" name="直線コネクタ 369"/>
        <xdr:cNvCxnSpPr/>
      </xdr:nvCxnSpPr>
      <xdr:spPr>
        <a:xfrm flipV="1">
          <a:off x="3098800" y="135869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124206</xdr:rowOff>
    </xdr:from>
    <xdr:to>
      <xdr:col>5</xdr:col>
      <xdr:colOff>600075</xdr:colOff>
      <xdr:row>78</xdr:row>
      <xdr:rowOff>54356</xdr:rowOff>
    </xdr:to>
    <xdr:sp macro="" textlink="">
      <xdr:nvSpPr>
        <xdr:cNvPr id="371" name="フローチャート : 判断 370"/>
        <xdr:cNvSpPr/>
      </xdr:nvSpPr>
      <xdr:spPr>
        <a:xfrm>
          <a:off x="3937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64533</xdr:rowOff>
    </xdr:from>
    <xdr:ext cx="736600" cy="259045"/>
    <xdr:sp macro="" textlink="">
      <xdr:nvSpPr>
        <xdr:cNvPr id="372" name="テキスト ボックス 371"/>
        <xdr:cNvSpPr txBox="1"/>
      </xdr:nvSpPr>
      <xdr:spPr>
        <a:xfrm>
          <a:off x="3606800" y="1309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97282</xdr:rowOff>
    </xdr:from>
    <xdr:to>
      <xdr:col>4</xdr:col>
      <xdr:colOff>346075</xdr:colOff>
      <xdr:row>79</xdr:row>
      <xdr:rowOff>152146</xdr:rowOff>
    </xdr:to>
    <xdr:cxnSp macro="">
      <xdr:nvCxnSpPr>
        <xdr:cNvPr id="373" name="直線コネクタ 372"/>
        <xdr:cNvCxnSpPr/>
      </xdr:nvCxnSpPr>
      <xdr:spPr>
        <a:xfrm flipV="1">
          <a:off x="2209800" y="136418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4" name="フローチャート : 判断 373"/>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75" name="テキスト ボックス 374"/>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152146</xdr:rowOff>
    </xdr:from>
    <xdr:to>
      <xdr:col>3</xdr:col>
      <xdr:colOff>142875</xdr:colOff>
      <xdr:row>79</xdr:row>
      <xdr:rowOff>152146</xdr:rowOff>
    </xdr:to>
    <xdr:cxnSp macro="">
      <xdr:nvCxnSpPr>
        <xdr:cNvPr id="376" name="直線コネクタ 375"/>
        <xdr:cNvCxnSpPr/>
      </xdr:nvCxnSpPr>
      <xdr:spPr>
        <a:xfrm>
          <a:off x="1320800" y="136966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7" name="フローチャート : 判断 376"/>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91964</xdr:rowOff>
    </xdr:from>
    <xdr:ext cx="762000" cy="259045"/>
    <xdr:sp macro="" textlink="">
      <xdr:nvSpPr>
        <xdr:cNvPr id="378" name="テキスト ボックス 377"/>
        <xdr:cNvSpPr txBox="1"/>
      </xdr:nvSpPr>
      <xdr:spPr>
        <a:xfrm>
          <a:off x="1828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91964</xdr:rowOff>
    </xdr:from>
    <xdr:ext cx="762000" cy="259045"/>
    <xdr:sp macro="" textlink="">
      <xdr:nvSpPr>
        <xdr:cNvPr id="380" name="テキスト ボックス 379"/>
        <xdr:cNvSpPr txBox="1"/>
      </xdr:nvSpPr>
      <xdr:spPr>
        <a:xfrm>
          <a:off x="939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85344</xdr:rowOff>
    </xdr:from>
    <xdr:to>
      <xdr:col>7</xdr:col>
      <xdr:colOff>66675</xdr:colOff>
      <xdr:row>79</xdr:row>
      <xdr:rowOff>15494</xdr:rowOff>
    </xdr:to>
    <xdr:sp macro="" textlink="">
      <xdr:nvSpPr>
        <xdr:cNvPr id="386" name="円/楕円 385"/>
        <xdr:cNvSpPr/>
      </xdr:nvSpPr>
      <xdr:spPr>
        <a:xfrm>
          <a:off x="4775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57421</xdr:rowOff>
    </xdr:from>
    <xdr:ext cx="762000" cy="259045"/>
    <xdr:sp macro="" textlink="">
      <xdr:nvSpPr>
        <xdr:cNvPr id="387" name="公債費該当値テキスト"/>
        <xdr:cNvSpPr txBox="1"/>
      </xdr:nvSpPr>
      <xdr:spPr>
        <a:xfrm>
          <a:off x="4914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163068</xdr:rowOff>
    </xdr:from>
    <xdr:to>
      <xdr:col>5</xdr:col>
      <xdr:colOff>600075</xdr:colOff>
      <xdr:row>79</xdr:row>
      <xdr:rowOff>93218</xdr:rowOff>
    </xdr:to>
    <xdr:sp macro="" textlink="">
      <xdr:nvSpPr>
        <xdr:cNvPr id="388" name="円/楕円 387"/>
        <xdr:cNvSpPr/>
      </xdr:nvSpPr>
      <xdr:spPr>
        <a:xfrm>
          <a:off x="3937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77995</xdr:rowOff>
    </xdr:from>
    <xdr:ext cx="736600" cy="259045"/>
    <xdr:sp macro="" textlink="">
      <xdr:nvSpPr>
        <xdr:cNvPr id="389" name="テキスト ボックス 388"/>
        <xdr:cNvSpPr txBox="1"/>
      </xdr:nvSpPr>
      <xdr:spPr>
        <a:xfrm>
          <a:off x="3606800" y="1362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46482</xdr:rowOff>
    </xdr:from>
    <xdr:to>
      <xdr:col>4</xdr:col>
      <xdr:colOff>396875</xdr:colOff>
      <xdr:row>79</xdr:row>
      <xdr:rowOff>148082</xdr:rowOff>
    </xdr:to>
    <xdr:sp macro="" textlink="">
      <xdr:nvSpPr>
        <xdr:cNvPr id="390" name="円/楕円 389"/>
        <xdr:cNvSpPr/>
      </xdr:nvSpPr>
      <xdr:spPr>
        <a:xfrm>
          <a:off x="3048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132859</xdr:rowOff>
    </xdr:from>
    <xdr:ext cx="762000" cy="259045"/>
    <xdr:sp macro="" textlink="">
      <xdr:nvSpPr>
        <xdr:cNvPr id="391" name="テキスト ボックス 390"/>
        <xdr:cNvSpPr txBox="1"/>
      </xdr:nvSpPr>
      <xdr:spPr>
        <a:xfrm>
          <a:off x="2717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101346</xdr:rowOff>
    </xdr:from>
    <xdr:to>
      <xdr:col>3</xdr:col>
      <xdr:colOff>193675</xdr:colOff>
      <xdr:row>80</xdr:row>
      <xdr:rowOff>31496</xdr:rowOff>
    </xdr:to>
    <xdr:sp macro="" textlink="">
      <xdr:nvSpPr>
        <xdr:cNvPr id="392" name="円/楕円 391"/>
        <xdr:cNvSpPr/>
      </xdr:nvSpPr>
      <xdr:spPr>
        <a:xfrm>
          <a:off x="2159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16273</xdr:rowOff>
    </xdr:from>
    <xdr:ext cx="762000" cy="259045"/>
    <xdr:sp macro="" textlink="">
      <xdr:nvSpPr>
        <xdr:cNvPr id="393" name="テキスト ボックス 392"/>
        <xdr:cNvSpPr txBox="1"/>
      </xdr:nvSpPr>
      <xdr:spPr>
        <a:xfrm>
          <a:off x="1828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101346</xdr:rowOff>
    </xdr:from>
    <xdr:to>
      <xdr:col>1</xdr:col>
      <xdr:colOff>676275</xdr:colOff>
      <xdr:row>80</xdr:row>
      <xdr:rowOff>31496</xdr:rowOff>
    </xdr:to>
    <xdr:sp macro="" textlink="">
      <xdr:nvSpPr>
        <xdr:cNvPr id="394" name="円/楕円 393"/>
        <xdr:cNvSpPr/>
      </xdr:nvSpPr>
      <xdr:spPr>
        <a:xfrm>
          <a:off x="1270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16273</xdr:rowOff>
    </xdr:from>
    <xdr:ext cx="762000" cy="259045"/>
    <xdr:sp macro="" textlink="">
      <xdr:nvSpPr>
        <xdr:cNvPr id="395" name="テキスト ボックス 394"/>
        <xdr:cNvSpPr txBox="1"/>
      </xdr:nvSpPr>
      <xdr:spPr>
        <a:xfrm>
          <a:off x="939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以外に係る経常収支比率は、ここ数年は、類似団体平均に近い比率となっている。これにより、公債費が大きな財政負担となっていることがわかる。今後は、公債費の抑制のため、真に必要な建設事業を精査・重点化することで、地方債発行の抑制を図る。また、新発債の発行に当たっては、交付税算入措置のある地方債を活用するとともに、民間金融機関からの借入れに際しては、競争入札を行なうなど、資金調達コストの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0" name="直線コネクタ 40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1" name="テキスト ボックス 41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2" name="直線コネクタ 41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3" name="テキスト ボックス 41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4" name="直線コネクタ 41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5" name="テキスト ボックス 41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6" name="直線コネクタ 41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7" name="テキスト ボックス 41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8" name="直線コネクタ 41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9" name="テキスト ボックス 41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0" name="直線コネクタ 41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1" name="テキスト ボックス 42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131899</xdr:rowOff>
    </xdr:from>
    <xdr:to>
      <xdr:col>24</xdr:col>
      <xdr:colOff>31750</xdr:colOff>
      <xdr:row>80</xdr:row>
      <xdr:rowOff>140063</xdr:rowOff>
    </xdr:to>
    <xdr:cxnSp macro="">
      <xdr:nvCxnSpPr>
        <xdr:cNvPr id="425" name="直線コネクタ 424"/>
        <xdr:cNvCxnSpPr/>
      </xdr:nvCxnSpPr>
      <xdr:spPr>
        <a:xfrm flipV="1">
          <a:off x="16510000" y="12647749"/>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112140</xdr:rowOff>
    </xdr:from>
    <xdr:ext cx="762000" cy="259045"/>
    <xdr:sp macro="" textlink="">
      <xdr:nvSpPr>
        <xdr:cNvPr id="426"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23</xdr:col>
      <xdr:colOff>628650</xdr:colOff>
      <xdr:row>80</xdr:row>
      <xdr:rowOff>140063</xdr:rowOff>
    </xdr:from>
    <xdr:to>
      <xdr:col>24</xdr:col>
      <xdr:colOff>120650</xdr:colOff>
      <xdr:row>80</xdr:row>
      <xdr:rowOff>140063</xdr:rowOff>
    </xdr:to>
    <xdr:cxnSp macro="">
      <xdr:nvCxnSpPr>
        <xdr:cNvPr id="427" name="直線コネクタ 426"/>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46826</xdr:rowOff>
    </xdr:from>
    <xdr:ext cx="762000" cy="259045"/>
    <xdr:sp macro="" textlink="">
      <xdr:nvSpPr>
        <xdr:cNvPr id="428" name="公債費以外最大値テキスト"/>
        <xdr:cNvSpPr txBox="1"/>
      </xdr:nvSpPr>
      <xdr:spPr>
        <a:xfrm>
          <a:off x="16598900" y="1239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23</xdr:col>
      <xdr:colOff>628650</xdr:colOff>
      <xdr:row>73</xdr:row>
      <xdr:rowOff>131899</xdr:rowOff>
    </xdr:from>
    <xdr:to>
      <xdr:col>24</xdr:col>
      <xdr:colOff>120650</xdr:colOff>
      <xdr:row>73</xdr:row>
      <xdr:rowOff>131899</xdr:rowOff>
    </xdr:to>
    <xdr:cxnSp macro="">
      <xdr:nvCxnSpPr>
        <xdr:cNvPr id="429" name="直線コネクタ 428"/>
        <xdr:cNvCxnSpPr/>
      </xdr:nvCxnSpPr>
      <xdr:spPr>
        <a:xfrm>
          <a:off x="16421100" y="1264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24130</xdr:rowOff>
    </xdr:from>
    <xdr:to>
      <xdr:col>24</xdr:col>
      <xdr:colOff>31750</xdr:colOff>
      <xdr:row>77</xdr:row>
      <xdr:rowOff>73116</xdr:rowOff>
    </xdr:to>
    <xdr:cxnSp macro="">
      <xdr:nvCxnSpPr>
        <xdr:cNvPr id="430" name="直線コネクタ 429"/>
        <xdr:cNvCxnSpPr/>
      </xdr:nvCxnSpPr>
      <xdr:spPr>
        <a:xfrm>
          <a:off x="15671800" y="1322578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99258</xdr:rowOff>
    </xdr:from>
    <xdr:ext cx="762000" cy="259045"/>
    <xdr:sp macro="" textlink="">
      <xdr:nvSpPr>
        <xdr:cNvPr id="431" name="公債費以外平均値テキスト"/>
        <xdr:cNvSpPr txBox="1"/>
      </xdr:nvSpPr>
      <xdr:spPr>
        <a:xfrm>
          <a:off x="16598900" y="12958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82731</xdr:rowOff>
    </xdr:from>
    <xdr:to>
      <xdr:col>24</xdr:col>
      <xdr:colOff>82550</xdr:colOff>
      <xdr:row>77</xdr:row>
      <xdr:rowOff>12881</xdr:rowOff>
    </xdr:to>
    <xdr:sp macro="" textlink="">
      <xdr:nvSpPr>
        <xdr:cNvPr id="432" name="フローチャート : 判断 431"/>
        <xdr:cNvSpPr/>
      </xdr:nvSpPr>
      <xdr:spPr>
        <a:xfrm>
          <a:off x="164592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162923</xdr:rowOff>
    </xdr:from>
    <xdr:to>
      <xdr:col>22</xdr:col>
      <xdr:colOff>565150</xdr:colOff>
      <xdr:row>77</xdr:row>
      <xdr:rowOff>24130</xdr:rowOff>
    </xdr:to>
    <xdr:cxnSp macro="">
      <xdr:nvCxnSpPr>
        <xdr:cNvPr id="433" name="直線コネクタ 432"/>
        <xdr:cNvCxnSpPr/>
      </xdr:nvCxnSpPr>
      <xdr:spPr>
        <a:xfrm>
          <a:off x="14782800" y="131931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76200</xdr:rowOff>
    </xdr:from>
    <xdr:to>
      <xdr:col>22</xdr:col>
      <xdr:colOff>615950</xdr:colOff>
      <xdr:row>77</xdr:row>
      <xdr:rowOff>6350</xdr:rowOff>
    </xdr:to>
    <xdr:sp macro="" textlink="">
      <xdr:nvSpPr>
        <xdr:cNvPr id="434" name="フローチャート : 判断 433"/>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16527</xdr:rowOff>
    </xdr:from>
    <xdr:ext cx="736600" cy="259045"/>
    <xdr:sp macro="" textlink="">
      <xdr:nvSpPr>
        <xdr:cNvPr id="435" name="テキスト ボックス 434"/>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133531</xdr:rowOff>
    </xdr:from>
    <xdr:to>
      <xdr:col>21</xdr:col>
      <xdr:colOff>361950</xdr:colOff>
      <xdr:row>76</xdr:row>
      <xdr:rowOff>162923</xdr:rowOff>
    </xdr:to>
    <xdr:cxnSp macro="">
      <xdr:nvCxnSpPr>
        <xdr:cNvPr id="436" name="直線コネクタ 435"/>
        <xdr:cNvCxnSpPr/>
      </xdr:nvCxnSpPr>
      <xdr:spPr>
        <a:xfrm>
          <a:off x="13893800" y="131637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33745</xdr:rowOff>
    </xdr:from>
    <xdr:to>
      <xdr:col>21</xdr:col>
      <xdr:colOff>412750</xdr:colOff>
      <xdr:row>76</xdr:row>
      <xdr:rowOff>135345</xdr:rowOff>
    </xdr:to>
    <xdr:sp macro="" textlink="">
      <xdr:nvSpPr>
        <xdr:cNvPr id="437" name="フローチャート : 判断 436"/>
        <xdr:cNvSpPr/>
      </xdr:nvSpPr>
      <xdr:spPr>
        <a:xfrm>
          <a:off x="14732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145523</xdr:rowOff>
    </xdr:from>
    <xdr:ext cx="762000" cy="259045"/>
    <xdr:sp macro="" textlink="">
      <xdr:nvSpPr>
        <xdr:cNvPr id="438" name="テキスト ボックス 437"/>
        <xdr:cNvSpPr txBox="1"/>
      </xdr:nvSpPr>
      <xdr:spPr>
        <a:xfrm>
          <a:off x="14401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133531</xdr:rowOff>
    </xdr:from>
    <xdr:to>
      <xdr:col>20</xdr:col>
      <xdr:colOff>158750</xdr:colOff>
      <xdr:row>76</xdr:row>
      <xdr:rowOff>136798</xdr:rowOff>
    </xdr:to>
    <xdr:cxnSp macro="">
      <xdr:nvCxnSpPr>
        <xdr:cNvPr id="439" name="直線コネクタ 438"/>
        <xdr:cNvCxnSpPr/>
      </xdr:nvCxnSpPr>
      <xdr:spPr>
        <a:xfrm flipV="1">
          <a:off x="13004800" y="131637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40" name="フローチャート : 判断 439"/>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41" name="テキスト ボックス 440"/>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17418</xdr:rowOff>
    </xdr:from>
    <xdr:to>
      <xdr:col>19</xdr:col>
      <xdr:colOff>6350</xdr:colOff>
      <xdr:row>76</xdr:row>
      <xdr:rowOff>119018</xdr:rowOff>
    </xdr:to>
    <xdr:sp macro="" textlink="">
      <xdr:nvSpPr>
        <xdr:cNvPr id="442" name="フローチャート : 判断 441"/>
        <xdr:cNvSpPr/>
      </xdr:nvSpPr>
      <xdr:spPr>
        <a:xfrm>
          <a:off x="12954000" y="1304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129194</xdr:rowOff>
    </xdr:from>
    <xdr:ext cx="762000" cy="259045"/>
    <xdr:sp macro="" textlink="">
      <xdr:nvSpPr>
        <xdr:cNvPr id="443" name="テキスト ボックス 442"/>
        <xdr:cNvSpPr txBox="1"/>
      </xdr:nvSpPr>
      <xdr:spPr>
        <a:xfrm>
          <a:off x="12623800" y="1281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22316</xdr:rowOff>
    </xdr:from>
    <xdr:to>
      <xdr:col>24</xdr:col>
      <xdr:colOff>82550</xdr:colOff>
      <xdr:row>77</xdr:row>
      <xdr:rowOff>123916</xdr:rowOff>
    </xdr:to>
    <xdr:sp macro="" textlink="">
      <xdr:nvSpPr>
        <xdr:cNvPr id="449" name="円/楕円 448"/>
        <xdr:cNvSpPr/>
      </xdr:nvSpPr>
      <xdr:spPr>
        <a:xfrm>
          <a:off x="16459200" y="1322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165843</xdr:rowOff>
    </xdr:from>
    <xdr:ext cx="762000" cy="259045"/>
    <xdr:sp macro="" textlink="">
      <xdr:nvSpPr>
        <xdr:cNvPr id="450" name="公債費以外該当値テキスト"/>
        <xdr:cNvSpPr txBox="1"/>
      </xdr:nvSpPr>
      <xdr:spPr>
        <a:xfrm>
          <a:off x="165989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144780</xdr:rowOff>
    </xdr:from>
    <xdr:to>
      <xdr:col>22</xdr:col>
      <xdr:colOff>615950</xdr:colOff>
      <xdr:row>77</xdr:row>
      <xdr:rowOff>74930</xdr:rowOff>
    </xdr:to>
    <xdr:sp macro="" textlink="">
      <xdr:nvSpPr>
        <xdr:cNvPr id="451" name="円/楕円 450"/>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52" name="テキスト ボックス 451"/>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112123</xdr:rowOff>
    </xdr:from>
    <xdr:to>
      <xdr:col>21</xdr:col>
      <xdr:colOff>412750</xdr:colOff>
      <xdr:row>77</xdr:row>
      <xdr:rowOff>42273</xdr:rowOff>
    </xdr:to>
    <xdr:sp macro="" textlink="">
      <xdr:nvSpPr>
        <xdr:cNvPr id="453" name="円/楕円 452"/>
        <xdr:cNvSpPr/>
      </xdr:nvSpPr>
      <xdr:spPr>
        <a:xfrm>
          <a:off x="14732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27050</xdr:rowOff>
    </xdr:from>
    <xdr:ext cx="762000" cy="259045"/>
    <xdr:sp macro="" textlink="">
      <xdr:nvSpPr>
        <xdr:cNvPr id="454" name="テキスト ボックス 453"/>
        <xdr:cNvSpPr txBox="1"/>
      </xdr:nvSpPr>
      <xdr:spPr>
        <a:xfrm>
          <a:off x="14401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82731</xdr:rowOff>
    </xdr:from>
    <xdr:to>
      <xdr:col>20</xdr:col>
      <xdr:colOff>209550</xdr:colOff>
      <xdr:row>77</xdr:row>
      <xdr:rowOff>12881</xdr:rowOff>
    </xdr:to>
    <xdr:sp macro="" textlink="">
      <xdr:nvSpPr>
        <xdr:cNvPr id="455" name="円/楕円 454"/>
        <xdr:cNvSpPr/>
      </xdr:nvSpPr>
      <xdr:spPr>
        <a:xfrm>
          <a:off x="13843000" y="131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169108</xdr:rowOff>
    </xdr:from>
    <xdr:ext cx="762000" cy="259045"/>
    <xdr:sp macro="" textlink="">
      <xdr:nvSpPr>
        <xdr:cNvPr id="456" name="テキスト ボックス 455"/>
        <xdr:cNvSpPr txBox="1"/>
      </xdr:nvSpPr>
      <xdr:spPr>
        <a:xfrm>
          <a:off x="13512800" y="131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85998</xdr:rowOff>
    </xdr:from>
    <xdr:to>
      <xdr:col>19</xdr:col>
      <xdr:colOff>6350</xdr:colOff>
      <xdr:row>77</xdr:row>
      <xdr:rowOff>16148</xdr:rowOff>
    </xdr:to>
    <xdr:sp macro="" textlink="">
      <xdr:nvSpPr>
        <xdr:cNvPr id="457" name="円/楕円 456"/>
        <xdr:cNvSpPr/>
      </xdr:nvSpPr>
      <xdr:spPr>
        <a:xfrm>
          <a:off x="129540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925</xdr:rowOff>
    </xdr:from>
    <xdr:ext cx="762000" cy="259045"/>
    <xdr:sp macro="" textlink="">
      <xdr:nvSpPr>
        <xdr:cNvPr id="458" name="テキスト ボックス 457"/>
        <xdr:cNvSpPr txBox="1"/>
      </xdr:nvSpPr>
      <xdr:spPr>
        <a:xfrm>
          <a:off x="12623800" y="1320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大阪府岬町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85161</xdr:rowOff>
    </xdr:from>
    <xdr:to>
      <xdr:col>4</xdr:col>
      <xdr:colOff>1117600</xdr:colOff>
      <xdr:row>20</xdr:row>
      <xdr:rowOff>152696</xdr:rowOff>
    </xdr:to>
    <xdr:cxnSp macro="">
      <xdr:nvCxnSpPr>
        <xdr:cNvPr id="47" name="直線コネクタ 46"/>
        <xdr:cNvCxnSpPr/>
      </xdr:nvCxnSpPr>
      <xdr:spPr bwMode="auto">
        <a:xfrm flipV="1">
          <a:off x="5651500" y="2018736"/>
          <a:ext cx="0" cy="16105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124773</xdr:rowOff>
    </xdr:from>
    <xdr:ext cx="762000" cy="259045"/>
    <xdr:sp macro="" textlink="">
      <xdr:nvSpPr>
        <xdr:cNvPr id="48" name="人口1人当たり決算額の推移最小値テキスト130"/>
        <xdr:cNvSpPr txBox="1"/>
      </xdr:nvSpPr>
      <xdr:spPr>
        <a:xfrm>
          <a:off x="5740400" y="360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58,843</a:t>
          </a:r>
          <a:endParaRPr kumimoji="1" lang="ja-JP" altLang="en-US" sz="1000" b="1">
            <a:latin typeface="ＭＳ Ｐゴシック"/>
          </a:endParaRPr>
        </a:p>
      </xdr:txBody>
    </xdr:sp>
    <xdr:clientData/>
  </xdr:oneCellAnchor>
  <xdr:twoCellAnchor>
    <xdr:from>
      <xdr:col>4</xdr:col>
      <xdr:colOff>1028700</xdr:colOff>
      <xdr:row>20</xdr:row>
      <xdr:rowOff>152696</xdr:rowOff>
    </xdr:from>
    <xdr:to>
      <xdr:col>5</xdr:col>
      <xdr:colOff>73025</xdr:colOff>
      <xdr:row>20</xdr:row>
      <xdr:rowOff>152696</xdr:rowOff>
    </xdr:to>
    <xdr:cxnSp macro="">
      <xdr:nvCxnSpPr>
        <xdr:cNvPr id="49" name="直線コネクタ 48"/>
        <xdr:cNvCxnSpPr/>
      </xdr:nvCxnSpPr>
      <xdr:spPr bwMode="auto">
        <a:xfrm>
          <a:off x="5562600" y="3629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88</xdr:rowOff>
    </xdr:from>
    <xdr:ext cx="762000" cy="259045"/>
    <xdr:sp macro="" textlink="">
      <xdr:nvSpPr>
        <xdr:cNvPr id="50" name="人口1人当たり決算額の推移最大値テキスト130"/>
        <xdr:cNvSpPr txBox="1"/>
      </xdr:nvSpPr>
      <xdr:spPr>
        <a:xfrm>
          <a:off x="5740400" y="176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157,479</a:t>
          </a:r>
          <a:endParaRPr kumimoji="1" lang="ja-JP" altLang="en-US" sz="1000" b="1">
            <a:latin typeface="ＭＳ Ｐゴシック"/>
          </a:endParaRPr>
        </a:p>
      </xdr:txBody>
    </xdr:sp>
    <xdr:clientData/>
  </xdr:oneCellAnchor>
  <xdr:twoCellAnchor>
    <xdr:from>
      <xdr:col>4</xdr:col>
      <xdr:colOff>1028700</xdr:colOff>
      <xdr:row>11</xdr:row>
      <xdr:rowOff>85161</xdr:rowOff>
    </xdr:from>
    <xdr:to>
      <xdr:col>5</xdr:col>
      <xdr:colOff>73025</xdr:colOff>
      <xdr:row>11</xdr:row>
      <xdr:rowOff>85161</xdr:rowOff>
    </xdr:to>
    <xdr:cxnSp macro="">
      <xdr:nvCxnSpPr>
        <xdr:cNvPr id="51" name="直線コネクタ 50"/>
        <xdr:cNvCxnSpPr/>
      </xdr:nvCxnSpPr>
      <xdr:spPr bwMode="auto">
        <a:xfrm>
          <a:off x="5562600" y="2018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30036</xdr:rowOff>
    </xdr:from>
    <xdr:to>
      <xdr:col>4</xdr:col>
      <xdr:colOff>1117600</xdr:colOff>
      <xdr:row>16</xdr:row>
      <xdr:rowOff>142621</xdr:rowOff>
    </xdr:to>
    <xdr:cxnSp macro="">
      <xdr:nvCxnSpPr>
        <xdr:cNvPr id="52" name="直線コネクタ 51"/>
        <xdr:cNvCxnSpPr/>
      </xdr:nvCxnSpPr>
      <xdr:spPr bwMode="auto">
        <a:xfrm flipV="1">
          <a:off x="5003800" y="2820861"/>
          <a:ext cx="647700" cy="112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143794</xdr:rowOff>
    </xdr:from>
    <xdr:ext cx="762000" cy="259045"/>
    <xdr:sp macro="" textlink="">
      <xdr:nvSpPr>
        <xdr:cNvPr id="53" name="人口1人当たり決算額の推移平均値テキスト130"/>
        <xdr:cNvSpPr txBox="1"/>
      </xdr:nvSpPr>
      <xdr:spPr>
        <a:xfrm>
          <a:off x="5740400" y="293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267</xdr:rowOff>
    </xdr:from>
    <xdr:to>
      <xdr:col>5</xdr:col>
      <xdr:colOff>34925</xdr:colOff>
      <xdr:row>17</xdr:row>
      <xdr:rowOff>101867</xdr:rowOff>
    </xdr:to>
    <xdr:sp macro="" textlink="">
      <xdr:nvSpPr>
        <xdr:cNvPr id="54" name="フローチャート : 判断 53"/>
        <xdr:cNvSpPr/>
      </xdr:nvSpPr>
      <xdr:spPr bwMode="auto">
        <a:xfrm>
          <a:off x="56007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142621</xdr:rowOff>
    </xdr:from>
    <xdr:to>
      <xdr:col>4</xdr:col>
      <xdr:colOff>469900</xdr:colOff>
      <xdr:row>16</xdr:row>
      <xdr:rowOff>146181</xdr:rowOff>
    </xdr:to>
    <xdr:cxnSp macro="">
      <xdr:nvCxnSpPr>
        <xdr:cNvPr id="55" name="直線コネクタ 54"/>
        <xdr:cNvCxnSpPr/>
      </xdr:nvCxnSpPr>
      <xdr:spPr bwMode="auto">
        <a:xfrm flipV="1">
          <a:off x="4305300" y="2933446"/>
          <a:ext cx="698500" cy="3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29103</xdr:rowOff>
    </xdr:from>
    <xdr:to>
      <xdr:col>4</xdr:col>
      <xdr:colOff>520700</xdr:colOff>
      <xdr:row>17</xdr:row>
      <xdr:rowOff>130703</xdr:rowOff>
    </xdr:to>
    <xdr:sp macro="" textlink="">
      <xdr:nvSpPr>
        <xdr:cNvPr id="56" name="フローチャート : 判断 55"/>
        <xdr:cNvSpPr/>
      </xdr:nvSpPr>
      <xdr:spPr bwMode="auto">
        <a:xfrm>
          <a:off x="4953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115480</xdr:rowOff>
    </xdr:from>
    <xdr:ext cx="736600" cy="259045"/>
    <xdr:sp macro="" textlink="">
      <xdr:nvSpPr>
        <xdr:cNvPr id="57" name="テキスト ボックス 56"/>
        <xdr:cNvSpPr txBox="1"/>
      </xdr:nvSpPr>
      <xdr:spPr>
        <a:xfrm>
          <a:off x="4622800" y="307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112821</xdr:rowOff>
    </xdr:from>
    <xdr:to>
      <xdr:col>3</xdr:col>
      <xdr:colOff>904875</xdr:colOff>
      <xdr:row>16</xdr:row>
      <xdr:rowOff>146181</xdr:rowOff>
    </xdr:to>
    <xdr:cxnSp macro="">
      <xdr:nvCxnSpPr>
        <xdr:cNvPr id="58" name="直線コネクタ 57"/>
        <xdr:cNvCxnSpPr/>
      </xdr:nvCxnSpPr>
      <xdr:spPr bwMode="auto">
        <a:xfrm>
          <a:off x="3606800" y="2903646"/>
          <a:ext cx="698500" cy="33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62495</xdr:rowOff>
    </xdr:from>
    <xdr:to>
      <xdr:col>3</xdr:col>
      <xdr:colOff>955675</xdr:colOff>
      <xdr:row>17</xdr:row>
      <xdr:rowOff>164095</xdr:rowOff>
    </xdr:to>
    <xdr:sp macro="" textlink="">
      <xdr:nvSpPr>
        <xdr:cNvPr id="59" name="フローチャート : 判断 58"/>
        <xdr:cNvSpPr/>
      </xdr:nvSpPr>
      <xdr:spPr bwMode="auto">
        <a:xfrm>
          <a:off x="4254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148872</xdr:rowOff>
    </xdr:from>
    <xdr:ext cx="762000" cy="259045"/>
    <xdr:sp macro="" textlink="">
      <xdr:nvSpPr>
        <xdr:cNvPr id="60" name="テキスト ボックス 59"/>
        <xdr:cNvSpPr txBox="1"/>
      </xdr:nvSpPr>
      <xdr:spPr>
        <a:xfrm>
          <a:off x="39243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112821</xdr:rowOff>
    </xdr:from>
    <xdr:to>
      <xdr:col>3</xdr:col>
      <xdr:colOff>206375</xdr:colOff>
      <xdr:row>16</xdr:row>
      <xdr:rowOff>154900</xdr:rowOff>
    </xdr:to>
    <xdr:cxnSp macro="">
      <xdr:nvCxnSpPr>
        <xdr:cNvPr id="61" name="直線コネクタ 60"/>
        <xdr:cNvCxnSpPr/>
      </xdr:nvCxnSpPr>
      <xdr:spPr bwMode="auto">
        <a:xfrm flipV="1">
          <a:off x="2908300" y="2903646"/>
          <a:ext cx="698500" cy="42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24123</xdr:rowOff>
    </xdr:from>
    <xdr:to>
      <xdr:col>3</xdr:col>
      <xdr:colOff>257175</xdr:colOff>
      <xdr:row>17</xdr:row>
      <xdr:rowOff>125723</xdr:rowOff>
    </xdr:to>
    <xdr:sp macro="" textlink="">
      <xdr:nvSpPr>
        <xdr:cNvPr id="62" name="フローチャート : 判断 61"/>
        <xdr:cNvSpPr/>
      </xdr:nvSpPr>
      <xdr:spPr bwMode="auto">
        <a:xfrm>
          <a:off x="35560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110500</xdr:rowOff>
    </xdr:from>
    <xdr:ext cx="762000" cy="259045"/>
    <xdr:sp macro="" textlink="">
      <xdr:nvSpPr>
        <xdr:cNvPr id="63" name="テキスト ボックス 62"/>
        <xdr:cNvSpPr txBox="1"/>
      </xdr:nvSpPr>
      <xdr:spPr>
        <a:xfrm>
          <a:off x="32258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150653</xdr:rowOff>
    </xdr:from>
    <xdr:to>
      <xdr:col>2</xdr:col>
      <xdr:colOff>692150</xdr:colOff>
      <xdr:row>17</xdr:row>
      <xdr:rowOff>80803</xdr:rowOff>
    </xdr:to>
    <xdr:sp macro="" textlink="">
      <xdr:nvSpPr>
        <xdr:cNvPr id="64" name="フローチャート : 判断 63"/>
        <xdr:cNvSpPr/>
      </xdr:nvSpPr>
      <xdr:spPr bwMode="auto">
        <a:xfrm>
          <a:off x="2857500" y="2941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65580</xdr:rowOff>
    </xdr:from>
    <xdr:ext cx="762000" cy="259045"/>
    <xdr:sp macro="" textlink="">
      <xdr:nvSpPr>
        <xdr:cNvPr id="65" name="テキスト ボックス 64"/>
        <xdr:cNvSpPr txBox="1"/>
      </xdr:nvSpPr>
      <xdr:spPr>
        <a:xfrm>
          <a:off x="2527300" y="302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150686</xdr:rowOff>
    </xdr:from>
    <xdr:to>
      <xdr:col>5</xdr:col>
      <xdr:colOff>34925</xdr:colOff>
      <xdr:row>16</xdr:row>
      <xdr:rowOff>80836</xdr:rowOff>
    </xdr:to>
    <xdr:sp macro="" textlink="">
      <xdr:nvSpPr>
        <xdr:cNvPr id="71" name="円/楕円 70"/>
        <xdr:cNvSpPr/>
      </xdr:nvSpPr>
      <xdr:spPr bwMode="auto">
        <a:xfrm>
          <a:off x="5600700" y="2770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167213</xdr:rowOff>
    </xdr:from>
    <xdr:ext cx="762000" cy="259045"/>
    <xdr:sp macro="" textlink="">
      <xdr:nvSpPr>
        <xdr:cNvPr id="72" name="人口1人当たり決算額の推移該当値テキスト130"/>
        <xdr:cNvSpPr txBox="1"/>
      </xdr:nvSpPr>
      <xdr:spPr>
        <a:xfrm>
          <a:off x="5740400" y="261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108,355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91821</xdr:rowOff>
    </xdr:from>
    <xdr:to>
      <xdr:col>4</xdr:col>
      <xdr:colOff>520700</xdr:colOff>
      <xdr:row>17</xdr:row>
      <xdr:rowOff>21971</xdr:rowOff>
    </xdr:to>
    <xdr:sp macro="" textlink="">
      <xdr:nvSpPr>
        <xdr:cNvPr id="73" name="円/楕円 72"/>
        <xdr:cNvSpPr/>
      </xdr:nvSpPr>
      <xdr:spPr bwMode="auto">
        <a:xfrm>
          <a:off x="4953000" y="2882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32148</xdr:rowOff>
    </xdr:from>
    <xdr:ext cx="736600" cy="259045"/>
    <xdr:sp macro="" textlink="">
      <xdr:nvSpPr>
        <xdr:cNvPr id="74" name="テキスト ボックス 73"/>
        <xdr:cNvSpPr txBox="1"/>
      </xdr:nvSpPr>
      <xdr:spPr>
        <a:xfrm>
          <a:off x="4622800" y="2651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101,460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95381</xdr:rowOff>
    </xdr:from>
    <xdr:to>
      <xdr:col>3</xdr:col>
      <xdr:colOff>955675</xdr:colOff>
      <xdr:row>17</xdr:row>
      <xdr:rowOff>25531</xdr:rowOff>
    </xdr:to>
    <xdr:sp macro="" textlink="">
      <xdr:nvSpPr>
        <xdr:cNvPr id="75" name="円/楕円 74"/>
        <xdr:cNvSpPr/>
      </xdr:nvSpPr>
      <xdr:spPr bwMode="auto">
        <a:xfrm>
          <a:off x="4254500" y="2886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35708</xdr:rowOff>
    </xdr:from>
    <xdr:ext cx="762000" cy="259045"/>
    <xdr:sp macro="" textlink="">
      <xdr:nvSpPr>
        <xdr:cNvPr id="76" name="テキスト ボックス 75"/>
        <xdr:cNvSpPr txBox="1"/>
      </xdr:nvSpPr>
      <xdr:spPr>
        <a:xfrm>
          <a:off x="3924300" y="2655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101,242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62021</xdr:rowOff>
    </xdr:from>
    <xdr:to>
      <xdr:col>3</xdr:col>
      <xdr:colOff>257175</xdr:colOff>
      <xdr:row>16</xdr:row>
      <xdr:rowOff>163621</xdr:rowOff>
    </xdr:to>
    <xdr:sp macro="" textlink="">
      <xdr:nvSpPr>
        <xdr:cNvPr id="77" name="円/楕円 76"/>
        <xdr:cNvSpPr/>
      </xdr:nvSpPr>
      <xdr:spPr bwMode="auto">
        <a:xfrm>
          <a:off x="3556000" y="2852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2348</xdr:rowOff>
    </xdr:from>
    <xdr:ext cx="762000" cy="259045"/>
    <xdr:sp macro="" textlink="">
      <xdr:nvSpPr>
        <xdr:cNvPr id="78" name="テキスト ボックス 77"/>
        <xdr:cNvSpPr txBox="1"/>
      </xdr:nvSpPr>
      <xdr:spPr>
        <a:xfrm>
          <a:off x="3225800" y="2621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103,285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104100</xdr:rowOff>
    </xdr:from>
    <xdr:to>
      <xdr:col>2</xdr:col>
      <xdr:colOff>692150</xdr:colOff>
      <xdr:row>17</xdr:row>
      <xdr:rowOff>34250</xdr:rowOff>
    </xdr:to>
    <xdr:sp macro="" textlink="">
      <xdr:nvSpPr>
        <xdr:cNvPr id="79" name="円/楕円 78"/>
        <xdr:cNvSpPr/>
      </xdr:nvSpPr>
      <xdr:spPr bwMode="auto">
        <a:xfrm>
          <a:off x="2857500" y="2894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44427</xdr:rowOff>
    </xdr:from>
    <xdr:ext cx="762000" cy="259045"/>
    <xdr:sp macro="" textlink="">
      <xdr:nvSpPr>
        <xdr:cNvPr id="80" name="テキスト ボックス 79"/>
        <xdr:cNvSpPr txBox="1"/>
      </xdr:nvSpPr>
      <xdr:spPr>
        <a:xfrm>
          <a:off x="2527300" y="26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96802</xdr:rowOff>
    </xdr:from>
    <xdr:to>
      <xdr:col>4</xdr:col>
      <xdr:colOff>1117600</xdr:colOff>
      <xdr:row>38</xdr:row>
      <xdr:rowOff>78880</xdr:rowOff>
    </xdr:to>
    <xdr:cxnSp macro="">
      <xdr:nvCxnSpPr>
        <xdr:cNvPr id="107" name="直線コネクタ 106"/>
        <xdr:cNvCxnSpPr/>
      </xdr:nvCxnSpPr>
      <xdr:spPr bwMode="auto">
        <a:xfrm flipV="1">
          <a:off x="5651500" y="6364252"/>
          <a:ext cx="0" cy="11822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50957</xdr:rowOff>
    </xdr:from>
    <xdr:ext cx="762000" cy="259045"/>
    <xdr:sp macro="" textlink="">
      <xdr:nvSpPr>
        <xdr:cNvPr id="108" name="人口1人当たり決算額の推移最小値テキスト445"/>
        <xdr:cNvSpPr txBox="1"/>
      </xdr:nvSpPr>
      <xdr:spPr>
        <a:xfrm>
          <a:off x="5740400" y="75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-2,895</a:t>
          </a:r>
          <a:endParaRPr kumimoji="1" lang="ja-JP" altLang="en-US" sz="1000" b="1">
            <a:latin typeface="ＭＳ Ｐゴシック"/>
          </a:endParaRPr>
        </a:p>
      </xdr:txBody>
    </xdr:sp>
    <xdr:clientData/>
  </xdr:oneCellAnchor>
  <xdr:twoCellAnchor>
    <xdr:from>
      <xdr:col>4</xdr:col>
      <xdr:colOff>1028700</xdr:colOff>
      <xdr:row>38</xdr:row>
      <xdr:rowOff>78880</xdr:rowOff>
    </xdr:from>
    <xdr:to>
      <xdr:col>5</xdr:col>
      <xdr:colOff>73025</xdr:colOff>
      <xdr:row>38</xdr:row>
      <xdr:rowOff>78880</xdr:rowOff>
    </xdr:to>
    <xdr:cxnSp macro="">
      <xdr:nvCxnSpPr>
        <xdr:cNvPr id="109" name="直線コネクタ 108"/>
        <xdr:cNvCxnSpPr/>
      </xdr:nvCxnSpPr>
      <xdr:spPr bwMode="auto">
        <a:xfrm>
          <a:off x="5562600" y="7546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183179</xdr:rowOff>
    </xdr:from>
    <xdr:ext cx="762000" cy="259045"/>
    <xdr:sp macro="" textlink="">
      <xdr:nvSpPr>
        <xdr:cNvPr id="110" name="人口1人当たり決算額の推移最大値テキスト445"/>
        <xdr:cNvSpPr txBox="1"/>
      </xdr:nvSpPr>
      <xdr:spPr>
        <a:xfrm>
          <a:off x="5740400" y="610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48,821</a:t>
          </a:r>
          <a:endParaRPr kumimoji="1" lang="ja-JP" altLang="en-US" sz="1000" b="1">
            <a:latin typeface="ＭＳ Ｐゴシック"/>
          </a:endParaRPr>
        </a:p>
      </xdr:txBody>
    </xdr:sp>
    <xdr:clientData/>
  </xdr:oneCellAnchor>
  <xdr:twoCellAnchor>
    <xdr:from>
      <xdr:col>4</xdr:col>
      <xdr:colOff>1028700</xdr:colOff>
      <xdr:row>34</xdr:row>
      <xdr:rowOff>96802</xdr:rowOff>
    </xdr:from>
    <xdr:to>
      <xdr:col>5</xdr:col>
      <xdr:colOff>73025</xdr:colOff>
      <xdr:row>34</xdr:row>
      <xdr:rowOff>96802</xdr:rowOff>
    </xdr:to>
    <xdr:cxnSp macro="">
      <xdr:nvCxnSpPr>
        <xdr:cNvPr id="111" name="直線コネクタ 110"/>
        <xdr:cNvCxnSpPr/>
      </xdr:nvCxnSpPr>
      <xdr:spPr bwMode="auto">
        <a:xfrm>
          <a:off x="5562600" y="6364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92321</xdr:rowOff>
    </xdr:from>
    <xdr:to>
      <xdr:col>4</xdr:col>
      <xdr:colOff>1117600</xdr:colOff>
      <xdr:row>35</xdr:row>
      <xdr:rowOff>95933</xdr:rowOff>
    </xdr:to>
    <xdr:cxnSp macro="">
      <xdr:nvCxnSpPr>
        <xdr:cNvPr id="112" name="直線コネクタ 111"/>
        <xdr:cNvCxnSpPr/>
      </xdr:nvCxnSpPr>
      <xdr:spPr bwMode="auto">
        <a:xfrm flipV="1">
          <a:off x="5003800" y="6702671"/>
          <a:ext cx="647700" cy="3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318436</xdr:rowOff>
    </xdr:from>
    <xdr:ext cx="762000" cy="259045"/>
    <xdr:sp macro="" textlink="">
      <xdr:nvSpPr>
        <xdr:cNvPr id="113" name="人口1人当たり決算額の推移平均値テキスト445"/>
        <xdr:cNvSpPr txBox="1"/>
      </xdr:nvSpPr>
      <xdr:spPr>
        <a:xfrm>
          <a:off x="5740400" y="6928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3459</xdr:rowOff>
    </xdr:from>
    <xdr:to>
      <xdr:col>5</xdr:col>
      <xdr:colOff>34925</xdr:colOff>
      <xdr:row>36</xdr:row>
      <xdr:rowOff>105059</xdr:rowOff>
    </xdr:to>
    <xdr:sp macro="" textlink="">
      <xdr:nvSpPr>
        <xdr:cNvPr id="114" name="フローチャート : 判断 113"/>
        <xdr:cNvSpPr/>
      </xdr:nvSpPr>
      <xdr:spPr bwMode="auto">
        <a:xfrm>
          <a:off x="5600700" y="69567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339713</xdr:rowOff>
    </xdr:from>
    <xdr:to>
      <xdr:col>4</xdr:col>
      <xdr:colOff>469900</xdr:colOff>
      <xdr:row>35</xdr:row>
      <xdr:rowOff>95933</xdr:rowOff>
    </xdr:to>
    <xdr:cxnSp macro="">
      <xdr:nvCxnSpPr>
        <xdr:cNvPr id="115" name="直線コネクタ 114"/>
        <xdr:cNvCxnSpPr/>
      </xdr:nvCxnSpPr>
      <xdr:spPr bwMode="auto">
        <a:xfrm>
          <a:off x="4305300" y="6607163"/>
          <a:ext cx="698500" cy="99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300274</xdr:rowOff>
    </xdr:from>
    <xdr:to>
      <xdr:col>4</xdr:col>
      <xdr:colOff>520700</xdr:colOff>
      <xdr:row>36</xdr:row>
      <xdr:rowOff>58974</xdr:rowOff>
    </xdr:to>
    <xdr:sp macro="" textlink="">
      <xdr:nvSpPr>
        <xdr:cNvPr id="116" name="フローチャート : 判断 115"/>
        <xdr:cNvSpPr/>
      </xdr:nvSpPr>
      <xdr:spPr bwMode="auto">
        <a:xfrm>
          <a:off x="4953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43751</xdr:rowOff>
    </xdr:from>
    <xdr:ext cx="736600" cy="259045"/>
    <xdr:sp macro="" textlink="">
      <xdr:nvSpPr>
        <xdr:cNvPr id="117" name="テキスト ボックス 116"/>
        <xdr:cNvSpPr txBox="1"/>
      </xdr:nvSpPr>
      <xdr:spPr>
        <a:xfrm>
          <a:off x="4622800" y="699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304096</xdr:rowOff>
    </xdr:from>
    <xdr:to>
      <xdr:col>3</xdr:col>
      <xdr:colOff>904875</xdr:colOff>
      <xdr:row>34</xdr:row>
      <xdr:rowOff>339713</xdr:rowOff>
    </xdr:to>
    <xdr:cxnSp macro="">
      <xdr:nvCxnSpPr>
        <xdr:cNvPr id="118" name="直線コネクタ 117"/>
        <xdr:cNvCxnSpPr/>
      </xdr:nvCxnSpPr>
      <xdr:spPr bwMode="auto">
        <a:xfrm>
          <a:off x="3606800" y="6571546"/>
          <a:ext cx="698500" cy="35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239215</xdr:rowOff>
    </xdr:from>
    <xdr:to>
      <xdr:col>3</xdr:col>
      <xdr:colOff>955675</xdr:colOff>
      <xdr:row>35</xdr:row>
      <xdr:rowOff>340815</xdr:rowOff>
    </xdr:to>
    <xdr:sp macro="" textlink="">
      <xdr:nvSpPr>
        <xdr:cNvPr id="119" name="フローチャート : 判断 118"/>
        <xdr:cNvSpPr/>
      </xdr:nvSpPr>
      <xdr:spPr bwMode="auto">
        <a:xfrm>
          <a:off x="4254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325592</xdr:rowOff>
    </xdr:from>
    <xdr:ext cx="762000" cy="259045"/>
    <xdr:sp macro="" textlink="">
      <xdr:nvSpPr>
        <xdr:cNvPr id="120" name="テキスト ボックス 119"/>
        <xdr:cNvSpPr txBox="1"/>
      </xdr:nvSpPr>
      <xdr:spPr>
        <a:xfrm>
          <a:off x="3924300" y="693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274538</xdr:rowOff>
    </xdr:from>
    <xdr:to>
      <xdr:col>3</xdr:col>
      <xdr:colOff>206375</xdr:colOff>
      <xdr:row>34</xdr:row>
      <xdr:rowOff>304096</xdr:rowOff>
    </xdr:to>
    <xdr:cxnSp macro="">
      <xdr:nvCxnSpPr>
        <xdr:cNvPr id="121" name="直線コネクタ 120"/>
        <xdr:cNvCxnSpPr/>
      </xdr:nvCxnSpPr>
      <xdr:spPr bwMode="auto">
        <a:xfrm>
          <a:off x="2908300" y="6541988"/>
          <a:ext cx="698500" cy="29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203964</xdr:rowOff>
    </xdr:from>
    <xdr:to>
      <xdr:col>3</xdr:col>
      <xdr:colOff>257175</xdr:colOff>
      <xdr:row>35</xdr:row>
      <xdr:rowOff>305564</xdr:rowOff>
    </xdr:to>
    <xdr:sp macro="" textlink="">
      <xdr:nvSpPr>
        <xdr:cNvPr id="122" name="フローチャート : 判断 121"/>
        <xdr:cNvSpPr/>
      </xdr:nvSpPr>
      <xdr:spPr bwMode="auto">
        <a:xfrm>
          <a:off x="35560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290341</xdr:rowOff>
    </xdr:from>
    <xdr:ext cx="762000" cy="259045"/>
    <xdr:sp macro="" textlink="">
      <xdr:nvSpPr>
        <xdr:cNvPr id="123" name="テキスト ボックス 122"/>
        <xdr:cNvSpPr txBox="1"/>
      </xdr:nvSpPr>
      <xdr:spPr>
        <a:xfrm>
          <a:off x="3225800" y="690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153901</xdr:rowOff>
    </xdr:from>
    <xdr:to>
      <xdr:col>2</xdr:col>
      <xdr:colOff>692150</xdr:colOff>
      <xdr:row>35</xdr:row>
      <xdr:rowOff>255501</xdr:rowOff>
    </xdr:to>
    <xdr:sp macro="" textlink="">
      <xdr:nvSpPr>
        <xdr:cNvPr id="124" name="フローチャート : 判断 123"/>
        <xdr:cNvSpPr/>
      </xdr:nvSpPr>
      <xdr:spPr bwMode="auto">
        <a:xfrm>
          <a:off x="28575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240278</xdr:rowOff>
    </xdr:from>
    <xdr:ext cx="762000" cy="259045"/>
    <xdr:sp macro="" textlink="">
      <xdr:nvSpPr>
        <xdr:cNvPr id="125" name="テキスト ボックス 124"/>
        <xdr:cNvSpPr txBox="1"/>
      </xdr:nvSpPr>
      <xdr:spPr>
        <a:xfrm>
          <a:off x="2527300" y="68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41521</xdr:rowOff>
    </xdr:from>
    <xdr:to>
      <xdr:col>5</xdr:col>
      <xdr:colOff>34925</xdr:colOff>
      <xdr:row>35</xdr:row>
      <xdr:rowOff>143121</xdr:rowOff>
    </xdr:to>
    <xdr:sp macro="" textlink="">
      <xdr:nvSpPr>
        <xdr:cNvPr id="131" name="円/楕円 130"/>
        <xdr:cNvSpPr/>
      </xdr:nvSpPr>
      <xdr:spPr bwMode="auto">
        <a:xfrm>
          <a:off x="5600700" y="6651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229498</xdr:rowOff>
    </xdr:from>
    <xdr:ext cx="762000" cy="259045"/>
    <xdr:sp macro="" textlink="">
      <xdr:nvSpPr>
        <xdr:cNvPr id="132" name="人口1人当たり決算額の推移該当値テキスト445"/>
        <xdr:cNvSpPr txBox="1"/>
      </xdr:nvSpPr>
      <xdr:spPr>
        <a:xfrm>
          <a:off x="5740400" y="6496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34,017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45133</xdr:rowOff>
    </xdr:from>
    <xdr:to>
      <xdr:col>4</xdr:col>
      <xdr:colOff>520700</xdr:colOff>
      <xdr:row>35</xdr:row>
      <xdr:rowOff>146733</xdr:rowOff>
    </xdr:to>
    <xdr:sp macro="" textlink="">
      <xdr:nvSpPr>
        <xdr:cNvPr id="133" name="円/楕円 132"/>
        <xdr:cNvSpPr/>
      </xdr:nvSpPr>
      <xdr:spPr bwMode="auto">
        <a:xfrm>
          <a:off x="4953000" y="6655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156910</xdr:rowOff>
    </xdr:from>
    <xdr:ext cx="736600" cy="259045"/>
    <xdr:sp macro="" textlink="">
      <xdr:nvSpPr>
        <xdr:cNvPr id="134" name="テキスト ボックス 133"/>
        <xdr:cNvSpPr txBox="1"/>
      </xdr:nvSpPr>
      <xdr:spPr>
        <a:xfrm>
          <a:off x="4622800" y="6424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33,859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288913</xdr:rowOff>
    </xdr:from>
    <xdr:to>
      <xdr:col>3</xdr:col>
      <xdr:colOff>955675</xdr:colOff>
      <xdr:row>35</xdr:row>
      <xdr:rowOff>47613</xdr:rowOff>
    </xdr:to>
    <xdr:sp macro="" textlink="">
      <xdr:nvSpPr>
        <xdr:cNvPr id="135" name="円/楕円 134"/>
        <xdr:cNvSpPr/>
      </xdr:nvSpPr>
      <xdr:spPr bwMode="auto">
        <a:xfrm>
          <a:off x="4254500" y="6556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57789</xdr:rowOff>
    </xdr:from>
    <xdr:ext cx="762000" cy="259045"/>
    <xdr:sp macro="" textlink="">
      <xdr:nvSpPr>
        <xdr:cNvPr id="136" name="テキスト ボックス 135"/>
        <xdr:cNvSpPr txBox="1"/>
      </xdr:nvSpPr>
      <xdr:spPr>
        <a:xfrm>
          <a:off x="3924300" y="632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38,195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253296</xdr:rowOff>
    </xdr:from>
    <xdr:to>
      <xdr:col>3</xdr:col>
      <xdr:colOff>257175</xdr:colOff>
      <xdr:row>35</xdr:row>
      <xdr:rowOff>11996</xdr:rowOff>
    </xdr:to>
    <xdr:sp macro="" textlink="">
      <xdr:nvSpPr>
        <xdr:cNvPr id="137" name="円/楕円 136"/>
        <xdr:cNvSpPr/>
      </xdr:nvSpPr>
      <xdr:spPr bwMode="auto">
        <a:xfrm>
          <a:off x="3556000" y="6520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22174</xdr:rowOff>
    </xdr:from>
    <xdr:ext cx="762000" cy="259045"/>
    <xdr:sp macro="" textlink="">
      <xdr:nvSpPr>
        <xdr:cNvPr id="138" name="テキスト ボックス 137"/>
        <xdr:cNvSpPr txBox="1"/>
      </xdr:nvSpPr>
      <xdr:spPr>
        <a:xfrm>
          <a:off x="3225800" y="6289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39,753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223738</xdr:rowOff>
    </xdr:from>
    <xdr:to>
      <xdr:col>2</xdr:col>
      <xdr:colOff>692150</xdr:colOff>
      <xdr:row>34</xdr:row>
      <xdr:rowOff>325338</xdr:rowOff>
    </xdr:to>
    <xdr:sp macro="" textlink="">
      <xdr:nvSpPr>
        <xdr:cNvPr id="139" name="円/楕円 138"/>
        <xdr:cNvSpPr/>
      </xdr:nvSpPr>
      <xdr:spPr bwMode="auto">
        <a:xfrm>
          <a:off x="2857500" y="6491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335515</xdr:rowOff>
    </xdr:from>
    <xdr:ext cx="762000" cy="259045"/>
    <xdr:sp macro="" textlink="">
      <xdr:nvSpPr>
        <xdr:cNvPr id="140" name="テキスト ボックス 139"/>
        <xdr:cNvSpPr txBox="1"/>
      </xdr:nvSpPr>
      <xdr:spPr>
        <a:xfrm>
          <a:off x="2527300" y="626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16,488
16,387
49.18
7,603,824
7,536,864
49,426
4,338,991
7,250,946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16.2
115.9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137490</xdr:rowOff>
    </xdr:from>
    <xdr:to>
      <xdr:col>6</xdr:col>
      <xdr:colOff>510540</xdr:colOff>
      <xdr:row>38</xdr:row>
      <xdr:rowOff>65443</xdr:rowOff>
    </xdr:to>
    <xdr:cxnSp macro="">
      <xdr:nvCxnSpPr>
        <xdr:cNvPr id="56" name="直線コネクタ 55"/>
        <xdr:cNvCxnSpPr/>
      </xdr:nvCxnSpPr>
      <xdr:spPr>
        <a:xfrm flipV="1">
          <a:off x="4633595" y="5280990"/>
          <a:ext cx="1270" cy="129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69270</xdr:rowOff>
    </xdr:from>
    <xdr:ext cx="534377" cy="259045"/>
    <xdr:sp macro="" textlink="">
      <xdr:nvSpPr>
        <xdr:cNvPr id="57" name="人件費最小値テキスト"/>
        <xdr:cNvSpPr txBox="1"/>
      </xdr:nvSpPr>
      <xdr:spPr>
        <a:xfrm>
          <a:off x="4686300" y="65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41,847</a:t>
          </a:r>
          <a:endParaRPr kumimoji="1" lang="ja-JP" altLang="en-US" sz="1000" b="1">
            <a:latin typeface="ＭＳ Ｐゴシック"/>
          </a:endParaRPr>
        </a:p>
      </xdr:txBody>
    </xdr:sp>
    <xdr:clientData/>
  </xdr:oneCellAnchor>
  <xdr:twoCellAnchor>
    <xdr:from>
      <xdr:col>6</xdr:col>
      <xdr:colOff>422275</xdr:colOff>
      <xdr:row>38</xdr:row>
      <xdr:rowOff>65443</xdr:rowOff>
    </xdr:from>
    <xdr:to>
      <xdr:col>6</xdr:col>
      <xdr:colOff>600075</xdr:colOff>
      <xdr:row>38</xdr:row>
      <xdr:rowOff>65443</xdr:rowOff>
    </xdr:to>
    <xdr:cxnSp macro="">
      <xdr:nvCxnSpPr>
        <xdr:cNvPr id="58" name="直線コネクタ 57"/>
        <xdr:cNvCxnSpPr/>
      </xdr:nvCxnSpPr>
      <xdr:spPr>
        <a:xfrm>
          <a:off x="4546600" y="658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84167</xdr:rowOff>
    </xdr:from>
    <xdr:ext cx="599010" cy="259045"/>
    <xdr:sp macro="" textlink="">
      <xdr:nvSpPr>
        <xdr:cNvPr id="59" name="人件費最大値テキスト"/>
        <xdr:cNvSpPr txBox="1"/>
      </xdr:nvSpPr>
      <xdr:spPr>
        <a:xfrm>
          <a:off x="4686300" y="505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144,174</a:t>
          </a:r>
          <a:endParaRPr kumimoji="1" lang="ja-JP" altLang="en-US" sz="1000" b="1">
            <a:latin typeface="ＭＳ Ｐゴシック"/>
          </a:endParaRPr>
        </a:p>
      </xdr:txBody>
    </xdr:sp>
    <xdr:clientData/>
  </xdr:oneCellAnchor>
  <xdr:twoCellAnchor>
    <xdr:from>
      <xdr:col>6</xdr:col>
      <xdr:colOff>422275</xdr:colOff>
      <xdr:row>30</xdr:row>
      <xdr:rowOff>137490</xdr:rowOff>
    </xdr:from>
    <xdr:to>
      <xdr:col>6</xdr:col>
      <xdr:colOff>600075</xdr:colOff>
      <xdr:row>30</xdr:row>
      <xdr:rowOff>137490</xdr:rowOff>
    </xdr:to>
    <xdr:cxnSp macro="">
      <xdr:nvCxnSpPr>
        <xdr:cNvPr id="60" name="直線コネクタ 59"/>
        <xdr:cNvCxnSpPr/>
      </xdr:nvCxnSpPr>
      <xdr:spPr>
        <a:xfrm>
          <a:off x="4546600" y="528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31776</xdr:rowOff>
    </xdr:from>
    <xdr:to>
      <xdr:col>6</xdr:col>
      <xdr:colOff>511175</xdr:colOff>
      <xdr:row>35</xdr:row>
      <xdr:rowOff>81140</xdr:rowOff>
    </xdr:to>
    <xdr:cxnSp macro="">
      <xdr:nvCxnSpPr>
        <xdr:cNvPr id="61" name="直線コネクタ 60"/>
        <xdr:cNvCxnSpPr/>
      </xdr:nvCxnSpPr>
      <xdr:spPr>
        <a:xfrm flipV="1">
          <a:off x="3797300" y="6032526"/>
          <a:ext cx="838200" cy="4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21899</xdr:rowOff>
    </xdr:from>
    <xdr:ext cx="534377" cy="259045"/>
    <xdr:sp macro="" textlink="">
      <xdr:nvSpPr>
        <xdr:cNvPr id="62" name="人件費平均値テキスト"/>
        <xdr:cNvSpPr txBox="1"/>
      </xdr:nvSpPr>
      <xdr:spPr>
        <a:xfrm>
          <a:off x="4686300" y="6022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43472</xdr:rowOff>
    </xdr:from>
    <xdr:to>
      <xdr:col>6</xdr:col>
      <xdr:colOff>561975</xdr:colOff>
      <xdr:row>35</xdr:row>
      <xdr:rowOff>145072</xdr:rowOff>
    </xdr:to>
    <xdr:sp macro="" textlink="">
      <xdr:nvSpPr>
        <xdr:cNvPr id="63" name="フローチャート : 判断 62"/>
        <xdr:cNvSpPr/>
      </xdr:nvSpPr>
      <xdr:spPr>
        <a:xfrm>
          <a:off x="45847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81140</xdr:rowOff>
    </xdr:from>
    <xdr:to>
      <xdr:col>5</xdr:col>
      <xdr:colOff>358775</xdr:colOff>
      <xdr:row>35</xdr:row>
      <xdr:rowOff>137376</xdr:rowOff>
    </xdr:to>
    <xdr:cxnSp macro="">
      <xdr:nvCxnSpPr>
        <xdr:cNvPr id="64" name="直線コネクタ 63"/>
        <xdr:cNvCxnSpPr/>
      </xdr:nvCxnSpPr>
      <xdr:spPr>
        <a:xfrm flipV="1">
          <a:off x="2908300" y="6081890"/>
          <a:ext cx="8890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72403</xdr:rowOff>
    </xdr:from>
    <xdr:to>
      <xdr:col>5</xdr:col>
      <xdr:colOff>409575</xdr:colOff>
      <xdr:row>36</xdr:row>
      <xdr:rowOff>2553</xdr:rowOff>
    </xdr:to>
    <xdr:sp macro="" textlink="">
      <xdr:nvSpPr>
        <xdr:cNvPr id="65" name="フローチャート : 判断 64"/>
        <xdr:cNvSpPr/>
      </xdr:nvSpPr>
      <xdr:spPr>
        <a:xfrm>
          <a:off x="3746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165130</xdr:rowOff>
    </xdr:from>
    <xdr:ext cx="534377" cy="259045"/>
    <xdr:sp macro="" textlink="">
      <xdr:nvSpPr>
        <xdr:cNvPr id="66" name="テキスト ボックス 65"/>
        <xdr:cNvSpPr txBox="1"/>
      </xdr:nvSpPr>
      <xdr:spPr>
        <a:xfrm>
          <a:off x="3530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137376</xdr:rowOff>
    </xdr:from>
    <xdr:to>
      <xdr:col>4</xdr:col>
      <xdr:colOff>155575</xdr:colOff>
      <xdr:row>35</xdr:row>
      <xdr:rowOff>142583</xdr:rowOff>
    </xdr:to>
    <xdr:cxnSp macro="">
      <xdr:nvCxnSpPr>
        <xdr:cNvPr id="67" name="直線コネクタ 66"/>
        <xdr:cNvCxnSpPr/>
      </xdr:nvCxnSpPr>
      <xdr:spPr>
        <a:xfrm flipV="1">
          <a:off x="2019300" y="6138126"/>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82766</xdr:rowOff>
    </xdr:from>
    <xdr:to>
      <xdr:col>4</xdr:col>
      <xdr:colOff>206375</xdr:colOff>
      <xdr:row>36</xdr:row>
      <xdr:rowOff>12916</xdr:rowOff>
    </xdr:to>
    <xdr:sp macro="" textlink="">
      <xdr:nvSpPr>
        <xdr:cNvPr id="68" name="フローチャート : 判断 67"/>
        <xdr:cNvSpPr/>
      </xdr:nvSpPr>
      <xdr:spPr>
        <a:xfrm>
          <a:off x="2857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29443</xdr:rowOff>
    </xdr:from>
    <xdr:ext cx="534377" cy="259045"/>
    <xdr:sp macro="" textlink="">
      <xdr:nvSpPr>
        <xdr:cNvPr id="69" name="テキスト ボックス 68"/>
        <xdr:cNvSpPr txBox="1"/>
      </xdr:nvSpPr>
      <xdr:spPr>
        <a:xfrm>
          <a:off x="2641111" y="58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142583</xdr:rowOff>
    </xdr:from>
    <xdr:to>
      <xdr:col>2</xdr:col>
      <xdr:colOff>638175</xdr:colOff>
      <xdr:row>36</xdr:row>
      <xdr:rowOff>18885</xdr:rowOff>
    </xdr:to>
    <xdr:cxnSp macro="">
      <xdr:nvCxnSpPr>
        <xdr:cNvPr id="70" name="直線コネクタ 69"/>
        <xdr:cNvCxnSpPr/>
      </xdr:nvCxnSpPr>
      <xdr:spPr>
        <a:xfrm flipV="1">
          <a:off x="1130300" y="6143333"/>
          <a:ext cx="889000" cy="4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56705</xdr:rowOff>
    </xdr:from>
    <xdr:to>
      <xdr:col>3</xdr:col>
      <xdr:colOff>3175</xdr:colOff>
      <xdr:row>35</xdr:row>
      <xdr:rowOff>158305</xdr:rowOff>
    </xdr:to>
    <xdr:sp macro="" textlink="">
      <xdr:nvSpPr>
        <xdr:cNvPr id="71" name="フローチャート : 判断 70"/>
        <xdr:cNvSpPr/>
      </xdr:nvSpPr>
      <xdr:spPr>
        <a:xfrm>
          <a:off x="1968500" y="605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3382</xdr:rowOff>
    </xdr:from>
    <xdr:ext cx="534377" cy="259045"/>
    <xdr:sp macro="" textlink="">
      <xdr:nvSpPr>
        <xdr:cNvPr id="72" name="テキスト ボックス 71"/>
        <xdr:cNvSpPr txBox="1"/>
      </xdr:nvSpPr>
      <xdr:spPr>
        <a:xfrm>
          <a:off x="1752111" y="583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27940</xdr:rowOff>
    </xdr:from>
    <xdr:to>
      <xdr:col>1</xdr:col>
      <xdr:colOff>485775</xdr:colOff>
      <xdr:row>35</xdr:row>
      <xdr:rowOff>129540</xdr:rowOff>
    </xdr:to>
    <xdr:sp macro="" textlink="">
      <xdr:nvSpPr>
        <xdr:cNvPr id="73" name="フローチャート : 判断 72"/>
        <xdr:cNvSpPr/>
      </xdr:nvSpPr>
      <xdr:spPr>
        <a:xfrm>
          <a:off x="1079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146067</xdr:rowOff>
    </xdr:from>
    <xdr:ext cx="534377" cy="259045"/>
    <xdr:sp macro="" textlink="">
      <xdr:nvSpPr>
        <xdr:cNvPr id="74" name="テキスト ボックス 73"/>
        <xdr:cNvSpPr txBox="1"/>
      </xdr:nvSpPr>
      <xdr:spPr>
        <a:xfrm>
          <a:off x="863111" y="580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152426</xdr:rowOff>
    </xdr:from>
    <xdr:to>
      <xdr:col>6</xdr:col>
      <xdr:colOff>561975</xdr:colOff>
      <xdr:row>35</xdr:row>
      <xdr:rowOff>82576</xdr:rowOff>
    </xdr:to>
    <xdr:sp macro="" textlink="">
      <xdr:nvSpPr>
        <xdr:cNvPr id="80" name="円/楕円 79"/>
        <xdr:cNvSpPr/>
      </xdr:nvSpPr>
      <xdr:spPr>
        <a:xfrm>
          <a:off x="4584700" y="598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3853</xdr:rowOff>
    </xdr:from>
    <xdr:ext cx="534377" cy="259045"/>
    <xdr:sp macro="" textlink="">
      <xdr:nvSpPr>
        <xdr:cNvPr id="81" name="人件費該当値テキスト"/>
        <xdr:cNvSpPr txBox="1"/>
      </xdr:nvSpPr>
      <xdr:spPr>
        <a:xfrm>
          <a:off x="4686300" y="583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84,998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30340</xdr:rowOff>
    </xdr:from>
    <xdr:to>
      <xdr:col>5</xdr:col>
      <xdr:colOff>409575</xdr:colOff>
      <xdr:row>35</xdr:row>
      <xdr:rowOff>131940</xdr:rowOff>
    </xdr:to>
    <xdr:sp macro="" textlink="">
      <xdr:nvSpPr>
        <xdr:cNvPr id="82" name="円/楕円 81"/>
        <xdr:cNvSpPr/>
      </xdr:nvSpPr>
      <xdr:spPr>
        <a:xfrm>
          <a:off x="3746500" y="603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148467</xdr:rowOff>
    </xdr:from>
    <xdr:ext cx="534377" cy="259045"/>
    <xdr:sp macro="" textlink="">
      <xdr:nvSpPr>
        <xdr:cNvPr id="83" name="テキスト ボックス 82"/>
        <xdr:cNvSpPr txBox="1"/>
      </xdr:nvSpPr>
      <xdr:spPr>
        <a:xfrm>
          <a:off x="3530111" y="580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81,111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86576</xdr:rowOff>
    </xdr:from>
    <xdr:to>
      <xdr:col>4</xdr:col>
      <xdr:colOff>206375</xdr:colOff>
      <xdr:row>36</xdr:row>
      <xdr:rowOff>16726</xdr:rowOff>
    </xdr:to>
    <xdr:sp macro="" textlink="">
      <xdr:nvSpPr>
        <xdr:cNvPr id="84" name="円/楕円 83"/>
        <xdr:cNvSpPr/>
      </xdr:nvSpPr>
      <xdr:spPr>
        <a:xfrm>
          <a:off x="2857500" y="608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7853</xdr:rowOff>
    </xdr:from>
    <xdr:ext cx="534377" cy="259045"/>
    <xdr:sp macro="" textlink="">
      <xdr:nvSpPr>
        <xdr:cNvPr id="85" name="テキスト ボックス 84"/>
        <xdr:cNvSpPr txBox="1"/>
      </xdr:nvSpPr>
      <xdr:spPr>
        <a:xfrm>
          <a:off x="2641111" y="618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76,683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91783</xdr:rowOff>
    </xdr:from>
    <xdr:to>
      <xdr:col>3</xdr:col>
      <xdr:colOff>3175</xdr:colOff>
      <xdr:row>36</xdr:row>
      <xdr:rowOff>21933</xdr:rowOff>
    </xdr:to>
    <xdr:sp macro="" textlink="">
      <xdr:nvSpPr>
        <xdr:cNvPr id="86" name="円/楕円 85"/>
        <xdr:cNvSpPr/>
      </xdr:nvSpPr>
      <xdr:spPr>
        <a:xfrm>
          <a:off x="1968500" y="609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13060</xdr:rowOff>
    </xdr:from>
    <xdr:ext cx="534377" cy="259045"/>
    <xdr:sp macro="" textlink="">
      <xdr:nvSpPr>
        <xdr:cNvPr id="87" name="テキスト ボックス 86"/>
        <xdr:cNvSpPr txBox="1"/>
      </xdr:nvSpPr>
      <xdr:spPr>
        <a:xfrm>
          <a:off x="1752111" y="618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76,273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139535</xdr:rowOff>
    </xdr:from>
    <xdr:to>
      <xdr:col>1</xdr:col>
      <xdr:colOff>485775</xdr:colOff>
      <xdr:row>36</xdr:row>
      <xdr:rowOff>69685</xdr:rowOff>
    </xdr:to>
    <xdr:sp macro="" textlink="">
      <xdr:nvSpPr>
        <xdr:cNvPr id="88" name="円/楕円 87"/>
        <xdr:cNvSpPr/>
      </xdr:nvSpPr>
      <xdr:spPr>
        <a:xfrm>
          <a:off x="1079500" y="61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60812</xdr:rowOff>
    </xdr:from>
    <xdr:ext cx="534377" cy="259045"/>
    <xdr:sp macro="" textlink="">
      <xdr:nvSpPr>
        <xdr:cNvPr id="89" name="テキスト ボックス 88"/>
        <xdr:cNvSpPr txBox="1"/>
      </xdr:nvSpPr>
      <xdr:spPr>
        <a:xfrm>
          <a:off x="863111" y="623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26902</xdr:rowOff>
    </xdr:from>
    <xdr:to>
      <xdr:col>6</xdr:col>
      <xdr:colOff>510540</xdr:colOff>
      <xdr:row>59</xdr:row>
      <xdr:rowOff>129005</xdr:rowOff>
    </xdr:to>
    <xdr:cxnSp macro="">
      <xdr:nvCxnSpPr>
        <xdr:cNvPr id="116" name="直線コネクタ 115"/>
        <xdr:cNvCxnSpPr/>
      </xdr:nvCxnSpPr>
      <xdr:spPr>
        <a:xfrm flipV="1">
          <a:off x="4633595" y="8770852"/>
          <a:ext cx="1270" cy="147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132832</xdr:rowOff>
    </xdr:from>
    <xdr:ext cx="534377" cy="259045"/>
    <xdr:sp macro="" textlink="">
      <xdr:nvSpPr>
        <xdr:cNvPr id="117" name="物件費最小値テキスト"/>
        <xdr:cNvSpPr txBox="1"/>
      </xdr:nvSpPr>
      <xdr:spPr>
        <a:xfrm>
          <a:off x="4686300" y="1024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a:t>
          </a:r>
          <a:endParaRPr kumimoji="1" lang="ja-JP" altLang="en-US" sz="1000" b="1">
            <a:latin typeface="ＭＳ Ｐゴシック"/>
          </a:endParaRPr>
        </a:p>
      </xdr:txBody>
    </xdr:sp>
    <xdr:clientData/>
  </xdr:oneCellAnchor>
  <xdr:twoCellAnchor>
    <xdr:from>
      <xdr:col>6</xdr:col>
      <xdr:colOff>422275</xdr:colOff>
      <xdr:row>59</xdr:row>
      <xdr:rowOff>129005</xdr:rowOff>
    </xdr:from>
    <xdr:to>
      <xdr:col>6</xdr:col>
      <xdr:colOff>600075</xdr:colOff>
      <xdr:row>59</xdr:row>
      <xdr:rowOff>129005</xdr:rowOff>
    </xdr:to>
    <xdr:cxnSp macro="">
      <xdr:nvCxnSpPr>
        <xdr:cNvPr id="118" name="直線コネクタ 117"/>
        <xdr:cNvCxnSpPr/>
      </xdr:nvCxnSpPr>
      <xdr:spPr>
        <a:xfrm>
          <a:off x="4546600" y="1024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145029</xdr:rowOff>
    </xdr:from>
    <xdr:ext cx="599010" cy="259045"/>
    <xdr:sp macro="" textlink="">
      <xdr:nvSpPr>
        <xdr:cNvPr id="119" name="物件費最大値テキスト"/>
        <xdr:cNvSpPr txBox="1"/>
      </xdr:nvSpPr>
      <xdr:spPr>
        <a:xfrm>
          <a:off x="4686300" y="854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128,408</a:t>
          </a:r>
          <a:endParaRPr kumimoji="1" lang="ja-JP" altLang="en-US" sz="1000" b="1">
            <a:latin typeface="ＭＳ Ｐゴシック"/>
          </a:endParaRPr>
        </a:p>
      </xdr:txBody>
    </xdr:sp>
    <xdr:clientData/>
  </xdr:oneCellAnchor>
  <xdr:twoCellAnchor>
    <xdr:from>
      <xdr:col>6</xdr:col>
      <xdr:colOff>422275</xdr:colOff>
      <xdr:row>51</xdr:row>
      <xdr:rowOff>26902</xdr:rowOff>
    </xdr:from>
    <xdr:to>
      <xdr:col>6</xdr:col>
      <xdr:colOff>600075</xdr:colOff>
      <xdr:row>51</xdr:row>
      <xdr:rowOff>26902</xdr:rowOff>
    </xdr:to>
    <xdr:cxnSp macro="">
      <xdr:nvCxnSpPr>
        <xdr:cNvPr id="120" name="直線コネクタ 119"/>
        <xdr:cNvCxnSpPr/>
      </xdr:nvCxnSpPr>
      <xdr:spPr>
        <a:xfrm>
          <a:off x="4546600" y="8770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109623</xdr:rowOff>
    </xdr:from>
    <xdr:to>
      <xdr:col>6</xdr:col>
      <xdr:colOff>511175</xdr:colOff>
      <xdr:row>56</xdr:row>
      <xdr:rowOff>163736</xdr:rowOff>
    </xdr:to>
    <xdr:cxnSp macro="">
      <xdr:nvCxnSpPr>
        <xdr:cNvPr id="121" name="直線コネクタ 120"/>
        <xdr:cNvCxnSpPr/>
      </xdr:nvCxnSpPr>
      <xdr:spPr>
        <a:xfrm flipV="1">
          <a:off x="3797300" y="9710823"/>
          <a:ext cx="838200" cy="5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46361</xdr:rowOff>
    </xdr:from>
    <xdr:ext cx="534377" cy="259045"/>
    <xdr:sp macro="" textlink="">
      <xdr:nvSpPr>
        <xdr:cNvPr id="122" name="物件費平均値テキスト"/>
        <xdr:cNvSpPr txBox="1"/>
      </xdr:nvSpPr>
      <xdr:spPr>
        <a:xfrm>
          <a:off x="4686300" y="9647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67934</xdr:rowOff>
    </xdr:from>
    <xdr:to>
      <xdr:col>6</xdr:col>
      <xdr:colOff>561975</xdr:colOff>
      <xdr:row>56</xdr:row>
      <xdr:rowOff>169534</xdr:rowOff>
    </xdr:to>
    <xdr:sp macro="" textlink="">
      <xdr:nvSpPr>
        <xdr:cNvPr id="123" name="フローチャート : 判断 122"/>
        <xdr:cNvSpPr/>
      </xdr:nvSpPr>
      <xdr:spPr>
        <a:xfrm>
          <a:off x="45847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163736</xdr:rowOff>
    </xdr:from>
    <xdr:to>
      <xdr:col>5</xdr:col>
      <xdr:colOff>358775</xdr:colOff>
      <xdr:row>57</xdr:row>
      <xdr:rowOff>79921</xdr:rowOff>
    </xdr:to>
    <xdr:cxnSp macro="">
      <xdr:nvCxnSpPr>
        <xdr:cNvPr id="124" name="直線コネクタ 123"/>
        <xdr:cNvCxnSpPr/>
      </xdr:nvCxnSpPr>
      <xdr:spPr>
        <a:xfrm flipV="1">
          <a:off x="2908300" y="9764936"/>
          <a:ext cx="889000" cy="8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61256</xdr:rowOff>
    </xdr:from>
    <xdr:to>
      <xdr:col>5</xdr:col>
      <xdr:colOff>409575</xdr:colOff>
      <xdr:row>56</xdr:row>
      <xdr:rowOff>162856</xdr:rowOff>
    </xdr:to>
    <xdr:sp macro="" textlink="">
      <xdr:nvSpPr>
        <xdr:cNvPr id="125" name="フローチャート : 判断 124"/>
        <xdr:cNvSpPr/>
      </xdr:nvSpPr>
      <xdr:spPr>
        <a:xfrm>
          <a:off x="3746500" y="96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7933</xdr:rowOff>
    </xdr:from>
    <xdr:ext cx="534377" cy="259045"/>
    <xdr:sp macro="" textlink="">
      <xdr:nvSpPr>
        <xdr:cNvPr id="126" name="テキスト ボックス 125"/>
        <xdr:cNvSpPr txBox="1"/>
      </xdr:nvSpPr>
      <xdr:spPr>
        <a:xfrm>
          <a:off x="3530111" y="943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79921</xdr:rowOff>
    </xdr:from>
    <xdr:to>
      <xdr:col>4</xdr:col>
      <xdr:colOff>155575</xdr:colOff>
      <xdr:row>57</xdr:row>
      <xdr:rowOff>82354</xdr:rowOff>
    </xdr:to>
    <xdr:cxnSp macro="">
      <xdr:nvCxnSpPr>
        <xdr:cNvPr id="127" name="直線コネクタ 126"/>
        <xdr:cNvCxnSpPr/>
      </xdr:nvCxnSpPr>
      <xdr:spPr>
        <a:xfrm flipV="1">
          <a:off x="2019300" y="9852571"/>
          <a:ext cx="889000" cy="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25154</xdr:rowOff>
    </xdr:from>
    <xdr:to>
      <xdr:col>4</xdr:col>
      <xdr:colOff>206375</xdr:colOff>
      <xdr:row>57</xdr:row>
      <xdr:rowOff>126754</xdr:rowOff>
    </xdr:to>
    <xdr:sp macro="" textlink="">
      <xdr:nvSpPr>
        <xdr:cNvPr id="128" name="フローチャート : 判断 127"/>
        <xdr:cNvSpPr/>
      </xdr:nvSpPr>
      <xdr:spPr>
        <a:xfrm>
          <a:off x="2857500" y="979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143281</xdr:rowOff>
    </xdr:from>
    <xdr:ext cx="534377" cy="259045"/>
    <xdr:sp macro="" textlink="">
      <xdr:nvSpPr>
        <xdr:cNvPr id="129" name="テキスト ボックス 128"/>
        <xdr:cNvSpPr txBox="1"/>
      </xdr:nvSpPr>
      <xdr:spPr>
        <a:xfrm>
          <a:off x="2641111" y="957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82354</xdr:rowOff>
    </xdr:from>
    <xdr:to>
      <xdr:col>2</xdr:col>
      <xdr:colOff>638175</xdr:colOff>
      <xdr:row>57</xdr:row>
      <xdr:rowOff>128205</xdr:rowOff>
    </xdr:to>
    <xdr:cxnSp macro="">
      <xdr:nvCxnSpPr>
        <xdr:cNvPr id="130" name="直線コネクタ 129"/>
        <xdr:cNvCxnSpPr/>
      </xdr:nvCxnSpPr>
      <xdr:spPr>
        <a:xfrm flipV="1">
          <a:off x="1130300" y="9855004"/>
          <a:ext cx="889000" cy="4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9413</xdr:rowOff>
    </xdr:from>
    <xdr:to>
      <xdr:col>3</xdr:col>
      <xdr:colOff>3175</xdr:colOff>
      <xdr:row>57</xdr:row>
      <xdr:rowOff>111013</xdr:rowOff>
    </xdr:to>
    <xdr:sp macro="" textlink="">
      <xdr:nvSpPr>
        <xdr:cNvPr id="131" name="フローチャート : 判断 130"/>
        <xdr:cNvSpPr/>
      </xdr:nvSpPr>
      <xdr:spPr>
        <a:xfrm>
          <a:off x="1968500" y="97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127540</xdr:rowOff>
    </xdr:from>
    <xdr:ext cx="534377" cy="259045"/>
    <xdr:sp macro="" textlink="">
      <xdr:nvSpPr>
        <xdr:cNvPr id="132" name="テキスト ボックス 131"/>
        <xdr:cNvSpPr txBox="1"/>
      </xdr:nvSpPr>
      <xdr:spPr>
        <a:xfrm>
          <a:off x="1752111" y="955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85177</xdr:rowOff>
    </xdr:from>
    <xdr:to>
      <xdr:col>1</xdr:col>
      <xdr:colOff>485775</xdr:colOff>
      <xdr:row>57</xdr:row>
      <xdr:rowOff>15327</xdr:rowOff>
    </xdr:to>
    <xdr:sp macro="" textlink="">
      <xdr:nvSpPr>
        <xdr:cNvPr id="133" name="フローチャート : 判断 132"/>
        <xdr:cNvSpPr/>
      </xdr:nvSpPr>
      <xdr:spPr>
        <a:xfrm>
          <a:off x="1079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31854</xdr:rowOff>
    </xdr:from>
    <xdr:ext cx="534377" cy="259045"/>
    <xdr:sp macro="" textlink="">
      <xdr:nvSpPr>
        <xdr:cNvPr id="134" name="テキスト ボックス 133"/>
        <xdr:cNvSpPr txBox="1"/>
      </xdr:nvSpPr>
      <xdr:spPr>
        <a:xfrm>
          <a:off x="863111" y="94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58823</xdr:rowOff>
    </xdr:from>
    <xdr:to>
      <xdr:col>6</xdr:col>
      <xdr:colOff>561975</xdr:colOff>
      <xdr:row>56</xdr:row>
      <xdr:rowOff>160423</xdr:rowOff>
    </xdr:to>
    <xdr:sp macro="" textlink="">
      <xdr:nvSpPr>
        <xdr:cNvPr id="140" name="円/楕円 139"/>
        <xdr:cNvSpPr/>
      </xdr:nvSpPr>
      <xdr:spPr>
        <a:xfrm>
          <a:off x="4584700" y="966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81700</xdr:rowOff>
    </xdr:from>
    <xdr:ext cx="534377" cy="259045"/>
    <xdr:sp macro="" textlink="">
      <xdr:nvSpPr>
        <xdr:cNvPr id="141" name="物件費該当値テキスト"/>
        <xdr:cNvSpPr txBox="1"/>
      </xdr:nvSpPr>
      <xdr:spPr>
        <a:xfrm>
          <a:off x="4686300" y="951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70,842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112936</xdr:rowOff>
    </xdr:from>
    <xdr:to>
      <xdr:col>5</xdr:col>
      <xdr:colOff>409575</xdr:colOff>
      <xdr:row>57</xdr:row>
      <xdr:rowOff>43086</xdr:rowOff>
    </xdr:to>
    <xdr:sp macro="" textlink="">
      <xdr:nvSpPr>
        <xdr:cNvPr id="142" name="円/楕円 141"/>
        <xdr:cNvSpPr/>
      </xdr:nvSpPr>
      <xdr:spPr>
        <a:xfrm>
          <a:off x="3746500" y="971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34213</xdr:rowOff>
    </xdr:from>
    <xdr:ext cx="534377" cy="259045"/>
    <xdr:sp macro="" textlink="">
      <xdr:nvSpPr>
        <xdr:cNvPr id="143" name="テキスト ボックス 142"/>
        <xdr:cNvSpPr txBox="1"/>
      </xdr:nvSpPr>
      <xdr:spPr>
        <a:xfrm>
          <a:off x="3530111" y="980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67,528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29121</xdr:rowOff>
    </xdr:from>
    <xdr:to>
      <xdr:col>4</xdr:col>
      <xdr:colOff>206375</xdr:colOff>
      <xdr:row>57</xdr:row>
      <xdr:rowOff>130721</xdr:rowOff>
    </xdr:to>
    <xdr:sp macro="" textlink="">
      <xdr:nvSpPr>
        <xdr:cNvPr id="144" name="円/楕円 143"/>
        <xdr:cNvSpPr/>
      </xdr:nvSpPr>
      <xdr:spPr>
        <a:xfrm>
          <a:off x="2857500" y="980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121848</xdr:rowOff>
    </xdr:from>
    <xdr:ext cx="534377" cy="259045"/>
    <xdr:sp macro="" textlink="">
      <xdr:nvSpPr>
        <xdr:cNvPr id="145" name="テキスト ボックス 144"/>
        <xdr:cNvSpPr txBox="1"/>
      </xdr:nvSpPr>
      <xdr:spPr>
        <a:xfrm>
          <a:off x="2641111" y="989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62,161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31554</xdr:rowOff>
    </xdr:from>
    <xdr:to>
      <xdr:col>3</xdr:col>
      <xdr:colOff>3175</xdr:colOff>
      <xdr:row>57</xdr:row>
      <xdr:rowOff>133154</xdr:rowOff>
    </xdr:to>
    <xdr:sp macro="" textlink="">
      <xdr:nvSpPr>
        <xdr:cNvPr id="146" name="円/楕円 145"/>
        <xdr:cNvSpPr/>
      </xdr:nvSpPr>
      <xdr:spPr>
        <a:xfrm>
          <a:off x="1968500" y="980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124281</xdr:rowOff>
    </xdr:from>
    <xdr:ext cx="534377" cy="259045"/>
    <xdr:sp macro="" textlink="">
      <xdr:nvSpPr>
        <xdr:cNvPr id="147" name="テキスト ボックス 146"/>
        <xdr:cNvSpPr txBox="1"/>
      </xdr:nvSpPr>
      <xdr:spPr>
        <a:xfrm>
          <a:off x="1752111" y="989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62,012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77405</xdr:rowOff>
    </xdr:from>
    <xdr:to>
      <xdr:col>1</xdr:col>
      <xdr:colOff>485775</xdr:colOff>
      <xdr:row>58</xdr:row>
      <xdr:rowOff>7555</xdr:rowOff>
    </xdr:to>
    <xdr:sp macro="" textlink="">
      <xdr:nvSpPr>
        <xdr:cNvPr id="148" name="円/楕円 147"/>
        <xdr:cNvSpPr/>
      </xdr:nvSpPr>
      <xdr:spPr>
        <a:xfrm>
          <a:off x="1079500" y="985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170132</xdr:rowOff>
    </xdr:from>
    <xdr:ext cx="534377" cy="259045"/>
    <xdr:sp macro="" textlink="">
      <xdr:nvSpPr>
        <xdr:cNvPr id="149" name="テキスト ボックス 148"/>
        <xdr:cNvSpPr txBox="1"/>
      </xdr:nvSpPr>
      <xdr:spPr>
        <a:xfrm>
          <a:off x="863111" y="994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13467</xdr:rowOff>
    </xdr:from>
    <xdr:to>
      <xdr:col>6</xdr:col>
      <xdr:colOff>510540</xdr:colOff>
      <xdr:row>78</xdr:row>
      <xdr:rowOff>123287</xdr:rowOff>
    </xdr:to>
    <xdr:cxnSp macro="">
      <xdr:nvCxnSpPr>
        <xdr:cNvPr id="171" name="直線コネクタ 170"/>
        <xdr:cNvCxnSpPr/>
      </xdr:nvCxnSpPr>
      <xdr:spPr>
        <a:xfrm flipV="1">
          <a:off x="4633595" y="12186417"/>
          <a:ext cx="1270" cy="130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127114</xdr:rowOff>
    </xdr:from>
    <xdr:ext cx="378565" cy="259045"/>
    <xdr:sp macro="" textlink="">
      <xdr:nvSpPr>
        <xdr:cNvPr id="172" name="維持補修費最小値テキスト"/>
        <xdr:cNvSpPr txBox="1"/>
      </xdr:nvSpPr>
      <xdr:spPr>
        <a:xfrm>
          <a:off x="4686300" y="13500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422275</xdr:colOff>
      <xdr:row>78</xdr:row>
      <xdr:rowOff>123287</xdr:rowOff>
    </xdr:from>
    <xdr:to>
      <xdr:col>6</xdr:col>
      <xdr:colOff>600075</xdr:colOff>
      <xdr:row>78</xdr:row>
      <xdr:rowOff>123287</xdr:rowOff>
    </xdr:to>
    <xdr:cxnSp macro="">
      <xdr:nvCxnSpPr>
        <xdr:cNvPr id="173" name="直線コネクタ 172"/>
        <xdr:cNvCxnSpPr/>
      </xdr:nvCxnSpPr>
      <xdr:spPr>
        <a:xfrm>
          <a:off x="4546600" y="1349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131594</xdr:rowOff>
    </xdr:from>
    <xdr:ext cx="534377" cy="259045"/>
    <xdr:sp macro="" textlink="">
      <xdr:nvSpPr>
        <xdr:cNvPr id="174" name="維持補修費最大値テキスト"/>
        <xdr:cNvSpPr txBox="1"/>
      </xdr:nvSpPr>
      <xdr:spPr>
        <a:xfrm>
          <a:off x="4686300" y="119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29,011</a:t>
          </a:r>
          <a:endParaRPr kumimoji="1" lang="ja-JP" altLang="en-US" sz="1000" b="1">
            <a:latin typeface="ＭＳ Ｐゴシック"/>
          </a:endParaRPr>
        </a:p>
      </xdr:txBody>
    </xdr:sp>
    <xdr:clientData/>
  </xdr:oneCellAnchor>
  <xdr:twoCellAnchor>
    <xdr:from>
      <xdr:col>6</xdr:col>
      <xdr:colOff>422275</xdr:colOff>
      <xdr:row>71</xdr:row>
      <xdr:rowOff>13467</xdr:rowOff>
    </xdr:from>
    <xdr:to>
      <xdr:col>6</xdr:col>
      <xdr:colOff>600075</xdr:colOff>
      <xdr:row>71</xdr:row>
      <xdr:rowOff>13467</xdr:rowOff>
    </xdr:to>
    <xdr:cxnSp macro="">
      <xdr:nvCxnSpPr>
        <xdr:cNvPr id="175" name="直線コネクタ 174"/>
        <xdr:cNvCxnSpPr/>
      </xdr:nvCxnSpPr>
      <xdr:spPr>
        <a:xfrm>
          <a:off x="4546600" y="1218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70388</xdr:rowOff>
    </xdr:from>
    <xdr:to>
      <xdr:col>6</xdr:col>
      <xdr:colOff>511175</xdr:colOff>
      <xdr:row>77</xdr:row>
      <xdr:rowOff>84150</xdr:rowOff>
    </xdr:to>
    <xdr:cxnSp macro="">
      <xdr:nvCxnSpPr>
        <xdr:cNvPr id="176" name="直線コネクタ 175"/>
        <xdr:cNvCxnSpPr/>
      </xdr:nvCxnSpPr>
      <xdr:spPr>
        <a:xfrm flipV="1">
          <a:off x="3797300" y="13272038"/>
          <a:ext cx="838200" cy="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32636</xdr:rowOff>
    </xdr:from>
    <xdr:ext cx="469744" cy="259045"/>
    <xdr:sp macro="" textlink="">
      <xdr:nvSpPr>
        <xdr:cNvPr id="177" name="維持補修費平均値テキスト"/>
        <xdr:cNvSpPr txBox="1"/>
      </xdr:nvSpPr>
      <xdr:spPr>
        <a:xfrm>
          <a:off x="4686300" y="13062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9759</xdr:rowOff>
    </xdr:from>
    <xdr:to>
      <xdr:col>6</xdr:col>
      <xdr:colOff>561975</xdr:colOff>
      <xdr:row>77</xdr:row>
      <xdr:rowOff>111359</xdr:rowOff>
    </xdr:to>
    <xdr:sp macro="" textlink="">
      <xdr:nvSpPr>
        <xdr:cNvPr id="178" name="フローチャート : 判断 177"/>
        <xdr:cNvSpPr/>
      </xdr:nvSpPr>
      <xdr:spPr>
        <a:xfrm>
          <a:off x="45847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84150</xdr:rowOff>
    </xdr:from>
    <xdr:to>
      <xdr:col>5</xdr:col>
      <xdr:colOff>358775</xdr:colOff>
      <xdr:row>77</xdr:row>
      <xdr:rowOff>84150</xdr:rowOff>
    </xdr:to>
    <xdr:cxnSp macro="">
      <xdr:nvCxnSpPr>
        <xdr:cNvPr id="179" name="直線コネクタ 178"/>
        <xdr:cNvCxnSpPr/>
      </xdr:nvCxnSpPr>
      <xdr:spPr>
        <a:xfrm>
          <a:off x="2908300" y="1328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80" name="フローチャート : 判断 179"/>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148962</xdr:rowOff>
    </xdr:from>
    <xdr:ext cx="469744" cy="259045"/>
    <xdr:sp macro="" textlink="">
      <xdr:nvSpPr>
        <xdr:cNvPr id="181" name="テキスト ボックス 180"/>
        <xdr:cNvSpPr txBox="1"/>
      </xdr:nvSpPr>
      <xdr:spPr>
        <a:xfrm>
          <a:off x="3562427"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79029</xdr:rowOff>
    </xdr:from>
    <xdr:to>
      <xdr:col>4</xdr:col>
      <xdr:colOff>155575</xdr:colOff>
      <xdr:row>77</xdr:row>
      <xdr:rowOff>84150</xdr:rowOff>
    </xdr:to>
    <xdr:cxnSp macro="">
      <xdr:nvCxnSpPr>
        <xdr:cNvPr id="182" name="直線コネクタ 181"/>
        <xdr:cNvCxnSpPr/>
      </xdr:nvCxnSpPr>
      <xdr:spPr>
        <a:xfrm>
          <a:off x="2019300" y="13280679"/>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83" name="フローチャート : 判断 182"/>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149944</xdr:rowOff>
    </xdr:from>
    <xdr:ext cx="469744" cy="259045"/>
    <xdr:sp macro="" textlink="">
      <xdr:nvSpPr>
        <xdr:cNvPr id="184" name="テキスト ボックス 183"/>
        <xdr:cNvSpPr txBox="1"/>
      </xdr:nvSpPr>
      <xdr:spPr>
        <a:xfrm>
          <a:off x="2673427" y="133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79029</xdr:rowOff>
    </xdr:from>
    <xdr:to>
      <xdr:col>2</xdr:col>
      <xdr:colOff>638175</xdr:colOff>
      <xdr:row>77</xdr:row>
      <xdr:rowOff>82048</xdr:rowOff>
    </xdr:to>
    <xdr:cxnSp macro="">
      <xdr:nvCxnSpPr>
        <xdr:cNvPr id="185" name="直線コネクタ 184"/>
        <xdr:cNvCxnSpPr/>
      </xdr:nvCxnSpPr>
      <xdr:spPr>
        <a:xfrm flipV="1">
          <a:off x="1130300" y="13280679"/>
          <a:ext cx="889000" cy="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6" name="フローチャート : 判断 185"/>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157075</xdr:rowOff>
    </xdr:from>
    <xdr:ext cx="469744" cy="259045"/>
    <xdr:sp macro="" textlink="">
      <xdr:nvSpPr>
        <xdr:cNvPr id="187" name="テキスト ボックス 186"/>
        <xdr:cNvSpPr txBox="1"/>
      </xdr:nvSpPr>
      <xdr:spPr>
        <a:xfrm>
          <a:off x="1784427" y="1335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8" name="フローチャート : 判断 187"/>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158492</xdr:rowOff>
    </xdr:from>
    <xdr:ext cx="469744" cy="259045"/>
    <xdr:sp macro="" textlink="">
      <xdr:nvSpPr>
        <xdr:cNvPr id="189" name="テキスト ボックス 188"/>
        <xdr:cNvSpPr txBox="1"/>
      </xdr:nvSpPr>
      <xdr:spPr>
        <a:xfrm>
          <a:off x="895427" y="1336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19588</xdr:rowOff>
    </xdr:from>
    <xdr:to>
      <xdr:col>6</xdr:col>
      <xdr:colOff>561975</xdr:colOff>
      <xdr:row>77</xdr:row>
      <xdr:rowOff>121188</xdr:rowOff>
    </xdr:to>
    <xdr:sp macro="" textlink="">
      <xdr:nvSpPr>
        <xdr:cNvPr id="195" name="円/楕円 194"/>
        <xdr:cNvSpPr/>
      </xdr:nvSpPr>
      <xdr:spPr>
        <a:xfrm>
          <a:off x="4584700" y="1322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169465</xdr:rowOff>
    </xdr:from>
    <xdr:ext cx="469744" cy="259045"/>
    <xdr:sp macro="" textlink="">
      <xdr:nvSpPr>
        <xdr:cNvPr id="196" name="維持補修費該当値テキスト"/>
        <xdr:cNvSpPr txBox="1"/>
      </xdr:nvSpPr>
      <xdr:spPr>
        <a:xfrm>
          <a:off x="4686300" y="1319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33350</xdr:rowOff>
    </xdr:from>
    <xdr:to>
      <xdr:col>5</xdr:col>
      <xdr:colOff>409575</xdr:colOff>
      <xdr:row>77</xdr:row>
      <xdr:rowOff>134950</xdr:rowOff>
    </xdr:to>
    <xdr:sp macro="" textlink="">
      <xdr:nvSpPr>
        <xdr:cNvPr id="197" name="円/楕円 196"/>
        <xdr:cNvSpPr/>
      </xdr:nvSpPr>
      <xdr:spPr>
        <a:xfrm>
          <a:off x="3746500" y="132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126077</xdr:rowOff>
    </xdr:from>
    <xdr:ext cx="469744" cy="259045"/>
    <xdr:sp macro="" textlink="">
      <xdr:nvSpPr>
        <xdr:cNvPr id="198" name="テキスト ボックス 197"/>
        <xdr:cNvSpPr txBox="1"/>
      </xdr:nvSpPr>
      <xdr:spPr>
        <a:xfrm>
          <a:off x="3562427" y="1332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33350</xdr:rowOff>
    </xdr:from>
    <xdr:to>
      <xdr:col>4</xdr:col>
      <xdr:colOff>206375</xdr:colOff>
      <xdr:row>77</xdr:row>
      <xdr:rowOff>134950</xdr:rowOff>
    </xdr:to>
    <xdr:sp macro="" textlink="">
      <xdr:nvSpPr>
        <xdr:cNvPr id="199" name="円/楕円 198"/>
        <xdr:cNvSpPr/>
      </xdr:nvSpPr>
      <xdr:spPr>
        <a:xfrm>
          <a:off x="2857500" y="132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151477</xdr:rowOff>
    </xdr:from>
    <xdr:ext cx="469744" cy="259045"/>
    <xdr:sp macro="" textlink="">
      <xdr:nvSpPr>
        <xdr:cNvPr id="200" name="テキスト ボックス 199"/>
        <xdr:cNvSpPr txBox="1"/>
      </xdr:nvSpPr>
      <xdr:spPr>
        <a:xfrm>
          <a:off x="2673427" y="130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28229</xdr:rowOff>
    </xdr:from>
    <xdr:to>
      <xdr:col>3</xdr:col>
      <xdr:colOff>3175</xdr:colOff>
      <xdr:row>77</xdr:row>
      <xdr:rowOff>129829</xdr:rowOff>
    </xdr:to>
    <xdr:sp macro="" textlink="">
      <xdr:nvSpPr>
        <xdr:cNvPr id="201" name="円/楕円 200"/>
        <xdr:cNvSpPr/>
      </xdr:nvSpPr>
      <xdr:spPr>
        <a:xfrm>
          <a:off x="1968500" y="1322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146356</xdr:rowOff>
    </xdr:from>
    <xdr:ext cx="469744" cy="259045"/>
    <xdr:sp macro="" textlink="">
      <xdr:nvSpPr>
        <xdr:cNvPr id="202" name="テキスト ボックス 201"/>
        <xdr:cNvSpPr txBox="1"/>
      </xdr:nvSpPr>
      <xdr:spPr>
        <a:xfrm>
          <a:off x="1784427" y="1300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31248</xdr:rowOff>
    </xdr:from>
    <xdr:to>
      <xdr:col>1</xdr:col>
      <xdr:colOff>485775</xdr:colOff>
      <xdr:row>77</xdr:row>
      <xdr:rowOff>132848</xdr:rowOff>
    </xdr:to>
    <xdr:sp macro="" textlink="">
      <xdr:nvSpPr>
        <xdr:cNvPr id="203" name="円/楕円 202"/>
        <xdr:cNvSpPr/>
      </xdr:nvSpPr>
      <xdr:spPr>
        <a:xfrm>
          <a:off x="1079500" y="1323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149375</xdr:rowOff>
    </xdr:from>
    <xdr:ext cx="469744" cy="259045"/>
    <xdr:sp macro="" textlink="">
      <xdr:nvSpPr>
        <xdr:cNvPr id="204" name="テキスト ボックス 203"/>
        <xdr:cNvSpPr txBox="1"/>
      </xdr:nvSpPr>
      <xdr:spPr>
        <a:xfrm>
          <a:off x="895427" y="1300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137,042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36697</xdr:rowOff>
    </xdr:from>
    <xdr:to>
      <xdr:col>6</xdr:col>
      <xdr:colOff>510540</xdr:colOff>
      <xdr:row>98</xdr:row>
      <xdr:rowOff>84550</xdr:rowOff>
    </xdr:to>
    <xdr:cxnSp macro="">
      <xdr:nvCxnSpPr>
        <xdr:cNvPr id="229" name="直線コネクタ 228"/>
        <xdr:cNvCxnSpPr/>
      </xdr:nvCxnSpPr>
      <xdr:spPr>
        <a:xfrm flipV="1">
          <a:off x="4633595" y="15467197"/>
          <a:ext cx="1270" cy="1419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88377</xdr:rowOff>
    </xdr:from>
    <xdr:ext cx="534377" cy="259045"/>
    <xdr:sp macro="" textlink="">
      <xdr:nvSpPr>
        <xdr:cNvPr id="230" name="扶助費最小値テキスト"/>
        <xdr:cNvSpPr txBox="1"/>
      </xdr:nvSpPr>
      <xdr:spPr>
        <a:xfrm>
          <a:off x="4686300" y="168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26,895</a:t>
          </a:r>
          <a:endParaRPr kumimoji="1" lang="ja-JP" altLang="en-US" sz="1000" b="1">
            <a:latin typeface="ＭＳ Ｐゴシック"/>
          </a:endParaRPr>
        </a:p>
      </xdr:txBody>
    </xdr:sp>
    <xdr:clientData/>
  </xdr:oneCellAnchor>
  <xdr:twoCellAnchor>
    <xdr:from>
      <xdr:col>6</xdr:col>
      <xdr:colOff>422275</xdr:colOff>
      <xdr:row>98</xdr:row>
      <xdr:rowOff>84550</xdr:rowOff>
    </xdr:from>
    <xdr:to>
      <xdr:col>6</xdr:col>
      <xdr:colOff>600075</xdr:colOff>
      <xdr:row>98</xdr:row>
      <xdr:rowOff>84550</xdr:rowOff>
    </xdr:to>
    <xdr:cxnSp macro="">
      <xdr:nvCxnSpPr>
        <xdr:cNvPr id="231" name="直線コネクタ 230"/>
        <xdr:cNvCxnSpPr/>
      </xdr:nvCxnSpPr>
      <xdr:spPr>
        <a:xfrm>
          <a:off x="4546600" y="1688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154824</xdr:rowOff>
    </xdr:from>
    <xdr:ext cx="599010" cy="259045"/>
    <xdr:sp macro="" textlink="">
      <xdr:nvSpPr>
        <xdr:cNvPr id="232" name="扶助費最大値テキスト"/>
        <xdr:cNvSpPr txBox="1"/>
      </xdr:nvSpPr>
      <xdr:spPr>
        <a:xfrm>
          <a:off x="4686300" y="1524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101,407</a:t>
          </a:r>
          <a:endParaRPr kumimoji="1" lang="ja-JP" altLang="en-US" sz="1000" b="1">
            <a:latin typeface="ＭＳ Ｐゴシック"/>
          </a:endParaRPr>
        </a:p>
      </xdr:txBody>
    </xdr:sp>
    <xdr:clientData/>
  </xdr:oneCellAnchor>
  <xdr:twoCellAnchor>
    <xdr:from>
      <xdr:col>6</xdr:col>
      <xdr:colOff>422275</xdr:colOff>
      <xdr:row>90</xdr:row>
      <xdr:rowOff>36697</xdr:rowOff>
    </xdr:from>
    <xdr:to>
      <xdr:col>6</xdr:col>
      <xdr:colOff>600075</xdr:colOff>
      <xdr:row>90</xdr:row>
      <xdr:rowOff>36697</xdr:rowOff>
    </xdr:to>
    <xdr:cxnSp macro="">
      <xdr:nvCxnSpPr>
        <xdr:cNvPr id="233" name="直線コネクタ 232"/>
        <xdr:cNvCxnSpPr/>
      </xdr:nvCxnSpPr>
      <xdr:spPr>
        <a:xfrm>
          <a:off x="4546600" y="1546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166903</xdr:rowOff>
    </xdr:from>
    <xdr:to>
      <xdr:col>6</xdr:col>
      <xdr:colOff>511175</xdr:colOff>
      <xdr:row>96</xdr:row>
      <xdr:rowOff>78093</xdr:rowOff>
    </xdr:to>
    <xdr:cxnSp macro="">
      <xdr:nvCxnSpPr>
        <xdr:cNvPr id="234" name="直線コネクタ 233"/>
        <xdr:cNvCxnSpPr/>
      </xdr:nvCxnSpPr>
      <xdr:spPr>
        <a:xfrm flipV="1">
          <a:off x="3797300" y="16454653"/>
          <a:ext cx="838200" cy="8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123950</xdr:rowOff>
    </xdr:from>
    <xdr:ext cx="534377" cy="259045"/>
    <xdr:sp macro="" textlink="">
      <xdr:nvSpPr>
        <xdr:cNvPr id="235" name="扶助費平均値テキスト"/>
        <xdr:cNvSpPr txBox="1"/>
      </xdr:nvSpPr>
      <xdr:spPr>
        <a:xfrm>
          <a:off x="4686300" y="16068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101073</xdr:rowOff>
    </xdr:from>
    <xdr:to>
      <xdr:col>6</xdr:col>
      <xdr:colOff>561975</xdr:colOff>
      <xdr:row>95</xdr:row>
      <xdr:rowOff>31223</xdr:rowOff>
    </xdr:to>
    <xdr:sp macro="" textlink="">
      <xdr:nvSpPr>
        <xdr:cNvPr id="236" name="フローチャート : 判断 235"/>
        <xdr:cNvSpPr/>
      </xdr:nvSpPr>
      <xdr:spPr>
        <a:xfrm>
          <a:off x="4584700" y="1621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78093</xdr:rowOff>
    </xdr:from>
    <xdr:to>
      <xdr:col>5</xdr:col>
      <xdr:colOff>358775</xdr:colOff>
      <xdr:row>97</xdr:row>
      <xdr:rowOff>2769</xdr:rowOff>
    </xdr:to>
    <xdr:cxnSp macro="">
      <xdr:nvCxnSpPr>
        <xdr:cNvPr id="237" name="直線コネクタ 236"/>
        <xdr:cNvCxnSpPr/>
      </xdr:nvCxnSpPr>
      <xdr:spPr>
        <a:xfrm flipV="1">
          <a:off x="2908300" y="16537293"/>
          <a:ext cx="889000" cy="9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85052</xdr:rowOff>
    </xdr:from>
    <xdr:to>
      <xdr:col>5</xdr:col>
      <xdr:colOff>409575</xdr:colOff>
      <xdr:row>95</xdr:row>
      <xdr:rowOff>15202</xdr:rowOff>
    </xdr:to>
    <xdr:sp macro="" textlink="">
      <xdr:nvSpPr>
        <xdr:cNvPr id="238" name="フローチャート : 判断 237"/>
        <xdr:cNvSpPr/>
      </xdr:nvSpPr>
      <xdr:spPr>
        <a:xfrm>
          <a:off x="3746500" y="1620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31729</xdr:rowOff>
    </xdr:from>
    <xdr:ext cx="534377" cy="259045"/>
    <xdr:sp macro="" textlink="">
      <xdr:nvSpPr>
        <xdr:cNvPr id="239" name="テキスト ボックス 238"/>
        <xdr:cNvSpPr txBox="1"/>
      </xdr:nvSpPr>
      <xdr:spPr>
        <a:xfrm>
          <a:off x="3530111" y="1597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2769</xdr:rowOff>
    </xdr:from>
    <xdr:to>
      <xdr:col>4</xdr:col>
      <xdr:colOff>155575</xdr:colOff>
      <xdr:row>97</xdr:row>
      <xdr:rowOff>2806</xdr:rowOff>
    </xdr:to>
    <xdr:cxnSp macro="">
      <xdr:nvCxnSpPr>
        <xdr:cNvPr id="240" name="直線コネクタ 239"/>
        <xdr:cNvCxnSpPr/>
      </xdr:nvCxnSpPr>
      <xdr:spPr>
        <a:xfrm flipV="1">
          <a:off x="2019300" y="16633419"/>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18148</xdr:rowOff>
    </xdr:from>
    <xdr:to>
      <xdr:col>4</xdr:col>
      <xdr:colOff>206375</xdr:colOff>
      <xdr:row>95</xdr:row>
      <xdr:rowOff>119748</xdr:rowOff>
    </xdr:to>
    <xdr:sp macro="" textlink="">
      <xdr:nvSpPr>
        <xdr:cNvPr id="241" name="フローチャート : 判断 240"/>
        <xdr:cNvSpPr/>
      </xdr:nvSpPr>
      <xdr:spPr>
        <a:xfrm>
          <a:off x="2857500" y="163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136275</xdr:rowOff>
    </xdr:from>
    <xdr:ext cx="534377" cy="259045"/>
    <xdr:sp macro="" textlink="">
      <xdr:nvSpPr>
        <xdr:cNvPr id="242" name="テキスト ボックス 241"/>
        <xdr:cNvSpPr txBox="1"/>
      </xdr:nvSpPr>
      <xdr:spPr>
        <a:xfrm>
          <a:off x="2641111" y="160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2806</xdr:rowOff>
    </xdr:from>
    <xdr:to>
      <xdr:col>2</xdr:col>
      <xdr:colOff>638175</xdr:colOff>
      <xdr:row>97</xdr:row>
      <xdr:rowOff>18275</xdr:rowOff>
    </xdr:to>
    <xdr:cxnSp macro="">
      <xdr:nvCxnSpPr>
        <xdr:cNvPr id="243" name="直線コネクタ 242"/>
        <xdr:cNvCxnSpPr/>
      </xdr:nvCxnSpPr>
      <xdr:spPr>
        <a:xfrm flipV="1">
          <a:off x="1130300" y="16633456"/>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169196</xdr:rowOff>
    </xdr:from>
    <xdr:to>
      <xdr:col>3</xdr:col>
      <xdr:colOff>3175</xdr:colOff>
      <xdr:row>95</xdr:row>
      <xdr:rowOff>99346</xdr:rowOff>
    </xdr:to>
    <xdr:sp macro="" textlink="">
      <xdr:nvSpPr>
        <xdr:cNvPr id="244" name="フローチャート : 判断 243"/>
        <xdr:cNvSpPr/>
      </xdr:nvSpPr>
      <xdr:spPr>
        <a:xfrm>
          <a:off x="1968500" y="162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115873</xdr:rowOff>
    </xdr:from>
    <xdr:ext cx="534377" cy="259045"/>
    <xdr:sp macro="" textlink="">
      <xdr:nvSpPr>
        <xdr:cNvPr id="245" name="テキスト ボックス 244"/>
        <xdr:cNvSpPr txBox="1"/>
      </xdr:nvSpPr>
      <xdr:spPr>
        <a:xfrm>
          <a:off x="1752111" y="160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168357</xdr:rowOff>
    </xdr:from>
    <xdr:to>
      <xdr:col>1</xdr:col>
      <xdr:colOff>485775</xdr:colOff>
      <xdr:row>95</xdr:row>
      <xdr:rowOff>98507</xdr:rowOff>
    </xdr:to>
    <xdr:sp macro="" textlink="">
      <xdr:nvSpPr>
        <xdr:cNvPr id="246" name="フローチャート : 判断 245"/>
        <xdr:cNvSpPr/>
      </xdr:nvSpPr>
      <xdr:spPr>
        <a:xfrm>
          <a:off x="1079500" y="162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115034</xdr:rowOff>
    </xdr:from>
    <xdr:ext cx="534377" cy="259045"/>
    <xdr:sp macro="" textlink="">
      <xdr:nvSpPr>
        <xdr:cNvPr id="247" name="テキスト ボックス 246"/>
        <xdr:cNvSpPr txBox="1"/>
      </xdr:nvSpPr>
      <xdr:spPr>
        <a:xfrm>
          <a:off x="863111" y="1605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116103</xdr:rowOff>
    </xdr:from>
    <xdr:to>
      <xdr:col>6</xdr:col>
      <xdr:colOff>561975</xdr:colOff>
      <xdr:row>96</xdr:row>
      <xdr:rowOff>46253</xdr:rowOff>
    </xdr:to>
    <xdr:sp macro="" textlink="">
      <xdr:nvSpPr>
        <xdr:cNvPr id="253" name="円/楕円 252"/>
        <xdr:cNvSpPr/>
      </xdr:nvSpPr>
      <xdr:spPr>
        <a:xfrm>
          <a:off x="4584700" y="1640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94530</xdr:rowOff>
    </xdr:from>
    <xdr:ext cx="534377" cy="259045"/>
    <xdr:sp macro="" textlink="">
      <xdr:nvSpPr>
        <xdr:cNvPr id="254" name="扶助費該当値テキスト"/>
        <xdr:cNvSpPr txBox="1"/>
      </xdr:nvSpPr>
      <xdr:spPr>
        <a:xfrm>
          <a:off x="4686300" y="163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49,572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27293</xdr:rowOff>
    </xdr:from>
    <xdr:to>
      <xdr:col>5</xdr:col>
      <xdr:colOff>409575</xdr:colOff>
      <xdr:row>96</xdr:row>
      <xdr:rowOff>128893</xdr:rowOff>
    </xdr:to>
    <xdr:sp macro="" textlink="">
      <xdr:nvSpPr>
        <xdr:cNvPr id="255" name="円/楕円 254"/>
        <xdr:cNvSpPr/>
      </xdr:nvSpPr>
      <xdr:spPr>
        <a:xfrm>
          <a:off x="3746500" y="1648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120020</xdr:rowOff>
    </xdr:from>
    <xdr:ext cx="534377" cy="259045"/>
    <xdr:sp macro="" textlink="">
      <xdr:nvSpPr>
        <xdr:cNvPr id="256" name="テキスト ボックス 255"/>
        <xdr:cNvSpPr txBox="1"/>
      </xdr:nvSpPr>
      <xdr:spPr>
        <a:xfrm>
          <a:off x="3530111" y="1657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45,234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123419</xdr:rowOff>
    </xdr:from>
    <xdr:to>
      <xdr:col>4</xdr:col>
      <xdr:colOff>206375</xdr:colOff>
      <xdr:row>97</xdr:row>
      <xdr:rowOff>53569</xdr:rowOff>
    </xdr:to>
    <xdr:sp macro="" textlink="">
      <xdr:nvSpPr>
        <xdr:cNvPr id="257" name="円/楕円 256"/>
        <xdr:cNvSpPr/>
      </xdr:nvSpPr>
      <xdr:spPr>
        <a:xfrm>
          <a:off x="2857500" y="1658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44696</xdr:rowOff>
    </xdr:from>
    <xdr:ext cx="534377" cy="259045"/>
    <xdr:sp macro="" textlink="">
      <xdr:nvSpPr>
        <xdr:cNvPr id="258" name="テキスト ボックス 257"/>
        <xdr:cNvSpPr txBox="1"/>
      </xdr:nvSpPr>
      <xdr:spPr>
        <a:xfrm>
          <a:off x="2641111" y="1667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40,188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123456</xdr:rowOff>
    </xdr:from>
    <xdr:to>
      <xdr:col>3</xdr:col>
      <xdr:colOff>3175</xdr:colOff>
      <xdr:row>97</xdr:row>
      <xdr:rowOff>53606</xdr:rowOff>
    </xdr:to>
    <xdr:sp macro="" textlink="">
      <xdr:nvSpPr>
        <xdr:cNvPr id="259" name="円/楕円 258"/>
        <xdr:cNvSpPr/>
      </xdr:nvSpPr>
      <xdr:spPr>
        <a:xfrm>
          <a:off x="1968500" y="1658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44733</xdr:rowOff>
    </xdr:from>
    <xdr:ext cx="534377" cy="259045"/>
    <xdr:sp macro="" textlink="">
      <xdr:nvSpPr>
        <xdr:cNvPr id="260" name="テキスト ボックス 259"/>
        <xdr:cNvSpPr txBox="1"/>
      </xdr:nvSpPr>
      <xdr:spPr>
        <a:xfrm>
          <a:off x="1752111" y="1667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40,186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138925</xdr:rowOff>
    </xdr:from>
    <xdr:to>
      <xdr:col>1</xdr:col>
      <xdr:colOff>485775</xdr:colOff>
      <xdr:row>97</xdr:row>
      <xdr:rowOff>69075</xdr:rowOff>
    </xdr:to>
    <xdr:sp macro="" textlink="">
      <xdr:nvSpPr>
        <xdr:cNvPr id="261" name="円/楕円 260"/>
        <xdr:cNvSpPr/>
      </xdr:nvSpPr>
      <xdr:spPr>
        <a:xfrm>
          <a:off x="1079500" y="165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60202</xdr:rowOff>
    </xdr:from>
    <xdr:ext cx="534377" cy="259045"/>
    <xdr:sp macro="" textlink="">
      <xdr:nvSpPr>
        <xdr:cNvPr id="262" name="テキスト ボックス 261"/>
        <xdr:cNvSpPr txBox="1"/>
      </xdr:nvSpPr>
      <xdr:spPr>
        <a:xfrm>
          <a:off x="863111" y="1669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3" name="直線コネクタ 272"/>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4" name="テキスト ボックス 273"/>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5" name="直線コネクタ 274"/>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6" name="テキスト ボックス 275"/>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7" name="直線コネクタ 276"/>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78" name="テキスト ボックス 277"/>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1" name="直線コネクタ 280"/>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2" name="テキスト ボックス 281"/>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5" name="直線コネクタ 284"/>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6" name="テキスト ボックス 285"/>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139281</xdr:rowOff>
    </xdr:from>
    <xdr:to>
      <xdr:col>15</xdr:col>
      <xdr:colOff>180340</xdr:colOff>
      <xdr:row>39</xdr:row>
      <xdr:rowOff>12636</xdr:rowOff>
    </xdr:to>
    <xdr:cxnSp macro="">
      <xdr:nvCxnSpPr>
        <xdr:cNvPr id="290" name="直線コネクタ 289"/>
        <xdr:cNvCxnSpPr/>
      </xdr:nvCxnSpPr>
      <xdr:spPr>
        <a:xfrm flipV="1">
          <a:off x="10475595" y="5282781"/>
          <a:ext cx="1270" cy="1416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16463</xdr:rowOff>
    </xdr:from>
    <xdr:ext cx="534377" cy="259045"/>
    <xdr:sp macro="" textlink="">
      <xdr:nvSpPr>
        <xdr:cNvPr id="291" name="補助費等最小値テキスト"/>
        <xdr:cNvSpPr txBox="1"/>
      </xdr:nvSpPr>
      <xdr:spPr>
        <a:xfrm>
          <a:off x="10528300" y="67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13,340</a:t>
          </a:r>
          <a:endParaRPr kumimoji="1" lang="ja-JP" altLang="en-US" sz="1000" b="1">
            <a:latin typeface="ＭＳ Ｐゴシック"/>
          </a:endParaRPr>
        </a:p>
      </xdr:txBody>
    </xdr:sp>
    <xdr:clientData/>
  </xdr:oneCellAnchor>
  <xdr:twoCellAnchor>
    <xdr:from>
      <xdr:col>15</xdr:col>
      <xdr:colOff>92075</xdr:colOff>
      <xdr:row>39</xdr:row>
      <xdr:rowOff>12636</xdr:rowOff>
    </xdr:from>
    <xdr:to>
      <xdr:col>15</xdr:col>
      <xdr:colOff>269875</xdr:colOff>
      <xdr:row>39</xdr:row>
      <xdr:rowOff>12636</xdr:rowOff>
    </xdr:to>
    <xdr:cxnSp macro="">
      <xdr:nvCxnSpPr>
        <xdr:cNvPr id="292" name="直線コネクタ 291"/>
        <xdr:cNvCxnSpPr/>
      </xdr:nvCxnSpPr>
      <xdr:spPr>
        <a:xfrm>
          <a:off x="10388600" y="669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85958</xdr:rowOff>
    </xdr:from>
    <xdr:ext cx="599010" cy="259045"/>
    <xdr:sp macro="" textlink="">
      <xdr:nvSpPr>
        <xdr:cNvPr id="293" name="補助費等最大値テキスト"/>
        <xdr:cNvSpPr txBox="1"/>
      </xdr:nvSpPr>
      <xdr:spPr>
        <a:xfrm>
          <a:off x="10528300" y="505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162,044</a:t>
          </a:r>
          <a:endParaRPr kumimoji="1" lang="ja-JP" altLang="en-US" sz="1000" b="1">
            <a:latin typeface="ＭＳ Ｐゴシック"/>
          </a:endParaRPr>
        </a:p>
      </xdr:txBody>
    </xdr:sp>
    <xdr:clientData/>
  </xdr:oneCellAnchor>
  <xdr:twoCellAnchor>
    <xdr:from>
      <xdr:col>15</xdr:col>
      <xdr:colOff>92075</xdr:colOff>
      <xdr:row>30</xdr:row>
      <xdr:rowOff>139281</xdr:rowOff>
    </xdr:from>
    <xdr:to>
      <xdr:col>15</xdr:col>
      <xdr:colOff>269875</xdr:colOff>
      <xdr:row>30</xdr:row>
      <xdr:rowOff>139281</xdr:rowOff>
    </xdr:to>
    <xdr:cxnSp macro="">
      <xdr:nvCxnSpPr>
        <xdr:cNvPr id="294" name="直線コネクタ 293"/>
        <xdr:cNvCxnSpPr/>
      </xdr:nvCxnSpPr>
      <xdr:spPr>
        <a:xfrm>
          <a:off x="10388600" y="528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145529</xdr:rowOff>
    </xdr:from>
    <xdr:to>
      <xdr:col>15</xdr:col>
      <xdr:colOff>180975</xdr:colOff>
      <xdr:row>38</xdr:row>
      <xdr:rowOff>13236</xdr:rowOff>
    </xdr:to>
    <xdr:cxnSp macro="">
      <xdr:nvCxnSpPr>
        <xdr:cNvPr id="295" name="直線コネクタ 294"/>
        <xdr:cNvCxnSpPr/>
      </xdr:nvCxnSpPr>
      <xdr:spPr>
        <a:xfrm flipV="1">
          <a:off x="9639300" y="6489179"/>
          <a:ext cx="838200" cy="3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47150</xdr:rowOff>
    </xdr:from>
    <xdr:ext cx="534377" cy="259045"/>
    <xdr:sp macro="" textlink="">
      <xdr:nvSpPr>
        <xdr:cNvPr id="296" name="補助費等平均値テキスト"/>
        <xdr:cNvSpPr txBox="1"/>
      </xdr:nvSpPr>
      <xdr:spPr>
        <a:xfrm>
          <a:off x="10528300" y="6047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24273</xdr:rowOff>
    </xdr:from>
    <xdr:to>
      <xdr:col>15</xdr:col>
      <xdr:colOff>231775</xdr:colOff>
      <xdr:row>36</xdr:row>
      <xdr:rowOff>125873</xdr:rowOff>
    </xdr:to>
    <xdr:sp macro="" textlink="">
      <xdr:nvSpPr>
        <xdr:cNvPr id="297" name="フローチャート : 判断 296"/>
        <xdr:cNvSpPr/>
      </xdr:nvSpPr>
      <xdr:spPr>
        <a:xfrm>
          <a:off x="10426700" y="61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13236</xdr:rowOff>
    </xdr:from>
    <xdr:to>
      <xdr:col>14</xdr:col>
      <xdr:colOff>28575</xdr:colOff>
      <xdr:row>38</xdr:row>
      <xdr:rowOff>41345</xdr:rowOff>
    </xdr:to>
    <xdr:cxnSp macro="">
      <xdr:nvCxnSpPr>
        <xdr:cNvPr id="298" name="直線コネクタ 297"/>
        <xdr:cNvCxnSpPr/>
      </xdr:nvCxnSpPr>
      <xdr:spPr>
        <a:xfrm flipV="1">
          <a:off x="8750300" y="6528336"/>
          <a:ext cx="889000" cy="2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27683</xdr:rowOff>
    </xdr:from>
    <xdr:to>
      <xdr:col>14</xdr:col>
      <xdr:colOff>79375</xdr:colOff>
      <xdr:row>36</xdr:row>
      <xdr:rowOff>129283</xdr:rowOff>
    </xdr:to>
    <xdr:sp macro="" textlink="">
      <xdr:nvSpPr>
        <xdr:cNvPr id="299" name="フローチャート : 判断 298"/>
        <xdr:cNvSpPr/>
      </xdr:nvSpPr>
      <xdr:spPr>
        <a:xfrm>
          <a:off x="9588500" y="619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145810</xdr:rowOff>
    </xdr:from>
    <xdr:ext cx="534377" cy="259045"/>
    <xdr:sp macro="" textlink="">
      <xdr:nvSpPr>
        <xdr:cNvPr id="300" name="テキスト ボックス 299"/>
        <xdr:cNvSpPr txBox="1"/>
      </xdr:nvSpPr>
      <xdr:spPr>
        <a:xfrm>
          <a:off x="9372111" y="597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116212</xdr:rowOff>
    </xdr:from>
    <xdr:to>
      <xdr:col>12</xdr:col>
      <xdr:colOff>511175</xdr:colOff>
      <xdr:row>38</xdr:row>
      <xdr:rowOff>41345</xdr:rowOff>
    </xdr:to>
    <xdr:cxnSp macro="">
      <xdr:nvCxnSpPr>
        <xdr:cNvPr id="301" name="直線コネクタ 300"/>
        <xdr:cNvCxnSpPr/>
      </xdr:nvCxnSpPr>
      <xdr:spPr>
        <a:xfrm>
          <a:off x="7861300" y="6459862"/>
          <a:ext cx="889000" cy="9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32293</xdr:rowOff>
    </xdr:from>
    <xdr:to>
      <xdr:col>12</xdr:col>
      <xdr:colOff>561975</xdr:colOff>
      <xdr:row>36</xdr:row>
      <xdr:rowOff>133893</xdr:rowOff>
    </xdr:to>
    <xdr:sp macro="" textlink="">
      <xdr:nvSpPr>
        <xdr:cNvPr id="302" name="フローチャート : 判断 301"/>
        <xdr:cNvSpPr/>
      </xdr:nvSpPr>
      <xdr:spPr>
        <a:xfrm>
          <a:off x="8699500" y="62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150420</xdr:rowOff>
    </xdr:from>
    <xdr:ext cx="534377" cy="259045"/>
    <xdr:sp macro="" textlink="">
      <xdr:nvSpPr>
        <xdr:cNvPr id="303" name="テキスト ボックス 302"/>
        <xdr:cNvSpPr txBox="1"/>
      </xdr:nvSpPr>
      <xdr:spPr>
        <a:xfrm>
          <a:off x="8483111" y="597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116212</xdr:rowOff>
    </xdr:from>
    <xdr:to>
      <xdr:col>11</xdr:col>
      <xdr:colOff>307975</xdr:colOff>
      <xdr:row>38</xdr:row>
      <xdr:rowOff>30696</xdr:rowOff>
    </xdr:to>
    <xdr:cxnSp macro="">
      <xdr:nvCxnSpPr>
        <xdr:cNvPr id="304" name="直線コネクタ 303"/>
        <xdr:cNvCxnSpPr/>
      </xdr:nvCxnSpPr>
      <xdr:spPr>
        <a:xfrm flipV="1">
          <a:off x="6972300" y="6459862"/>
          <a:ext cx="889000" cy="8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93606</xdr:rowOff>
    </xdr:from>
    <xdr:to>
      <xdr:col>11</xdr:col>
      <xdr:colOff>358775</xdr:colOff>
      <xdr:row>36</xdr:row>
      <xdr:rowOff>23756</xdr:rowOff>
    </xdr:to>
    <xdr:sp macro="" textlink="">
      <xdr:nvSpPr>
        <xdr:cNvPr id="305" name="フローチャート : 判断 304"/>
        <xdr:cNvSpPr/>
      </xdr:nvSpPr>
      <xdr:spPr>
        <a:xfrm>
          <a:off x="7810500" y="60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40283</xdr:rowOff>
    </xdr:from>
    <xdr:ext cx="534377" cy="259045"/>
    <xdr:sp macro="" textlink="">
      <xdr:nvSpPr>
        <xdr:cNvPr id="306" name="テキスト ボックス 305"/>
        <xdr:cNvSpPr txBox="1"/>
      </xdr:nvSpPr>
      <xdr:spPr>
        <a:xfrm>
          <a:off x="7594111" y="586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28073</xdr:rowOff>
    </xdr:from>
    <xdr:to>
      <xdr:col>10</xdr:col>
      <xdr:colOff>155575</xdr:colOff>
      <xdr:row>36</xdr:row>
      <xdr:rowOff>129673</xdr:rowOff>
    </xdr:to>
    <xdr:sp macro="" textlink="">
      <xdr:nvSpPr>
        <xdr:cNvPr id="307" name="フローチャート : 判断 306"/>
        <xdr:cNvSpPr/>
      </xdr:nvSpPr>
      <xdr:spPr>
        <a:xfrm>
          <a:off x="6921500" y="62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146200</xdr:rowOff>
    </xdr:from>
    <xdr:ext cx="534377" cy="259045"/>
    <xdr:sp macro="" textlink="">
      <xdr:nvSpPr>
        <xdr:cNvPr id="308" name="テキスト ボックス 307"/>
        <xdr:cNvSpPr txBox="1"/>
      </xdr:nvSpPr>
      <xdr:spPr>
        <a:xfrm>
          <a:off x="6705111" y="597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94729</xdr:rowOff>
    </xdr:from>
    <xdr:to>
      <xdr:col>15</xdr:col>
      <xdr:colOff>231775</xdr:colOff>
      <xdr:row>38</xdr:row>
      <xdr:rowOff>24879</xdr:rowOff>
    </xdr:to>
    <xdr:sp macro="" textlink="">
      <xdr:nvSpPr>
        <xdr:cNvPr id="314" name="円/楕円 313"/>
        <xdr:cNvSpPr/>
      </xdr:nvSpPr>
      <xdr:spPr>
        <a:xfrm>
          <a:off x="10426700" y="643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73156</xdr:rowOff>
    </xdr:from>
    <xdr:ext cx="534377" cy="259045"/>
    <xdr:sp macro="" textlink="">
      <xdr:nvSpPr>
        <xdr:cNvPr id="315" name="補助費等該当値テキスト"/>
        <xdr:cNvSpPr txBox="1"/>
      </xdr:nvSpPr>
      <xdr:spPr>
        <a:xfrm>
          <a:off x="10528300" y="64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35,388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133886</xdr:rowOff>
    </xdr:from>
    <xdr:to>
      <xdr:col>14</xdr:col>
      <xdr:colOff>79375</xdr:colOff>
      <xdr:row>38</xdr:row>
      <xdr:rowOff>64036</xdr:rowOff>
    </xdr:to>
    <xdr:sp macro="" textlink="">
      <xdr:nvSpPr>
        <xdr:cNvPr id="316" name="円/楕円 315"/>
        <xdr:cNvSpPr/>
      </xdr:nvSpPr>
      <xdr:spPr>
        <a:xfrm>
          <a:off x="9588500" y="647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55163</xdr:rowOff>
    </xdr:from>
    <xdr:ext cx="534377" cy="259045"/>
    <xdr:sp macro="" textlink="">
      <xdr:nvSpPr>
        <xdr:cNvPr id="317" name="テキスト ボックス 316"/>
        <xdr:cNvSpPr txBox="1"/>
      </xdr:nvSpPr>
      <xdr:spPr>
        <a:xfrm>
          <a:off x="9372111" y="657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31,277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161995</xdr:rowOff>
    </xdr:from>
    <xdr:to>
      <xdr:col>12</xdr:col>
      <xdr:colOff>561975</xdr:colOff>
      <xdr:row>38</xdr:row>
      <xdr:rowOff>92145</xdr:rowOff>
    </xdr:to>
    <xdr:sp macro="" textlink="">
      <xdr:nvSpPr>
        <xdr:cNvPr id="318" name="円/楕円 317"/>
        <xdr:cNvSpPr/>
      </xdr:nvSpPr>
      <xdr:spPr>
        <a:xfrm>
          <a:off x="8699500" y="65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83272</xdr:rowOff>
    </xdr:from>
    <xdr:ext cx="534377" cy="259045"/>
    <xdr:sp macro="" textlink="">
      <xdr:nvSpPr>
        <xdr:cNvPr id="319" name="テキスト ボックス 318"/>
        <xdr:cNvSpPr txBox="1"/>
      </xdr:nvSpPr>
      <xdr:spPr>
        <a:xfrm>
          <a:off x="8483111" y="659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65412</xdr:rowOff>
    </xdr:from>
    <xdr:to>
      <xdr:col>11</xdr:col>
      <xdr:colOff>358775</xdr:colOff>
      <xdr:row>37</xdr:row>
      <xdr:rowOff>167012</xdr:rowOff>
    </xdr:to>
    <xdr:sp macro="" textlink="">
      <xdr:nvSpPr>
        <xdr:cNvPr id="320" name="円/楕円 319"/>
        <xdr:cNvSpPr/>
      </xdr:nvSpPr>
      <xdr:spPr>
        <a:xfrm>
          <a:off x="7810500" y="640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158139</xdr:rowOff>
    </xdr:from>
    <xdr:ext cx="534377" cy="259045"/>
    <xdr:sp macro="" textlink="">
      <xdr:nvSpPr>
        <xdr:cNvPr id="321" name="テキスト ボックス 320"/>
        <xdr:cNvSpPr txBox="1"/>
      </xdr:nvSpPr>
      <xdr:spPr>
        <a:xfrm>
          <a:off x="7594111" y="650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38,466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151346</xdr:rowOff>
    </xdr:from>
    <xdr:to>
      <xdr:col>10</xdr:col>
      <xdr:colOff>155575</xdr:colOff>
      <xdr:row>38</xdr:row>
      <xdr:rowOff>81496</xdr:rowOff>
    </xdr:to>
    <xdr:sp macro="" textlink="">
      <xdr:nvSpPr>
        <xdr:cNvPr id="322" name="円/楕円 321"/>
        <xdr:cNvSpPr/>
      </xdr:nvSpPr>
      <xdr:spPr>
        <a:xfrm>
          <a:off x="6921500" y="649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72623</xdr:rowOff>
    </xdr:from>
    <xdr:ext cx="534377" cy="259045"/>
    <xdr:sp macro="" textlink="">
      <xdr:nvSpPr>
        <xdr:cNvPr id="323" name="テキスト ボックス 322"/>
        <xdr:cNvSpPr txBox="1"/>
      </xdr:nvSpPr>
      <xdr:spPr>
        <a:xfrm>
          <a:off x="6705111" y="658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61294</xdr:rowOff>
    </xdr:from>
    <xdr:to>
      <xdr:col>15</xdr:col>
      <xdr:colOff>180340</xdr:colOff>
      <xdr:row>59</xdr:row>
      <xdr:rowOff>5329</xdr:rowOff>
    </xdr:to>
    <xdr:cxnSp macro="">
      <xdr:nvCxnSpPr>
        <xdr:cNvPr id="347" name="直線コネクタ 346"/>
        <xdr:cNvCxnSpPr/>
      </xdr:nvCxnSpPr>
      <xdr:spPr>
        <a:xfrm flipV="1">
          <a:off x="10475595" y="8633794"/>
          <a:ext cx="1270" cy="1487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9156</xdr:rowOff>
    </xdr:from>
    <xdr:ext cx="534377" cy="259045"/>
    <xdr:sp macro="" textlink="">
      <xdr:nvSpPr>
        <xdr:cNvPr id="348" name="普通建設事業費最小値テキスト"/>
        <xdr:cNvSpPr txBox="1"/>
      </xdr:nvSpPr>
      <xdr:spPr>
        <a:xfrm>
          <a:off x="10528300" y="101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10,268</a:t>
          </a:r>
          <a:endParaRPr kumimoji="1" lang="ja-JP" altLang="en-US" sz="1000" b="1">
            <a:latin typeface="ＭＳ Ｐゴシック"/>
          </a:endParaRPr>
        </a:p>
      </xdr:txBody>
    </xdr:sp>
    <xdr:clientData/>
  </xdr:oneCellAnchor>
  <xdr:twoCellAnchor>
    <xdr:from>
      <xdr:col>15</xdr:col>
      <xdr:colOff>92075</xdr:colOff>
      <xdr:row>59</xdr:row>
      <xdr:rowOff>5329</xdr:rowOff>
    </xdr:from>
    <xdr:to>
      <xdr:col>15</xdr:col>
      <xdr:colOff>269875</xdr:colOff>
      <xdr:row>59</xdr:row>
      <xdr:rowOff>5329</xdr:rowOff>
    </xdr:to>
    <xdr:cxnSp macro="">
      <xdr:nvCxnSpPr>
        <xdr:cNvPr id="349" name="直線コネクタ 348"/>
        <xdr:cNvCxnSpPr/>
      </xdr:nvCxnSpPr>
      <xdr:spPr>
        <a:xfrm>
          <a:off x="10388600" y="1012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7971</xdr:rowOff>
    </xdr:from>
    <xdr:ext cx="599010" cy="259045"/>
    <xdr:sp macro="" textlink="">
      <xdr:nvSpPr>
        <xdr:cNvPr id="350" name="普通建設事業費最大値テキスト"/>
        <xdr:cNvSpPr txBox="1"/>
      </xdr:nvSpPr>
      <xdr:spPr>
        <a:xfrm>
          <a:off x="10528300" y="84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400,579</a:t>
          </a:r>
          <a:endParaRPr kumimoji="1" lang="ja-JP" altLang="en-US" sz="1000" b="1">
            <a:latin typeface="ＭＳ Ｐゴシック"/>
          </a:endParaRPr>
        </a:p>
      </xdr:txBody>
    </xdr:sp>
    <xdr:clientData/>
  </xdr:oneCellAnchor>
  <xdr:twoCellAnchor>
    <xdr:from>
      <xdr:col>15</xdr:col>
      <xdr:colOff>92075</xdr:colOff>
      <xdr:row>50</xdr:row>
      <xdr:rowOff>61294</xdr:rowOff>
    </xdr:from>
    <xdr:to>
      <xdr:col>15</xdr:col>
      <xdr:colOff>269875</xdr:colOff>
      <xdr:row>50</xdr:row>
      <xdr:rowOff>61294</xdr:rowOff>
    </xdr:to>
    <xdr:cxnSp macro="">
      <xdr:nvCxnSpPr>
        <xdr:cNvPr id="351" name="直線コネクタ 350"/>
        <xdr:cNvCxnSpPr/>
      </xdr:nvCxnSpPr>
      <xdr:spPr>
        <a:xfrm>
          <a:off x="10388600" y="863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93469</xdr:rowOff>
    </xdr:from>
    <xdr:to>
      <xdr:col>15</xdr:col>
      <xdr:colOff>180975</xdr:colOff>
      <xdr:row>58</xdr:row>
      <xdr:rowOff>56322</xdr:rowOff>
    </xdr:to>
    <xdr:cxnSp macro="">
      <xdr:nvCxnSpPr>
        <xdr:cNvPr id="352" name="直線コネクタ 351"/>
        <xdr:cNvCxnSpPr/>
      </xdr:nvCxnSpPr>
      <xdr:spPr>
        <a:xfrm flipV="1">
          <a:off x="9639300" y="9866119"/>
          <a:ext cx="838200" cy="13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50300</xdr:rowOff>
    </xdr:from>
    <xdr:ext cx="534377" cy="259045"/>
    <xdr:sp macro="" textlink="">
      <xdr:nvSpPr>
        <xdr:cNvPr id="353" name="普通建設事業費平均値テキスト"/>
        <xdr:cNvSpPr txBox="1"/>
      </xdr:nvSpPr>
      <xdr:spPr>
        <a:xfrm>
          <a:off x="10528300" y="9822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71873</xdr:rowOff>
    </xdr:from>
    <xdr:to>
      <xdr:col>15</xdr:col>
      <xdr:colOff>231775</xdr:colOff>
      <xdr:row>58</xdr:row>
      <xdr:rowOff>2023</xdr:rowOff>
    </xdr:to>
    <xdr:sp macro="" textlink="">
      <xdr:nvSpPr>
        <xdr:cNvPr id="354" name="フローチャート : 判断 353"/>
        <xdr:cNvSpPr/>
      </xdr:nvSpPr>
      <xdr:spPr>
        <a:xfrm>
          <a:off x="10426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56322</xdr:rowOff>
    </xdr:from>
    <xdr:to>
      <xdr:col>14</xdr:col>
      <xdr:colOff>28575</xdr:colOff>
      <xdr:row>58</xdr:row>
      <xdr:rowOff>158434</xdr:rowOff>
    </xdr:to>
    <xdr:cxnSp macro="">
      <xdr:nvCxnSpPr>
        <xdr:cNvPr id="355" name="直線コネクタ 354"/>
        <xdr:cNvCxnSpPr/>
      </xdr:nvCxnSpPr>
      <xdr:spPr>
        <a:xfrm flipV="1">
          <a:off x="8750300" y="10000422"/>
          <a:ext cx="889000" cy="10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11919</xdr:rowOff>
    </xdr:from>
    <xdr:to>
      <xdr:col>14</xdr:col>
      <xdr:colOff>79375</xdr:colOff>
      <xdr:row>57</xdr:row>
      <xdr:rowOff>113519</xdr:rowOff>
    </xdr:to>
    <xdr:sp macro="" textlink="">
      <xdr:nvSpPr>
        <xdr:cNvPr id="356" name="フローチャート : 判断 355"/>
        <xdr:cNvSpPr/>
      </xdr:nvSpPr>
      <xdr:spPr>
        <a:xfrm>
          <a:off x="9588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130046</xdr:rowOff>
    </xdr:from>
    <xdr:ext cx="534377" cy="259045"/>
    <xdr:sp macro="" textlink="">
      <xdr:nvSpPr>
        <xdr:cNvPr id="357" name="テキスト ボックス 356"/>
        <xdr:cNvSpPr txBox="1"/>
      </xdr:nvSpPr>
      <xdr:spPr>
        <a:xfrm>
          <a:off x="9372111" y="95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111716</xdr:rowOff>
    </xdr:from>
    <xdr:to>
      <xdr:col>12</xdr:col>
      <xdr:colOff>511175</xdr:colOff>
      <xdr:row>58</xdr:row>
      <xdr:rowOff>158434</xdr:rowOff>
    </xdr:to>
    <xdr:cxnSp macro="">
      <xdr:nvCxnSpPr>
        <xdr:cNvPr id="358" name="直線コネクタ 357"/>
        <xdr:cNvCxnSpPr/>
      </xdr:nvCxnSpPr>
      <xdr:spPr>
        <a:xfrm>
          <a:off x="7861300" y="10055816"/>
          <a:ext cx="889000" cy="4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52918</xdr:rowOff>
    </xdr:from>
    <xdr:to>
      <xdr:col>12</xdr:col>
      <xdr:colOff>561975</xdr:colOff>
      <xdr:row>57</xdr:row>
      <xdr:rowOff>154518</xdr:rowOff>
    </xdr:to>
    <xdr:sp macro="" textlink="">
      <xdr:nvSpPr>
        <xdr:cNvPr id="359" name="フローチャート : 判断 358"/>
        <xdr:cNvSpPr/>
      </xdr:nvSpPr>
      <xdr:spPr>
        <a:xfrm>
          <a:off x="8699500" y="982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171045</xdr:rowOff>
    </xdr:from>
    <xdr:ext cx="534377" cy="259045"/>
    <xdr:sp macro="" textlink="">
      <xdr:nvSpPr>
        <xdr:cNvPr id="360" name="テキスト ボックス 359"/>
        <xdr:cNvSpPr txBox="1"/>
      </xdr:nvSpPr>
      <xdr:spPr>
        <a:xfrm>
          <a:off x="8483111" y="960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77757</xdr:rowOff>
    </xdr:from>
    <xdr:to>
      <xdr:col>11</xdr:col>
      <xdr:colOff>307975</xdr:colOff>
      <xdr:row>58</xdr:row>
      <xdr:rowOff>111716</xdr:rowOff>
    </xdr:to>
    <xdr:cxnSp macro="">
      <xdr:nvCxnSpPr>
        <xdr:cNvPr id="361" name="直線コネクタ 360"/>
        <xdr:cNvCxnSpPr/>
      </xdr:nvCxnSpPr>
      <xdr:spPr>
        <a:xfrm>
          <a:off x="6972300" y="10021857"/>
          <a:ext cx="889000" cy="3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70589</xdr:rowOff>
    </xdr:from>
    <xdr:to>
      <xdr:col>11</xdr:col>
      <xdr:colOff>358775</xdr:colOff>
      <xdr:row>58</xdr:row>
      <xdr:rowOff>739</xdr:rowOff>
    </xdr:to>
    <xdr:sp macro="" textlink="">
      <xdr:nvSpPr>
        <xdr:cNvPr id="362" name="フローチャート : 判断 361"/>
        <xdr:cNvSpPr/>
      </xdr:nvSpPr>
      <xdr:spPr>
        <a:xfrm>
          <a:off x="7810500" y="984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17266</xdr:rowOff>
    </xdr:from>
    <xdr:ext cx="534377" cy="259045"/>
    <xdr:sp macro="" textlink="">
      <xdr:nvSpPr>
        <xdr:cNvPr id="363" name="テキスト ボックス 362"/>
        <xdr:cNvSpPr txBox="1"/>
      </xdr:nvSpPr>
      <xdr:spPr>
        <a:xfrm>
          <a:off x="7594111" y="961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102018</xdr:rowOff>
    </xdr:from>
    <xdr:to>
      <xdr:col>10</xdr:col>
      <xdr:colOff>155575</xdr:colOff>
      <xdr:row>58</xdr:row>
      <xdr:rowOff>32168</xdr:rowOff>
    </xdr:to>
    <xdr:sp macro="" textlink="">
      <xdr:nvSpPr>
        <xdr:cNvPr id="364" name="フローチャート : 判断 363"/>
        <xdr:cNvSpPr/>
      </xdr:nvSpPr>
      <xdr:spPr>
        <a:xfrm>
          <a:off x="6921500" y="987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48695</xdr:rowOff>
    </xdr:from>
    <xdr:ext cx="534377" cy="259045"/>
    <xdr:sp macro="" textlink="">
      <xdr:nvSpPr>
        <xdr:cNvPr id="365" name="テキスト ボックス 364"/>
        <xdr:cNvSpPr txBox="1"/>
      </xdr:nvSpPr>
      <xdr:spPr>
        <a:xfrm>
          <a:off x="6705111" y="964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42669</xdr:rowOff>
    </xdr:from>
    <xdr:to>
      <xdr:col>15</xdr:col>
      <xdr:colOff>231775</xdr:colOff>
      <xdr:row>57</xdr:row>
      <xdr:rowOff>144269</xdr:rowOff>
    </xdr:to>
    <xdr:sp macro="" textlink="">
      <xdr:nvSpPr>
        <xdr:cNvPr id="371" name="円/楕円 370"/>
        <xdr:cNvSpPr/>
      </xdr:nvSpPr>
      <xdr:spPr>
        <a:xfrm>
          <a:off x="10426700" y="981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65546</xdr:rowOff>
    </xdr:from>
    <xdr:ext cx="534377" cy="259045"/>
    <xdr:sp macro="" textlink="">
      <xdr:nvSpPr>
        <xdr:cNvPr id="372" name="普通建設事業費該当値テキスト"/>
        <xdr:cNvSpPr txBox="1"/>
      </xdr:nvSpPr>
      <xdr:spPr>
        <a:xfrm>
          <a:off x="10528300" y="966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77,134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5522</xdr:rowOff>
    </xdr:from>
    <xdr:to>
      <xdr:col>14</xdr:col>
      <xdr:colOff>79375</xdr:colOff>
      <xdr:row>58</xdr:row>
      <xdr:rowOff>107122</xdr:rowOff>
    </xdr:to>
    <xdr:sp macro="" textlink="">
      <xdr:nvSpPr>
        <xdr:cNvPr id="373" name="円/楕円 372"/>
        <xdr:cNvSpPr/>
      </xdr:nvSpPr>
      <xdr:spPr>
        <a:xfrm>
          <a:off x="9588500" y="994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98249</xdr:rowOff>
    </xdr:from>
    <xdr:ext cx="534377" cy="259045"/>
    <xdr:sp macro="" textlink="">
      <xdr:nvSpPr>
        <xdr:cNvPr id="374" name="テキスト ボックス 373"/>
        <xdr:cNvSpPr txBox="1"/>
      </xdr:nvSpPr>
      <xdr:spPr>
        <a:xfrm>
          <a:off x="9372111" y="1004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107634</xdr:rowOff>
    </xdr:from>
    <xdr:to>
      <xdr:col>12</xdr:col>
      <xdr:colOff>561975</xdr:colOff>
      <xdr:row>59</xdr:row>
      <xdr:rowOff>37784</xdr:rowOff>
    </xdr:to>
    <xdr:sp macro="" textlink="">
      <xdr:nvSpPr>
        <xdr:cNvPr id="375" name="円/楕円 374"/>
        <xdr:cNvSpPr/>
      </xdr:nvSpPr>
      <xdr:spPr>
        <a:xfrm>
          <a:off x="8699500" y="1005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28911</xdr:rowOff>
    </xdr:from>
    <xdr:ext cx="534377" cy="259045"/>
    <xdr:sp macro="" textlink="">
      <xdr:nvSpPr>
        <xdr:cNvPr id="376" name="テキスト ボックス 375"/>
        <xdr:cNvSpPr txBox="1"/>
      </xdr:nvSpPr>
      <xdr:spPr>
        <a:xfrm>
          <a:off x="8483111" y="1014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60916</xdr:rowOff>
    </xdr:from>
    <xdr:to>
      <xdr:col>11</xdr:col>
      <xdr:colOff>358775</xdr:colOff>
      <xdr:row>58</xdr:row>
      <xdr:rowOff>162516</xdr:rowOff>
    </xdr:to>
    <xdr:sp macro="" textlink="">
      <xdr:nvSpPr>
        <xdr:cNvPr id="377" name="円/楕円 376"/>
        <xdr:cNvSpPr/>
      </xdr:nvSpPr>
      <xdr:spPr>
        <a:xfrm>
          <a:off x="7810500" y="100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153643</xdr:rowOff>
    </xdr:from>
    <xdr:ext cx="534377" cy="259045"/>
    <xdr:sp macro="" textlink="">
      <xdr:nvSpPr>
        <xdr:cNvPr id="378" name="テキスト ボックス 377"/>
        <xdr:cNvSpPr txBox="1"/>
      </xdr:nvSpPr>
      <xdr:spPr>
        <a:xfrm>
          <a:off x="7594111" y="1009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27,345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26957</xdr:rowOff>
    </xdr:from>
    <xdr:to>
      <xdr:col>10</xdr:col>
      <xdr:colOff>155575</xdr:colOff>
      <xdr:row>58</xdr:row>
      <xdr:rowOff>128557</xdr:rowOff>
    </xdr:to>
    <xdr:sp macro="" textlink="">
      <xdr:nvSpPr>
        <xdr:cNvPr id="379" name="円/楕円 378"/>
        <xdr:cNvSpPr/>
      </xdr:nvSpPr>
      <xdr:spPr>
        <a:xfrm>
          <a:off x="6921500" y="997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119684</xdr:rowOff>
    </xdr:from>
    <xdr:ext cx="534377" cy="259045"/>
    <xdr:sp macro="" textlink="">
      <xdr:nvSpPr>
        <xdr:cNvPr id="380" name="テキスト ボックス 379"/>
        <xdr:cNvSpPr txBox="1"/>
      </xdr:nvSpPr>
      <xdr:spPr>
        <a:xfrm>
          <a:off x="6705111" y="1006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95607</xdr:rowOff>
    </xdr:from>
    <xdr:to>
      <xdr:col>15</xdr:col>
      <xdr:colOff>180340</xdr:colOff>
      <xdr:row>79</xdr:row>
      <xdr:rowOff>44450</xdr:rowOff>
    </xdr:to>
    <xdr:cxnSp macro="">
      <xdr:nvCxnSpPr>
        <xdr:cNvPr id="404" name="直線コネクタ 403"/>
        <xdr:cNvCxnSpPr/>
      </xdr:nvCxnSpPr>
      <xdr:spPr>
        <a:xfrm flipV="1">
          <a:off x="10475595" y="12268557"/>
          <a:ext cx="1270" cy="132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42284</xdr:rowOff>
    </xdr:from>
    <xdr:ext cx="599010" cy="259045"/>
    <xdr:sp macro="" textlink="">
      <xdr:nvSpPr>
        <xdr:cNvPr id="407" name="普通建設事業費 （ うち新規整備　）最大値テキスト"/>
        <xdr:cNvSpPr txBox="1"/>
      </xdr:nvSpPr>
      <xdr:spPr>
        <a:xfrm>
          <a:off x="10528300" y="1204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346,573</a:t>
          </a:r>
          <a:endParaRPr kumimoji="1" lang="ja-JP" altLang="en-US" sz="1000" b="1">
            <a:latin typeface="ＭＳ Ｐゴシック"/>
          </a:endParaRPr>
        </a:p>
      </xdr:txBody>
    </xdr:sp>
    <xdr:clientData/>
  </xdr:oneCellAnchor>
  <xdr:twoCellAnchor>
    <xdr:from>
      <xdr:col>15</xdr:col>
      <xdr:colOff>92075</xdr:colOff>
      <xdr:row>71</xdr:row>
      <xdr:rowOff>95607</xdr:rowOff>
    </xdr:from>
    <xdr:to>
      <xdr:col>15</xdr:col>
      <xdr:colOff>269875</xdr:colOff>
      <xdr:row>71</xdr:row>
      <xdr:rowOff>95607</xdr:rowOff>
    </xdr:to>
    <xdr:cxnSp macro="">
      <xdr:nvCxnSpPr>
        <xdr:cNvPr id="408" name="直線コネクタ 407"/>
        <xdr:cNvCxnSpPr/>
      </xdr:nvCxnSpPr>
      <xdr:spPr>
        <a:xfrm>
          <a:off x="10388600" y="1226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113747</xdr:rowOff>
    </xdr:from>
    <xdr:to>
      <xdr:col>15</xdr:col>
      <xdr:colOff>180975</xdr:colOff>
      <xdr:row>78</xdr:row>
      <xdr:rowOff>146760</xdr:rowOff>
    </xdr:to>
    <xdr:cxnSp macro="">
      <xdr:nvCxnSpPr>
        <xdr:cNvPr id="409" name="直線コネクタ 408"/>
        <xdr:cNvCxnSpPr/>
      </xdr:nvCxnSpPr>
      <xdr:spPr>
        <a:xfrm flipV="1">
          <a:off x="9639300" y="13315397"/>
          <a:ext cx="838200" cy="20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27021</xdr:rowOff>
    </xdr:from>
    <xdr:ext cx="534377" cy="259045"/>
    <xdr:sp macro="" textlink="">
      <xdr:nvSpPr>
        <xdr:cNvPr id="410" name="普通建設事業費 （ うち新規整備　）平均値テキスト"/>
        <xdr:cNvSpPr txBox="1"/>
      </xdr:nvSpPr>
      <xdr:spPr>
        <a:xfrm>
          <a:off x="10528300" y="13400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48594</xdr:rowOff>
    </xdr:from>
    <xdr:to>
      <xdr:col>15</xdr:col>
      <xdr:colOff>231775</xdr:colOff>
      <xdr:row>78</xdr:row>
      <xdr:rowOff>150194</xdr:rowOff>
    </xdr:to>
    <xdr:sp macro="" textlink="">
      <xdr:nvSpPr>
        <xdr:cNvPr id="411" name="フローチャート : 判断 410"/>
        <xdr:cNvSpPr/>
      </xdr:nvSpPr>
      <xdr:spPr>
        <a:xfrm>
          <a:off x="10426700" y="1342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11202</xdr:rowOff>
    </xdr:from>
    <xdr:to>
      <xdr:col>14</xdr:col>
      <xdr:colOff>79375</xdr:colOff>
      <xdr:row>78</xdr:row>
      <xdr:rowOff>112802</xdr:rowOff>
    </xdr:to>
    <xdr:sp macro="" textlink="">
      <xdr:nvSpPr>
        <xdr:cNvPr id="412" name="フローチャート : 判断 411"/>
        <xdr:cNvSpPr/>
      </xdr:nvSpPr>
      <xdr:spPr>
        <a:xfrm>
          <a:off x="9588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129329</xdr:rowOff>
    </xdr:from>
    <xdr:ext cx="534377" cy="259045"/>
    <xdr:sp macro="" textlink="">
      <xdr:nvSpPr>
        <xdr:cNvPr id="413" name="テキスト ボックス 412"/>
        <xdr:cNvSpPr txBox="1"/>
      </xdr:nvSpPr>
      <xdr:spPr>
        <a:xfrm>
          <a:off x="9372111" y="1315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62947</xdr:rowOff>
    </xdr:from>
    <xdr:to>
      <xdr:col>15</xdr:col>
      <xdr:colOff>231775</xdr:colOff>
      <xdr:row>77</xdr:row>
      <xdr:rowOff>164547</xdr:rowOff>
    </xdr:to>
    <xdr:sp macro="" textlink="">
      <xdr:nvSpPr>
        <xdr:cNvPr id="419" name="円/楕円 418"/>
        <xdr:cNvSpPr/>
      </xdr:nvSpPr>
      <xdr:spPr>
        <a:xfrm>
          <a:off x="10426700" y="132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85824</xdr:rowOff>
    </xdr:from>
    <xdr:ext cx="534377" cy="259045"/>
    <xdr:sp macro="" textlink="">
      <xdr:nvSpPr>
        <xdr:cNvPr id="420" name="普通建設事業費 （ うち新規整備　）該当値テキスト"/>
        <xdr:cNvSpPr txBox="1"/>
      </xdr:nvSpPr>
      <xdr:spPr>
        <a:xfrm>
          <a:off x="10528300" y="1311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71,812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95960</xdr:rowOff>
    </xdr:from>
    <xdr:to>
      <xdr:col>14</xdr:col>
      <xdr:colOff>79375</xdr:colOff>
      <xdr:row>79</xdr:row>
      <xdr:rowOff>26110</xdr:rowOff>
    </xdr:to>
    <xdr:sp macro="" textlink="">
      <xdr:nvSpPr>
        <xdr:cNvPr id="421" name="円/楕円 420"/>
        <xdr:cNvSpPr/>
      </xdr:nvSpPr>
      <xdr:spPr>
        <a:xfrm>
          <a:off x="9588500" y="1346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17237</xdr:rowOff>
    </xdr:from>
    <xdr:ext cx="534377" cy="259045"/>
    <xdr:sp macro="" textlink="">
      <xdr:nvSpPr>
        <xdr:cNvPr id="422" name="テキスト ボックス 421"/>
        <xdr:cNvSpPr txBox="1"/>
      </xdr:nvSpPr>
      <xdr:spPr>
        <a:xfrm>
          <a:off x="9372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26415</xdr:rowOff>
    </xdr:from>
    <xdr:to>
      <xdr:col>15</xdr:col>
      <xdr:colOff>180340</xdr:colOff>
      <xdr:row>98</xdr:row>
      <xdr:rowOff>139179</xdr:rowOff>
    </xdr:to>
    <xdr:cxnSp macro="">
      <xdr:nvCxnSpPr>
        <xdr:cNvPr id="444" name="直線コネクタ 443"/>
        <xdr:cNvCxnSpPr/>
      </xdr:nvCxnSpPr>
      <xdr:spPr>
        <a:xfrm flipV="1">
          <a:off x="10475595" y="15799815"/>
          <a:ext cx="1270" cy="1141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143006</xdr:rowOff>
    </xdr:from>
    <xdr:ext cx="378565" cy="259045"/>
    <xdr:sp macro="" textlink="">
      <xdr:nvSpPr>
        <xdr:cNvPr id="445" name="普通建設事業費 （ うち更新整備　）最小値テキスト"/>
        <xdr:cNvSpPr txBox="1"/>
      </xdr:nvSpPr>
      <xdr:spPr>
        <a:xfrm>
          <a:off x="10528300" y="16945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15</xdr:col>
      <xdr:colOff>92075</xdr:colOff>
      <xdr:row>98</xdr:row>
      <xdr:rowOff>139179</xdr:rowOff>
    </xdr:from>
    <xdr:to>
      <xdr:col>15</xdr:col>
      <xdr:colOff>269875</xdr:colOff>
      <xdr:row>98</xdr:row>
      <xdr:rowOff>139179</xdr:rowOff>
    </xdr:to>
    <xdr:cxnSp macro="">
      <xdr:nvCxnSpPr>
        <xdr:cNvPr id="446" name="直線コネクタ 445"/>
        <xdr:cNvCxnSpPr/>
      </xdr:nvCxnSpPr>
      <xdr:spPr>
        <a:xfrm>
          <a:off x="10388600" y="1694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144542</xdr:rowOff>
    </xdr:from>
    <xdr:ext cx="599010" cy="259045"/>
    <xdr:sp macro="" textlink="">
      <xdr:nvSpPr>
        <xdr:cNvPr id="447" name="普通建設事業費 （ うち更新整備　）最大値テキスト"/>
        <xdr:cNvSpPr txBox="1"/>
      </xdr:nvSpPr>
      <xdr:spPr>
        <a:xfrm>
          <a:off x="10528300" y="1557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249,778</a:t>
          </a:r>
          <a:endParaRPr kumimoji="1" lang="ja-JP" altLang="en-US" sz="1000" b="1">
            <a:latin typeface="ＭＳ Ｐゴシック"/>
          </a:endParaRPr>
        </a:p>
      </xdr:txBody>
    </xdr:sp>
    <xdr:clientData/>
  </xdr:oneCellAnchor>
  <xdr:twoCellAnchor>
    <xdr:from>
      <xdr:col>15</xdr:col>
      <xdr:colOff>92075</xdr:colOff>
      <xdr:row>92</xdr:row>
      <xdr:rowOff>26415</xdr:rowOff>
    </xdr:from>
    <xdr:to>
      <xdr:col>15</xdr:col>
      <xdr:colOff>269875</xdr:colOff>
      <xdr:row>92</xdr:row>
      <xdr:rowOff>26415</xdr:rowOff>
    </xdr:to>
    <xdr:cxnSp macro="">
      <xdr:nvCxnSpPr>
        <xdr:cNvPr id="448" name="直線コネクタ 447"/>
        <xdr:cNvCxnSpPr/>
      </xdr:nvCxnSpPr>
      <xdr:spPr>
        <a:xfrm>
          <a:off x="10388600" y="1579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39994</xdr:rowOff>
    </xdr:from>
    <xdr:to>
      <xdr:col>15</xdr:col>
      <xdr:colOff>180975</xdr:colOff>
      <xdr:row>98</xdr:row>
      <xdr:rowOff>120749</xdr:rowOff>
    </xdr:to>
    <xdr:cxnSp macro="">
      <xdr:nvCxnSpPr>
        <xdr:cNvPr id="449" name="直線コネクタ 448"/>
        <xdr:cNvCxnSpPr/>
      </xdr:nvCxnSpPr>
      <xdr:spPr>
        <a:xfrm>
          <a:off x="9639300" y="16842094"/>
          <a:ext cx="838200" cy="8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155060</xdr:rowOff>
    </xdr:from>
    <xdr:ext cx="534377" cy="259045"/>
    <xdr:sp macro="" textlink="">
      <xdr:nvSpPr>
        <xdr:cNvPr id="450" name="普通建設事業費 （ うち更新整備　）平均値テキスト"/>
        <xdr:cNvSpPr txBox="1"/>
      </xdr:nvSpPr>
      <xdr:spPr>
        <a:xfrm>
          <a:off x="10528300" y="16614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132183</xdr:rowOff>
    </xdr:from>
    <xdr:to>
      <xdr:col>15</xdr:col>
      <xdr:colOff>231775</xdr:colOff>
      <xdr:row>98</xdr:row>
      <xdr:rowOff>62333</xdr:rowOff>
    </xdr:to>
    <xdr:sp macro="" textlink="">
      <xdr:nvSpPr>
        <xdr:cNvPr id="451" name="フローチャート : 判断 450"/>
        <xdr:cNvSpPr/>
      </xdr:nvSpPr>
      <xdr:spPr>
        <a:xfrm>
          <a:off x="104267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115601</xdr:rowOff>
    </xdr:from>
    <xdr:to>
      <xdr:col>14</xdr:col>
      <xdr:colOff>79375</xdr:colOff>
      <xdr:row>98</xdr:row>
      <xdr:rowOff>45751</xdr:rowOff>
    </xdr:to>
    <xdr:sp macro="" textlink="">
      <xdr:nvSpPr>
        <xdr:cNvPr id="452" name="フローチャート : 判断 451"/>
        <xdr:cNvSpPr/>
      </xdr:nvSpPr>
      <xdr:spPr>
        <a:xfrm>
          <a:off x="9588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62278</xdr:rowOff>
    </xdr:from>
    <xdr:ext cx="534377" cy="259045"/>
    <xdr:sp macro="" textlink="">
      <xdr:nvSpPr>
        <xdr:cNvPr id="453" name="テキスト ボックス 452"/>
        <xdr:cNvSpPr txBox="1"/>
      </xdr:nvSpPr>
      <xdr:spPr>
        <a:xfrm>
          <a:off x="9372111" y="165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69949</xdr:rowOff>
    </xdr:from>
    <xdr:to>
      <xdr:col>15</xdr:col>
      <xdr:colOff>231775</xdr:colOff>
      <xdr:row>99</xdr:row>
      <xdr:rowOff>99</xdr:rowOff>
    </xdr:to>
    <xdr:sp macro="" textlink="">
      <xdr:nvSpPr>
        <xdr:cNvPr id="459" name="円/楕円 458"/>
        <xdr:cNvSpPr/>
      </xdr:nvSpPr>
      <xdr:spPr>
        <a:xfrm>
          <a:off x="10426700" y="1687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156326</xdr:rowOff>
    </xdr:from>
    <xdr:ext cx="469744" cy="259045"/>
    <xdr:sp macro="" textlink="">
      <xdr:nvSpPr>
        <xdr:cNvPr id="460" name="普通建設事業費 （ うち更新整備　）該当値テキスト"/>
        <xdr:cNvSpPr txBox="1"/>
      </xdr:nvSpPr>
      <xdr:spPr>
        <a:xfrm>
          <a:off x="10528300" y="1678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160644</xdr:rowOff>
    </xdr:from>
    <xdr:to>
      <xdr:col>14</xdr:col>
      <xdr:colOff>79375</xdr:colOff>
      <xdr:row>98</xdr:row>
      <xdr:rowOff>90794</xdr:rowOff>
    </xdr:to>
    <xdr:sp macro="" textlink="">
      <xdr:nvSpPr>
        <xdr:cNvPr id="461" name="円/楕円 460"/>
        <xdr:cNvSpPr/>
      </xdr:nvSpPr>
      <xdr:spPr>
        <a:xfrm>
          <a:off x="9588500" y="1679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81921</xdr:rowOff>
    </xdr:from>
    <xdr:ext cx="534377" cy="259045"/>
    <xdr:sp macro="" textlink="">
      <xdr:nvSpPr>
        <xdr:cNvPr id="462" name="テキスト ボックス 461"/>
        <xdr:cNvSpPr txBox="1"/>
      </xdr:nvSpPr>
      <xdr:spPr>
        <a:xfrm>
          <a:off x="9372111" y="168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3" name="直線コネクタ 47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4" name="テキスト ボックス 47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5" name="直線コネクタ 47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6" name="テキスト ボックス 47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7" name="直線コネクタ 47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78" name="テキスト ボックス 47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77121</xdr:rowOff>
    </xdr:from>
    <xdr:to>
      <xdr:col>23</xdr:col>
      <xdr:colOff>516889</xdr:colOff>
      <xdr:row>38</xdr:row>
      <xdr:rowOff>25400</xdr:rowOff>
    </xdr:to>
    <xdr:cxnSp macro="">
      <xdr:nvCxnSpPr>
        <xdr:cNvPr id="482" name="直線コネクタ 481"/>
        <xdr:cNvCxnSpPr/>
      </xdr:nvCxnSpPr>
      <xdr:spPr>
        <a:xfrm flipV="1">
          <a:off x="16317595" y="5392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3"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4" name="直線コネクタ 48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23798</xdr:rowOff>
    </xdr:from>
    <xdr:ext cx="534377" cy="259045"/>
    <xdr:sp macro="" textlink="">
      <xdr:nvSpPr>
        <xdr:cNvPr id="485" name="災害復旧事業費最大値テキスト"/>
        <xdr:cNvSpPr txBox="1"/>
      </xdr:nvSpPr>
      <xdr:spPr>
        <a:xfrm>
          <a:off x="16370300" y="516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31</xdr:row>
      <xdr:rowOff>77121</xdr:rowOff>
    </xdr:from>
    <xdr:to>
      <xdr:col>23</xdr:col>
      <xdr:colOff>606425</xdr:colOff>
      <xdr:row>31</xdr:row>
      <xdr:rowOff>77121</xdr:rowOff>
    </xdr:to>
    <xdr:cxnSp macro="">
      <xdr:nvCxnSpPr>
        <xdr:cNvPr id="486" name="直線コネクタ 485"/>
        <xdr:cNvCxnSpPr/>
      </xdr:nvCxnSpPr>
      <xdr:spPr>
        <a:xfrm>
          <a:off x="16230600" y="539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157359</xdr:rowOff>
    </xdr:from>
    <xdr:to>
      <xdr:col>23</xdr:col>
      <xdr:colOff>517525</xdr:colOff>
      <xdr:row>37</xdr:row>
      <xdr:rowOff>163246</xdr:rowOff>
    </xdr:to>
    <xdr:cxnSp macro="">
      <xdr:nvCxnSpPr>
        <xdr:cNvPr id="487" name="直線コネクタ 486"/>
        <xdr:cNvCxnSpPr/>
      </xdr:nvCxnSpPr>
      <xdr:spPr>
        <a:xfrm flipV="1">
          <a:off x="15481300" y="6501009"/>
          <a:ext cx="838200" cy="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77087</xdr:rowOff>
    </xdr:from>
    <xdr:ext cx="469744" cy="259045"/>
    <xdr:sp macro="" textlink="">
      <xdr:nvSpPr>
        <xdr:cNvPr id="488" name="災害復旧事業費平均値テキスト"/>
        <xdr:cNvSpPr txBox="1"/>
      </xdr:nvSpPr>
      <xdr:spPr>
        <a:xfrm>
          <a:off x="16370300" y="6249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54210</xdr:rowOff>
    </xdr:from>
    <xdr:to>
      <xdr:col>23</xdr:col>
      <xdr:colOff>568325</xdr:colOff>
      <xdr:row>37</xdr:row>
      <xdr:rowOff>155810</xdr:rowOff>
    </xdr:to>
    <xdr:sp macro="" textlink="">
      <xdr:nvSpPr>
        <xdr:cNvPr id="489" name="フローチャート : 判断 488"/>
        <xdr:cNvSpPr/>
      </xdr:nvSpPr>
      <xdr:spPr>
        <a:xfrm>
          <a:off x="16268700" y="6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163246</xdr:rowOff>
    </xdr:from>
    <xdr:to>
      <xdr:col>22</xdr:col>
      <xdr:colOff>365125</xdr:colOff>
      <xdr:row>37</xdr:row>
      <xdr:rowOff>170904</xdr:rowOff>
    </xdr:to>
    <xdr:cxnSp macro="">
      <xdr:nvCxnSpPr>
        <xdr:cNvPr id="490" name="直線コネクタ 489"/>
        <xdr:cNvCxnSpPr/>
      </xdr:nvCxnSpPr>
      <xdr:spPr>
        <a:xfrm flipV="1">
          <a:off x="14592300" y="6506896"/>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115760</xdr:rowOff>
    </xdr:from>
    <xdr:to>
      <xdr:col>22</xdr:col>
      <xdr:colOff>415925</xdr:colOff>
      <xdr:row>37</xdr:row>
      <xdr:rowOff>45910</xdr:rowOff>
    </xdr:to>
    <xdr:sp macro="" textlink="">
      <xdr:nvSpPr>
        <xdr:cNvPr id="491" name="フローチャート : 判断 490"/>
        <xdr:cNvSpPr/>
      </xdr:nvSpPr>
      <xdr:spPr>
        <a:xfrm>
          <a:off x="15430500" y="62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62437</xdr:rowOff>
    </xdr:from>
    <xdr:ext cx="469744" cy="259045"/>
    <xdr:sp macro="" textlink="">
      <xdr:nvSpPr>
        <xdr:cNvPr id="492" name="テキスト ボックス 491"/>
        <xdr:cNvSpPr txBox="1"/>
      </xdr:nvSpPr>
      <xdr:spPr>
        <a:xfrm>
          <a:off x="15246427" y="606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97466</xdr:rowOff>
    </xdr:from>
    <xdr:to>
      <xdr:col>21</xdr:col>
      <xdr:colOff>161925</xdr:colOff>
      <xdr:row>37</xdr:row>
      <xdr:rowOff>170904</xdr:rowOff>
    </xdr:to>
    <xdr:cxnSp macro="">
      <xdr:nvCxnSpPr>
        <xdr:cNvPr id="493" name="直線コネクタ 492"/>
        <xdr:cNvCxnSpPr/>
      </xdr:nvCxnSpPr>
      <xdr:spPr>
        <a:xfrm>
          <a:off x="13703300" y="6441116"/>
          <a:ext cx="889000" cy="7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126448</xdr:rowOff>
    </xdr:from>
    <xdr:to>
      <xdr:col>21</xdr:col>
      <xdr:colOff>212725</xdr:colOff>
      <xdr:row>37</xdr:row>
      <xdr:rowOff>56598</xdr:rowOff>
    </xdr:to>
    <xdr:sp macro="" textlink="">
      <xdr:nvSpPr>
        <xdr:cNvPr id="494" name="フローチャート : 判断 493"/>
        <xdr:cNvSpPr/>
      </xdr:nvSpPr>
      <xdr:spPr>
        <a:xfrm>
          <a:off x="14541500" y="629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73125</xdr:rowOff>
    </xdr:from>
    <xdr:ext cx="469744" cy="259045"/>
    <xdr:sp macro="" textlink="">
      <xdr:nvSpPr>
        <xdr:cNvPr id="495" name="テキスト ボックス 494"/>
        <xdr:cNvSpPr txBox="1"/>
      </xdr:nvSpPr>
      <xdr:spPr>
        <a:xfrm>
          <a:off x="14357427" y="607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97466</xdr:rowOff>
    </xdr:from>
    <xdr:to>
      <xdr:col>19</xdr:col>
      <xdr:colOff>644525</xdr:colOff>
      <xdr:row>38</xdr:row>
      <xdr:rowOff>25400</xdr:rowOff>
    </xdr:to>
    <xdr:cxnSp macro="">
      <xdr:nvCxnSpPr>
        <xdr:cNvPr id="496" name="直線コネクタ 495"/>
        <xdr:cNvCxnSpPr/>
      </xdr:nvCxnSpPr>
      <xdr:spPr>
        <a:xfrm flipV="1">
          <a:off x="12814300" y="6441116"/>
          <a:ext cx="889000" cy="9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32</xdr:row>
      <xdr:rowOff>135249</xdr:rowOff>
    </xdr:from>
    <xdr:to>
      <xdr:col>20</xdr:col>
      <xdr:colOff>9525</xdr:colOff>
      <xdr:row>33</xdr:row>
      <xdr:rowOff>65399</xdr:rowOff>
    </xdr:to>
    <xdr:sp macro="" textlink="">
      <xdr:nvSpPr>
        <xdr:cNvPr id="497" name="フローチャート : 判断 496"/>
        <xdr:cNvSpPr/>
      </xdr:nvSpPr>
      <xdr:spPr>
        <a:xfrm>
          <a:off x="13652500" y="562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81926</xdr:rowOff>
    </xdr:from>
    <xdr:ext cx="534377" cy="259045"/>
    <xdr:sp macro="" textlink="">
      <xdr:nvSpPr>
        <xdr:cNvPr id="498" name="テキスト ボックス 497"/>
        <xdr:cNvSpPr txBox="1"/>
      </xdr:nvSpPr>
      <xdr:spPr>
        <a:xfrm>
          <a:off x="13436111" y="53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109017</xdr:rowOff>
    </xdr:from>
    <xdr:to>
      <xdr:col>18</xdr:col>
      <xdr:colOff>492125</xdr:colOff>
      <xdr:row>36</xdr:row>
      <xdr:rowOff>39167</xdr:rowOff>
    </xdr:to>
    <xdr:sp macro="" textlink="">
      <xdr:nvSpPr>
        <xdr:cNvPr id="499" name="フローチャート : 判断 498"/>
        <xdr:cNvSpPr/>
      </xdr:nvSpPr>
      <xdr:spPr>
        <a:xfrm>
          <a:off x="12763500" y="61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55694</xdr:rowOff>
    </xdr:from>
    <xdr:ext cx="469744" cy="259045"/>
    <xdr:sp macro="" textlink="">
      <xdr:nvSpPr>
        <xdr:cNvPr id="500" name="テキスト ボックス 499"/>
        <xdr:cNvSpPr txBox="1"/>
      </xdr:nvSpPr>
      <xdr:spPr>
        <a:xfrm>
          <a:off x="12579427" y="588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106559</xdr:rowOff>
    </xdr:from>
    <xdr:to>
      <xdr:col>23</xdr:col>
      <xdr:colOff>568325</xdr:colOff>
      <xdr:row>38</xdr:row>
      <xdr:rowOff>36709</xdr:rowOff>
    </xdr:to>
    <xdr:sp macro="" textlink="">
      <xdr:nvSpPr>
        <xdr:cNvPr id="506" name="円/楕円 505"/>
        <xdr:cNvSpPr/>
      </xdr:nvSpPr>
      <xdr:spPr>
        <a:xfrm>
          <a:off x="16268700" y="645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32637</xdr:rowOff>
    </xdr:from>
    <xdr:ext cx="378565" cy="259045"/>
    <xdr:sp macro="" textlink="">
      <xdr:nvSpPr>
        <xdr:cNvPr id="507" name="災害復旧事業費該当値テキスト"/>
        <xdr:cNvSpPr txBox="1"/>
      </xdr:nvSpPr>
      <xdr:spPr>
        <a:xfrm>
          <a:off x="16370300" y="6376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112446</xdr:rowOff>
    </xdr:from>
    <xdr:to>
      <xdr:col>22</xdr:col>
      <xdr:colOff>415925</xdr:colOff>
      <xdr:row>38</xdr:row>
      <xdr:rowOff>42596</xdr:rowOff>
    </xdr:to>
    <xdr:sp macro="" textlink="">
      <xdr:nvSpPr>
        <xdr:cNvPr id="508" name="円/楕円 507"/>
        <xdr:cNvSpPr/>
      </xdr:nvSpPr>
      <xdr:spPr>
        <a:xfrm>
          <a:off x="15430500" y="645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33723</xdr:rowOff>
    </xdr:from>
    <xdr:ext cx="378565" cy="259045"/>
    <xdr:sp macro="" textlink="">
      <xdr:nvSpPr>
        <xdr:cNvPr id="509" name="テキスト ボックス 508"/>
        <xdr:cNvSpPr txBox="1"/>
      </xdr:nvSpPr>
      <xdr:spPr>
        <a:xfrm>
          <a:off x="15292017" y="6548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120104</xdr:rowOff>
    </xdr:from>
    <xdr:to>
      <xdr:col>21</xdr:col>
      <xdr:colOff>212725</xdr:colOff>
      <xdr:row>38</xdr:row>
      <xdr:rowOff>50254</xdr:rowOff>
    </xdr:to>
    <xdr:sp macro="" textlink="">
      <xdr:nvSpPr>
        <xdr:cNvPr id="510" name="円/楕円 509"/>
        <xdr:cNvSpPr/>
      </xdr:nvSpPr>
      <xdr:spPr>
        <a:xfrm>
          <a:off x="14541500" y="646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41381</xdr:rowOff>
    </xdr:from>
    <xdr:ext cx="378565" cy="259045"/>
    <xdr:sp macro="" textlink="">
      <xdr:nvSpPr>
        <xdr:cNvPr id="511" name="テキスト ボックス 510"/>
        <xdr:cNvSpPr txBox="1"/>
      </xdr:nvSpPr>
      <xdr:spPr>
        <a:xfrm>
          <a:off x="14403017" y="6556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46666</xdr:rowOff>
    </xdr:from>
    <xdr:to>
      <xdr:col>20</xdr:col>
      <xdr:colOff>9525</xdr:colOff>
      <xdr:row>37</xdr:row>
      <xdr:rowOff>148266</xdr:rowOff>
    </xdr:to>
    <xdr:sp macro="" textlink="">
      <xdr:nvSpPr>
        <xdr:cNvPr id="512" name="円/楕円 511"/>
        <xdr:cNvSpPr/>
      </xdr:nvSpPr>
      <xdr:spPr>
        <a:xfrm>
          <a:off x="13652500" y="63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139393</xdr:rowOff>
    </xdr:from>
    <xdr:ext cx="469744" cy="259045"/>
    <xdr:sp macro="" textlink="">
      <xdr:nvSpPr>
        <xdr:cNvPr id="513" name="テキスト ボックス 512"/>
        <xdr:cNvSpPr txBox="1"/>
      </xdr:nvSpPr>
      <xdr:spPr>
        <a:xfrm>
          <a:off x="13468427" y="648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146050</xdr:rowOff>
    </xdr:from>
    <xdr:to>
      <xdr:col>18</xdr:col>
      <xdr:colOff>492125</xdr:colOff>
      <xdr:row>38</xdr:row>
      <xdr:rowOff>76200</xdr:rowOff>
    </xdr:to>
    <xdr:sp macro="" textlink="">
      <xdr:nvSpPr>
        <xdr:cNvPr id="514" name="円/楕円 513"/>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38</xdr:row>
      <xdr:rowOff>67327</xdr:rowOff>
    </xdr:from>
    <xdr:ext cx="249299" cy="259045"/>
    <xdr:sp macro="" textlink="">
      <xdr:nvSpPr>
        <xdr:cNvPr id="515" name="テキスト ボックス 514"/>
        <xdr:cNvSpPr txBox="1"/>
      </xdr:nvSpPr>
      <xdr:spPr>
        <a:xfrm>
          <a:off x="1268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26" name="直線コネクタ 52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27" name="テキスト ボックス 526"/>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9" name="テキスト ボックス 528"/>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30" name="直線コネクタ 52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31" name="テキスト ボックス 530"/>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3" name="テキスト ボックス 53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116840</xdr:rowOff>
    </xdr:from>
    <xdr:to>
      <xdr:col>23</xdr:col>
      <xdr:colOff>516889</xdr:colOff>
      <xdr:row>58</xdr:row>
      <xdr:rowOff>25400</xdr:rowOff>
    </xdr:to>
    <xdr:cxnSp macro="">
      <xdr:nvCxnSpPr>
        <xdr:cNvPr id="535" name="直線コネクタ 534"/>
        <xdr:cNvCxnSpPr/>
      </xdr:nvCxnSpPr>
      <xdr:spPr>
        <a:xfrm flipV="1">
          <a:off x="16317595" y="8689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57167</xdr:rowOff>
    </xdr:from>
    <xdr:ext cx="249299" cy="259045"/>
    <xdr:sp macro="" textlink="">
      <xdr:nvSpPr>
        <xdr:cNvPr id="536" name="失業対策事業費最小値テキスト"/>
        <xdr:cNvSpPr txBox="1"/>
      </xdr:nvSpPr>
      <xdr:spPr>
        <a:xfrm>
          <a:off x="16370300" y="10001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37" name="直線コネクタ 536"/>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63517</xdr:rowOff>
    </xdr:from>
    <xdr:ext cx="378565" cy="259045"/>
    <xdr:sp macro="" textlink="">
      <xdr:nvSpPr>
        <xdr:cNvPr id="538" name="失業対策事業費最大値テキスト"/>
        <xdr:cNvSpPr txBox="1"/>
      </xdr:nvSpPr>
      <xdr:spPr>
        <a:xfrm>
          <a:off x="16370300" y="8464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428625</xdr:colOff>
      <xdr:row>50</xdr:row>
      <xdr:rowOff>116840</xdr:rowOff>
    </xdr:from>
    <xdr:to>
      <xdr:col>23</xdr:col>
      <xdr:colOff>606425</xdr:colOff>
      <xdr:row>50</xdr:row>
      <xdr:rowOff>116840</xdr:rowOff>
    </xdr:to>
    <xdr:cxnSp macro="">
      <xdr:nvCxnSpPr>
        <xdr:cNvPr id="539" name="直線コネクタ 538"/>
        <xdr:cNvCxnSpPr/>
      </xdr:nvCxnSpPr>
      <xdr:spPr>
        <a:xfrm>
          <a:off x="16230600" y="868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40" name="直線コネクタ 539"/>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146067</xdr:rowOff>
    </xdr:from>
    <xdr:ext cx="249299" cy="259045"/>
    <xdr:sp macro="" textlink="">
      <xdr:nvSpPr>
        <xdr:cNvPr id="541" name="失業対策事業費平均値テキスト"/>
        <xdr:cNvSpPr txBox="1"/>
      </xdr:nvSpPr>
      <xdr:spPr>
        <a:xfrm>
          <a:off x="16370300" y="97472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123190</xdr:rowOff>
    </xdr:from>
    <xdr:to>
      <xdr:col>23</xdr:col>
      <xdr:colOff>568325</xdr:colOff>
      <xdr:row>58</xdr:row>
      <xdr:rowOff>53340</xdr:rowOff>
    </xdr:to>
    <xdr:sp macro="" textlink="">
      <xdr:nvSpPr>
        <xdr:cNvPr id="542" name="フローチャート : 判断 541"/>
        <xdr:cNvSpPr/>
      </xdr:nvSpPr>
      <xdr:spPr>
        <a:xfrm>
          <a:off x="162687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43" name="直線コネクタ 542"/>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106045</xdr:rowOff>
    </xdr:from>
    <xdr:to>
      <xdr:col>22</xdr:col>
      <xdr:colOff>415925</xdr:colOff>
      <xdr:row>58</xdr:row>
      <xdr:rowOff>36195</xdr:rowOff>
    </xdr:to>
    <xdr:sp macro="" textlink="">
      <xdr:nvSpPr>
        <xdr:cNvPr id="544" name="フローチャート : 判断 543"/>
        <xdr:cNvSpPr/>
      </xdr:nvSpPr>
      <xdr:spPr>
        <a:xfrm>
          <a:off x="15430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52722</xdr:rowOff>
    </xdr:from>
    <xdr:ext cx="249299" cy="259045"/>
    <xdr:sp macro="" textlink="">
      <xdr:nvSpPr>
        <xdr:cNvPr id="545" name="テキスト ボックス 544"/>
        <xdr:cNvSpPr txBox="1"/>
      </xdr:nvSpPr>
      <xdr:spPr>
        <a:xfrm>
          <a:off x="15356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46" name="直線コネクタ 545"/>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47" name="フローチャート : 判断 546"/>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48" name="テキスト ボックス 547"/>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49" name="直線コネクタ 548"/>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50" name="フローチャート : 判断 549"/>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51" name="テキスト ボックス 550"/>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128905</xdr:rowOff>
    </xdr:from>
    <xdr:to>
      <xdr:col>18</xdr:col>
      <xdr:colOff>492125</xdr:colOff>
      <xdr:row>58</xdr:row>
      <xdr:rowOff>59055</xdr:rowOff>
    </xdr:to>
    <xdr:sp macro="" textlink="">
      <xdr:nvSpPr>
        <xdr:cNvPr id="552" name="フローチャート : 判断 551"/>
        <xdr:cNvSpPr/>
      </xdr:nvSpPr>
      <xdr:spPr>
        <a:xfrm>
          <a:off x="12763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75582</xdr:rowOff>
    </xdr:from>
    <xdr:ext cx="249299" cy="259045"/>
    <xdr:sp macro="" textlink="">
      <xdr:nvSpPr>
        <xdr:cNvPr id="553" name="テキスト ボックス 552"/>
        <xdr:cNvSpPr txBox="1"/>
      </xdr:nvSpPr>
      <xdr:spPr>
        <a:xfrm>
          <a:off x="12689649" y="9676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59" name="円/楕円 558"/>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101617</xdr:rowOff>
    </xdr:from>
    <xdr:ext cx="249299" cy="259045"/>
    <xdr:sp macro="" textlink="">
      <xdr:nvSpPr>
        <xdr:cNvPr id="560" name="失業対策事業費該当値テキスト"/>
        <xdr:cNvSpPr txBox="1"/>
      </xdr:nvSpPr>
      <xdr:spPr>
        <a:xfrm>
          <a:off x="16370300" y="9874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61" name="円/楕円 560"/>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62" name="テキスト ボックス 561"/>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63" name="円/楕円 562"/>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64" name="テキスト ボックス 563"/>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65" name="円/楕円 564"/>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66" name="テキスト ボックス 565"/>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67" name="円/楕円 566"/>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68" name="テキスト ボックス 567"/>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9" name="直線コネクタ 57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0" name="テキスト ボックス 57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1" name="直線コネクタ 58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2" name="テキスト ボックス 58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3" name="直線コネクタ 58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4" name="テキスト ボックス 58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5" name="直線コネクタ 58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6" name="テキスト ボックス 58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7" name="直線コネクタ 58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8" name="テキスト ボックス 58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9" name="直線コネクタ 58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0" name="テキスト ボックス 58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40869</xdr:rowOff>
    </xdr:from>
    <xdr:to>
      <xdr:col>23</xdr:col>
      <xdr:colOff>516889</xdr:colOff>
      <xdr:row>78</xdr:row>
      <xdr:rowOff>149575</xdr:rowOff>
    </xdr:to>
    <xdr:cxnSp macro="">
      <xdr:nvCxnSpPr>
        <xdr:cNvPr id="592" name="直線コネクタ 591"/>
        <xdr:cNvCxnSpPr/>
      </xdr:nvCxnSpPr>
      <xdr:spPr>
        <a:xfrm flipV="1">
          <a:off x="16317595" y="12213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153402</xdr:rowOff>
    </xdr:from>
    <xdr:ext cx="469744" cy="259045"/>
    <xdr:sp macro="" textlink="">
      <xdr:nvSpPr>
        <xdr:cNvPr id="593" name="公債費最小値テキスト"/>
        <xdr:cNvSpPr txBox="1"/>
      </xdr:nvSpPr>
      <xdr:spPr>
        <a:xfrm>
          <a:off x="16370300" y="135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78</xdr:row>
      <xdr:rowOff>149575</xdr:rowOff>
    </xdr:from>
    <xdr:to>
      <xdr:col>23</xdr:col>
      <xdr:colOff>606425</xdr:colOff>
      <xdr:row>78</xdr:row>
      <xdr:rowOff>149575</xdr:rowOff>
    </xdr:to>
    <xdr:cxnSp macro="">
      <xdr:nvCxnSpPr>
        <xdr:cNvPr id="594" name="直線コネクタ 593"/>
        <xdr:cNvCxnSpPr/>
      </xdr:nvCxnSpPr>
      <xdr:spPr>
        <a:xfrm>
          <a:off x="16230600" y="1352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158996</xdr:rowOff>
    </xdr:from>
    <xdr:ext cx="599010" cy="259045"/>
    <xdr:sp macro="" textlink="">
      <xdr:nvSpPr>
        <xdr:cNvPr id="595" name="公債費最大値テキスト"/>
        <xdr:cNvSpPr txBox="1"/>
      </xdr:nvSpPr>
      <xdr:spPr>
        <a:xfrm>
          <a:off x="16370300" y="1198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71</xdr:row>
      <xdr:rowOff>40869</xdr:rowOff>
    </xdr:from>
    <xdr:to>
      <xdr:col>23</xdr:col>
      <xdr:colOff>606425</xdr:colOff>
      <xdr:row>71</xdr:row>
      <xdr:rowOff>40869</xdr:rowOff>
    </xdr:to>
    <xdr:cxnSp macro="">
      <xdr:nvCxnSpPr>
        <xdr:cNvPr id="596" name="直線コネクタ 595"/>
        <xdr:cNvCxnSpPr/>
      </xdr:nvCxnSpPr>
      <xdr:spPr>
        <a:xfrm>
          <a:off x="16230600" y="1221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117929</xdr:rowOff>
    </xdr:from>
    <xdr:to>
      <xdr:col>23</xdr:col>
      <xdr:colOff>517525</xdr:colOff>
      <xdr:row>76</xdr:row>
      <xdr:rowOff>129001</xdr:rowOff>
    </xdr:to>
    <xdr:cxnSp macro="">
      <xdr:nvCxnSpPr>
        <xdr:cNvPr id="597" name="直線コネクタ 596"/>
        <xdr:cNvCxnSpPr/>
      </xdr:nvCxnSpPr>
      <xdr:spPr>
        <a:xfrm>
          <a:off x="15481300" y="13148129"/>
          <a:ext cx="838200" cy="1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108802</xdr:rowOff>
    </xdr:from>
    <xdr:ext cx="534377" cy="259045"/>
    <xdr:sp macro="" textlink="">
      <xdr:nvSpPr>
        <xdr:cNvPr id="598" name="公債費平均値テキスト"/>
        <xdr:cNvSpPr txBox="1"/>
      </xdr:nvSpPr>
      <xdr:spPr>
        <a:xfrm>
          <a:off x="16370300" y="13139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130375</xdr:rowOff>
    </xdr:from>
    <xdr:to>
      <xdr:col>23</xdr:col>
      <xdr:colOff>568325</xdr:colOff>
      <xdr:row>77</xdr:row>
      <xdr:rowOff>60525</xdr:rowOff>
    </xdr:to>
    <xdr:sp macro="" textlink="">
      <xdr:nvSpPr>
        <xdr:cNvPr id="599" name="フローチャート : 判断 598"/>
        <xdr:cNvSpPr/>
      </xdr:nvSpPr>
      <xdr:spPr>
        <a:xfrm>
          <a:off x="162687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61846</xdr:rowOff>
    </xdr:from>
    <xdr:to>
      <xdr:col>22</xdr:col>
      <xdr:colOff>365125</xdr:colOff>
      <xdr:row>76</xdr:row>
      <xdr:rowOff>117929</xdr:rowOff>
    </xdr:to>
    <xdr:cxnSp macro="">
      <xdr:nvCxnSpPr>
        <xdr:cNvPr id="600" name="直線コネクタ 599"/>
        <xdr:cNvCxnSpPr/>
      </xdr:nvCxnSpPr>
      <xdr:spPr>
        <a:xfrm>
          <a:off x="14592300" y="13092046"/>
          <a:ext cx="889000" cy="5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91446</xdr:rowOff>
    </xdr:from>
    <xdr:to>
      <xdr:col>22</xdr:col>
      <xdr:colOff>415925</xdr:colOff>
      <xdr:row>77</xdr:row>
      <xdr:rowOff>21596</xdr:rowOff>
    </xdr:to>
    <xdr:sp macro="" textlink="">
      <xdr:nvSpPr>
        <xdr:cNvPr id="601" name="フローチャート : 判断 600"/>
        <xdr:cNvSpPr/>
      </xdr:nvSpPr>
      <xdr:spPr>
        <a:xfrm>
          <a:off x="15430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12723</xdr:rowOff>
    </xdr:from>
    <xdr:ext cx="534377" cy="259045"/>
    <xdr:sp macro="" textlink="">
      <xdr:nvSpPr>
        <xdr:cNvPr id="602" name="テキスト ボックス 601"/>
        <xdr:cNvSpPr txBox="1"/>
      </xdr:nvSpPr>
      <xdr:spPr>
        <a:xfrm>
          <a:off x="15214111" y="132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61846</xdr:rowOff>
    </xdr:from>
    <xdr:to>
      <xdr:col>21</xdr:col>
      <xdr:colOff>161925</xdr:colOff>
      <xdr:row>76</xdr:row>
      <xdr:rowOff>79311</xdr:rowOff>
    </xdr:to>
    <xdr:cxnSp macro="">
      <xdr:nvCxnSpPr>
        <xdr:cNvPr id="603" name="直線コネクタ 602"/>
        <xdr:cNvCxnSpPr/>
      </xdr:nvCxnSpPr>
      <xdr:spPr>
        <a:xfrm flipV="1">
          <a:off x="13703300" y="13092046"/>
          <a:ext cx="889000" cy="1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74293</xdr:rowOff>
    </xdr:from>
    <xdr:to>
      <xdr:col>21</xdr:col>
      <xdr:colOff>212725</xdr:colOff>
      <xdr:row>77</xdr:row>
      <xdr:rowOff>4443</xdr:rowOff>
    </xdr:to>
    <xdr:sp macro="" textlink="">
      <xdr:nvSpPr>
        <xdr:cNvPr id="604" name="フローチャート : 判断 603"/>
        <xdr:cNvSpPr/>
      </xdr:nvSpPr>
      <xdr:spPr>
        <a:xfrm>
          <a:off x="14541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167020</xdr:rowOff>
    </xdr:from>
    <xdr:ext cx="534377" cy="259045"/>
    <xdr:sp macro="" textlink="">
      <xdr:nvSpPr>
        <xdr:cNvPr id="605" name="テキスト ボックス 604"/>
        <xdr:cNvSpPr txBox="1"/>
      </xdr:nvSpPr>
      <xdr:spPr>
        <a:xfrm>
          <a:off x="14325111" y="131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61009</xdr:rowOff>
    </xdr:from>
    <xdr:to>
      <xdr:col>19</xdr:col>
      <xdr:colOff>644525</xdr:colOff>
      <xdr:row>76</xdr:row>
      <xdr:rowOff>79311</xdr:rowOff>
    </xdr:to>
    <xdr:cxnSp macro="">
      <xdr:nvCxnSpPr>
        <xdr:cNvPr id="606" name="直線コネクタ 605"/>
        <xdr:cNvCxnSpPr/>
      </xdr:nvCxnSpPr>
      <xdr:spPr>
        <a:xfrm>
          <a:off x="12814300" y="13091209"/>
          <a:ext cx="889000" cy="1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76136</xdr:rowOff>
    </xdr:from>
    <xdr:to>
      <xdr:col>20</xdr:col>
      <xdr:colOff>9525</xdr:colOff>
      <xdr:row>77</xdr:row>
      <xdr:rowOff>6286</xdr:rowOff>
    </xdr:to>
    <xdr:sp macro="" textlink="">
      <xdr:nvSpPr>
        <xdr:cNvPr id="607" name="フローチャート : 判断 606"/>
        <xdr:cNvSpPr/>
      </xdr:nvSpPr>
      <xdr:spPr>
        <a:xfrm>
          <a:off x="13652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168863</xdr:rowOff>
    </xdr:from>
    <xdr:ext cx="534377" cy="259045"/>
    <xdr:sp macro="" textlink="">
      <xdr:nvSpPr>
        <xdr:cNvPr id="608" name="テキスト ボックス 607"/>
        <xdr:cNvSpPr txBox="1"/>
      </xdr:nvSpPr>
      <xdr:spPr>
        <a:xfrm>
          <a:off x="13436111" y="1319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61917</xdr:rowOff>
    </xdr:from>
    <xdr:to>
      <xdr:col>18</xdr:col>
      <xdr:colOff>492125</xdr:colOff>
      <xdr:row>76</xdr:row>
      <xdr:rowOff>163517</xdr:rowOff>
    </xdr:to>
    <xdr:sp macro="" textlink="">
      <xdr:nvSpPr>
        <xdr:cNvPr id="609" name="フローチャート : 判断 608"/>
        <xdr:cNvSpPr/>
      </xdr:nvSpPr>
      <xdr:spPr>
        <a:xfrm>
          <a:off x="12763500" y="1309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154644</xdr:rowOff>
    </xdr:from>
    <xdr:ext cx="534377" cy="259045"/>
    <xdr:sp macro="" textlink="">
      <xdr:nvSpPr>
        <xdr:cNvPr id="610" name="テキスト ボックス 609"/>
        <xdr:cNvSpPr txBox="1"/>
      </xdr:nvSpPr>
      <xdr:spPr>
        <a:xfrm>
          <a:off x="12547111" y="131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1" name="テキスト ボックス 61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2" name="テキスト ボックス 61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3" name="テキスト ボックス 61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4" name="テキスト ボックス 61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5" name="テキスト ボックス 61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78201</xdr:rowOff>
    </xdr:from>
    <xdr:to>
      <xdr:col>23</xdr:col>
      <xdr:colOff>568325</xdr:colOff>
      <xdr:row>77</xdr:row>
      <xdr:rowOff>8351</xdr:rowOff>
    </xdr:to>
    <xdr:sp macro="" textlink="">
      <xdr:nvSpPr>
        <xdr:cNvPr id="616" name="円/楕円 615"/>
        <xdr:cNvSpPr/>
      </xdr:nvSpPr>
      <xdr:spPr>
        <a:xfrm>
          <a:off x="16268700" y="1310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101078</xdr:rowOff>
    </xdr:from>
    <xdr:ext cx="534377" cy="259045"/>
    <xdr:sp macro="" textlink="">
      <xdr:nvSpPr>
        <xdr:cNvPr id="617" name="公債費該当値テキスト"/>
        <xdr:cNvSpPr txBox="1"/>
      </xdr:nvSpPr>
      <xdr:spPr>
        <a:xfrm>
          <a:off x="16370300" y="1295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56,404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67129</xdr:rowOff>
    </xdr:from>
    <xdr:to>
      <xdr:col>22</xdr:col>
      <xdr:colOff>415925</xdr:colOff>
      <xdr:row>76</xdr:row>
      <xdr:rowOff>168729</xdr:rowOff>
    </xdr:to>
    <xdr:sp macro="" textlink="">
      <xdr:nvSpPr>
        <xdr:cNvPr id="618" name="円/楕円 617"/>
        <xdr:cNvSpPr/>
      </xdr:nvSpPr>
      <xdr:spPr>
        <a:xfrm>
          <a:off x="15430500" y="1309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13807</xdr:rowOff>
    </xdr:from>
    <xdr:ext cx="534377" cy="259045"/>
    <xdr:sp macro="" textlink="">
      <xdr:nvSpPr>
        <xdr:cNvPr id="619" name="テキスト ボックス 618"/>
        <xdr:cNvSpPr txBox="1"/>
      </xdr:nvSpPr>
      <xdr:spPr>
        <a:xfrm>
          <a:off x="15214111" y="1287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57,857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11046</xdr:rowOff>
    </xdr:from>
    <xdr:to>
      <xdr:col>21</xdr:col>
      <xdr:colOff>212725</xdr:colOff>
      <xdr:row>76</xdr:row>
      <xdr:rowOff>112646</xdr:rowOff>
    </xdr:to>
    <xdr:sp macro="" textlink="">
      <xdr:nvSpPr>
        <xdr:cNvPr id="620" name="円/楕円 619"/>
        <xdr:cNvSpPr/>
      </xdr:nvSpPr>
      <xdr:spPr>
        <a:xfrm>
          <a:off x="14541500" y="1304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129174</xdr:rowOff>
    </xdr:from>
    <xdr:ext cx="534377" cy="259045"/>
    <xdr:sp macro="" textlink="">
      <xdr:nvSpPr>
        <xdr:cNvPr id="621" name="テキスト ボックス 620"/>
        <xdr:cNvSpPr txBox="1"/>
      </xdr:nvSpPr>
      <xdr:spPr>
        <a:xfrm>
          <a:off x="14325111" y="1281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65,217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28511</xdr:rowOff>
    </xdr:from>
    <xdr:to>
      <xdr:col>20</xdr:col>
      <xdr:colOff>9525</xdr:colOff>
      <xdr:row>76</xdr:row>
      <xdr:rowOff>130111</xdr:rowOff>
    </xdr:to>
    <xdr:sp macro="" textlink="">
      <xdr:nvSpPr>
        <xdr:cNvPr id="622" name="円/楕円 621"/>
        <xdr:cNvSpPr/>
      </xdr:nvSpPr>
      <xdr:spPr>
        <a:xfrm>
          <a:off x="13652500" y="1305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146638</xdr:rowOff>
    </xdr:from>
    <xdr:ext cx="534377" cy="259045"/>
    <xdr:sp macro="" textlink="">
      <xdr:nvSpPr>
        <xdr:cNvPr id="623" name="テキスト ボックス 622"/>
        <xdr:cNvSpPr txBox="1"/>
      </xdr:nvSpPr>
      <xdr:spPr>
        <a:xfrm>
          <a:off x="13436111" y="1283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62,925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10209</xdr:rowOff>
    </xdr:from>
    <xdr:to>
      <xdr:col>18</xdr:col>
      <xdr:colOff>492125</xdr:colOff>
      <xdr:row>76</xdr:row>
      <xdr:rowOff>111809</xdr:rowOff>
    </xdr:to>
    <xdr:sp macro="" textlink="">
      <xdr:nvSpPr>
        <xdr:cNvPr id="624" name="円/楕円 623"/>
        <xdr:cNvSpPr/>
      </xdr:nvSpPr>
      <xdr:spPr>
        <a:xfrm>
          <a:off x="12763500" y="1304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128335</xdr:rowOff>
    </xdr:from>
    <xdr:ext cx="534377" cy="259045"/>
    <xdr:sp macro="" textlink="">
      <xdr:nvSpPr>
        <xdr:cNvPr id="625" name="テキスト ボックス 624"/>
        <xdr:cNvSpPr txBox="1"/>
      </xdr:nvSpPr>
      <xdr:spPr>
        <a:xfrm>
          <a:off x="12547111" y="1281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6" name="正方形/長方形 62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7" name="正方形/長方形 62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8" name="正方形/長方形 62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9" name="正方形/長方形 62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0" name="正方形/長方形 62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1" name="正方形/長方形 63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2" name="正方形/長方形 63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3" name="正方形/長方形 63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4" name="テキスト ボックス 63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5" name="直線コネクタ 63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6" name="直線コネクタ 63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7" name="テキスト ボックス 63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8" name="直線コネクタ 63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9" name="テキスト ボックス 63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0" name="直線コネクタ 63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1" name="テキスト ボックス 64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2" name="直線コネクタ 64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3" name="テキスト ボックス 64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4" name="直線コネクタ 64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5" name="テキスト ボックス 64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61328</xdr:rowOff>
    </xdr:from>
    <xdr:to>
      <xdr:col>23</xdr:col>
      <xdr:colOff>516889</xdr:colOff>
      <xdr:row>99</xdr:row>
      <xdr:rowOff>43853</xdr:rowOff>
    </xdr:to>
    <xdr:cxnSp macro="">
      <xdr:nvCxnSpPr>
        <xdr:cNvPr id="649" name="直線コネクタ 648"/>
        <xdr:cNvCxnSpPr/>
      </xdr:nvCxnSpPr>
      <xdr:spPr>
        <a:xfrm flipV="1">
          <a:off x="16317595" y="16006178"/>
          <a:ext cx="1269" cy="1011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47680</xdr:rowOff>
    </xdr:from>
    <xdr:ext cx="313932" cy="259045"/>
    <xdr:sp macro="" textlink="">
      <xdr:nvSpPr>
        <xdr:cNvPr id="650" name="積立金最小値テキスト"/>
        <xdr:cNvSpPr txBox="1"/>
      </xdr:nvSpPr>
      <xdr:spPr>
        <a:xfrm>
          <a:off x="16370300" y="17021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99</xdr:row>
      <xdr:rowOff>43853</xdr:rowOff>
    </xdr:from>
    <xdr:to>
      <xdr:col>23</xdr:col>
      <xdr:colOff>606425</xdr:colOff>
      <xdr:row>99</xdr:row>
      <xdr:rowOff>43853</xdr:rowOff>
    </xdr:to>
    <xdr:cxnSp macro="">
      <xdr:nvCxnSpPr>
        <xdr:cNvPr id="651" name="直線コネクタ 650"/>
        <xdr:cNvCxnSpPr/>
      </xdr:nvCxnSpPr>
      <xdr:spPr>
        <a:xfrm>
          <a:off x="16230600" y="170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8005</xdr:rowOff>
    </xdr:from>
    <xdr:ext cx="534377" cy="259045"/>
    <xdr:sp macro="" textlink="">
      <xdr:nvSpPr>
        <xdr:cNvPr id="652" name="積立金最大値テキスト"/>
        <xdr:cNvSpPr txBox="1"/>
      </xdr:nvSpPr>
      <xdr:spPr>
        <a:xfrm>
          <a:off x="16370300" y="157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79,671</a:t>
          </a:r>
          <a:endParaRPr kumimoji="1" lang="ja-JP" altLang="en-US" sz="1000" b="1">
            <a:latin typeface="ＭＳ Ｐゴシック"/>
          </a:endParaRPr>
        </a:p>
      </xdr:txBody>
    </xdr:sp>
    <xdr:clientData/>
  </xdr:oneCellAnchor>
  <xdr:twoCellAnchor>
    <xdr:from>
      <xdr:col>23</xdr:col>
      <xdr:colOff>428625</xdr:colOff>
      <xdr:row>93</xdr:row>
      <xdr:rowOff>61328</xdr:rowOff>
    </xdr:from>
    <xdr:to>
      <xdr:col>23</xdr:col>
      <xdr:colOff>606425</xdr:colOff>
      <xdr:row>93</xdr:row>
      <xdr:rowOff>61328</xdr:rowOff>
    </xdr:to>
    <xdr:cxnSp macro="">
      <xdr:nvCxnSpPr>
        <xdr:cNvPr id="653" name="直線コネクタ 652"/>
        <xdr:cNvCxnSpPr/>
      </xdr:nvCxnSpPr>
      <xdr:spPr>
        <a:xfrm>
          <a:off x="16230600" y="1600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73431</xdr:rowOff>
    </xdr:from>
    <xdr:to>
      <xdr:col>23</xdr:col>
      <xdr:colOff>517525</xdr:colOff>
      <xdr:row>99</xdr:row>
      <xdr:rowOff>18148</xdr:rowOff>
    </xdr:to>
    <xdr:cxnSp macro="">
      <xdr:nvCxnSpPr>
        <xdr:cNvPr id="654" name="直線コネクタ 653"/>
        <xdr:cNvCxnSpPr/>
      </xdr:nvCxnSpPr>
      <xdr:spPr>
        <a:xfrm flipV="1">
          <a:off x="15481300" y="16875531"/>
          <a:ext cx="838200" cy="11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80332</xdr:rowOff>
    </xdr:from>
    <xdr:ext cx="534377" cy="259045"/>
    <xdr:sp macro="" textlink="">
      <xdr:nvSpPr>
        <xdr:cNvPr id="655" name="積立金平均値テキスト"/>
        <xdr:cNvSpPr txBox="1"/>
      </xdr:nvSpPr>
      <xdr:spPr>
        <a:xfrm>
          <a:off x="16370300" y="16539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57455</xdr:rowOff>
    </xdr:from>
    <xdr:to>
      <xdr:col>23</xdr:col>
      <xdr:colOff>568325</xdr:colOff>
      <xdr:row>97</xdr:row>
      <xdr:rowOff>159055</xdr:rowOff>
    </xdr:to>
    <xdr:sp macro="" textlink="">
      <xdr:nvSpPr>
        <xdr:cNvPr id="656" name="フローチャート : 判断 655"/>
        <xdr:cNvSpPr/>
      </xdr:nvSpPr>
      <xdr:spPr>
        <a:xfrm>
          <a:off x="162687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144627</xdr:rowOff>
    </xdr:from>
    <xdr:to>
      <xdr:col>22</xdr:col>
      <xdr:colOff>365125</xdr:colOff>
      <xdr:row>99</xdr:row>
      <xdr:rowOff>18148</xdr:rowOff>
    </xdr:to>
    <xdr:cxnSp macro="">
      <xdr:nvCxnSpPr>
        <xdr:cNvPr id="657" name="直線コネクタ 656"/>
        <xdr:cNvCxnSpPr/>
      </xdr:nvCxnSpPr>
      <xdr:spPr>
        <a:xfrm>
          <a:off x="14592300" y="16946727"/>
          <a:ext cx="889000" cy="4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59677</xdr:rowOff>
    </xdr:from>
    <xdr:to>
      <xdr:col>22</xdr:col>
      <xdr:colOff>415925</xdr:colOff>
      <xdr:row>97</xdr:row>
      <xdr:rowOff>161277</xdr:rowOff>
    </xdr:to>
    <xdr:sp macro="" textlink="">
      <xdr:nvSpPr>
        <xdr:cNvPr id="658" name="フローチャート : 判断 657"/>
        <xdr:cNvSpPr/>
      </xdr:nvSpPr>
      <xdr:spPr>
        <a:xfrm>
          <a:off x="15430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6354</xdr:rowOff>
    </xdr:from>
    <xdr:ext cx="534377" cy="259045"/>
    <xdr:sp macro="" textlink="">
      <xdr:nvSpPr>
        <xdr:cNvPr id="659" name="テキスト ボックス 658"/>
        <xdr:cNvSpPr txBox="1"/>
      </xdr:nvSpPr>
      <xdr:spPr>
        <a:xfrm>
          <a:off x="15214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144627</xdr:rowOff>
    </xdr:from>
    <xdr:to>
      <xdr:col>21</xdr:col>
      <xdr:colOff>161925</xdr:colOff>
      <xdr:row>98</xdr:row>
      <xdr:rowOff>150279</xdr:rowOff>
    </xdr:to>
    <xdr:cxnSp macro="">
      <xdr:nvCxnSpPr>
        <xdr:cNvPr id="660" name="直線コネクタ 659"/>
        <xdr:cNvCxnSpPr/>
      </xdr:nvCxnSpPr>
      <xdr:spPr>
        <a:xfrm flipV="1">
          <a:off x="13703300" y="16946727"/>
          <a:ext cx="889000" cy="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70904</xdr:rowOff>
    </xdr:from>
    <xdr:to>
      <xdr:col>21</xdr:col>
      <xdr:colOff>212725</xdr:colOff>
      <xdr:row>98</xdr:row>
      <xdr:rowOff>1054</xdr:rowOff>
    </xdr:to>
    <xdr:sp macro="" textlink="">
      <xdr:nvSpPr>
        <xdr:cNvPr id="661" name="フローチャート : 判断 660"/>
        <xdr:cNvSpPr/>
      </xdr:nvSpPr>
      <xdr:spPr>
        <a:xfrm>
          <a:off x="14541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17581</xdr:rowOff>
    </xdr:from>
    <xdr:ext cx="534377" cy="259045"/>
    <xdr:sp macro="" textlink="">
      <xdr:nvSpPr>
        <xdr:cNvPr id="662" name="テキスト ボックス 661"/>
        <xdr:cNvSpPr txBox="1"/>
      </xdr:nvSpPr>
      <xdr:spPr>
        <a:xfrm>
          <a:off x="14325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55245</xdr:rowOff>
    </xdr:from>
    <xdr:to>
      <xdr:col>19</xdr:col>
      <xdr:colOff>644525</xdr:colOff>
      <xdr:row>98</xdr:row>
      <xdr:rowOff>150279</xdr:rowOff>
    </xdr:to>
    <xdr:cxnSp macro="">
      <xdr:nvCxnSpPr>
        <xdr:cNvPr id="663" name="直線コネクタ 662"/>
        <xdr:cNvCxnSpPr/>
      </xdr:nvCxnSpPr>
      <xdr:spPr>
        <a:xfrm>
          <a:off x="12814300" y="16857345"/>
          <a:ext cx="889000" cy="9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91</xdr:row>
      <xdr:rowOff>70141</xdr:rowOff>
    </xdr:from>
    <xdr:to>
      <xdr:col>20</xdr:col>
      <xdr:colOff>9525</xdr:colOff>
      <xdr:row>92</xdr:row>
      <xdr:rowOff>291</xdr:rowOff>
    </xdr:to>
    <xdr:sp macro="" textlink="">
      <xdr:nvSpPr>
        <xdr:cNvPr id="664" name="フローチャート : 判断 663"/>
        <xdr:cNvSpPr/>
      </xdr:nvSpPr>
      <xdr:spPr>
        <a:xfrm>
          <a:off x="13652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16818</xdr:rowOff>
    </xdr:from>
    <xdr:ext cx="599010" cy="259045"/>
    <xdr:sp macro="" textlink="">
      <xdr:nvSpPr>
        <xdr:cNvPr id="665" name="テキスト ボックス 664"/>
        <xdr:cNvSpPr txBox="1"/>
      </xdr:nvSpPr>
      <xdr:spPr>
        <a:xfrm>
          <a:off x="13403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109029</xdr:rowOff>
    </xdr:from>
    <xdr:to>
      <xdr:col>18</xdr:col>
      <xdr:colOff>492125</xdr:colOff>
      <xdr:row>97</xdr:row>
      <xdr:rowOff>39179</xdr:rowOff>
    </xdr:to>
    <xdr:sp macro="" textlink="">
      <xdr:nvSpPr>
        <xdr:cNvPr id="666" name="フローチャート : 判断 665"/>
        <xdr:cNvSpPr/>
      </xdr:nvSpPr>
      <xdr:spPr>
        <a:xfrm>
          <a:off x="12763500" y="1656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55706</xdr:rowOff>
    </xdr:from>
    <xdr:ext cx="534377" cy="259045"/>
    <xdr:sp macro="" textlink="">
      <xdr:nvSpPr>
        <xdr:cNvPr id="667" name="テキスト ボックス 666"/>
        <xdr:cNvSpPr txBox="1"/>
      </xdr:nvSpPr>
      <xdr:spPr>
        <a:xfrm>
          <a:off x="12547111" y="163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22631</xdr:rowOff>
    </xdr:from>
    <xdr:to>
      <xdr:col>23</xdr:col>
      <xdr:colOff>568325</xdr:colOff>
      <xdr:row>98</xdr:row>
      <xdr:rowOff>124231</xdr:rowOff>
    </xdr:to>
    <xdr:sp macro="" textlink="">
      <xdr:nvSpPr>
        <xdr:cNvPr id="673" name="円/楕円 672"/>
        <xdr:cNvSpPr/>
      </xdr:nvSpPr>
      <xdr:spPr>
        <a:xfrm>
          <a:off x="16268700" y="1682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1058</xdr:rowOff>
    </xdr:from>
    <xdr:ext cx="534377" cy="259045"/>
    <xdr:sp macro="" textlink="">
      <xdr:nvSpPr>
        <xdr:cNvPr id="674" name="積立金該当値テキスト"/>
        <xdr:cNvSpPr txBox="1"/>
      </xdr:nvSpPr>
      <xdr:spPr>
        <a:xfrm>
          <a:off x="16370300" y="1680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11,218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138798</xdr:rowOff>
    </xdr:from>
    <xdr:to>
      <xdr:col>22</xdr:col>
      <xdr:colOff>415925</xdr:colOff>
      <xdr:row>99</xdr:row>
      <xdr:rowOff>68948</xdr:rowOff>
    </xdr:to>
    <xdr:sp macro="" textlink="">
      <xdr:nvSpPr>
        <xdr:cNvPr id="675" name="円/楕円 674"/>
        <xdr:cNvSpPr/>
      </xdr:nvSpPr>
      <xdr:spPr>
        <a:xfrm>
          <a:off x="15430500" y="1694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60075</xdr:rowOff>
    </xdr:from>
    <xdr:ext cx="469744" cy="259045"/>
    <xdr:sp macro="" textlink="">
      <xdr:nvSpPr>
        <xdr:cNvPr id="676" name="テキスト ボックス 675"/>
        <xdr:cNvSpPr txBox="1"/>
      </xdr:nvSpPr>
      <xdr:spPr>
        <a:xfrm>
          <a:off x="15246427" y="1703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93827</xdr:rowOff>
    </xdr:from>
    <xdr:to>
      <xdr:col>21</xdr:col>
      <xdr:colOff>212725</xdr:colOff>
      <xdr:row>99</xdr:row>
      <xdr:rowOff>23977</xdr:rowOff>
    </xdr:to>
    <xdr:sp macro="" textlink="">
      <xdr:nvSpPr>
        <xdr:cNvPr id="677" name="円/楕円 676"/>
        <xdr:cNvSpPr/>
      </xdr:nvSpPr>
      <xdr:spPr>
        <a:xfrm>
          <a:off x="14541500" y="1689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15104</xdr:rowOff>
    </xdr:from>
    <xdr:ext cx="469744" cy="259045"/>
    <xdr:sp macro="" textlink="">
      <xdr:nvSpPr>
        <xdr:cNvPr id="678" name="テキスト ボックス 677"/>
        <xdr:cNvSpPr txBox="1"/>
      </xdr:nvSpPr>
      <xdr:spPr>
        <a:xfrm>
          <a:off x="14357427" y="16988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99479</xdr:rowOff>
    </xdr:from>
    <xdr:to>
      <xdr:col>20</xdr:col>
      <xdr:colOff>9525</xdr:colOff>
      <xdr:row>99</xdr:row>
      <xdr:rowOff>29629</xdr:rowOff>
    </xdr:to>
    <xdr:sp macro="" textlink="">
      <xdr:nvSpPr>
        <xdr:cNvPr id="679" name="円/楕円 678"/>
        <xdr:cNvSpPr/>
      </xdr:nvSpPr>
      <xdr:spPr>
        <a:xfrm>
          <a:off x="13652500" y="1690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20756</xdr:rowOff>
    </xdr:from>
    <xdr:ext cx="469744" cy="259045"/>
    <xdr:sp macro="" textlink="">
      <xdr:nvSpPr>
        <xdr:cNvPr id="680" name="テキスト ボックス 679"/>
        <xdr:cNvSpPr txBox="1"/>
      </xdr:nvSpPr>
      <xdr:spPr>
        <a:xfrm>
          <a:off x="13468427" y="1699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4445</xdr:rowOff>
    </xdr:from>
    <xdr:to>
      <xdr:col>18</xdr:col>
      <xdr:colOff>492125</xdr:colOff>
      <xdr:row>98</xdr:row>
      <xdr:rowOff>106045</xdr:rowOff>
    </xdr:to>
    <xdr:sp macro="" textlink="">
      <xdr:nvSpPr>
        <xdr:cNvPr id="681" name="円/楕円 680"/>
        <xdr:cNvSpPr/>
      </xdr:nvSpPr>
      <xdr:spPr>
        <a:xfrm>
          <a:off x="12763500" y="1680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97172</xdr:rowOff>
    </xdr:from>
    <xdr:ext cx="534377" cy="259045"/>
    <xdr:sp macro="" textlink="">
      <xdr:nvSpPr>
        <xdr:cNvPr id="682" name="テキスト ボックス 681"/>
        <xdr:cNvSpPr txBox="1"/>
      </xdr:nvSpPr>
      <xdr:spPr>
        <a:xfrm>
          <a:off x="12547111" y="1689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3" name="直線コネクタ 69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4" name="テキスト ボックス 69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5" name="直線コネクタ 69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6" name="テキスト ボックス 69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7" name="直線コネクタ 69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8" name="テキスト ボックス 69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9" name="直線コネクタ 69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0" name="テキスト ボックス 69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1" name="直線コネクタ 70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02" name="テキスト ボックス 70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3" name="直線コネクタ 70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4" name="テキスト ボックス 70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4254</xdr:rowOff>
    </xdr:from>
    <xdr:to>
      <xdr:col>32</xdr:col>
      <xdr:colOff>186689</xdr:colOff>
      <xdr:row>39</xdr:row>
      <xdr:rowOff>44450</xdr:rowOff>
    </xdr:to>
    <xdr:cxnSp macro="">
      <xdr:nvCxnSpPr>
        <xdr:cNvPr id="706" name="直線コネクタ 705"/>
        <xdr:cNvCxnSpPr/>
      </xdr:nvCxnSpPr>
      <xdr:spPr>
        <a:xfrm flipV="1">
          <a:off x="22159595" y="5319204"/>
          <a:ext cx="1269" cy="1411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8" name="直線コネクタ 70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122381</xdr:rowOff>
    </xdr:from>
    <xdr:ext cx="469744" cy="259045"/>
    <xdr:sp macro="" textlink="">
      <xdr:nvSpPr>
        <xdr:cNvPr id="709" name="投資及び出資金最大値テキスト"/>
        <xdr:cNvSpPr txBox="1"/>
      </xdr:nvSpPr>
      <xdr:spPr>
        <a:xfrm>
          <a:off x="22212300" y="509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7,411</a:t>
          </a:r>
          <a:endParaRPr kumimoji="1" lang="ja-JP" altLang="en-US" sz="1000" b="1">
            <a:latin typeface="ＭＳ Ｐゴシック"/>
          </a:endParaRPr>
        </a:p>
      </xdr:txBody>
    </xdr:sp>
    <xdr:clientData/>
  </xdr:oneCellAnchor>
  <xdr:twoCellAnchor>
    <xdr:from>
      <xdr:col>32</xdr:col>
      <xdr:colOff>98425</xdr:colOff>
      <xdr:row>31</xdr:row>
      <xdr:rowOff>4254</xdr:rowOff>
    </xdr:from>
    <xdr:to>
      <xdr:col>32</xdr:col>
      <xdr:colOff>276225</xdr:colOff>
      <xdr:row>31</xdr:row>
      <xdr:rowOff>4254</xdr:rowOff>
    </xdr:to>
    <xdr:cxnSp macro="">
      <xdr:nvCxnSpPr>
        <xdr:cNvPr id="710" name="直線コネクタ 709"/>
        <xdr:cNvCxnSpPr/>
      </xdr:nvCxnSpPr>
      <xdr:spPr>
        <a:xfrm>
          <a:off x="22072600" y="531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1" name="直線コネクタ 71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127398</xdr:rowOff>
    </xdr:from>
    <xdr:ext cx="378565" cy="259045"/>
    <xdr:sp macro="" textlink="">
      <xdr:nvSpPr>
        <xdr:cNvPr id="712" name="投資及び出資金平均値テキスト"/>
        <xdr:cNvSpPr txBox="1"/>
      </xdr:nvSpPr>
      <xdr:spPr>
        <a:xfrm>
          <a:off x="22212300" y="64710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104521</xdr:rowOff>
    </xdr:from>
    <xdr:to>
      <xdr:col>32</xdr:col>
      <xdr:colOff>238125</xdr:colOff>
      <xdr:row>39</xdr:row>
      <xdr:rowOff>34671</xdr:rowOff>
    </xdr:to>
    <xdr:sp macro="" textlink="">
      <xdr:nvSpPr>
        <xdr:cNvPr id="713" name="フローチャート : 判断 712"/>
        <xdr:cNvSpPr/>
      </xdr:nvSpPr>
      <xdr:spPr>
        <a:xfrm>
          <a:off x="221107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4" name="直線コネクタ 71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146431</xdr:rowOff>
    </xdr:from>
    <xdr:to>
      <xdr:col>31</xdr:col>
      <xdr:colOff>85725</xdr:colOff>
      <xdr:row>38</xdr:row>
      <xdr:rowOff>76581</xdr:rowOff>
    </xdr:to>
    <xdr:sp macro="" textlink="">
      <xdr:nvSpPr>
        <xdr:cNvPr id="715" name="フローチャート : 判断 714"/>
        <xdr:cNvSpPr/>
      </xdr:nvSpPr>
      <xdr:spPr>
        <a:xfrm>
          <a:off x="21272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93108</xdr:rowOff>
    </xdr:from>
    <xdr:ext cx="378565" cy="259045"/>
    <xdr:sp macro="" textlink="">
      <xdr:nvSpPr>
        <xdr:cNvPr id="716" name="テキスト ボックス 715"/>
        <xdr:cNvSpPr txBox="1"/>
      </xdr:nvSpPr>
      <xdr:spPr>
        <a:xfrm>
          <a:off x="21134017" y="626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7" name="直線コネクタ 71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155003</xdr:rowOff>
    </xdr:from>
    <xdr:to>
      <xdr:col>29</xdr:col>
      <xdr:colOff>568325</xdr:colOff>
      <xdr:row>38</xdr:row>
      <xdr:rowOff>85153</xdr:rowOff>
    </xdr:to>
    <xdr:sp macro="" textlink="">
      <xdr:nvSpPr>
        <xdr:cNvPr id="718" name="フローチャート : 判断 717"/>
        <xdr:cNvSpPr/>
      </xdr:nvSpPr>
      <xdr:spPr>
        <a:xfrm>
          <a:off x="20383500" y="649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101680</xdr:rowOff>
    </xdr:from>
    <xdr:ext cx="378565" cy="259045"/>
    <xdr:sp macro="" textlink="">
      <xdr:nvSpPr>
        <xdr:cNvPr id="719" name="テキスト ボックス 718"/>
        <xdr:cNvSpPr txBox="1"/>
      </xdr:nvSpPr>
      <xdr:spPr>
        <a:xfrm>
          <a:off x="20245017" y="6273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0" name="直線コネクタ 71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84709</xdr:rowOff>
    </xdr:from>
    <xdr:to>
      <xdr:col>28</xdr:col>
      <xdr:colOff>365125</xdr:colOff>
      <xdr:row>38</xdr:row>
      <xdr:rowOff>14860</xdr:rowOff>
    </xdr:to>
    <xdr:sp macro="" textlink="">
      <xdr:nvSpPr>
        <xdr:cNvPr id="721" name="フローチャート : 判断 720"/>
        <xdr:cNvSpPr/>
      </xdr:nvSpPr>
      <xdr:spPr>
        <a:xfrm>
          <a:off x="19494500" y="64283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31386</xdr:rowOff>
    </xdr:from>
    <xdr:ext cx="469744" cy="259045"/>
    <xdr:sp macro="" textlink="">
      <xdr:nvSpPr>
        <xdr:cNvPr id="722" name="テキスト ボックス 721"/>
        <xdr:cNvSpPr txBox="1"/>
      </xdr:nvSpPr>
      <xdr:spPr>
        <a:xfrm>
          <a:off x="19310427" y="620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86042</xdr:rowOff>
    </xdr:from>
    <xdr:to>
      <xdr:col>27</xdr:col>
      <xdr:colOff>161925</xdr:colOff>
      <xdr:row>38</xdr:row>
      <xdr:rowOff>16193</xdr:rowOff>
    </xdr:to>
    <xdr:sp macro="" textlink="">
      <xdr:nvSpPr>
        <xdr:cNvPr id="723" name="フローチャート : 判断 722"/>
        <xdr:cNvSpPr/>
      </xdr:nvSpPr>
      <xdr:spPr>
        <a:xfrm>
          <a:off x="18605500" y="64296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32719</xdr:rowOff>
    </xdr:from>
    <xdr:ext cx="469744" cy="259045"/>
    <xdr:sp macro="" textlink="">
      <xdr:nvSpPr>
        <xdr:cNvPr id="724" name="テキスト ボックス 723"/>
        <xdr:cNvSpPr txBox="1"/>
      </xdr:nvSpPr>
      <xdr:spPr>
        <a:xfrm>
          <a:off x="18421427" y="620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5" name="テキスト ボックス 72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6" name="テキスト ボックス 72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7" name="テキスト ボックス 72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8" name="テキスト ボックス 72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9" name="テキスト ボックス 72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0" name="円/楕円 72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82948</xdr:rowOff>
    </xdr:from>
    <xdr:ext cx="249299" cy="259045"/>
    <xdr:sp macro="" textlink="">
      <xdr:nvSpPr>
        <xdr:cNvPr id="731" name="投資及び出資金該当値テキスト"/>
        <xdr:cNvSpPr txBox="1"/>
      </xdr:nvSpPr>
      <xdr:spPr>
        <a:xfrm>
          <a:off x="22212300" y="6598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2" name="円/楕円 73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3" name="テキスト ボックス 73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4" name="円/楕円 73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5" name="テキスト ボックス 73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6" name="円/楕円 73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7" name="テキスト ボックス 73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8" name="円/楕円 73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9" name="テキスト ボックス 73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0" name="正方形/長方形 73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1" name="正方形/長方形 74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2" name="正方形/長方形 74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3" name="正方形/長方形 74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4" name="正方形/長方形 74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5" name="正方形/長方形 74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6" name="正方形/長方形 74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11,743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7" name="正方形/長方形 74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8" name="テキスト ボックス 74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9" name="直線コネクタ 74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0" name="直線コネクタ 74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1" name="テキスト ボックス 75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2" name="直線コネクタ 75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3" name="テキスト ボックス 75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4" name="直線コネクタ 75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55" name="テキスト ボックス 754"/>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6" name="直線コネクタ 75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57" name="テキスト ボックス 756"/>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8" name="直線コネクタ 75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9" name="テキスト ボックス 75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154305</xdr:rowOff>
    </xdr:from>
    <xdr:to>
      <xdr:col>32</xdr:col>
      <xdr:colOff>186689</xdr:colOff>
      <xdr:row>59</xdr:row>
      <xdr:rowOff>44450</xdr:rowOff>
    </xdr:to>
    <xdr:cxnSp macro="">
      <xdr:nvCxnSpPr>
        <xdr:cNvPr id="763" name="直線コネクタ 762"/>
        <xdr:cNvCxnSpPr/>
      </xdr:nvCxnSpPr>
      <xdr:spPr>
        <a:xfrm flipV="1">
          <a:off x="22159595" y="8555355"/>
          <a:ext cx="1269" cy="1604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5" name="直線コネクタ 76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100982</xdr:rowOff>
    </xdr:from>
    <xdr:ext cx="534377" cy="259045"/>
    <xdr:sp macro="" textlink="">
      <xdr:nvSpPr>
        <xdr:cNvPr id="766" name="貸付金最大値テキスト"/>
        <xdr:cNvSpPr txBox="1"/>
      </xdr:nvSpPr>
      <xdr:spPr>
        <a:xfrm>
          <a:off x="22212300" y="833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12,635</a:t>
          </a:r>
          <a:endParaRPr kumimoji="1" lang="ja-JP" altLang="en-US" sz="1000" b="1">
            <a:latin typeface="ＭＳ Ｐゴシック"/>
          </a:endParaRPr>
        </a:p>
      </xdr:txBody>
    </xdr:sp>
    <xdr:clientData/>
  </xdr:oneCellAnchor>
  <xdr:twoCellAnchor>
    <xdr:from>
      <xdr:col>32</xdr:col>
      <xdr:colOff>98425</xdr:colOff>
      <xdr:row>49</xdr:row>
      <xdr:rowOff>154305</xdr:rowOff>
    </xdr:from>
    <xdr:to>
      <xdr:col>32</xdr:col>
      <xdr:colOff>276225</xdr:colOff>
      <xdr:row>49</xdr:row>
      <xdr:rowOff>154305</xdr:rowOff>
    </xdr:to>
    <xdr:cxnSp macro="">
      <xdr:nvCxnSpPr>
        <xdr:cNvPr id="767" name="直線コネクタ 766"/>
        <xdr:cNvCxnSpPr/>
      </xdr:nvCxnSpPr>
      <xdr:spPr>
        <a:xfrm>
          <a:off x="22072600" y="8555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8" name="直線コネクタ 76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24909</xdr:rowOff>
    </xdr:from>
    <xdr:ext cx="469744" cy="259045"/>
    <xdr:sp macro="" textlink="">
      <xdr:nvSpPr>
        <xdr:cNvPr id="769" name="貸付金平均値テキスト"/>
        <xdr:cNvSpPr txBox="1"/>
      </xdr:nvSpPr>
      <xdr:spPr>
        <a:xfrm>
          <a:off x="22212300" y="979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2032</xdr:rowOff>
    </xdr:from>
    <xdr:to>
      <xdr:col>32</xdr:col>
      <xdr:colOff>238125</xdr:colOff>
      <xdr:row>58</xdr:row>
      <xdr:rowOff>103632</xdr:rowOff>
    </xdr:to>
    <xdr:sp macro="" textlink="">
      <xdr:nvSpPr>
        <xdr:cNvPr id="770" name="フローチャート : 判断 769"/>
        <xdr:cNvSpPr/>
      </xdr:nvSpPr>
      <xdr:spPr>
        <a:xfrm>
          <a:off x="22110700" y="99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1" name="直線コネクタ 77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112395</xdr:rowOff>
    </xdr:from>
    <xdr:to>
      <xdr:col>31</xdr:col>
      <xdr:colOff>85725</xdr:colOff>
      <xdr:row>58</xdr:row>
      <xdr:rowOff>42545</xdr:rowOff>
    </xdr:to>
    <xdr:sp macro="" textlink="">
      <xdr:nvSpPr>
        <xdr:cNvPr id="772" name="フローチャート : 判断 771"/>
        <xdr:cNvSpPr/>
      </xdr:nvSpPr>
      <xdr:spPr>
        <a:xfrm>
          <a:off x="21272500" y="98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59072</xdr:rowOff>
    </xdr:from>
    <xdr:ext cx="469744" cy="259045"/>
    <xdr:sp macro="" textlink="">
      <xdr:nvSpPr>
        <xdr:cNvPr id="773" name="テキスト ボックス 772"/>
        <xdr:cNvSpPr txBox="1"/>
      </xdr:nvSpPr>
      <xdr:spPr>
        <a:xfrm>
          <a:off x="21088427" y="966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4" name="直線コネクタ 77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17145</xdr:rowOff>
    </xdr:from>
    <xdr:to>
      <xdr:col>29</xdr:col>
      <xdr:colOff>568325</xdr:colOff>
      <xdr:row>56</xdr:row>
      <xdr:rowOff>118745</xdr:rowOff>
    </xdr:to>
    <xdr:sp macro="" textlink="">
      <xdr:nvSpPr>
        <xdr:cNvPr id="775" name="フローチャート : 判断 774"/>
        <xdr:cNvSpPr/>
      </xdr:nvSpPr>
      <xdr:spPr>
        <a:xfrm>
          <a:off x="20383500" y="96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135272</xdr:rowOff>
    </xdr:from>
    <xdr:ext cx="469744" cy="259045"/>
    <xdr:sp macro="" textlink="">
      <xdr:nvSpPr>
        <xdr:cNvPr id="776" name="テキスト ボックス 775"/>
        <xdr:cNvSpPr txBox="1"/>
      </xdr:nvSpPr>
      <xdr:spPr>
        <a:xfrm>
          <a:off x="20199427" y="939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7" name="直線コネクタ 77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169545</xdr:rowOff>
    </xdr:from>
    <xdr:to>
      <xdr:col>28</xdr:col>
      <xdr:colOff>365125</xdr:colOff>
      <xdr:row>57</xdr:row>
      <xdr:rowOff>99695</xdr:rowOff>
    </xdr:to>
    <xdr:sp macro="" textlink="">
      <xdr:nvSpPr>
        <xdr:cNvPr id="778" name="フローチャート : 判断 777"/>
        <xdr:cNvSpPr/>
      </xdr:nvSpPr>
      <xdr:spPr>
        <a:xfrm>
          <a:off x="19494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116222</xdr:rowOff>
    </xdr:from>
    <xdr:ext cx="469744" cy="259045"/>
    <xdr:sp macro="" textlink="">
      <xdr:nvSpPr>
        <xdr:cNvPr id="779" name="テキスト ボックス 778"/>
        <xdr:cNvSpPr txBox="1"/>
      </xdr:nvSpPr>
      <xdr:spPr>
        <a:xfrm>
          <a:off x="19310427" y="954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163449</xdr:rowOff>
    </xdr:from>
    <xdr:to>
      <xdr:col>27</xdr:col>
      <xdr:colOff>161925</xdr:colOff>
      <xdr:row>57</xdr:row>
      <xdr:rowOff>93599</xdr:rowOff>
    </xdr:to>
    <xdr:sp macro="" textlink="">
      <xdr:nvSpPr>
        <xdr:cNvPr id="780" name="フローチャート : 判断 779"/>
        <xdr:cNvSpPr/>
      </xdr:nvSpPr>
      <xdr:spPr>
        <a:xfrm>
          <a:off x="18605500" y="976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110126</xdr:rowOff>
    </xdr:from>
    <xdr:ext cx="469744" cy="259045"/>
    <xdr:sp macro="" textlink="">
      <xdr:nvSpPr>
        <xdr:cNvPr id="781" name="テキスト ボックス 780"/>
        <xdr:cNvSpPr txBox="1"/>
      </xdr:nvSpPr>
      <xdr:spPr>
        <a:xfrm>
          <a:off x="18421427" y="953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7" name="円/楕円 78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8"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89" name="円/楕円 78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0" name="テキスト ボックス 78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1" name="円/楕円 79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2" name="テキスト ボックス 79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3" name="円/楕円 79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4" name="テキスト ボックス 79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5" name="円/楕円 79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6" name="テキスト ボックス 795"/>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8" name="直線コネクタ 80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9" name="テキスト ボックス 80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0" name="直線コネクタ 80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1" name="テキスト ボックス 81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2" name="直線コネクタ 81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3" name="テキスト ボックス 81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4" name="直線コネクタ 81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5" name="テキスト ボックス 81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6" name="直線コネクタ 81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7" name="テキスト ボックス 81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8" name="直線コネクタ 81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9" name="テキスト ボックス 81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165826</xdr:rowOff>
    </xdr:from>
    <xdr:to>
      <xdr:col>32</xdr:col>
      <xdr:colOff>186689</xdr:colOff>
      <xdr:row>78</xdr:row>
      <xdr:rowOff>105541</xdr:rowOff>
    </xdr:to>
    <xdr:cxnSp macro="">
      <xdr:nvCxnSpPr>
        <xdr:cNvPr id="823" name="直線コネクタ 822"/>
        <xdr:cNvCxnSpPr/>
      </xdr:nvCxnSpPr>
      <xdr:spPr>
        <a:xfrm flipV="1">
          <a:off x="22159595" y="12167326"/>
          <a:ext cx="1269" cy="1311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109368</xdr:rowOff>
    </xdr:from>
    <xdr:ext cx="534377" cy="259045"/>
    <xdr:sp macro="" textlink="">
      <xdr:nvSpPr>
        <xdr:cNvPr id="824" name="繰出金最小値テキスト"/>
        <xdr:cNvSpPr txBox="1"/>
      </xdr:nvSpPr>
      <xdr:spPr>
        <a:xfrm>
          <a:off x="22212300" y="1348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30,092</a:t>
          </a:r>
          <a:endParaRPr kumimoji="1" lang="ja-JP" altLang="en-US" sz="1000" b="1">
            <a:latin typeface="ＭＳ Ｐゴシック"/>
          </a:endParaRPr>
        </a:p>
      </xdr:txBody>
    </xdr:sp>
    <xdr:clientData/>
  </xdr:oneCellAnchor>
  <xdr:twoCellAnchor>
    <xdr:from>
      <xdr:col>32</xdr:col>
      <xdr:colOff>98425</xdr:colOff>
      <xdr:row>78</xdr:row>
      <xdr:rowOff>105541</xdr:rowOff>
    </xdr:from>
    <xdr:to>
      <xdr:col>32</xdr:col>
      <xdr:colOff>276225</xdr:colOff>
      <xdr:row>78</xdr:row>
      <xdr:rowOff>105541</xdr:rowOff>
    </xdr:to>
    <xdr:cxnSp macro="">
      <xdr:nvCxnSpPr>
        <xdr:cNvPr id="825" name="直線コネクタ 824"/>
        <xdr:cNvCxnSpPr/>
      </xdr:nvCxnSpPr>
      <xdr:spPr>
        <a:xfrm>
          <a:off x="22072600" y="134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112503</xdr:rowOff>
    </xdr:from>
    <xdr:ext cx="599010" cy="259045"/>
    <xdr:sp macro="" textlink="">
      <xdr:nvSpPr>
        <xdr:cNvPr id="826" name="繰出金最大値テキスト"/>
        <xdr:cNvSpPr txBox="1"/>
      </xdr:nvSpPr>
      <xdr:spPr>
        <a:xfrm>
          <a:off x="22212300" y="1194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110,400</a:t>
          </a:r>
          <a:endParaRPr kumimoji="1" lang="ja-JP" altLang="en-US" sz="1000" b="1">
            <a:latin typeface="ＭＳ Ｐゴシック"/>
          </a:endParaRPr>
        </a:p>
      </xdr:txBody>
    </xdr:sp>
    <xdr:clientData/>
  </xdr:oneCellAnchor>
  <xdr:twoCellAnchor>
    <xdr:from>
      <xdr:col>32</xdr:col>
      <xdr:colOff>98425</xdr:colOff>
      <xdr:row>70</xdr:row>
      <xdr:rowOff>165826</xdr:rowOff>
    </xdr:from>
    <xdr:to>
      <xdr:col>32</xdr:col>
      <xdr:colOff>276225</xdr:colOff>
      <xdr:row>70</xdr:row>
      <xdr:rowOff>165826</xdr:rowOff>
    </xdr:to>
    <xdr:cxnSp macro="">
      <xdr:nvCxnSpPr>
        <xdr:cNvPr id="827" name="直線コネクタ 826"/>
        <xdr:cNvCxnSpPr/>
      </xdr:nvCxnSpPr>
      <xdr:spPr>
        <a:xfrm>
          <a:off x="22072600" y="1216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40096</xdr:rowOff>
    </xdr:from>
    <xdr:to>
      <xdr:col>32</xdr:col>
      <xdr:colOff>187325</xdr:colOff>
      <xdr:row>75</xdr:row>
      <xdr:rowOff>108218</xdr:rowOff>
    </xdr:to>
    <xdr:cxnSp macro="">
      <xdr:nvCxnSpPr>
        <xdr:cNvPr id="828" name="直線コネクタ 827"/>
        <xdr:cNvCxnSpPr/>
      </xdr:nvCxnSpPr>
      <xdr:spPr>
        <a:xfrm flipV="1">
          <a:off x="21323300" y="12898846"/>
          <a:ext cx="838200" cy="6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98514</xdr:rowOff>
    </xdr:from>
    <xdr:ext cx="534377" cy="259045"/>
    <xdr:sp macro="" textlink="">
      <xdr:nvSpPr>
        <xdr:cNvPr id="829" name="繰出金平均値テキスト"/>
        <xdr:cNvSpPr txBox="1"/>
      </xdr:nvSpPr>
      <xdr:spPr>
        <a:xfrm>
          <a:off x="22212300" y="12957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120087</xdr:rowOff>
    </xdr:from>
    <xdr:to>
      <xdr:col>32</xdr:col>
      <xdr:colOff>238125</xdr:colOff>
      <xdr:row>76</xdr:row>
      <xdr:rowOff>50237</xdr:rowOff>
    </xdr:to>
    <xdr:sp macro="" textlink="">
      <xdr:nvSpPr>
        <xdr:cNvPr id="830" name="フローチャート : 判断 829"/>
        <xdr:cNvSpPr/>
      </xdr:nvSpPr>
      <xdr:spPr>
        <a:xfrm>
          <a:off x="221107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108218</xdr:rowOff>
    </xdr:from>
    <xdr:to>
      <xdr:col>31</xdr:col>
      <xdr:colOff>34925</xdr:colOff>
      <xdr:row>75</xdr:row>
      <xdr:rowOff>131960</xdr:rowOff>
    </xdr:to>
    <xdr:cxnSp macro="">
      <xdr:nvCxnSpPr>
        <xdr:cNvPr id="831" name="直線コネクタ 830"/>
        <xdr:cNvCxnSpPr/>
      </xdr:nvCxnSpPr>
      <xdr:spPr>
        <a:xfrm flipV="1">
          <a:off x="20434300" y="12966968"/>
          <a:ext cx="889000" cy="2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129542</xdr:rowOff>
    </xdr:from>
    <xdr:to>
      <xdr:col>31</xdr:col>
      <xdr:colOff>85725</xdr:colOff>
      <xdr:row>76</xdr:row>
      <xdr:rowOff>59692</xdr:rowOff>
    </xdr:to>
    <xdr:sp macro="" textlink="">
      <xdr:nvSpPr>
        <xdr:cNvPr id="832" name="フローチャート : 判断 831"/>
        <xdr:cNvSpPr/>
      </xdr:nvSpPr>
      <xdr:spPr>
        <a:xfrm>
          <a:off x="21272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50819</xdr:rowOff>
    </xdr:from>
    <xdr:ext cx="534377" cy="259045"/>
    <xdr:sp macro="" textlink="">
      <xdr:nvSpPr>
        <xdr:cNvPr id="833" name="テキスト ボックス 832"/>
        <xdr:cNvSpPr txBox="1"/>
      </xdr:nvSpPr>
      <xdr:spPr>
        <a:xfrm>
          <a:off x="21056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131960</xdr:rowOff>
    </xdr:from>
    <xdr:to>
      <xdr:col>29</xdr:col>
      <xdr:colOff>517525</xdr:colOff>
      <xdr:row>75</xdr:row>
      <xdr:rowOff>153840</xdr:rowOff>
    </xdr:to>
    <xdr:cxnSp macro="">
      <xdr:nvCxnSpPr>
        <xdr:cNvPr id="834" name="直線コネクタ 833"/>
        <xdr:cNvCxnSpPr/>
      </xdr:nvCxnSpPr>
      <xdr:spPr>
        <a:xfrm flipV="1">
          <a:off x="19545300" y="12990710"/>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3158</xdr:rowOff>
    </xdr:from>
    <xdr:to>
      <xdr:col>29</xdr:col>
      <xdr:colOff>568325</xdr:colOff>
      <xdr:row>76</xdr:row>
      <xdr:rowOff>104758</xdr:rowOff>
    </xdr:to>
    <xdr:sp macro="" textlink="">
      <xdr:nvSpPr>
        <xdr:cNvPr id="835" name="フローチャート : 判断 834"/>
        <xdr:cNvSpPr/>
      </xdr:nvSpPr>
      <xdr:spPr>
        <a:xfrm>
          <a:off x="20383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95885</xdr:rowOff>
    </xdr:from>
    <xdr:ext cx="534377" cy="259045"/>
    <xdr:sp macro="" textlink="">
      <xdr:nvSpPr>
        <xdr:cNvPr id="836" name="テキスト ボックス 835"/>
        <xdr:cNvSpPr txBox="1"/>
      </xdr:nvSpPr>
      <xdr:spPr>
        <a:xfrm>
          <a:off x="20167111" y="131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153840</xdr:rowOff>
    </xdr:from>
    <xdr:to>
      <xdr:col>28</xdr:col>
      <xdr:colOff>314325</xdr:colOff>
      <xdr:row>76</xdr:row>
      <xdr:rowOff>44929</xdr:rowOff>
    </xdr:to>
    <xdr:cxnSp macro="">
      <xdr:nvCxnSpPr>
        <xdr:cNvPr id="837" name="直線コネクタ 836"/>
        <xdr:cNvCxnSpPr/>
      </xdr:nvCxnSpPr>
      <xdr:spPr>
        <a:xfrm flipV="1">
          <a:off x="18656300" y="13012590"/>
          <a:ext cx="889000" cy="6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167963</xdr:rowOff>
    </xdr:from>
    <xdr:to>
      <xdr:col>28</xdr:col>
      <xdr:colOff>365125</xdr:colOff>
      <xdr:row>76</xdr:row>
      <xdr:rowOff>98113</xdr:rowOff>
    </xdr:to>
    <xdr:sp macro="" textlink="">
      <xdr:nvSpPr>
        <xdr:cNvPr id="838" name="フローチャート : 判断 837"/>
        <xdr:cNvSpPr/>
      </xdr:nvSpPr>
      <xdr:spPr>
        <a:xfrm>
          <a:off x="19494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89240</xdr:rowOff>
    </xdr:from>
    <xdr:ext cx="534377" cy="259045"/>
    <xdr:sp macro="" textlink="">
      <xdr:nvSpPr>
        <xdr:cNvPr id="839" name="テキスト ボックス 838"/>
        <xdr:cNvSpPr txBox="1"/>
      </xdr:nvSpPr>
      <xdr:spPr>
        <a:xfrm>
          <a:off x="19278111" y="1311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7404</xdr:rowOff>
    </xdr:from>
    <xdr:to>
      <xdr:col>27</xdr:col>
      <xdr:colOff>161925</xdr:colOff>
      <xdr:row>76</xdr:row>
      <xdr:rowOff>109004</xdr:rowOff>
    </xdr:to>
    <xdr:sp macro="" textlink="">
      <xdr:nvSpPr>
        <xdr:cNvPr id="840" name="フローチャート : 判断 839"/>
        <xdr:cNvSpPr/>
      </xdr:nvSpPr>
      <xdr:spPr>
        <a:xfrm>
          <a:off x="18605500" y="130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100131</xdr:rowOff>
    </xdr:from>
    <xdr:ext cx="534377" cy="259045"/>
    <xdr:sp macro="" textlink="">
      <xdr:nvSpPr>
        <xdr:cNvPr id="841" name="テキスト ボックス 840"/>
        <xdr:cNvSpPr txBox="1"/>
      </xdr:nvSpPr>
      <xdr:spPr>
        <a:xfrm>
          <a:off x="18389111" y="1313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160746</xdr:rowOff>
    </xdr:from>
    <xdr:to>
      <xdr:col>32</xdr:col>
      <xdr:colOff>238125</xdr:colOff>
      <xdr:row>75</xdr:row>
      <xdr:rowOff>90896</xdr:rowOff>
    </xdr:to>
    <xdr:sp macro="" textlink="">
      <xdr:nvSpPr>
        <xdr:cNvPr id="847" name="円/楕円 846"/>
        <xdr:cNvSpPr/>
      </xdr:nvSpPr>
      <xdr:spPr>
        <a:xfrm>
          <a:off x="22110700" y="1284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12173</xdr:rowOff>
    </xdr:from>
    <xdr:ext cx="534377" cy="259045"/>
    <xdr:sp macro="" textlink="">
      <xdr:nvSpPr>
        <xdr:cNvPr id="848" name="繰出金該当値テキスト"/>
        <xdr:cNvSpPr txBox="1"/>
      </xdr:nvSpPr>
      <xdr:spPr>
        <a:xfrm>
          <a:off x="22212300" y="1269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65,600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57418</xdr:rowOff>
    </xdr:from>
    <xdr:to>
      <xdr:col>31</xdr:col>
      <xdr:colOff>85725</xdr:colOff>
      <xdr:row>75</xdr:row>
      <xdr:rowOff>159018</xdr:rowOff>
    </xdr:to>
    <xdr:sp macro="" textlink="">
      <xdr:nvSpPr>
        <xdr:cNvPr id="849" name="円/楕円 848"/>
        <xdr:cNvSpPr/>
      </xdr:nvSpPr>
      <xdr:spPr>
        <a:xfrm>
          <a:off x="21272500" y="1291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4095</xdr:rowOff>
    </xdr:from>
    <xdr:ext cx="534377" cy="259045"/>
    <xdr:sp macro="" textlink="">
      <xdr:nvSpPr>
        <xdr:cNvPr id="850" name="テキスト ボックス 849"/>
        <xdr:cNvSpPr txBox="1"/>
      </xdr:nvSpPr>
      <xdr:spPr>
        <a:xfrm>
          <a:off x="21056111" y="1269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61,428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81160</xdr:rowOff>
    </xdr:from>
    <xdr:to>
      <xdr:col>29</xdr:col>
      <xdr:colOff>568325</xdr:colOff>
      <xdr:row>76</xdr:row>
      <xdr:rowOff>11311</xdr:rowOff>
    </xdr:to>
    <xdr:sp macro="" textlink="">
      <xdr:nvSpPr>
        <xdr:cNvPr id="851" name="円/楕円 850"/>
        <xdr:cNvSpPr/>
      </xdr:nvSpPr>
      <xdr:spPr>
        <a:xfrm>
          <a:off x="20383500" y="12939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27837</xdr:rowOff>
    </xdr:from>
    <xdr:ext cx="534377" cy="259045"/>
    <xdr:sp macro="" textlink="">
      <xdr:nvSpPr>
        <xdr:cNvPr id="852" name="テキスト ボックス 851"/>
        <xdr:cNvSpPr txBox="1"/>
      </xdr:nvSpPr>
      <xdr:spPr>
        <a:xfrm>
          <a:off x="20167111" y="1271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59,974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103040</xdr:rowOff>
    </xdr:from>
    <xdr:to>
      <xdr:col>28</xdr:col>
      <xdr:colOff>365125</xdr:colOff>
      <xdr:row>76</xdr:row>
      <xdr:rowOff>33190</xdr:rowOff>
    </xdr:to>
    <xdr:sp macro="" textlink="">
      <xdr:nvSpPr>
        <xdr:cNvPr id="853" name="円/楕円 852"/>
        <xdr:cNvSpPr/>
      </xdr:nvSpPr>
      <xdr:spPr>
        <a:xfrm>
          <a:off x="19494500" y="1296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49717</xdr:rowOff>
    </xdr:from>
    <xdr:ext cx="534377" cy="259045"/>
    <xdr:sp macro="" textlink="">
      <xdr:nvSpPr>
        <xdr:cNvPr id="854" name="テキスト ボックス 853"/>
        <xdr:cNvSpPr txBox="1"/>
      </xdr:nvSpPr>
      <xdr:spPr>
        <a:xfrm>
          <a:off x="19278111" y="1273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58,634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165579</xdr:rowOff>
    </xdr:from>
    <xdr:to>
      <xdr:col>27</xdr:col>
      <xdr:colOff>161925</xdr:colOff>
      <xdr:row>76</xdr:row>
      <xdr:rowOff>95729</xdr:rowOff>
    </xdr:to>
    <xdr:sp macro="" textlink="">
      <xdr:nvSpPr>
        <xdr:cNvPr id="855" name="円/楕円 854"/>
        <xdr:cNvSpPr/>
      </xdr:nvSpPr>
      <xdr:spPr>
        <a:xfrm>
          <a:off x="18605500" y="1302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112256</xdr:rowOff>
    </xdr:from>
    <xdr:ext cx="534377" cy="259045"/>
    <xdr:sp macro="" textlink="">
      <xdr:nvSpPr>
        <xdr:cNvPr id="856" name="テキスト ボックス 855"/>
        <xdr:cNvSpPr txBox="1"/>
      </xdr:nvSpPr>
      <xdr:spPr>
        <a:xfrm>
          <a:off x="18389111" y="1279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54,804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普通建設事業費は住民一人当たり７７，１３４円となっており、類似団体と比較して一人当たりのコストが高い状況となっている。これは、近年の町営住宅建設事業の増加等</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よるものであり、前年度決算と比較すると８１．１％増となっている。</a:t>
          </a:r>
          <a:r>
            <a:rPr lang="ja-JP" altLang="ja-JP" sz="1100" b="0" i="0" baseline="0">
              <a:solidFill>
                <a:schemeClr val="dk1"/>
              </a:solidFill>
              <a:effectLst/>
              <a:latin typeface="+mn-lt"/>
              <a:ea typeface="+mn-ea"/>
              <a:cs typeface="+mn-cs"/>
            </a:rPr>
            <a:t>今後は、事業の取捨選択を徹底していくことで、事業費の減少を目指すこととしている。</a:t>
          </a:r>
          <a:endParaRPr lang="en-US" altLang="ja-JP" sz="1100" b="0" i="0" baseline="0">
            <a:solidFill>
              <a:schemeClr val="dk1"/>
            </a:solidFill>
            <a:effectLst/>
            <a:latin typeface="+mn-lt"/>
            <a:ea typeface="+mn-ea"/>
            <a:cs typeface="+mn-cs"/>
          </a:endParaRPr>
        </a:p>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a:t>
          </a:r>
          <a:r>
            <a:rPr lang="ja-JP" altLang="en-US" sz="1100">
              <a:solidFill>
                <a:schemeClr val="dk1"/>
              </a:solidFill>
              <a:effectLst/>
              <a:latin typeface="+mn-lt"/>
              <a:ea typeface="+mn-ea"/>
              <a:cs typeface="+mn-cs"/>
            </a:rPr>
            <a:t>についても</a:t>
          </a:r>
          <a:r>
            <a:rPr lang="ja-JP" altLang="ja-JP" sz="1100">
              <a:solidFill>
                <a:schemeClr val="dk1"/>
              </a:solidFill>
              <a:effectLst/>
              <a:latin typeface="+mn-lt"/>
              <a:ea typeface="+mn-ea"/>
              <a:cs typeface="+mn-cs"/>
            </a:rPr>
            <a:t>住民</a:t>
          </a:r>
          <a:r>
            <a:rPr lang="ja-JP" altLang="ja-JP" sz="1100" b="0" i="0" baseline="0">
              <a:solidFill>
                <a:schemeClr val="dk1"/>
              </a:solidFill>
              <a:effectLst/>
              <a:latin typeface="+mn-lt"/>
              <a:ea typeface="+mn-ea"/>
              <a:cs typeface="+mn-cs"/>
            </a:rPr>
            <a:t>一人当たり５６，４０４円となっており、減少傾向にあるものの、類似団体と比較しても高い状況にある</a:t>
          </a:r>
          <a:r>
            <a:rPr lang="ja-JP" altLang="en-US" sz="1100" b="0" i="0" baseline="0">
              <a:solidFill>
                <a:schemeClr val="dk1"/>
              </a:solidFill>
              <a:effectLst/>
              <a:latin typeface="+mn-lt"/>
              <a:ea typeface="+mn-ea"/>
              <a:cs typeface="+mn-cs"/>
            </a:rPr>
            <a:t>ため</a:t>
          </a:r>
          <a:r>
            <a:rPr lang="ja-JP" altLang="ja-JP" sz="1100" b="0" i="0" baseline="0">
              <a:solidFill>
                <a:schemeClr val="dk1"/>
              </a:solidFill>
              <a:effectLst/>
              <a:latin typeface="+mn-lt"/>
              <a:ea typeface="+mn-ea"/>
              <a:cs typeface="+mn-cs"/>
            </a:rPr>
            <a:t>、精査により今後</a:t>
          </a:r>
          <a:r>
            <a:rPr lang="ja-JP" altLang="en-US" sz="1100" b="0" i="0" baseline="0">
              <a:solidFill>
                <a:schemeClr val="dk1"/>
              </a:solidFill>
              <a:effectLst/>
              <a:latin typeface="+mn-lt"/>
              <a:ea typeface="+mn-ea"/>
              <a:cs typeface="+mn-cs"/>
            </a:rPr>
            <a:t>は事業縮小などの検討が必要である。</a:t>
          </a:r>
          <a:endParaRPr lang="ja-JP" altLang="ja-JP">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扶助費は住民一人当たり４９，５７２円となっており、</a:t>
          </a:r>
          <a:r>
            <a:rPr lang="ja-JP" altLang="ja-JP" sz="1100" b="0" i="0" baseline="0">
              <a:solidFill>
                <a:schemeClr val="dk1"/>
              </a:solidFill>
              <a:effectLst/>
              <a:latin typeface="+mn-lt"/>
              <a:ea typeface="+mn-ea"/>
              <a:cs typeface="+mn-cs"/>
            </a:rPr>
            <a:t>乳幼児医療や子ども子育て支援事業に係る施設型給付費が増加したことで近年、</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加傾向にあるため、今後の動向には留意する必要がある。</a:t>
          </a:r>
          <a:endParaRPr lang="ja-JP" altLang="ja-JP" sz="1400">
            <a:effectLst/>
          </a:endParaRPr>
        </a:p>
        <a:p>
          <a:pPr rtl="0"/>
          <a:r>
            <a:rPr lang="ja-JP" altLang="en-US" sz="1100">
              <a:effectLst/>
              <a:latin typeface="+mn-ea"/>
              <a:ea typeface="+mn-ea"/>
            </a:rPr>
            <a:t>　繰出金については、</a:t>
          </a:r>
          <a:r>
            <a:rPr lang="ja-JP" altLang="ja-JP" sz="1100" b="0" i="0" baseline="0">
              <a:solidFill>
                <a:schemeClr val="dk1"/>
              </a:solidFill>
              <a:effectLst/>
              <a:latin typeface="+mn-lt"/>
              <a:ea typeface="+mn-ea"/>
              <a:cs typeface="+mn-cs"/>
            </a:rPr>
            <a:t>住民一人当たり</a:t>
          </a:r>
          <a:r>
            <a:rPr lang="ja-JP" altLang="en-US" sz="1100" b="0" i="0" baseline="0">
              <a:solidFill>
                <a:schemeClr val="dk1"/>
              </a:solidFill>
              <a:effectLst/>
              <a:latin typeface="+mn-lt"/>
              <a:ea typeface="+mn-ea"/>
              <a:cs typeface="+mn-cs"/>
            </a:rPr>
            <a:t>６５，６００</a:t>
          </a:r>
          <a:r>
            <a:rPr lang="ja-JP" altLang="ja-JP" sz="1100" b="0" i="0" baseline="0">
              <a:solidFill>
                <a:schemeClr val="dk1"/>
              </a:solidFill>
              <a:effectLst/>
              <a:latin typeface="+mn-lt"/>
              <a:ea typeface="+mn-ea"/>
              <a:cs typeface="+mn-cs"/>
            </a:rPr>
            <a:t>円となっており、類似団体と比較しても高い状況にあ</a:t>
          </a:r>
          <a:r>
            <a:rPr lang="ja-JP" altLang="en-US" sz="1100" b="0" i="0" baseline="0">
              <a:solidFill>
                <a:schemeClr val="dk1"/>
              </a:solidFill>
              <a:effectLst/>
              <a:latin typeface="+mn-lt"/>
              <a:ea typeface="+mn-ea"/>
              <a:cs typeface="+mn-cs"/>
            </a:rPr>
            <a:t>り、近年増加傾向にある。主な要因としては、少子高齢化により介護保険会計や後期高齢者医療会計などの特別会計への繰出金が増加しているためである。</a:t>
          </a:r>
          <a:endParaRPr lang="en-US" altLang="ja-JP" sz="11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16,488
16,387
49.18
7,603,824
7,536,864
49,426
4,338,991
7,250,946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16.2
115.9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107369</xdr:rowOff>
    </xdr:from>
    <xdr:to>
      <xdr:col>6</xdr:col>
      <xdr:colOff>510540</xdr:colOff>
      <xdr:row>39</xdr:row>
      <xdr:rowOff>77978</xdr:rowOff>
    </xdr:to>
    <xdr:cxnSp macro="">
      <xdr:nvCxnSpPr>
        <xdr:cNvPr id="58" name="直線コネクタ 57"/>
        <xdr:cNvCxnSpPr/>
      </xdr:nvCxnSpPr>
      <xdr:spPr>
        <a:xfrm flipV="1">
          <a:off x="4633595" y="5250869"/>
          <a:ext cx="127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81805</xdr:rowOff>
    </xdr:from>
    <xdr:ext cx="469744" cy="259045"/>
    <xdr:sp macro="" textlink="">
      <xdr:nvSpPr>
        <xdr:cNvPr id="59" name="議会費最小値テキスト"/>
        <xdr:cNvSpPr txBox="1"/>
      </xdr:nvSpPr>
      <xdr:spPr>
        <a:xfrm>
          <a:off x="4686300" y="676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4,064</a:t>
          </a:r>
          <a:endParaRPr kumimoji="1" lang="ja-JP" altLang="en-US" sz="1000" b="1">
            <a:latin typeface="ＭＳ Ｐゴシック"/>
          </a:endParaRPr>
        </a:p>
      </xdr:txBody>
    </xdr:sp>
    <xdr:clientData/>
  </xdr:oneCellAnchor>
  <xdr:twoCellAnchor>
    <xdr:from>
      <xdr:col>6</xdr:col>
      <xdr:colOff>422275</xdr:colOff>
      <xdr:row>39</xdr:row>
      <xdr:rowOff>77978</xdr:rowOff>
    </xdr:from>
    <xdr:to>
      <xdr:col>6</xdr:col>
      <xdr:colOff>600075</xdr:colOff>
      <xdr:row>39</xdr:row>
      <xdr:rowOff>77978</xdr:rowOff>
    </xdr:to>
    <xdr:cxnSp macro="">
      <xdr:nvCxnSpPr>
        <xdr:cNvPr id="60" name="直線コネクタ 59"/>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54046</xdr:rowOff>
    </xdr:from>
    <xdr:ext cx="469744" cy="259045"/>
    <xdr:sp macro="" textlink="">
      <xdr:nvSpPr>
        <xdr:cNvPr id="61" name="議会費最大値テキスト"/>
        <xdr:cNvSpPr txBox="1"/>
      </xdr:nvSpPr>
      <xdr:spPr>
        <a:xfrm>
          <a:off x="4686300" y="502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a:t>
          </a:r>
          <a:endParaRPr kumimoji="1" lang="ja-JP" altLang="en-US" sz="1000" b="1">
            <a:latin typeface="ＭＳ Ｐゴシック"/>
          </a:endParaRPr>
        </a:p>
      </xdr:txBody>
    </xdr:sp>
    <xdr:clientData/>
  </xdr:oneCellAnchor>
  <xdr:twoCellAnchor>
    <xdr:from>
      <xdr:col>6</xdr:col>
      <xdr:colOff>422275</xdr:colOff>
      <xdr:row>30</xdr:row>
      <xdr:rowOff>107369</xdr:rowOff>
    </xdr:from>
    <xdr:to>
      <xdr:col>6</xdr:col>
      <xdr:colOff>600075</xdr:colOff>
      <xdr:row>30</xdr:row>
      <xdr:rowOff>107369</xdr:rowOff>
    </xdr:to>
    <xdr:cxnSp macro="">
      <xdr:nvCxnSpPr>
        <xdr:cNvPr id="62" name="直線コネクタ 61"/>
        <xdr:cNvCxnSpPr/>
      </xdr:nvCxnSpPr>
      <xdr:spPr>
        <a:xfrm>
          <a:off x="4546600" y="525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581</xdr:rowOff>
    </xdr:from>
    <xdr:to>
      <xdr:col>6</xdr:col>
      <xdr:colOff>511175</xdr:colOff>
      <xdr:row>35</xdr:row>
      <xdr:rowOff>37157</xdr:rowOff>
    </xdr:to>
    <xdr:cxnSp macro="">
      <xdr:nvCxnSpPr>
        <xdr:cNvPr id="63" name="直線コネクタ 62"/>
        <xdr:cNvCxnSpPr/>
      </xdr:nvCxnSpPr>
      <xdr:spPr>
        <a:xfrm flipV="1">
          <a:off x="3797300" y="6001331"/>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151256</xdr:rowOff>
    </xdr:from>
    <xdr:ext cx="469744" cy="259045"/>
    <xdr:sp macro="" textlink="">
      <xdr:nvSpPr>
        <xdr:cNvPr id="64" name="議会費平均値テキスト"/>
        <xdr:cNvSpPr txBox="1"/>
      </xdr:nvSpPr>
      <xdr:spPr>
        <a:xfrm>
          <a:off x="4686300" y="5980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1379</xdr:rowOff>
    </xdr:from>
    <xdr:to>
      <xdr:col>6</xdr:col>
      <xdr:colOff>561975</xdr:colOff>
      <xdr:row>35</xdr:row>
      <xdr:rowOff>102979</xdr:rowOff>
    </xdr:to>
    <xdr:sp macro="" textlink="">
      <xdr:nvSpPr>
        <xdr:cNvPr id="65" name="フローチャート : 判断 64"/>
        <xdr:cNvSpPr/>
      </xdr:nvSpPr>
      <xdr:spPr>
        <a:xfrm>
          <a:off x="4584700" y="60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12337</xdr:rowOff>
    </xdr:from>
    <xdr:to>
      <xdr:col>5</xdr:col>
      <xdr:colOff>358775</xdr:colOff>
      <xdr:row>35</xdr:row>
      <xdr:rowOff>37157</xdr:rowOff>
    </xdr:to>
    <xdr:cxnSp macro="">
      <xdr:nvCxnSpPr>
        <xdr:cNvPr id="66" name="直線コネクタ 65"/>
        <xdr:cNvCxnSpPr/>
      </xdr:nvCxnSpPr>
      <xdr:spPr>
        <a:xfrm>
          <a:off x="2908300" y="6013087"/>
          <a:ext cx="8890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11810</xdr:rowOff>
    </xdr:from>
    <xdr:ext cx="469744" cy="259045"/>
    <xdr:sp macro="" textlink="">
      <xdr:nvSpPr>
        <xdr:cNvPr id="68" name="テキスト ボックス 67"/>
        <xdr:cNvSpPr txBox="1"/>
      </xdr:nvSpPr>
      <xdr:spPr>
        <a:xfrm>
          <a:off x="3562427" y="618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142313</xdr:rowOff>
    </xdr:from>
    <xdr:to>
      <xdr:col>4</xdr:col>
      <xdr:colOff>155575</xdr:colOff>
      <xdr:row>35</xdr:row>
      <xdr:rowOff>12337</xdr:rowOff>
    </xdr:to>
    <xdr:cxnSp macro="">
      <xdr:nvCxnSpPr>
        <xdr:cNvPr id="69" name="直線コネクタ 68"/>
        <xdr:cNvCxnSpPr/>
      </xdr:nvCxnSpPr>
      <xdr:spPr>
        <a:xfrm>
          <a:off x="2019300" y="5971613"/>
          <a:ext cx="889000" cy="4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107515</xdr:rowOff>
    </xdr:from>
    <xdr:to>
      <xdr:col>4</xdr:col>
      <xdr:colOff>206375</xdr:colOff>
      <xdr:row>36</xdr:row>
      <xdr:rowOff>37665</xdr:rowOff>
    </xdr:to>
    <xdr:sp macro="" textlink="">
      <xdr:nvSpPr>
        <xdr:cNvPr id="70" name="フローチャート : 判断 69"/>
        <xdr:cNvSpPr/>
      </xdr:nvSpPr>
      <xdr:spPr>
        <a:xfrm>
          <a:off x="2857500" y="61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28792</xdr:rowOff>
    </xdr:from>
    <xdr:ext cx="469744" cy="259045"/>
    <xdr:sp macro="" textlink="">
      <xdr:nvSpPr>
        <xdr:cNvPr id="71" name="テキスト ボックス 70"/>
        <xdr:cNvSpPr txBox="1"/>
      </xdr:nvSpPr>
      <xdr:spPr>
        <a:xfrm>
          <a:off x="2673427" y="620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130556</xdr:rowOff>
    </xdr:from>
    <xdr:to>
      <xdr:col>2</xdr:col>
      <xdr:colOff>638175</xdr:colOff>
      <xdr:row>34</xdr:row>
      <xdr:rowOff>142313</xdr:rowOff>
    </xdr:to>
    <xdr:cxnSp macro="">
      <xdr:nvCxnSpPr>
        <xdr:cNvPr id="72" name="直線コネクタ 71"/>
        <xdr:cNvCxnSpPr/>
      </xdr:nvCxnSpPr>
      <xdr:spPr>
        <a:xfrm>
          <a:off x="1130300" y="5788406"/>
          <a:ext cx="889000" cy="18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119252</xdr:rowOff>
    </xdr:from>
    <xdr:ext cx="469744" cy="259045"/>
    <xdr:sp macro="" textlink="">
      <xdr:nvSpPr>
        <xdr:cNvPr id="74" name="テキスト ボックス 73"/>
        <xdr:cNvSpPr txBox="1"/>
      </xdr:nvSpPr>
      <xdr:spPr>
        <a:xfrm>
          <a:off x="1784427" y="612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118292</xdr:rowOff>
    </xdr:from>
    <xdr:to>
      <xdr:col>1</xdr:col>
      <xdr:colOff>485775</xdr:colOff>
      <xdr:row>34</xdr:row>
      <xdr:rowOff>48442</xdr:rowOff>
    </xdr:to>
    <xdr:sp macro="" textlink="">
      <xdr:nvSpPr>
        <xdr:cNvPr id="75" name="フローチャート : 判断 74"/>
        <xdr:cNvSpPr/>
      </xdr:nvSpPr>
      <xdr:spPr>
        <a:xfrm>
          <a:off x="1079500" y="577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39569</xdr:rowOff>
    </xdr:from>
    <xdr:ext cx="469744" cy="259045"/>
    <xdr:sp macro="" textlink="">
      <xdr:nvSpPr>
        <xdr:cNvPr id="76" name="テキスト ボックス 75"/>
        <xdr:cNvSpPr txBox="1"/>
      </xdr:nvSpPr>
      <xdr:spPr>
        <a:xfrm>
          <a:off x="895427" y="58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121231</xdr:rowOff>
    </xdr:from>
    <xdr:to>
      <xdr:col>6</xdr:col>
      <xdr:colOff>561975</xdr:colOff>
      <xdr:row>35</xdr:row>
      <xdr:rowOff>51381</xdr:rowOff>
    </xdr:to>
    <xdr:sp macro="" textlink="">
      <xdr:nvSpPr>
        <xdr:cNvPr id="82" name="円/楕円 81"/>
        <xdr:cNvSpPr/>
      </xdr:nvSpPr>
      <xdr:spPr>
        <a:xfrm>
          <a:off x="4584700" y="595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144108</xdr:rowOff>
    </xdr:from>
    <xdr:ext cx="469744" cy="259045"/>
    <xdr:sp macro="" textlink="">
      <xdr:nvSpPr>
        <xdr:cNvPr id="83" name="議会費該当値テキスト"/>
        <xdr:cNvSpPr txBox="1"/>
      </xdr:nvSpPr>
      <xdr:spPr>
        <a:xfrm>
          <a:off x="4686300" y="580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157807</xdr:rowOff>
    </xdr:from>
    <xdr:to>
      <xdr:col>5</xdr:col>
      <xdr:colOff>409575</xdr:colOff>
      <xdr:row>35</xdr:row>
      <xdr:rowOff>87957</xdr:rowOff>
    </xdr:to>
    <xdr:sp macro="" textlink="">
      <xdr:nvSpPr>
        <xdr:cNvPr id="84" name="円/楕円 83"/>
        <xdr:cNvSpPr/>
      </xdr:nvSpPr>
      <xdr:spPr>
        <a:xfrm>
          <a:off x="3746500" y="598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104484</xdr:rowOff>
    </xdr:from>
    <xdr:ext cx="469744" cy="259045"/>
    <xdr:sp macro="" textlink="">
      <xdr:nvSpPr>
        <xdr:cNvPr id="85" name="テキスト ボックス 84"/>
        <xdr:cNvSpPr txBox="1"/>
      </xdr:nvSpPr>
      <xdr:spPr>
        <a:xfrm>
          <a:off x="3562427"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132987</xdr:rowOff>
    </xdr:from>
    <xdr:to>
      <xdr:col>4</xdr:col>
      <xdr:colOff>206375</xdr:colOff>
      <xdr:row>35</xdr:row>
      <xdr:rowOff>63137</xdr:rowOff>
    </xdr:to>
    <xdr:sp macro="" textlink="">
      <xdr:nvSpPr>
        <xdr:cNvPr id="86" name="円/楕円 85"/>
        <xdr:cNvSpPr/>
      </xdr:nvSpPr>
      <xdr:spPr>
        <a:xfrm>
          <a:off x="2857500" y="596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79664</xdr:rowOff>
    </xdr:from>
    <xdr:ext cx="469744" cy="259045"/>
    <xdr:sp macro="" textlink="">
      <xdr:nvSpPr>
        <xdr:cNvPr id="87" name="テキスト ボックス 86"/>
        <xdr:cNvSpPr txBox="1"/>
      </xdr:nvSpPr>
      <xdr:spPr>
        <a:xfrm>
          <a:off x="2673427" y="573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91513</xdr:rowOff>
    </xdr:from>
    <xdr:to>
      <xdr:col>3</xdr:col>
      <xdr:colOff>3175</xdr:colOff>
      <xdr:row>35</xdr:row>
      <xdr:rowOff>21663</xdr:rowOff>
    </xdr:to>
    <xdr:sp macro="" textlink="">
      <xdr:nvSpPr>
        <xdr:cNvPr id="88" name="円/楕円 87"/>
        <xdr:cNvSpPr/>
      </xdr:nvSpPr>
      <xdr:spPr>
        <a:xfrm>
          <a:off x="1968500" y="592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38190</xdr:rowOff>
    </xdr:from>
    <xdr:ext cx="469744" cy="259045"/>
    <xdr:sp macro="" textlink="">
      <xdr:nvSpPr>
        <xdr:cNvPr id="89" name="テキスト ボックス 88"/>
        <xdr:cNvSpPr txBox="1"/>
      </xdr:nvSpPr>
      <xdr:spPr>
        <a:xfrm>
          <a:off x="1784427" y="569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79756</xdr:rowOff>
    </xdr:from>
    <xdr:to>
      <xdr:col>1</xdr:col>
      <xdr:colOff>485775</xdr:colOff>
      <xdr:row>34</xdr:row>
      <xdr:rowOff>9906</xdr:rowOff>
    </xdr:to>
    <xdr:sp macro="" textlink="">
      <xdr:nvSpPr>
        <xdr:cNvPr id="90" name="円/楕円 89"/>
        <xdr:cNvSpPr/>
      </xdr:nvSpPr>
      <xdr:spPr>
        <a:xfrm>
          <a:off x="1079500" y="573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26433</xdr:rowOff>
    </xdr:from>
    <xdr:ext cx="469744" cy="259045"/>
    <xdr:sp macro="" textlink="">
      <xdr:nvSpPr>
        <xdr:cNvPr id="91" name="テキスト ボックス 90"/>
        <xdr:cNvSpPr txBox="1"/>
      </xdr:nvSpPr>
      <xdr:spPr>
        <a:xfrm>
          <a:off x="895427" y="551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114326</xdr:rowOff>
    </xdr:from>
    <xdr:to>
      <xdr:col>6</xdr:col>
      <xdr:colOff>510540</xdr:colOff>
      <xdr:row>58</xdr:row>
      <xdr:rowOff>155169</xdr:rowOff>
    </xdr:to>
    <xdr:cxnSp macro="">
      <xdr:nvCxnSpPr>
        <xdr:cNvPr id="118" name="直線コネクタ 117"/>
        <xdr:cNvCxnSpPr/>
      </xdr:nvCxnSpPr>
      <xdr:spPr>
        <a:xfrm flipV="1">
          <a:off x="4633595" y="8686826"/>
          <a:ext cx="1270" cy="1412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158996</xdr:rowOff>
    </xdr:from>
    <xdr:ext cx="534377" cy="259045"/>
    <xdr:sp macro="" textlink="">
      <xdr:nvSpPr>
        <xdr:cNvPr id="119" name="総務費最小値テキスト"/>
        <xdr:cNvSpPr txBox="1"/>
      </xdr:nvSpPr>
      <xdr:spPr>
        <a:xfrm>
          <a:off x="4686300" y="101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40,579</a:t>
          </a:r>
          <a:endParaRPr kumimoji="1" lang="ja-JP" altLang="en-US" sz="1000" b="1">
            <a:latin typeface="ＭＳ Ｐゴシック"/>
          </a:endParaRPr>
        </a:p>
      </xdr:txBody>
    </xdr:sp>
    <xdr:clientData/>
  </xdr:oneCellAnchor>
  <xdr:twoCellAnchor>
    <xdr:from>
      <xdr:col>6</xdr:col>
      <xdr:colOff>422275</xdr:colOff>
      <xdr:row>58</xdr:row>
      <xdr:rowOff>155169</xdr:rowOff>
    </xdr:from>
    <xdr:to>
      <xdr:col>6</xdr:col>
      <xdr:colOff>600075</xdr:colOff>
      <xdr:row>58</xdr:row>
      <xdr:rowOff>155169</xdr:rowOff>
    </xdr:to>
    <xdr:cxnSp macro="">
      <xdr:nvCxnSpPr>
        <xdr:cNvPr id="120" name="直線コネクタ 119"/>
        <xdr:cNvCxnSpPr/>
      </xdr:nvCxnSpPr>
      <xdr:spPr>
        <a:xfrm>
          <a:off x="4546600" y="1009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61003</xdr:rowOff>
    </xdr:from>
    <xdr:ext cx="599010" cy="259045"/>
    <xdr:sp macro="" textlink="">
      <xdr:nvSpPr>
        <xdr:cNvPr id="121" name="総務費最大値テキスト"/>
        <xdr:cNvSpPr txBox="1"/>
      </xdr:nvSpPr>
      <xdr:spPr>
        <a:xfrm>
          <a:off x="4686300" y="846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170,331</a:t>
          </a:r>
          <a:endParaRPr kumimoji="1" lang="ja-JP" altLang="en-US" sz="1000" b="1">
            <a:latin typeface="ＭＳ Ｐゴシック"/>
          </a:endParaRPr>
        </a:p>
      </xdr:txBody>
    </xdr:sp>
    <xdr:clientData/>
  </xdr:oneCellAnchor>
  <xdr:twoCellAnchor>
    <xdr:from>
      <xdr:col>6</xdr:col>
      <xdr:colOff>422275</xdr:colOff>
      <xdr:row>50</xdr:row>
      <xdr:rowOff>114326</xdr:rowOff>
    </xdr:from>
    <xdr:to>
      <xdr:col>6</xdr:col>
      <xdr:colOff>600075</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19685</xdr:rowOff>
    </xdr:from>
    <xdr:to>
      <xdr:col>6</xdr:col>
      <xdr:colOff>511175</xdr:colOff>
      <xdr:row>58</xdr:row>
      <xdr:rowOff>14515</xdr:rowOff>
    </xdr:to>
    <xdr:cxnSp macro="">
      <xdr:nvCxnSpPr>
        <xdr:cNvPr id="123" name="直線コネクタ 122"/>
        <xdr:cNvCxnSpPr/>
      </xdr:nvCxnSpPr>
      <xdr:spPr>
        <a:xfrm flipV="1">
          <a:off x="3797300" y="9792335"/>
          <a:ext cx="838200" cy="16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45211</xdr:rowOff>
    </xdr:from>
    <xdr:ext cx="534377" cy="259045"/>
    <xdr:sp macro="" textlink="">
      <xdr:nvSpPr>
        <xdr:cNvPr id="124" name="総務費平均値テキスト"/>
        <xdr:cNvSpPr txBox="1"/>
      </xdr:nvSpPr>
      <xdr:spPr>
        <a:xfrm>
          <a:off x="4686300" y="947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22334</xdr:rowOff>
    </xdr:from>
    <xdr:to>
      <xdr:col>6</xdr:col>
      <xdr:colOff>561975</xdr:colOff>
      <xdr:row>56</xdr:row>
      <xdr:rowOff>123934</xdr:rowOff>
    </xdr:to>
    <xdr:sp macro="" textlink="">
      <xdr:nvSpPr>
        <xdr:cNvPr id="125" name="フローチャート : 判断 124"/>
        <xdr:cNvSpPr/>
      </xdr:nvSpPr>
      <xdr:spPr>
        <a:xfrm>
          <a:off x="45847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14515</xdr:rowOff>
    </xdr:from>
    <xdr:to>
      <xdr:col>5</xdr:col>
      <xdr:colOff>358775</xdr:colOff>
      <xdr:row>58</xdr:row>
      <xdr:rowOff>68344</xdr:rowOff>
    </xdr:to>
    <xdr:cxnSp macro="">
      <xdr:nvCxnSpPr>
        <xdr:cNvPr id="126" name="直線コネクタ 125"/>
        <xdr:cNvCxnSpPr/>
      </xdr:nvCxnSpPr>
      <xdr:spPr>
        <a:xfrm flipV="1">
          <a:off x="2908300" y="9958615"/>
          <a:ext cx="889000" cy="5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28266</xdr:rowOff>
    </xdr:from>
    <xdr:to>
      <xdr:col>5</xdr:col>
      <xdr:colOff>409575</xdr:colOff>
      <xdr:row>56</xdr:row>
      <xdr:rowOff>129866</xdr:rowOff>
    </xdr:to>
    <xdr:sp macro="" textlink="">
      <xdr:nvSpPr>
        <xdr:cNvPr id="127" name="フローチャート : 判断 126"/>
        <xdr:cNvSpPr/>
      </xdr:nvSpPr>
      <xdr:spPr>
        <a:xfrm>
          <a:off x="3746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146393</xdr:rowOff>
    </xdr:from>
    <xdr:ext cx="534377" cy="259045"/>
    <xdr:sp macro="" textlink="">
      <xdr:nvSpPr>
        <xdr:cNvPr id="128" name="テキスト ボックス 127"/>
        <xdr:cNvSpPr txBox="1"/>
      </xdr:nvSpPr>
      <xdr:spPr>
        <a:xfrm>
          <a:off x="3530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10595</xdr:rowOff>
    </xdr:from>
    <xdr:to>
      <xdr:col>4</xdr:col>
      <xdr:colOff>155575</xdr:colOff>
      <xdr:row>58</xdr:row>
      <xdr:rowOff>68344</xdr:rowOff>
    </xdr:to>
    <xdr:cxnSp macro="">
      <xdr:nvCxnSpPr>
        <xdr:cNvPr id="129" name="直線コネクタ 128"/>
        <xdr:cNvCxnSpPr/>
      </xdr:nvCxnSpPr>
      <xdr:spPr>
        <a:xfrm>
          <a:off x="2019300" y="9954695"/>
          <a:ext cx="889000" cy="5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44029</xdr:rowOff>
    </xdr:from>
    <xdr:to>
      <xdr:col>4</xdr:col>
      <xdr:colOff>206375</xdr:colOff>
      <xdr:row>56</xdr:row>
      <xdr:rowOff>145629</xdr:rowOff>
    </xdr:to>
    <xdr:sp macro="" textlink="">
      <xdr:nvSpPr>
        <xdr:cNvPr id="130" name="フローチャート : 判断 129"/>
        <xdr:cNvSpPr/>
      </xdr:nvSpPr>
      <xdr:spPr>
        <a:xfrm>
          <a:off x="2857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162156</xdr:rowOff>
    </xdr:from>
    <xdr:ext cx="534377" cy="259045"/>
    <xdr:sp macro="" textlink="">
      <xdr:nvSpPr>
        <xdr:cNvPr id="131" name="テキスト ボックス 130"/>
        <xdr:cNvSpPr txBox="1"/>
      </xdr:nvSpPr>
      <xdr:spPr>
        <a:xfrm>
          <a:off x="2641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10595</xdr:rowOff>
    </xdr:from>
    <xdr:to>
      <xdr:col>2</xdr:col>
      <xdr:colOff>638175</xdr:colOff>
      <xdr:row>58</xdr:row>
      <xdr:rowOff>29406</xdr:rowOff>
    </xdr:to>
    <xdr:cxnSp macro="">
      <xdr:nvCxnSpPr>
        <xdr:cNvPr id="132" name="直線コネクタ 131"/>
        <xdr:cNvCxnSpPr/>
      </xdr:nvCxnSpPr>
      <xdr:spPr>
        <a:xfrm flipV="1">
          <a:off x="1130300" y="9954695"/>
          <a:ext cx="889000" cy="1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51</xdr:row>
      <xdr:rowOff>30727</xdr:rowOff>
    </xdr:from>
    <xdr:to>
      <xdr:col>3</xdr:col>
      <xdr:colOff>3175</xdr:colOff>
      <xdr:row>51</xdr:row>
      <xdr:rowOff>132327</xdr:rowOff>
    </xdr:to>
    <xdr:sp macro="" textlink="">
      <xdr:nvSpPr>
        <xdr:cNvPr id="133" name="フローチャート : 判断 132"/>
        <xdr:cNvSpPr/>
      </xdr:nvSpPr>
      <xdr:spPr>
        <a:xfrm>
          <a:off x="1968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148854</xdr:rowOff>
    </xdr:from>
    <xdr:ext cx="599010" cy="259045"/>
    <xdr:sp macro="" textlink="">
      <xdr:nvSpPr>
        <xdr:cNvPr id="134" name="テキスト ボックス 133"/>
        <xdr:cNvSpPr txBox="1"/>
      </xdr:nvSpPr>
      <xdr:spPr>
        <a:xfrm>
          <a:off x="1719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147465</xdr:rowOff>
    </xdr:from>
    <xdr:to>
      <xdr:col>1</xdr:col>
      <xdr:colOff>485775</xdr:colOff>
      <xdr:row>56</xdr:row>
      <xdr:rowOff>77615</xdr:rowOff>
    </xdr:to>
    <xdr:sp macro="" textlink="">
      <xdr:nvSpPr>
        <xdr:cNvPr id="135" name="フローチャート : 判断 134"/>
        <xdr:cNvSpPr/>
      </xdr:nvSpPr>
      <xdr:spPr>
        <a:xfrm>
          <a:off x="1079500" y="957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94142</xdr:rowOff>
    </xdr:from>
    <xdr:ext cx="534377" cy="259045"/>
    <xdr:sp macro="" textlink="">
      <xdr:nvSpPr>
        <xdr:cNvPr id="136" name="テキスト ボックス 135"/>
        <xdr:cNvSpPr txBox="1"/>
      </xdr:nvSpPr>
      <xdr:spPr>
        <a:xfrm>
          <a:off x="863111" y="935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140335</xdr:rowOff>
    </xdr:from>
    <xdr:to>
      <xdr:col>6</xdr:col>
      <xdr:colOff>561975</xdr:colOff>
      <xdr:row>57</xdr:row>
      <xdr:rowOff>70485</xdr:rowOff>
    </xdr:to>
    <xdr:sp macro="" textlink="">
      <xdr:nvSpPr>
        <xdr:cNvPr id="142" name="円/楕円 141"/>
        <xdr:cNvSpPr/>
      </xdr:nvSpPr>
      <xdr:spPr>
        <a:xfrm>
          <a:off x="4584700" y="97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118762</xdr:rowOff>
    </xdr:from>
    <xdr:ext cx="534377" cy="259045"/>
    <xdr:sp macro="" textlink="">
      <xdr:nvSpPr>
        <xdr:cNvPr id="143" name="総務費該当値テキスト"/>
        <xdr:cNvSpPr txBox="1"/>
      </xdr:nvSpPr>
      <xdr:spPr>
        <a:xfrm>
          <a:off x="4686300" y="971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68,775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135165</xdr:rowOff>
    </xdr:from>
    <xdr:to>
      <xdr:col>5</xdr:col>
      <xdr:colOff>409575</xdr:colOff>
      <xdr:row>58</xdr:row>
      <xdr:rowOff>65315</xdr:rowOff>
    </xdr:to>
    <xdr:sp macro="" textlink="">
      <xdr:nvSpPr>
        <xdr:cNvPr id="144" name="円/楕円 143"/>
        <xdr:cNvSpPr/>
      </xdr:nvSpPr>
      <xdr:spPr>
        <a:xfrm>
          <a:off x="3746500" y="990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56442</xdr:rowOff>
    </xdr:from>
    <xdr:ext cx="534377" cy="259045"/>
    <xdr:sp macro="" textlink="">
      <xdr:nvSpPr>
        <xdr:cNvPr id="145" name="テキスト ボックス 144"/>
        <xdr:cNvSpPr txBox="1"/>
      </xdr:nvSpPr>
      <xdr:spPr>
        <a:xfrm>
          <a:off x="3530111" y="1000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53,500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17544</xdr:rowOff>
    </xdr:from>
    <xdr:to>
      <xdr:col>4</xdr:col>
      <xdr:colOff>206375</xdr:colOff>
      <xdr:row>58</xdr:row>
      <xdr:rowOff>119144</xdr:rowOff>
    </xdr:to>
    <xdr:sp macro="" textlink="">
      <xdr:nvSpPr>
        <xdr:cNvPr id="146" name="円/楕円 145"/>
        <xdr:cNvSpPr/>
      </xdr:nvSpPr>
      <xdr:spPr>
        <a:xfrm>
          <a:off x="2857500" y="996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110271</xdr:rowOff>
    </xdr:from>
    <xdr:ext cx="534377" cy="259045"/>
    <xdr:sp macro="" textlink="">
      <xdr:nvSpPr>
        <xdr:cNvPr id="147" name="テキスト ボックス 146"/>
        <xdr:cNvSpPr txBox="1"/>
      </xdr:nvSpPr>
      <xdr:spPr>
        <a:xfrm>
          <a:off x="2641111" y="1005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48,555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131245</xdr:rowOff>
    </xdr:from>
    <xdr:to>
      <xdr:col>3</xdr:col>
      <xdr:colOff>3175</xdr:colOff>
      <xdr:row>58</xdr:row>
      <xdr:rowOff>61395</xdr:rowOff>
    </xdr:to>
    <xdr:sp macro="" textlink="">
      <xdr:nvSpPr>
        <xdr:cNvPr id="148" name="円/楕円 147"/>
        <xdr:cNvSpPr/>
      </xdr:nvSpPr>
      <xdr:spPr>
        <a:xfrm>
          <a:off x="1968500" y="990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52522</xdr:rowOff>
    </xdr:from>
    <xdr:ext cx="534377" cy="259045"/>
    <xdr:sp macro="" textlink="">
      <xdr:nvSpPr>
        <xdr:cNvPr id="149" name="テキスト ボックス 148"/>
        <xdr:cNvSpPr txBox="1"/>
      </xdr:nvSpPr>
      <xdr:spPr>
        <a:xfrm>
          <a:off x="1752111" y="999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53,860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150056</xdr:rowOff>
    </xdr:from>
    <xdr:to>
      <xdr:col>1</xdr:col>
      <xdr:colOff>485775</xdr:colOff>
      <xdr:row>58</xdr:row>
      <xdr:rowOff>80206</xdr:rowOff>
    </xdr:to>
    <xdr:sp macro="" textlink="">
      <xdr:nvSpPr>
        <xdr:cNvPr id="150" name="円/楕円 149"/>
        <xdr:cNvSpPr/>
      </xdr:nvSpPr>
      <xdr:spPr>
        <a:xfrm>
          <a:off x="1079500" y="992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71333</xdr:rowOff>
    </xdr:from>
    <xdr:ext cx="534377" cy="259045"/>
    <xdr:sp macro="" textlink="">
      <xdr:nvSpPr>
        <xdr:cNvPr id="151" name="テキスト ボックス 150"/>
        <xdr:cNvSpPr txBox="1"/>
      </xdr:nvSpPr>
      <xdr:spPr>
        <a:xfrm>
          <a:off x="863111" y="1001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4" name="テキスト ボックス 163"/>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4565</xdr:rowOff>
    </xdr:from>
    <xdr:to>
      <xdr:col>6</xdr:col>
      <xdr:colOff>510540</xdr:colOff>
      <xdr:row>79</xdr:row>
      <xdr:rowOff>140212</xdr:rowOff>
    </xdr:to>
    <xdr:cxnSp macro="">
      <xdr:nvCxnSpPr>
        <xdr:cNvPr id="178" name="直線コネクタ 177"/>
        <xdr:cNvCxnSpPr/>
      </xdr:nvCxnSpPr>
      <xdr:spPr>
        <a:xfrm flipV="1">
          <a:off x="4633595" y="12177515"/>
          <a:ext cx="1270" cy="150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144039</xdr:rowOff>
    </xdr:from>
    <xdr:ext cx="534377" cy="259045"/>
    <xdr:sp macro="" textlink="">
      <xdr:nvSpPr>
        <xdr:cNvPr id="179" name="民生費最小値テキスト"/>
        <xdr:cNvSpPr txBox="1"/>
      </xdr:nvSpPr>
      <xdr:spPr>
        <a:xfrm>
          <a:off x="4686300" y="1368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6</xdr:col>
      <xdr:colOff>422275</xdr:colOff>
      <xdr:row>79</xdr:row>
      <xdr:rowOff>140212</xdr:rowOff>
    </xdr:from>
    <xdr:to>
      <xdr:col>6</xdr:col>
      <xdr:colOff>600075</xdr:colOff>
      <xdr:row>79</xdr:row>
      <xdr:rowOff>140212</xdr:rowOff>
    </xdr:to>
    <xdr:cxnSp macro="">
      <xdr:nvCxnSpPr>
        <xdr:cNvPr id="180" name="直線コネクタ 179"/>
        <xdr:cNvCxnSpPr/>
      </xdr:nvCxnSpPr>
      <xdr:spPr>
        <a:xfrm>
          <a:off x="4546600" y="13684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122692</xdr:rowOff>
    </xdr:from>
    <xdr:ext cx="599010" cy="259045"/>
    <xdr:sp macro="" textlink="">
      <xdr:nvSpPr>
        <xdr:cNvPr id="181" name="民生費最大値テキスト"/>
        <xdr:cNvSpPr txBox="1"/>
      </xdr:nvSpPr>
      <xdr:spPr>
        <a:xfrm>
          <a:off x="4686300" y="1195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224,664</a:t>
          </a:r>
          <a:endParaRPr kumimoji="1" lang="ja-JP" altLang="en-US" sz="1000" b="1">
            <a:latin typeface="ＭＳ Ｐゴシック"/>
          </a:endParaRPr>
        </a:p>
      </xdr:txBody>
    </xdr:sp>
    <xdr:clientData/>
  </xdr:oneCellAnchor>
  <xdr:twoCellAnchor>
    <xdr:from>
      <xdr:col>6</xdr:col>
      <xdr:colOff>422275</xdr:colOff>
      <xdr:row>71</xdr:row>
      <xdr:rowOff>4565</xdr:rowOff>
    </xdr:from>
    <xdr:to>
      <xdr:col>6</xdr:col>
      <xdr:colOff>600075</xdr:colOff>
      <xdr:row>71</xdr:row>
      <xdr:rowOff>4565</xdr:rowOff>
    </xdr:to>
    <xdr:cxnSp macro="">
      <xdr:nvCxnSpPr>
        <xdr:cNvPr id="182" name="直線コネクタ 181"/>
        <xdr:cNvCxnSpPr/>
      </xdr:nvCxnSpPr>
      <xdr:spPr>
        <a:xfrm>
          <a:off x="4546600" y="121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128532</xdr:rowOff>
    </xdr:from>
    <xdr:to>
      <xdr:col>6</xdr:col>
      <xdr:colOff>511175</xdr:colOff>
      <xdr:row>77</xdr:row>
      <xdr:rowOff>88483</xdr:rowOff>
    </xdr:to>
    <xdr:cxnSp macro="">
      <xdr:nvCxnSpPr>
        <xdr:cNvPr id="183" name="直線コネクタ 182"/>
        <xdr:cNvCxnSpPr/>
      </xdr:nvCxnSpPr>
      <xdr:spPr>
        <a:xfrm flipV="1">
          <a:off x="3797300" y="13158732"/>
          <a:ext cx="838200" cy="13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91798</xdr:rowOff>
    </xdr:from>
    <xdr:ext cx="599010" cy="259045"/>
    <xdr:sp macro="" textlink="">
      <xdr:nvSpPr>
        <xdr:cNvPr id="184" name="民生費平均値テキスト"/>
        <xdr:cNvSpPr txBox="1"/>
      </xdr:nvSpPr>
      <xdr:spPr>
        <a:xfrm>
          <a:off x="4686300" y="13121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113371</xdr:rowOff>
    </xdr:from>
    <xdr:to>
      <xdr:col>6</xdr:col>
      <xdr:colOff>561975</xdr:colOff>
      <xdr:row>77</xdr:row>
      <xdr:rowOff>43521</xdr:rowOff>
    </xdr:to>
    <xdr:sp macro="" textlink="">
      <xdr:nvSpPr>
        <xdr:cNvPr id="185" name="フローチャート : 判断 184"/>
        <xdr:cNvSpPr/>
      </xdr:nvSpPr>
      <xdr:spPr>
        <a:xfrm>
          <a:off x="45847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88483</xdr:rowOff>
    </xdr:from>
    <xdr:to>
      <xdr:col>5</xdr:col>
      <xdr:colOff>358775</xdr:colOff>
      <xdr:row>78</xdr:row>
      <xdr:rowOff>13545</xdr:rowOff>
    </xdr:to>
    <xdr:cxnSp macro="">
      <xdr:nvCxnSpPr>
        <xdr:cNvPr id="186" name="直線コネクタ 185"/>
        <xdr:cNvCxnSpPr/>
      </xdr:nvCxnSpPr>
      <xdr:spPr>
        <a:xfrm flipV="1">
          <a:off x="2908300" y="13290133"/>
          <a:ext cx="889000" cy="9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63351</xdr:rowOff>
    </xdr:from>
    <xdr:to>
      <xdr:col>5</xdr:col>
      <xdr:colOff>409575</xdr:colOff>
      <xdr:row>76</xdr:row>
      <xdr:rowOff>164951</xdr:rowOff>
    </xdr:to>
    <xdr:sp macro="" textlink="">
      <xdr:nvSpPr>
        <xdr:cNvPr id="187" name="フローチャート : 判断 186"/>
        <xdr:cNvSpPr/>
      </xdr:nvSpPr>
      <xdr:spPr>
        <a:xfrm>
          <a:off x="3746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10028</xdr:rowOff>
    </xdr:from>
    <xdr:ext cx="599010" cy="259045"/>
    <xdr:sp macro="" textlink="">
      <xdr:nvSpPr>
        <xdr:cNvPr id="188" name="テキスト ボックス 187"/>
        <xdr:cNvSpPr txBox="1"/>
      </xdr:nvSpPr>
      <xdr:spPr>
        <a:xfrm>
          <a:off x="3497794"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13545</xdr:rowOff>
    </xdr:from>
    <xdr:to>
      <xdr:col>4</xdr:col>
      <xdr:colOff>155575</xdr:colOff>
      <xdr:row>78</xdr:row>
      <xdr:rowOff>39443</xdr:rowOff>
    </xdr:to>
    <xdr:cxnSp macro="">
      <xdr:nvCxnSpPr>
        <xdr:cNvPr id="189" name="直線コネクタ 188"/>
        <xdr:cNvCxnSpPr/>
      </xdr:nvCxnSpPr>
      <xdr:spPr>
        <a:xfrm flipV="1">
          <a:off x="2019300" y="13386645"/>
          <a:ext cx="889000" cy="2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44345</xdr:rowOff>
    </xdr:from>
    <xdr:to>
      <xdr:col>4</xdr:col>
      <xdr:colOff>206375</xdr:colOff>
      <xdr:row>77</xdr:row>
      <xdr:rowOff>145945</xdr:rowOff>
    </xdr:to>
    <xdr:sp macro="" textlink="">
      <xdr:nvSpPr>
        <xdr:cNvPr id="190" name="フローチャート : 判断 189"/>
        <xdr:cNvSpPr/>
      </xdr:nvSpPr>
      <xdr:spPr>
        <a:xfrm>
          <a:off x="2857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162472</xdr:rowOff>
    </xdr:from>
    <xdr:ext cx="599010" cy="259045"/>
    <xdr:sp macro="" textlink="">
      <xdr:nvSpPr>
        <xdr:cNvPr id="191" name="テキスト ボックス 190"/>
        <xdr:cNvSpPr txBox="1"/>
      </xdr:nvSpPr>
      <xdr:spPr>
        <a:xfrm>
          <a:off x="2608794" y="1302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39443</xdr:rowOff>
    </xdr:from>
    <xdr:to>
      <xdr:col>2</xdr:col>
      <xdr:colOff>638175</xdr:colOff>
      <xdr:row>78</xdr:row>
      <xdr:rowOff>46813</xdr:rowOff>
    </xdr:to>
    <xdr:cxnSp macro="">
      <xdr:nvCxnSpPr>
        <xdr:cNvPr id="192" name="直線コネクタ 191"/>
        <xdr:cNvCxnSpPr/>
      </xdr:nvCxnSpPr>
      <xdr:spPr>
        <a:xfrm flipV="1">
          <a:off x="1130300" y="13412543"/>
          <a:ext cx="889000" cy="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78733</xdr:rowOff>
    </xdr:from>
    <xdr:to>
      <xdr:col>3</xdr:col>
      <xdr:colOff>3175</xdr:colOff>
      <xdr:row>77</xdr:row>
      <xdr:rowOff>8883</xdr:rowOff>
    </xdr:to>
    <xdr:sp macro="" textlink="">
      <xdr:nvSpPr>
        <xdr:cNvPr id="193" name="フローチャート : 判断 192"/>
        <xdr:cNvSpPr/>
      </xdr:nvSpPr>
      <xdr:spPr>
        <a:xfrm>
          <a:off x="1968500" y="1310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25409</xdr:rowOff>
    </xdr:from>
    <xdr:ext cx="599010" cy="259045"/>
    <xdr:sp macro="" textlink="">
      <xdr:nvSpPr>
        <xdr:cNvPr id="194" name="テキスト ボックス 193"/>
        <xdr:cNvSpPr txBox="1"/>
      </xdr:nvSpPr>
      <xdr:spPr>
        <a:xfrm>
          <a:off x="1719794" y="1288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103770</xdr:rowOff>
    </xdr:from>
    <xdr:to>
      <xdr:col>1</xdr:col>
      <xdr:colOff>485775</xdr:colOff>
      <xdr:row>77</xdr:row>
      <xdr:rowOff>33920</xdr:rowOff>
    </xdr:to>
    <xdr:sp macro="" textlink="">
      <xdr:nvSpPr>
        <xdr:cNvPr id="195" name="フローチャート : 判断 194"/>
        <xdr:cNvSpPr/>
      </xdr:nvSpPr>
      <xdr:spPr>
        <a:xfrm>
          <a:off x="1079500" y="131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50447</xdr:rowOff>
    </xdr:from>
    <xdr:ext cx="599010" cy="259045"/>
    <xdr:sp macro="" textlink="">
      <xdr:nvSpPr>
        <xdr:cNvPr id="196" name="テキスト ボックス 195"/>
        <xdr:cNvSpPr txBox="1"/>
      </xdr:nvSpPr>
      <xdr:spPr>
        <a:xfrm>
          <a:off x="830794" y="1290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77732</xdr:rowOff>
    </xdr:from>
    <xdr:to>
      <xdr:col>6</xdr:col>
      <xdr:colOff>561975</xdr:colOff>
      <xdr:row>77</xdr:row>
      <xdr:rowOff>7882</xdr:rowOff>
    </xdr:to>
    <xdr:sp macro="" textlink="">
      <xdr:nvSpPr>
        <xdr:cNvPr id="202" name="円/楕円 201"/>
        <xdr:cNvSpPr/>
      </xdr:nvSpPr>
      <xdr:spPr>
        <a:xfrm>
          <a:off x="4584700" y="1310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100608</xdr:rowOff>
    </xdr:from>
    <xdr:ext cx="599010" cy="259045"/>
    <xdr:sp macro="" textlink="">
      <xdr:nvSpPr>
        <xdr:cNvPr id="203" name="民生費該当値テキスト"/>
        <xdr:cNvSpPr txBox="1"/>
      </xdr:nvSpPr>
      <xdr:spPr>
        <a:xfrm>
          <a:off x="4686300" y="12959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134,526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37683</xdr:rowOff>
    </xdr:from>
    <xdr:to>
      <xdr:col>5</xdr:col>
      <xdr:colOff>409575</xdr:colOff>
      <xdr:row>77</xdr:row>
      <xdr:rowOff>139283</xdr:rowOff>
    </xdr:to>
    <xdr:sp macro="" textlink="">
      <xdr:nvSpPr>
        <xdr:cNvPr id="204" name="円/楕円 203"/>
        <xdr:cNvSpPr/>
      </xdr:nvSpPr>
      <xdr:spPr>
        <a:xfrm>
          <a:off x="3746500" y="1323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130410</xdr:rowOff>
    </xdr:from>
    <xdr:ext cx="599010" cy="259045"/>
    <xdr:sp macro="" textlink="">
      <xdr:nvSpPr>
        <xdr:cNvPr id="205" name="テキスト ボックス 204"/>
        <xdr:cNvSpPr txBox="1"/>
      </xdr:nvSpPr>
      <xdr:spPr>
        <a:xfrm>
          <a:off x="3497794" y="13332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122,455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134195</xdr:rowOff>
    </xdr:from>
    <xdr:to>
      <xdr:col>4</xdr:col>
      <xdr:colOff>206375</xdr:colOff>
      <xdr:row>78</xdr:row>
      <xdr:rowOff>64345</xdr:rowOff>
    </xdr:to>
    <xdr:sp macro="" textlink="">
      <xdr:nvSpPr>
        <xdr:cNvPr id="206" name="円/楕円 205"/>
        <xdr:cNvSpPr/>
      </xdr:nvSpPr>
      <xdr:spPr>
        <a:xfrm>
          <a:off x="2857500" y="133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55472</xdr:rowOff>
    </xdr:from>
    <xdr:ext cx="599010" cy="259045"/>
    <xdr:sp macro="" textlink="">
      <xdr:nvSpPr>
        <xdr:cNvPr id="207" name="テキスト ボックス 206"/>
        <xdr:cNvSpPr txBox="1"/>
      </xdr:nvSpPr>
      <xdr:spPr>
        <a:xfrm>
          <a:off x="2608794" y="1342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113,589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160093</xdr:rowOff>
    </xdr:from>
    <xdr:to>
      <xdr:col>3</xdr:col>
      <xdr:colOff>3175</xdr:colOff>
      <xdr:row>78</xdr:row>
      <xdr:rowOff>90243</xdr:rowOff>
    </xdr:to>
    <xdr:sp macro="" textlink="">
      <xdr:nvSpPr>
        <xdr:cNvPr id="208" name="円/楕円 207"/>
        <xdr:cNvSpPr/>
      </xdr:nvSpPr>
      <xdr:spPr>
        <a:xfrm>
          <a:off x="1968500" y="1336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81370</xdr:rowOff>
    </xdr:from>
    <xdr:ext cx="599010" cy="259045"/>
    <xdr:sp macro="" textlink="">
      <xdr:nvSpPr>
        <xdr:cNvPr id="209" name="テキスト ボックス 208"/>
        <xdr:cNvSpPr txBox="1"/>
      </xdr:nvSpPr>
      <xdr:spPr>
        <a:xfrm>
          <a:off x="1719794" y="1345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111,210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167463</xdr:rowOff>
    </xdr:from>
    <xdr:to>
      <xdr:col>1</xdr:col>
      <xdr:colOff>485775</xdr:colOff>
      <xdr:row>78</xdr:row>
      <xdr:rowOff>97613</xdr:rowOff>
    </xdr:to>
    <xdr:sp macro="" textlink="">
      <xdr:nvSpPr>
        <xdr:cNvPr id="210" name="円/楕円 209"/>
        <xdr:cNvSpPr/>
      </xdr:nvSpPr>
      <xdr:spPr>
        <a:xfrm>
          <a:off x="1079500" y="1336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88740</xdr:rowOff>
    </xdr:from>
    <xdr:ext cx="599010" cy="259045"/>
    <xdr:sp macro="" textlink="">
      <xdr:nvSpPr>
        <xdr:cNvPr id="211" name="テキスト ボックス 210"/>
        <xdr:cNvSpPr txBox="1"/>
      </xdr:nvSpPr>
      <xdr:spPr>
        <a:xfrm>
          <a:off x="830794" y="1346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3" name="直線コネクタ 22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4" name="テキスト ボックス 22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5" name="直線コネクタ 22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6" name="テキスト ボックス 22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7" name="直線コネクタ 22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8" name="テキスト ボックス 22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9" name="直線コネクタ 22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30" name="テキスト ボックス 22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1" name="直線コネクタ 23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2" name="テキスト ボックス 23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3" name="直線コネクタ 23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4" name="テキスト ボックス 23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146721</xdr:rowOff>
    </xdr:from>
    <xdr:to>
      <xdr:col>6</xdr:col>
      <xdr:colOff>510540</xdr:colOff>
      <xdr:row>99</xdr:row>
      <xdr:rowOff>141692</xdr:rowOff>
    </xdr:to>
    <xdr:cxnSp macro="">
      <xdr:nvCxnSpPr>
        <xdr:cNvPr id="238" name="直線コネクタ 237"/>
        <xdr:cNvCxnSpPr/>
      </xdr:nvCxnSpPr>
      <xdr:spPr>
        <a:xfrm flipV="1">
          <a:off x="4633595" y="15577221"/>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145519</xdr:rowOff>
    </xdr:from>
    <xdr:ext cx="534377" cy="259045"/>
    <xdr:sp macro="" textlink="">
      <xdr:nvSpPr>
        <xdr:cNvPr id="239" name="衛生費最小値テキスト"/>
        <xdr:cNvSpPr txBox="1"/>
      </xdr:nvSpPr>
      <xdr:spPr>
        <a:xfrm>
          <a:off x="4686300" y="171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17,378</a:t>
          </a:r>
          <a:endParaRPr kumimoji="1" lang="ja-JP" altLang="en-US" sz="1000" b="1">
            <a:latin typeface="ＭＳ Ｐゴシック"/>
          </a:endParaRPr>
        </a:p>
      </xdr:txBody>
    </xdr:sp>
    <xdr:clientData/>
  </xdr:oneCellAnchor>
  <xdr:twoCellAnchor>
    <xdr:from>
      <xdr:col>6</xdr:col>
      <xdr:colOff>422275</xdr:colOff>
      <xdr:row>99</xdr:row>
      <xdr:rowOff>141692</xdr:rowOff>
    </xdr:from>
    <xdr:to>
      <xdr:col>6</xdr:col>
      <xdr:colOff>600075</xdr:colOff>
      <xdr:row>99</xdr:row>
      <xdr:rowOff>141692</xdr:rowOff>
    </xdr:to>
    <xdr:cxnSp macro="">
      <xdr:nvCxnSpPr>
        <xdr:cNvPr id="240" name="直線コネクタ 239"/>
        <xdr:cNvCxnSpPr/>
      </xdr:nvCxnSpPr>
      <xdr:spPr>
        <a:xfrm>
          <a:off x="4546600" y="17115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93398</xdr:rowOff>
    </xdr:from>
    <xdr:ext cx="599010" cy="259045"/>
    <xdr:sp macro="" textlink="">
      <xdr:nvSpPr>
        <xdr:cNvPr id="241" name="衛生費最大値テキスト"/>
        <xdr:cNvSpPr txBox="1"/>
      </xdr:nvSpPr>
      <xdr:spPr>
        <a:xfrm>
          <a:off x="4686300" y="1535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111,570</a:t>
          </a:r>
          <a:endParaRPr kumimoji="1" lang="ja-JP" altLang="en-US" sz="1000" b="1">
            <a:latin typeface="ＭＳ Ｐゴシック"/>
          </a:endParaRPr>
        </a:p>
      </xdr:txBody>
    </xdr:sp>
    <xdr:clientData/>
  </xdr:oneCellAnchor>
  <xdr:twoCellAnchor>
    <xdr:from>
      <xdr:col>6</xdr:col>
      <xdr:colOff>422275</xdr:colOff>
      <xdr:row>90</xdr:row>
      <xdr:rowOff>146721</xdr:rowOff>
    </xdr:from>
    <xdr:to>
      <xdr:col>6</xdr:col>
      <xdr:colOff>600075</xdr:colOff>
      <xdr:row>90</xdr:row>
      <xdr:rowOff>146721</xdr:rowOff>
    </xdr:to>
    <xdr:cxnSp macro="">
      <xdr:nvCxnSpPr>
        <xdr:cNvPr id="242" name="直線コネクタ 241"/>
        <xdr:cNvCxnSpPr/>
      </xdr:nvCxnSpPr>
      <xdr:spPr>
        <a:xfrm>
          <a:off x="4546600" y="1557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108528</xdr:rowOff>
    </xdr:from>
    <xdr:to>
      <xdr:col>6</xdr:col>
      <xdr:colOff>511175</xdr:colOff>
      <xdr:row>98</xdr:row>
      <xdr:rowOff>31197</xdr:rowOff>
    </xdr:to>
    <xdr:cxnSp macro="">
      <xdr:nvCxnSpPr>
        <xdr:cNvPr id="243" name="直線コネクタ 242"/>
        <xdr:cNvCxnSpPr/>
      </xdr:nvCxnSpPr>
      <xdr:spPr>
        <a:xfrm flipV="1">
          <a:off x="3797300" y="16739178"/>
          <a:ext cx="838200" cy="9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30199</xdr:rowOff>
    </xdr:from>
    <xdr:ext cx="534377" cy="259045"/>
    <xdr:sp macro="" textlink="">
      <xdr:nvSpPr>
        <xdr:cNvPr id="244" name="衛生費平均値テキスト"/>
        <xdr:cNvSpPr txBox="1"/>
      </xdr:nvSpPr>
      <xdr:spPr>
        <a:xfrm>
          <a:off x="4686300" y="16489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7322</xdr:rowOff>
    </xdr:from>
    <xdr:to>
      <xdr:col>6</xdr:col>
      <xdr:colOff>561975</xdr:colOff>
      <xdr:row>97</xdr:row>
      <xdr:rowOff>108922</xdr:rowOff>
    </xdr:to>
    <xdr:sp macro="" textlink="">
      <xdr:nvSpPr>
        <xdr:cNvPr id="245" name="フローチャート : 判断 244"/>
        <xdr:cNvSpPr/>
      </xdr:nvSpPr>
      <xdr:spPr>
        <a:xfrm>
          <a:off x="45847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31197</xdr:rowOff>
    </xdr:from>
    <xdr:to>
      <xdr:col>5</xdr:col>
      <xdr:colOff>358775</xdr:colOff>
      <xdr:row>98</xdr:row>
      <xdr:rowOff>82223</xdr:rowOff>
    </xdr:to>
    <xdr:cxnSp macro="">
      <xdr:nvCxnSpPr>
        <xdr:cNvPr id="246" name="直線コネクタ 245"/>
        <xdr:cNvCxnSpPr/>
      </xdr:nvCxnSpPr>
      <xdr:spPr>
        <a:xfrm flipV="1">
          <a:off x="2908300" y="16833297"/>
          <a:ext cx="889000" cy="5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39457</xdr:rowOff>
    </xdr:from>
    <xdr:to>
      <xdr:col>5</xdr:col>
      <xdr:colOff>409575</xdr:colOff>
      <xdr:row>97</xdr:row>
      <xdr:rowOff>141057</xdr:rowOff>
    </xdr:to>
    <xdr:sp macro="" textlink="">
      <xdr:nvSpPr>
        <xdr:cNvPr id="247" name="フローチャート : 判断 246"/>
        <xdr:cNvSpPr/>
      </xdr:nvSpPr>
      <xdr:spPr>
        <a:xfrm>
          <a:off x="3746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157584</xdr:rowOff>
    </xdr:from>
    <xdr:ext cx="534377" cy="259045"/>
    <xdr:sp macro="" textlink="">
      <xdr:nvSpPr>
        <xdr:cNvPr id="248" name="テキスト ボックス 247"/>
        <xdr:cNvSpPr txBox="1"/>
      </xdr:nvSpPr>
      <xdr:spPr>
        <a:xfrm>
          <a:off x="3530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82223</xdr:rowOff>
    </xdr:from>
    <xdr:to>
      <xdr:col>4</xdr:col>
      <xdr:colOff>155575</xdr:colOff>
      <xdr:row>98</xdr:row>
      <xdr:rowOff>82517</xdr:rowOff>
    </xdr:to>
    <xdr:cxnSp macro="">
      <xdr:nvCxnSpPr>
        <xdr:cNvPr id="249" name="直線コネクタ 248"/>
        <xdr:cNvCxnSpPr/>
      </xdr:nvCxnSpPr>
      <xdr:spPr>
        <a:xfrm flipV="1">
          <a:off x="2019300" y="16884323"/>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13331</xdr:rowOff>
    </xdr:from>
    <xdr:to>
      <xdr:col>4</xdr:col>
      <xdr:colOff>206375</xdr:colOff>
      <xdr:row>97</xdr:row>
      <xdr:rowOff>114931</xdr:rowOff>
    </xdr:to>
    <xdr:sp macro="" textlink="">
      <xdr:nvSpPr>
        <xdr:cNvPr id="250" name="フローチャート : 判断 249"/>
        <xdr:cNvSpPr/>
      </xdr:nvSpPr>
      <xdr:spPr>
        <a:xfrm>
          <a:off x="2857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131458</xdr:rowOff>
    </xdr:from>
    <xdr:ext cx="534377" cy="259045"/>
    <xdr:sp macro="" textlink="">
      <xdr:nvSpPr>
        <xdr:cNvPr id="251" name="テキスト ボックス 250"/>
        <xdr:cNvSpPr txBox="1"/>
      </xdr:nvSpPr>
      <xdr:spPr>
        <a:xfrm>
          <a:off x="2641111" y="164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53877</xdr:rowOff>
    </xdr:from>
    <xdr:to>
      <xdr:col>2</xdr:col>
      <xdr:colOff>638175</xdr:colOff>
      <xdr:row>98</xdr:row>
      <xdr:rowOff>82517</xdr:rowOff>
    </xdr:to>
    <xdr:cxnSp macro="">
      <xdr:nvCxnSpPr>
        <xdr:cNvPr id="252" name="直線コネクタ 251"/>
        <xdr:cNvCxnSpPr/>
      </xdr:nvCxnSpPr>
      <xdr:spPr>
        <a:xfrm>
          <a:off x="1130300" y="16855977"/>
          <a:ext cx="889000" cy="2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41368</xdr:rowOff>
    </xdr:from>
    <xdr:to>
      <xdr:col>3</xdr:col>
      <xdr:colOff>3175</xdr:colOff>
      <xdr:row>97</xdr:row>
      <xdr:rowOff>142968</xdr:rowOff>
    </xdr:to>
    <xdr:sp macro="" textlink="">
      <xdr:nvSpPr>
        <xdr:cNvPr id="253" name="フローチャート : 判断 252"/>
        <xdr:cNvSpPr/>
      </xdr:nvSpPr>
      <xdr:spPr>
        <a:xfrm>
          <a:off x="1968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159495</xdr:rowOff>
    </xdr:from>
    <xdr:ext cx="534377" cy="259045"/>
    <xdr:sp macro="" textlink="">
      <xdr:nvSpPr>
        <xdr:cNvPr id="254" name="テキスト ボックス 253"/>
        <xdr:cNvSpPr txBox="1"/>
      </xdr:nvSpPr>
      <xdr:spPr>
        <a:xfrm>
          <a:off x="1752111" y="1644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19700</xdr:rowOff>
    </xdr:from>
    <xdr:to>
      <xdr:col>1</xdr:col>
      <xdr:colOff>485775</xdr:colOff>
      <xdr:row>97</xdr:row>
      <xdr:rowOff>121300</xdr:rowOff>
    </xdr:to>
    <xdr:sp macro="" textlink="">
      <xdr:nvSpPr>
        <xdr:cNvPr id="255" name="フローチャート : 判断 254"/>
        <xdr:cNvSpPr/>
      </xdr:nvSpPr>
      <xdr:spPr>
        <a:xfrm>
          <a:off x="1079500" y="166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137827</xdr:rowOff>
    </xdr:from>
    <xdr:ext cx="534377" cy="259045"/>
    <xdr:sp macro="" textlink="">
      <xdr:nvSpPr>
        <xdr:cNvPr id="256" name="テキスト ボックス 255"/>
        <xdr:cNvSpPr txBox="1"/>
      </xdr:nvSpPr>
      <xdr:spPr>
        <a:xfrm>
          <a:off x="863111" y="164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57728</xdr:rowOff>
    </xdr:from>
    <xdr:to>
      <xdr:col>6</xdr:col>
      <xdr:colOff>561975</xdr:colOff>
      <xdr:row>97</xdr:row>
      <xdr:rowOff>159328</xdr:rowOff>
    </xdr:to>
    <xdr:sp macro="" textlink="">
      <xdr:nvSpPr>
        <xdr:cNvPr id="262" name="円/楕円 261"/>
        <xdr:cNvSpPr/>
      </xdr:nvSpPr>
      <xdr:spPr>
        <a:xfrm>
          <a:off x="4584700" y="1668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36155</xdr:rowOff>
    </xdr:from>
    <xdr:ext cx="534377" cy="259045"/>
    <xdr:sp macro="" textlink="">
      <xdr:nvSpPr>
        <xdr:cNvPr id="263" name="衛生費該当値テキスト"/>
        <xdr:cNvSpPr txBox="1"/>
      </xdr:nvSpPr>
      <xdr:spPr>
        <a:xfrm>
          <a:off x="4686300" y="1666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40,409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151847</xdr:rowOff>
    </xdr:from>
    <xdr:to>
      <xdr:col>5</xdr:col>
      <xdr:colOff>409575</xdr:colOff>
      <xdr:row>98</xdr:row>
      <xdr:rowOff>81997</xdr:rowOff>
    </xdr:to>
    <xdr:sp macro="" textlink="">
      <xdr:nvSpPr>
        <xdr:cNvPr id="264" name="円/楕円 263"/>
        <xdr:cNvSpPr/>
      </xdr:nvSpPr>
      <xdr:spPr>
        <a:xfrm>
          <a:off x="3746500" y="1678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73124</xdr:rowOff>
    </xdr:from>
    <xdr:ext cx="534377" cy="259045"/>
    <xdr:sp macro="" textlink="">
      <xdr:nvSpPr>
        <xdr:cNvPr id="265" name="テキスト ボックス 264"/>
        <xdr:cNvSpPr txBox="1"/>
      </xdr:nvSpPr>
      <xdr:spPr>
        <a:xfrm>
          <a:off x="3530111" y="1687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31423</xdr:rowOff>
    </xdr:from>
    <xdr:to>
      <xdr:col>4</xdr:col>
      <xdr:colOff>206375</xdr:colOff>
      <xdr:row>98</xdr:row>
      <xdr:rowOff>133023</xdr:rowOff>
    </xdr:to>
    <xdr:sp macro="" textlink="">
      <xdr:nvSpPr>
        <xdr:cNvPr id="266" name="円/楕円 265"/>
        <xdr:cNvSpPr/>
      </xdr:nvSpPr>
      <xdr:spPr>
        <a:xfrm>
          <a:off x="2857500" y="168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124150</xdr:rowOff>
    </xdr:from>
    <xdr:ext cx="534377" cy="259045"/>
    <xdr:sp macro="" textlink="">
      <xdr:nvSpPr>
        <xdr:cNvPr id="267" name="テキスト ボックス 266"/>
        <xdr:cNvSpPr txBox="1"/>
      </xdr:nvSpPr>
      <xdr:spPr>
        <a:xfrm>
          <a:off x="2641111" y="1692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31,520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31717</xdr:rowOff>
    </xdr:from>
    <xdr:to>
      <xdr:col>3</xdr:col>
      <xdr:colOff>3175</xdr:colOff>
      <xdr:row>98</xdr:row>
      <xdr:rowOff>133317</xdr:rowOff>
    </xdr:to>
    <xdr:sp macro="" textlink="">
      <xdr:nvSpPr>
        <xdr:cNvPr id="268" name="円/楕円 267"/>
        <xdr:cNvSpPr/>
      </xdr:nvSpPr>
      <xdr:spPr>
        <a:xfrm>
          <a:off x="1968500" y="1683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124444</xdr:rowOff>
    </xdr:from>
    <xdr:ext cx="534377" cy="259045"/>
    <xdr:sp macro="" textlink="">
      <xdr:nvSpPr>
        <xdr:cNvPr id="269" name="テキスト ボックス 268"/>
        <xdr:cNvSpPr txBox="1"/>
      </xdr:nvSpPr>
      <xdr:spPr>
        <a:xfrm>
          <a:off x="1752111" y="1692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31,502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3077</xdr:rowOff>
    </xdr:from>
    <xdr:to>
      <xdr:col>1</xdr:col>
      <xdr:colOff>485775</xdr:colOff>
      <xdr:row>98</xdr:row>
      <xdr:rowOff>104677</xdr:rowOff>
    </xdr:to>
    <xdr:sp macro="" textlink="">
      <xdr:nvSpPr>
        <xdr:cNvPr id="270" name="円/楕円 269"/>
        <xdr:cNvSpPr/>
      </xdr:nvSpPr>
      <xdr:spPr>
        <a:xfrm>
          <a:off x="1079500" y="1680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95804</xdr:rowOff>
    </xdr:from>
    <xdr:ext cx="534377" cy="259045"/>
    <xdr:sp macro="" textlink="">
      <xdr:nvSpPr>
        <xdr:cNvPr id="271" name="テキスト ボックス 270"/>
        <xdr:cNvSpPr txBox="1"/>
      </xdr:nvSpPr>
      <xdr:spPr>
        <a:xfrm>
          <a:off x="863111" y="1689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33,256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3" name="テキスト ボックス 28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5" name="テキスト ボックス 28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7" name="テキスト ボックス 28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9" name="テキスト ボックス 28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91" name="テキスト ボックス 29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3" name="テキスト ボックス 29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5" name="テキスト ボックス 29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109982</xdr:rowOff>
    </xdr:from>
    <xdr:to>
      <xdr:col>15</xdr:col>
      <xdr:colOff>180340</xdr:colOff>
      <xdr:row>39</xdr:row>
      <xdr:rowOff>98878</xdr:rowOff>
    </xdr:to>
    <xdr:cxnSp macro="">
      <xdr:nvCxnSpPr>
        <xdr:cNvPr id="297" name="直線コネクタ 296"/>
        <xdr:cNvCxnSpPr/>
      </xdr:nvCxnSpPr>
      <xdr:spPr>
        <a:xfrm flipV="1">
          <a:off x="10475595" y="5253482"/>
          <a:ext cx="1270" cy="1531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9" name="直線コネクタ 29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56659</xdr:rowOff>
    </xdr:from>
    <xdr:ext cx="469744" cy="259045"/>
    <xdr:sp macro="" textlink="">
      <xdr:nvSpPr>
        <xdr:cNvPr id="300" name="労働費最大値テキスト"/>
        <xdr:cNvSpPr txBox="1"/>
      </xdr:nvSpPr>
      <xdr:spPr>
        <a:xfrm>
          <a:off x="10528300" y="502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4,691</a:t>
          </a:r>
          <a:endParaRPr kumimoji="1" lang="ja-JP" altLang="en-US" sz="1000" b="1">
            <a:latin typeface="ＭＳ Ｐゴシック"/>
          </a:endParaRPr>
        </a:p>
      </xdr:txBody>
    </xdr:sp>
    <xdr:clientData/>
  </xdr:oneCellAnchor>
  <xdr:twoCellAnchor>
    <xdr:from>
      <xdr:col>15</xdr:col>
      <xdr:colOff>92075</xdr:colOff>
      <xdr:row>30</xdr:row>
      <xdr:rowOff>109982</xdr:rowOff>
    </xdr:from>
    <xdr:to>
      <xdr:col>15</xdr:col>
      <xdr:colOff>269875</xdr:colOff>
      <xdr:row>30</xdr:row>
      <xdr:rowOff>109982</xdr:rowOff>
    </xdr:to>
    <xdr:cxnSp macro="">
      <xdr:nvCxnSpPr>
        <xdr:cNvPr id="301" name="直線コネクタ 300"/>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146558</xdr:rowOff>
    </xdr:from>
    <xdr:to>
      <xdr:col>15</xdr:col>
      <xdr:colOff>180975</xdr:colOff>
      <xdr:row>39</xdr:row>
      <xdr:rowOff>41728</xdr:rowOff>
    </xdr:to>
    <xdr:cxnSp macro="">
      <xdr:nvCxnSpPr>
        <xdr:cNvPr id="302" name="直線コネクタ 301"/>
        <xdr:cNvCxnSpPr/>
      </xdr:nvCxnSpPr>
      <xdr:spPr>
        <a:xfrm flipV="1">
          <a:off x="9639300" y="6661658"/>
          <a:ext cx="838200" cy="6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24582</xdr:rowOff>
    </xdr:from>
    <xdr:ext cx="378565" cy="259045"/>
    <xdr:sp macro="" textlink="">
      <xdr:nvSpPr>
        <xdr:cNvPr id="303" name="労働費平均値テキスト"/>
        <xdr:cNvSpPr txBox="1"/>
      </xdr:nvSpPr>
      <xdr:spPr>
        <a:xfrm>
          <a:off x="10528300" y="6368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1705</xdr:rowOff>
    </xdr:from>
    <xdr:to>
      <xdr:col>15</xdr:col>
      <xdr:colOff>231775</xdr:colOff>
      <xdr:row>38</xdr:row>
      <xdr:rowOff>103305</xdr:rowOff>
    </xdr:to>
    <xdr:sp macro="" textlink="">
      <xdr:nvSpPr>
        <xdr:cNvPr id="304" name="フローチャート : 判断 303"/>
        <xdr:cNvSpPr/>
      </xdr:nvSpPr>
      <xdr:spPr>
        <a:xfrm>
          <a:off x="104267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32258</xdr:rowOff>
    </xdr:from>
    <xdr:to>
      <xdr:col>14</xdr:col>
      <xdr:colOff>28575</xdr:colOff>
      <xdr:row>39</xdr:row>
      <xdr:rowOff>41728</xdr:rowOff>
    </xdr:to>
    <xdr:cxnSp macro="">
      <xdr:nvCxnSpPr>
        <xdr:cNvPr id="305" name="直線コネクタ 304"/>
        <xdr:cNvCxnSpPr/>
      </xdr:nvCxnSpPr>
      <xdr:spPr>
        <a:xfrm>
          <a:off x="8750300" y="6718808"/>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108494</xdr:rowOff>
    </xdr:from>
    <xdr:to>
      <xdr:col>14</xdr:col>
      <xdr:colOff>79375</xdr:colOff>
      <xdr:row>37</xdr:row>
      <xdr:rowOff>38644</xdr:rowOff>
    </xdr:to>
    <xdr:sp macro="" textlink="">
      <xdr:nvSpPr>
        <xdr:cNvPr id="306" name="フローチャート : 判断 305"/>
        <xdr:cNvSpPr/>
      </xdr:nvSpPr>
      <xdr:spPr>
        <a:xfrm>
          <a:off x="9588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55171</xdr:rowOff>
    </xdr:from>
    <xdr:ext cx="469744" cy="259045"/>
    <xdr:sp macro="" textlink="">
      <xdr:nvSpPr>
        <xdr:cNvPr id="307" name="テキスト ボックス 306"/>
        <xdr:cNvSpPr txBox="1"/>
      </xdr:nvSpPr>
      <xdr:spPr>
        <a:xfrm>
          <a:off x="9404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121412</xdr:rowOff>
    </xdr:from>
    <xdr:to>
      <xdr:col>12</xdr:col>
      <xdr:colOff>511175</xdr:colOff>
      <xdr:row>39</xdr:row>
      <xdr:rowOff>32258</xdr:rowOff>
    </xdr:to>
    <xdr:cxnSp macro="">
      <xdr:nvCxnSpPr>
        <xdr:cNvPr id="308" name="直線コネクタ 307"/>
        <xdr:cNvCxnSpPr/>
      </xdr:nvCxnSpPr>
      <xdr:spPr>
        <a:xfrm>
          <a:off x="7861300" y="6293612"/>
          <a:ext cx="889000" cy="4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145397</xdr:rowOff>
    </xdr:from>
    <xdr:to>
      <xdr:col>12</xdr:col>
      <xdr:colOff>561975</xdr:colOff>
      <xdr:row>36</xdr:row>
      <xdr:rowOff>75547</xdr:rowOff>
    </xdr:to>
    <xdr:sp macro="" textlink="">
      <xdr:nvSpPr>
        <xdr:cNvPr id="309" name="フローチャート : 判断 308"/>
        <xdr:cNvSpPr/>
      </xdr:nvSpPr>
      <xdr:spPr>
        <a:xfrm>
          <a:off x="8699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92074</xdr:rowOff>
    </xdr:from>
    <xdr:ext cx="469744" cy="259045"/>
    <xdr:sp macro="" textlink="">
      <xdr:nvSpPr>
        <xdr:cNvPr id="310" name="テキスト ボックス 309"/>
        <xdr:cNvSpPr txBox="1"/>
      </xdr:nvSpPr>
      <xdr:spPr>
        <a:xfrm>
          <a:off x="8515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121412</xdr:rowOff>
    </xdr:from>
    <xdr:to>
      <xdr:col>11</xdr:col>
      <xdr:colOff>307975</xdr:colOff>
      <xdr:row>37</xdr:row>
      <xdr:rowOff>153089</xdr:rowOff>
    </xdr:to>
    <xdr:cxnSp macro="">
      <xdr:nvCxnSpPr>
        <xdr:cNvPr id="311" name="直線コネクタ 310"/>
        <xdr:cNvCxnSpPr/>
      </xdr:nvCxnSpPr>
      <xdr:spPr>
        <a:xfrm flipV="1">
          <a:off x="6972300" y="6293612"/>
          <a:ext cx="889000" cy="20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17707</xdr:rowOff>
    </xdr:from>
    <xdr:to>
      <xdr:col>11</xdr:col>
      <xdr:colOff>358775</xdr:colOff>
      <xdr:row>34</xdr:row>
      <xdr:rowOff>119307</xdr:rowOff>
    </xdr:to>
    <xdr:sp macro="" textlink="">
      <xdr:nvSpPr>
        <xdr:cNvPr id="312" name="フローチャート : 判断 311"/>
        <xdr:cNvSpPr/>
      </xdr:nvSpPr>
      <xdr:spPr>
        <a:xfrm>
          <a:off x="7810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135834</xdr:rowOff>
    </xdr:from>
    <xdr:ext cx="469744" cy="259045"/>
    <xdr:sp macro="" textlink="">
      <xdr:nvSpPr>
        <xdr:cNvPr id="313" name="テキスト ボックス 312"/>
        <xdr:cNvSpPr txBox="1"/>
      </xdr:nvSpPr>
      <xdr:spPr>
        <a:xfrm>
          <a:off x="7626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76164</xdr:rowOff>
    </xdr:from>
    <xdr:to>
      <xdr:col>10</xdr:col>
      <xdr:colOff>155575</xdr:colOff>
      <xdr:row>33</xdr:row>
      <xdr:rowOff>6314</xdr:rowOff>
    </xdr:to>
    <xdr:sp macro="" textlink="">
      <xdr:nvSpPr>
        <xdr:cNvPr id="314" name="フローチャート : 判断 313"/>
        <xdr:cNvSpPr/>
      </xdr:nvSpPr>
      <xdr:spPr>
        <a:xfrm>
          <a:off x="6921500" y="556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22841</xdr:rowOff>
    </xdr:from>
    <xdr:ext cx="469744" cy="259045"/>
    <xdr:sp macro="" textlink="">
      <xdr:nvSpPr>
        <xdr:cNvPr id="315" name="テキスト ボックス 314"/>
        <xdr:cNvSpPr txBox="1"/>
      </xdr:nvSpPr>
      <xdr:spPr>
        <a:xfrm>
          <a:off x="6737427" y="533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95758</xdr:rowOff>
    </xdr:from>
    <xdr:to>
      <xdr:col>15</xdr:col>
      <xdr:colOff>231775</xdr:colOff>
      <xdr:row>39</xdr:row>
      <xdr:rowOff>25908</xdr:rowOff>
    </xdr:to>
    <xdr:sp macro="" textlink="">
      <xdr:nvSpPr>
        <xdr:cNvPr id="321" name="円/楕円 320"/>
        <xdr:cNvSpPr/>
      </xdr:nvSpPr>
      <xdr:spPr>
        <a:xfrm>
          <a:off x="10426700" y="66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10685</xdr:rowOff>
    </xdr:from>
    <xdr:ext cx="378565" cy="259045"/>
    <xdr:sp macro="" textlink="">
      <xdr:nvSpPr>
        <xdr:cNvPr id="322" name="労働費該当値テキスト"/>
        <xdr:cNvSpPr txBox="1"/>
      </xdr:nvSpPr>
      <xdr:spPr>
        <a:xfrm>
          <a:off x="10528300" y="6525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162378</xdr:rowOff>
    </xdr:from>
    <xdr:to>
      <xdr:col>14</xdr:col>
      <xdr:colOff>79375</xdr:colOff>
      <xdr:row>39</xdr:row>
      <xdr:rowOff>92528</xdr:rowOff>
    </xdr:to>
    <xdr:sp macro="" textlink="">
      <xdr:nvSpPr>
        <xdr:cNvPr id="323" name="円/楕円 322"/>
        <xdr:cNvSpPr/>
      </xdr:nvSpPr>
      <xdr:spPr>
        <a:xfrm>
          <a:off x="9588500" y="667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83655</xdr:rowOff>
    </xdr:from>
    <xdr:ext cx="378565" cy="259045"/>
    <xdr:sp macro="" textlink="">
      <xdr:nvSpPr>
        <xdr:cNvPr id="324" name="テキスト ボックス 323"/>
        <xdr:cNvSpPr txBox="1"/>
      </xdr:nvSpPr>
      <xdr:spPr>
        <a:xfrm>
          <a:off x="9450017" y="677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152908</xdr:rowOff>
    </xdr:from>
    <xdr:to>
      <xdr:col>12</xdr:col>
      <xdr:colOff>561975</xdr:colOff>
      <xdr:row>39</xdr:row>
      <xdr:rowOff>83058</xdr:rowOff>
    </xdr:to>
    <xdr:sp macro="" textlink="">
      <xdr:nvSpPr>
        <xdr:cNvPr id="325" name="円/楕円 324"/>
        <xdr:cNvSpPr/>
      </xdr:nvSpPr>
      <xdr:spPr>
        <a:xfrm>
          <a:off x="86995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74185</xdr:rowOff>
    </xdr:from>
    <xdr:ext cx="378565" cy="259045"/>
    <xdr:sp macro="" textlink="">
      <xdr:nvSpPr>
        <xdr:cNvPr id="326" name="テキスト ボックス 325"/>
        <xdr:cNvSpPr txBox="1"/>
      </xdr:nvSpPr>
      <xdr:spPr>
        <a:xfrm>
          <a:off x="8561017" y="6760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70612</xdr:rowOff>
    </xdr:from>
    <xdr:to>
      <xdr:col>11</xdr:col>
      <xdr:colOff>358775</xdr:colOff>
      <xdr:row>37</xdr:row>
      <xdr:rowOff>762</xdr:rowOff>
    </xdr:to>
    <xdr:sp macro="" textlink="">
      <xdr:nvSpPr>
        <xdr:cNvPr id="327" name="円/楕円 326"/>
        <xdr:cNvSpPr/>
      </xdr:nvSpPr>
      <xdr:spPr>
        <a:xfrm>
          <a:off x="78105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163339</xdr:rowOff>
    </xdr:from>
    <xdr:ext cx="469744" cy="259045"/>
    <xdr:sp macro="" textlink="">
      <xdr:nvSpPr>
        <xdr:cNvPr id="328" name="テキスト ボックス 327"/>
        <xdr:cNvSpPr txBox="1"/>
      </xdr:nvSpPr>
      <xdr:spPr>
        <a:xfrm>
          <a:off x="7626427" y="633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102289</xdr:rowOff>
    </xdr:from>
    <xdr:to>
      <xdr:col>10</xdr:col>
      <xdr:colOff>155575</xdr:colOff>
      <xdr:row>38</xdr:row>
      <xdr:rowOff>32440</xdr:rowOff>
    </xdr:to>
    <xdr:sp macro="" textlink="">
      <xdr:nvSpPr>
        <xdr:cNvPr id="329" name="円/楕円 328"/>
        <xdr:cNvSpPr/>
      </xdr:nvSpPr>
      <xdr:spPr>
        <a:xfrm>
          <a:off x="6921500" y="64459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23566</xdr:rowOff>
    </xdr:from>
    <xdr:ext cx="378565" cy="259045"/>
    <xdr:sp macro="" textlink="">
      <xdr:nvSpPr>
        <xdr:cNvPr id="330" name="テキスト ボックス 329"/>
        <xdr:cNvSpPr txBox="1"/>
      </xdr:nvSpPr>
      <xdr:spPr>
        <a:xfrm>
          <a:off x="6783017" y="6538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41" name="直線コネクタ 34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2" name="テキスト ボックス 34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3" name="直線コネクタ 34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4" name="テキスト ボックス 34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5" name="直線コネクタ 34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6" name="テキスト ボックス 34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7" name="直線コネクタ 34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8" name="テキスト ボックス 34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9" name="直線コネクタ 34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50" name="テキスト ボックス 34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51" name="直線コネクタ 35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52" name="テキスト ボックス 35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107631</xdr:rowOff>
    </xdr:from>
    <xdr:to>
      <xdr:col>15</xdr:col>
      <xdr:colOff>180340</xdr:colOff>
      <xdr:row>59</xdr:row>
      <xdr:rowOff>81211</xdr:rowOff>
    </xdr:to>
    <xdr:cxnSp macro="">
      <xdr:nvCxnSpPr>
        <xdr:cNvPr id="356" name="直線コネクタ 355"/>
        <xdr:cNvCxnSpPr/>
      </xdr:nvCxnSpPr>
      <xdr:spPr>
        <a:xfrm flipV="1">
          <a:off x="10475595" y="8680131"/>
          <a:ext cx="1270" cy="1516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85038</xdr:rowOff>
    </xdr:from>
    <xdr:ext cx="469744" cy="259045"/>
    <xdr:sp macro="" textlink="">
      <xdr:nvSpPr>
        <xdr:cNvPr id="357" name="農林水産業費最小値テキスト"/>
        <xdr:cNvSpPr txBox="1"/>
      </xdr:nvSpPr>
      <xdr:spPr>
        <a:xfrm>
          <a:off x="10528300" y="1020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15</xdr:col>
      <xdr:colOff>92075</xdr:colOff>
      <xdr:row>59</xdr:row>
      <xdr:rowOff>81211</xdr:rowOff>
    </xdr:from>
    <xdr:to>
      <xdr:col>15</xdr:col>
      <xdr:colOff>269875</xdr:colOff>
      <xdr:row>59</xdr:row>
      <xdr:rowOff>81211</xdr:rowOff>
    </xdr:to>
    <xdr:cxnSp macro="">
      <xdr:nvCxnSpPr>
        <xdr:cNvPr id="358" name="直線コネクタ 357"/>
        <xdr:cNvCxnSpPr/>
      </xdr:nvCxnSpPr>
      <xdr:spPr>
        <a:xfrm>
          <a:off x="10388600" y="10196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54308</xdr:rowOff>
    </xdr:from>
    <xdr:ext cx="534377" cy="259045"/>
    <xdr:sp macro="" textlink="">
      <xdr:nvSpPr>
        <xdr:cNvPr id="359" name="農林水産業費最大値テキスト"/>
        <xdr:cNvSpPr txBox="1"/>
      </xdr:nvSpPr>
      <xdr:spPr>
        <a:xfrm>
          <a:off x="10528300" y="8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93,964</a:t>
          </a:r>
          <a:endParaRPr kumimoji="1" lang="ja-JP" altLang="en-US" sz="1000" b="1">
            <a:latin typeface="ＭＳ Ｐゴシック"/>
          </a:endParaRPr>
        </a:p>
      </xdr:txBody>
    </xdr:sp>
    <xdr:clientData/>
  </xdr:oneCellAnchor>
  <xdr:twoCellAnchor>
    <xdr:from>
      <xdr:col>15</xdr:col>
      <xdr:colOff>92075</xdr:colOff>
      <xdr:row>50</xdr:row>
      <xdr:rowOff>107631</xdr:rowOff>
    </xdr:from>
    <xdr:to>
      <xdr:col>15</xdr:col>
      <xdr:colOff>269875</xdr:colOff>
      <xdr:row>50</xdr:row>
      <xdr:rowOff>107631</xdr:rowOff>
    </xdr:to>
    <xdr:cxnSp macro="">
      <xdr:nvCxnSpPr>
        <xdr:cNvPr id="360" name="直線コネクタ 359"/>
        <xdr:cNvCxnSpPr/>
      </xdr:nvCxnSpPr>
      <xdr:spPr>
        <a:xfrm>
          <a:off x="10388600" y="868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45713</xdr:rowOff>
    </xdr:from>
    <xdr:to>
      <xdr:col>15</xdr:col>
      <xdr:colOff>180975</xdr:colOff>
      <xdr:row>59</xdr:row>
      <xdr:rowOff>50023</xdr:rowOff>
    </xdr:to>
    <xdr:cxnSp macro="">
      <xdr:nvCxnSpPr>
        <xdr:cNvPr id="361" name="直線コネクタ 360"/>
        <xdr:cNvCxnSpPr/>
      </xdr:nvCxnSpPr>
      <xdr:spPr>
        <a:xfrm flipV="1">
          <a:off x="9639300" y="10161263"/>
          <a:ext cx="838200" cy="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56390</xdr:rowOff>
    </xdr:from>
    <xdr:ext cx="534377" cy="259045"/>
    <xdr:sp macro="" textlink="">
      <xdr:nvSpPr>
        <xdr:cNvPr id="362" name="農林水産業費平均値テキスト"/>
        <xdr:cNvSpPr txBox="1"/>
      </xdr:nvSpPr>
      <xdr:spPr>
        <a:xfrm>
          <a:off x="10528300" y="96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33513</xdr:rowOff>
    </xdr:from>
    <xdr:to>
      <xdr:col>15</xdr:col>
      <xdr:colOff>231775</xdr:colOff>
      <xdr:row>57</xdr:row>
      <xdr:rowOff>135113</xdr:rowOff>
    </xdr:to>
    <xdr:sp macro="" textlink="">
      <xdr:nvSpPr>
        <xdr:cNvPr id="363" name="フローチャート : 判断 362"/>
        <xdr:cNvSpPr/>
      </xdr:nvSpPr>
      <xdr:spPr>
        <a:xfrm>
          <a:off x="10426700" y="98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50023</xdr:rowOff>
    </xdr:from>
    <xdr:to>
      <xdr:col>14</xdr:col>
      <xdr:colOff>28575</xdr:colOff>
      <xdr:row>59</xdr:row>
      <xdr:rowOff>62188</xdr:rowOff>
    </xdr:to>
    <xdr:cxnSp macro="">
      <xdr:nvCxnSpPr>
        <xdr:cNvPr id="364" name="直線コネクタ 363"/>
        <xdr:cNvCxnSpPr/>
      </xdr:nvCxnSpPr>
      <xdr:spPr>
        <a:xfrm flipV="1">
          <a:off x="8750300" y="10165573"/>
          <a:ext cx="889000" cy="1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14050</xdr:rowOff>
    </xdr:from>
    <xdr:to>
      <xdr:col>14</xdr:col>
      <xdr:colOff>79375</xdr:colOff>
      <xdr:row>57</xdr:row>
      <xdr:rowOff>115650</xdr:rowOff>
    </xdr:to>
    <xdr:sp macro="" textlink="">
      <xdr:nvSpPr>
        <xdr:cNvPr id="365" name="フローチャート : 判断 364"/>
        <xdr:cNvSpPr/>
      </xdr:nvSpPr>
      <xdr:spPr>
        <a:xfrm>
          <a:off x="9588500" y="978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132177</xdr:rowOff>
    </xdr:from>
    <xdr:ext cx="534377" cy="259045"/>
    <xdr:sp macro="" textlink="">
      <xdr:nvSpPr>
        <xdr:cNvPr id="366" name="テキスト ボックス 365"/>
        <xdr:cNvSpPr txBox="1"/>
      </xdr:nvSpPr>
      <xdr:spPr>
        <a:xfrm>
          <a:off x="9372111" y="956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62188</xdr:rowOff>
    </xdr:from>
    <xdr:to>
      <xdr:col>12</xdr:col>
      <xdr:colOff>511175</xdr:colOff>
      <xdr:row>59</xdr:row>
      <xdr:rowOff>64964</xdr:rowOff>
    </xdr:to>
    <xdr:cxnSp macro="">
      <xdr:nvCxnSpPr>
        <xdr:cNvPr id="367" name="直線コネクタ 366"/>
        <xdr:cNvCxnSpPr/>
      </xdr:nvCxnSpPr>
      <xdr:spPr>
        <a:xfrm flipV="1">
          <a:off x="7861300" y="10177738"/>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21038</xdr:rowOff>
    </xdr:from>
    <xdr:to>
      <xdr:col>12</xdr:col>
      <xdr:colOff>561975</xdr:colOff>
      <xdr:row>57</xdr:row>
      <xdr:rowOff>122638</xdr:rowOff>
    </xdr:to>
    <xdr:sp macro="" textlink="">
      <xdr:nvSpPr>
        <xdr:cNvPr id="368" name="フローチャート : 判断 367"/>
        <xdr:cNvSpPr/>
      </xdr:nvSpPr>
      <xdr:spPr>
        <a:xfrm>
          <a:off x="8699500" y="97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139165</xdr:rowOff>
    </xdr:from>
    <xdr:ext cx="534377" cy="259045"/>
    <xdr:sp macro="" textlink="">
      <xdr:nvSpPr>
        <xdr:cNvPr id="369" name="テキスト ボックス 368"/>
        <xdr:cNvSpPr txBox="1"/>
      </xdr:nvSpPr>
      <xdr:spPr>
        <a:xfrm>
          <a:off x="8483111" y="95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64964</xdr:rowOff>
    </xdr:from>
    <xdr:to>
      <xdr:col>11</xdr:col>
      <xdr:colOff>307975</xdr:colOff>
      <xdr:row>59</xdr:row>
      <xdr:rowOff>66613</xdr:rowOff>
    </xdr:to>
    <xdr:cxnSp macro="">
      <xdr:nvCxnSpPr>
        <xdr:cNvPr id="370" name="直線コネクタ 369"/>
        <xdr:cNvCxnSpPr/>
      </xdr:nvCxnSpPr>
      <xdr:spPr>
        <a:xfrm flipV="1">
          <a:off x="6972300" y="10180514"/>
          <a:ext cx="889000" cy="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1804</xdr:rowOff>
    </xdr:from>
    <xdr:to>
      <xdr:col>11</xdr:col>
      <xdr:colOff>358775</xdr:colOff>
      <xdr:row>57</xdr:row>
      <xdr:rowOff>103404</xdr:rowOff>
    </xdr:to>
    <xdr:sp macro="" textlink="">
      <xdr:nvSpPr>
        <xdr:cNvPr id="371" name="フローチャート : 判断 370"/>
        <xdr:cNvSpPr/>
      </xdr:nvSpPr>
      <xdr:spPr>
        <a:xfrm>
          <a:off x="7810500" y="977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119931</xdr:rowOff>
    </xdr:from>
    <xdr:ext cx="534377" cy="259045"/>
    <xdr:sp macro="" textlink="">
      <xdr:nvSpPr>
        <xdr:cNvPr id="372" name="テキスト ボックス 371"/>
        <xdr:cNvSpPr txBox="1"/>
      </xdr:nvSpPr>
      <xdr:spPr>
        <a:xfrm>
          <a:off x="7594111" y="954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56145</xdr:rowOff>
    </xdr:from>
    <xdr:to>
      <xdr:col>10</xdr:col>
      <xdr:colOff>155575</xdr:colOff>
      <xdr:row>57</xdr:row>
      <xdr:rowOff>157745</xdr:rowOff>
    </xdr:to>
    <xdr:sp macro="" textlink="">
      <xdr:nvSpPr>
        <xdr:cNvPr id="373" name="フローチャート : 判断 372"/>
        <xdr:cNvSpPr/>
      </xdr:nvSpPr>
      <xdr:spPr>
        <a:xfrm>
          <a:off x="6921500" y="982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2822</xdr:rowOff>
    </xdr:from>
    <xdr:ext cx="534377" cy="259045"/>
    <xdr:sp macro="" textlink="">
      <xdr:nvSpPr>
        <xdr:cNvPr id="374" name="テキスト ボックス 373"/>
        <xdr:cNvSpPr txBox="1"/>
      </xdr:nvSpPr>
      <xdr:spPr>
        <a:xfrm>
          <a:off x="6705111" y="960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166363</xdr:rowOff>
    </xdr:from>
    <xdr:to>
      <xdr:col>15</xdr:col>
      <xdr:colOff>231775</xdr:colOff>
      <xdr:row>59</xdr:row>
      <xdr:rowOff>96513</xdr:rowOff>
    </xdr:to>
    <xdr:sp macro="" textlink="">
      <xdr:nvSpPr>
        <xdr:cNvPr id="380" name="円/楕円 379"/>
        <xdr:cNvSpPr/>
      </xdr:nvSpPr>
      <xdr:spPr>
        <a:xfrm>
          <a:off x="10426700" y="1011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81290</xdr:rowOff>
    </xdr:from>
    <xdr:ext cx="469744" cy="259045"/>
    <xdr:sp macro="" textlink="">
      <xdr:nvSpPr>
        <xdr:cNvPr id="381" name="農林水産業費該当値テキスト"/>
        <xdr:cNvSpPr txBox="1"/>
      </xdr:nvSpPr>
      <xdr:spPr>
        <a:xfrm>
          <a:off x="10528300" y="1002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170673</xdr:rowOff>
    </xdr:from>
    <xdr:to>
      <xdr:col>14</xdr:col>
      <xdr:colOff>79375</xdr:colOff>
      <xdr:row>59</xdr:row>
      <xdr:rowOff>100823</xdr:rowOff>
    </xdr:to>
    <xdr:sp macro="" textlink="">
      <xdr:nvSpPr>
        <xdr:cNvPr id="382" name="円/楕円 381"/>
        <xdr:cNvSpPr/>
      </xdr:nvSpPr>
      <xdr:spPr>
        <a:xfrm>
          <a:off x="9588500" y="1011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91950</xdr:rowOff>
    </xdr:from>
    <xdr:ext cx="469744" cy="259045"/>
    <xdr:sp macro="" textlink="">
      <xdr:nvSpPr>
        <xdr:cNvPr id="383" name="テキスト ボックス 382"/>
        <xdr:cNvSpPr txBox="1"/>
      </xdr:nvSpPr>
      <xdr:spPr>
        <a:xfrm>
          <a:off x="9404427" y="10207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11388</xdr:rowOff>
    </xdr:from>
    <xdr:to>
      <xdr:col>12</xdr:col>
      <xdr:colOff>561975</xdr:colOff>
      <xdr:row>59</xdr:row>
      <xdr:rowOff>112988</xdr:rowOff>
    </xdr:to>
    <xdr:sp macro="" textlink="">
      <xdr:nvSpPr>
        <xdr:cNvPr id="384" name="円/楕円 383"/>
        <xdr:cNvSpPr/>
      </xdr:nvSpPr>
      <xdr:spPr>
        <a:xfrm>
          <a:off x="8699500" y="1012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104115</xdr:rowOff>
    </xdr:from>
    <xdr:ext cx="469744" cy="259045"/>
    <xdr:sp macro="" textlink="">
      <xdr:nvSpPr>
        <xdr:cNvPr id="385" name="テキスト ボックス 384"/>
        <xdr:cNvSpPr txBox="1"/>
      </xdr:nvSpPr>
      <xdr:spPr>
        <a:xfrm>
          <a:off x="8515427" y="1021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2,247</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14164</xdr:rowOff>
    </xdr:from>
    <xdr:to>
      <xdr:col>11</xdr:col>
      <xdr:colOff>358775</xdr:colOff>
      <xdr:row>59</xdr:row>
      <xdr:rowOff>115764</xdr:rowOff>
    </xdr:to>
    <xdr:sp macro="" textlink="">
      <xdr:nvSpPr>
        <xdr:cNvPr id="386" name="円/楕円 385"/>
        <xdr:cNvSpPr/>
      </xdr:nvSpPr>
      <xdr:spPr>
        <a:xfrm>
          <a:off x="7810500" y="1012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106891</xdr:rowOff>
    </xdr:from>
    <xdr:ext cx="469744" cy="259045"/>
    <xdr:sp macro="" textlink="">
      <xdr:nvSpPr>
        <xdr:cNvPr id="387" name="テキスト ボックス 386"/>
        <xdr:cNvSpPr txBox="1"/>
      </xdr:nvSpPr>
      <xdr:spPr>
        <a:xfrm>
          <a:off x="7626427" y="1022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2,077</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15813</xdr:rowOff>
    </xdr:from>
    <xdr:to>
      <xdr:col>10</xdr:col>
      <xdr:colOff>155575</xdr:colOff>
      <xdr:row>59</xdr:row>
      <xdr:rowOff>117413</xdr:rowOff>
    </xdr:to>
    <xdr:sp macro="" textlink="">
      <xdr:nvSpPr>
        <xdr:cNvPr id="388" name="円/楕円 387"/>
        <xdr:cNvSpPr/>
      </xdr:nvSpPr>
      <xdr:spPr>
        <a:xfrm>
          <a:off x="6921500" y="101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108540</xdr:rowOff>
    </xdr:from>
    <xdr:ext cx="469744" cy="259045"/>
    <xdr:sp macro="" textlink="">
      <xdr:nvSpPr>
        <xdr:cNvPr id="389" name="テキスト ボックス 388"/>
        <xdr:cNvSpPr txBox="1"/>
      </xdr:nvSpPr>
      <xdr:spPr>
        <a:xfrm>
          <a:off x="6737427" y="10224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400" name="直線コネクタ 39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401" name="テキスト ボックス 40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2" name="直線コネクタ 40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403" name="テキスト ボックス 40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4" name="直線コネクタ 40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405" name="テキスト ボックス 40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6" name="直線コネクタ 40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7" name="テキスト ボックス 40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8" name="直線コネクタ 40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9" name="テキスト ボックス 40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11" name="テキスト ボックス 41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81635</xdr:rowOff>
    </xdr:from>
    <xdr:to>
      <xdr:col>15</xdr:col>
      <xdr:colOff>180340</xdr:colOff>
      <xdr:row>78</xdr:row>
      <xdr:rowOff>165379</xdr:rowOff>
    </xdr:to>
    <xdr:cxnSp macro="">
      <xdr:nvCxnSpPr>
        <xdr:cNvPr id="413" name="直線コネクタ 412"/>
        <xdr:cNvCxnSpPr/>
      </xdr:nvCxnSpPr>
      <xdr:spPr>
        <a:xfrm flipV="1">
          <a:off x="10475595" y="12083135"/>
          <a:ext cx="1270" cy="14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169206</xdr:rowOff>
    </xdr:from>
    <xdr:ext cx="469744" cy="259045"/>
    <xdr:sp macro="" textlink="">
      <xdr:nvSpPr>
        <xdr:cNvPr id="414"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1,326</a:t>
          </a:r>
          <a:endParaRPr kumimoji="1" lang="ja-JP" altLang="en-US" sz="1000" b="1">
            <a:latin typeface="ＭＳ Ｐゴシック"/>
          </a:endParaRPr>
        </a:p>
      </xdr:txBody>
    </xdr:sp>
    <xdr:clientData/>
  </xdr:oneCellAnchor>
  <xdr:twoCellAnchor>
    <xdr:from>
      <xdr:col>15</xdr:col>
      <xdr:colOff>92075</xdr:colOff>
      <xdr:row>78</xdr:row>
      <xdr:rowOff>165379</xdr:rowOff>
    </xdr:from>
    <xdr:to>
      <xdr:col>15</xdr:col>
      <xdr:colOff>269875</xdr:colOff>
      <xdr:row>78</xdr:row>
      <xdr:rowOff>165379</xdr:rowOff>
    </xdr:to>
    <xdr:cxnSp macro="">
      <xdr:nvCxnSpPr>
        <xdr:cNvPr id="415" name="直線コネクタ 414"/>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28312</xdr:rowOff>
    </xdr:from>
    <xdr:ext cx="534377" cy="259045"/>
    <xdr:sp macro="" textlink="">
      <xdr:nvSpPr>
        <xdr:cNvPr id="416" name="商工費最大値テキスト"/>
        <xdr:cNvSpPr txBox="1"/>
      </xdr:nvSpPr>
      <xdr:spPr>
        <a:xfrm>
          <a:off x="10528300" y="1185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39,524</a:t>
          </a:r>
          <a:endParaRPr kumimoji="1" lang="ja-JP" altLang="en-US" sz="1000" b="1">
            <a:latin typeface="ＭＳ Ｐゴシック"/>
          </a:endParaRPr>
        </a:p>
      </xdr:txBody>
    </xdr:sp>
    <xdr:clientData/>
  </xdr:oneCellAnchor>
  <xdr:twoCellAnchor>
    <xdr:from>
      <xdr:col>15</xdr:col>
      <xdr:colOff>92075</xdr:colOff>
      <xdr:row>70</xdr:row>
      <xdr:rowOff>81635</xdr:rowOff>
    </xdr:from>
    <xdr:to>
      <xdr:col>15</xdr:col>
      <xdr:colOff>269875</xdr:colOff>
      <xdr:row>70</xdr:row>
      <xdr:rowOff>81635</xdr:rowOff>
    </xdr:to>
    <xdr:cxnSp macro="">
      <xdr:nvCxnSpPr>
        <xdr:cNvPr id="417" name="直線コネクタ 416"/>
        <xdr:cNvCxnSpPr/>
      </xdr:nvCxnSpPr>
      <xdr:spPr>
        <a:xfrm>
          <a:off x="10388600" y="1208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20486</xdr:rowOff>
    </xdr:from>
    <xdr:to>
      <xdr:col>15</xdr:col>
      <xdr:colOff>180975</xdr:colOff>
      <xdr:row>78</xdr:row>
      <xdr:rowOff>19952</xdr:rowOff>
    </xdr:to>
    <xdr:cxnSp macro="">
      <xdr:nvCxnSpPr>
        <xdr:cNvPr id="418" name="直線コネクタ 417"/>
        <xdr:cNvCxnSpPr/>
      </xdr:nvCxnSpPr>
      <xdr:spPr>
        <a:xfrm flipV="1">
          <a:off x="9639300" y="13050686"/>
          <a:ext cx="838200" cy="34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71823</xdr:rowOff>
    </xdr:from>
    <xdr:ext cx="534377" cy="259045"/>
    <xdr:sp macro="" textlink="">
      <xdr:nvSpPr>
        <xdr:cNvPr id="419" name="商工費平均値テキスト"/>
        <xdr:cNvSpPr txBox="1"/>
      </xdr:nvSpPr>
      <xdr:spPr>
        <a:xfrm>
          <a:off x="10528300" y="131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93396</xdr:rowOff>
    </xdr:from>
    <xdr:to>
      <xdr:col>15</xdr:col>
      <xdr:colOff>231775</xdr:colOff>
      <xdr:row>77</xdr:row>
      <xdr:rowOff>23546</xdr:rowOff>
    </xdr:to>
    <xdr:sp macro="" textlink="">
      <xdr:nvSpPr>
        <xdr:cNvPr id="420" name="フローチャート : 判断 419"/>
        <xdr:cNvSpPr/>
      </xdr:nvSpPr>
      <xdr:spPr>
        <a:xfrm>
          <a:off x="104267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19952</xdr:rowOff>
    </xdr:from>
    <xdr:to>
      <xdr:col>14</xdr:col>
      <xdr:colOff>28575</xdr:colOff>
      <xdr:row>78</xdr:row>
      <xdr:rowOff>128690</xdr:rowOff>
    </xdr:to>
    <xdr:cxnSp macro="">
      <xdr:nvCxnSpPr>
        <xdr:cNvPr id="421" name="直線コネクタ 420"/>
        <xdr:cNvCxnSpPr/>
      </xdr:nvCxnSpPr>
      <xdr:spPr>
        <a:xfrm flipV="1">
          <a:off x="8750300" y="13393052"/>
          <a:ext cx="889000" cy="10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155347</xdr:rowOff>
    </xdr:from>
    <xdr:to>
      <xdr:col>14</xdr:col>
      <xdr:colOff>79375</xdr:colOff>
      <xdr:row>77</xdr:row>
      <xdr:rowOff>85497</xdr:rowOff>
    </xdr:to>
    <xdr:sp macro="" textlink="">
      <xdr:nvSpPr>
        <xdr:cNvPr id="422" name="フローチャート : 判断 421"/>
        <xdr:cNvSpPr/>
      </xdr:nvSpPr>
      <xdr:spPr>
        <a:xfrm>
          <a:off x="9588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102023</xdr:rowOff>
    </xdr:from>
    <xdr:ext cx="469744" cy="259045"/>
    <xdr:sp macro="" textlink="">
      <xdr:nvSpPr>
        <xdr:cNvPr id="423" name="テキスト ボックス 422"/>
        <xdr:cNvSpPr txBox="1"/>
      </xdr:nvSpPr>
      <xdr:spPr>
        <a:xfrm>
          <a:off x="9404427"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120345</xdr:rowOff>
    </xdr:from>
    <xdr:to>
      <xdr:col>12</xdr:col>
      <xdr:colOff>511175</xdr:colOff>
      <xdr:row>78</xdr:row>
      <xdr:rowOff>128690</xdr:rowOff>
    </xdr:to>
    <xdr:cxnSp macro="">
      <xdr:nvCxnSpPr>
        <xdr:cNvPr id="424" name="直線コネクタ 423"/>
        <xdr:cNvCxnSpPr/>
      </xdr:nvCxnSpPr>
      <xdr:spPr>
        <a:xfrm>
          <a:off x="7861300" y="13493445"/>
          <a:ext cx="889000" cy="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162013</xdr:rowOff>
    </xdr:from>
    <xdr:to>
      <xdr:col>12</xdr:col>
      <xdr:colOff>561975</xdr:colOff>
      <xdr:row>77</xdr:row>
      <xdr:rowOff>92163</xdr:rowOff>
    </xdr:to>
    <xdr:sp macro="" textlink="">
      <xdr:nvSpPr>
        <xdr:cNvPr id="425" name="フローチャート : 判断 424"/>
        <xdr:cNvSpPr/>
      </xdr:nvSpPr>
      <xdr:spPr>
        <a:xfrm>
          <a:off x="8699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108691</xdr:rowOff>
    </xdr:from>
    <xdr:ext cx="469744" cy="259045"/>
    <xdr:sp macro="" textlink="">
      <xdr:nvSpPr>
        <xdr:cNvPr id="426" name="テキスト ボックス 425"/>
        <xdr:cNvSpPr txBox="1"/>
      </xdr:nvSpPr>
      <xdr:spPr>
        <a:xfrm>
          <a:off x="8515427"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90246</xdr:rowOff>
    </xdr:from>
    <xdr:to>
      <xdr:col>11</xdr:col>
      <xdr:colOff>307975</xdr:colOff>
      <xdr:row>78</xdr:row>
      <xdr:rowOff>120345</xdr:rowOff>
    </xdr:to>
    <xdr:cxnSp macro="">
      <xdr:nvCxnSpPr>
        <xdr:cNvPr id="427" name="直線コネクタ 426"/>
        <xdr:cNvCxnSpPr/>
      </xdr:nvCxnSpPr>
      <xdr:spPr>
        <a:xfrm>
          <a:off x="6972300" y="13463346"/>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9804</xdr:rowOff>
    </xdr:from>
    <xdr:to>
      <xdr:col>11</xdr:col>
      <xdr:colOff>358775</xdr:colOff>
      <xdr:row>77</xdr:row>
      <xdr:rowOff>111404</xdr:rowOff>
    </xdr:to>
    <xdr:sp macro="" textlink="">
      <xdr:nvSpPr>
        <xdr:cNvPr id="428" name="フローチャート : 判断 427"/>
        <xdr:cNvSpPr/>
      </xdr:nvSpPr>
      <xdr:spPr>
        <a:xfrm>
          <a:off x="7810500" y="132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127931</xdr:rowOff>
    </xdr:from>
    <xdr:ext cx="469744" cy="259045"/>
    <xdr:sp macro="" textlink="">
      <xdr:nvSpPr>
        <xdr:cNvPr id="429" name="テキスト ボックス 428"/>
        <xdr:cNvSpPr txBox="1"/>
      </xdr:nvSpPr>
      <xdr:spPr>
        <a:xfrm>
          <a:off x="7626427" y="1298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171348</xdr:rowOff>
    </xdr:from>
    <xdr:to>
      <xdr:col>10</xdr:col>
      <xdr:colOff>155575</xdr:colOff>
      <xdr:row>77</xdr:row>
      <xdr:rowOff>101498</xdr:rowOff>
    </xdr:to>
    <xdr:sp macro="" textlink="">
      <xdr:nvSpPr>
        <xdr:cNvPr id="430" name="フローチャート : 判断 429"/>
        <xdr:cNvSpPr/>
      </xdr:nvSpPr>
      <xdr:spPr>
        <a:xfrm>
          <a:off x="6921500" y="1320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118025</xdr:rowOff>
    </xdr:from>
    <xdr:ext cx="469744" cy="259045"/>
    <xdr:sp macro="" textlink="">
      <xdr:nvSpPr>
        <xdr:cNvPr id="431" name="テキスト ボックス 430"/>
        <xdr:cNvSpPr txBox="1"/>
      </xdr:nvSpPr>
      <xdr:spPr>
        <a:xfrm>
          <a:off x="6737427" y="1297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141135</xdr:rowOff>
    </xdr:from>
    <xdr:to>
      <xdr:col>15</xdr:col>
      <xdr:colOff>231775</xdr:colOff>
      <xdr:row>76</xdr:row>
      <xdr:rowOff>71286</xdr:rowOff>
    </xdr:to>
    <xdr:sp macro="" textlink="">
      <xdr:nvSpPr>
        <xdr:cNvPr id="437" name="円/楕円 436"/>
        <xdr:cNvSpPr/>
      </xdr:nvSpPr>
      <xdr:spPr>
        <a:xfrm>
          <a:off x="10426700" y="129998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164012</xdr:rowOff>
    </xdr:from>
    <xdr:ext cx="534377" cy="259045"/>
    <xdr:sp macro="" textlink="">
      <xdr:nvSpPr>
        <xdr:cNvPr id="438" name="商工費該当値テキスト"/>
        <xdr:cNvSpPr txBox="1"/>
      </xdr:nvSpPr>
      <xdr:spPr>
        <a:xfrm>
          <a:off x="10528300" y="1285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14,129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140602</xdr:rowOff>
    </xdr:from>
    <xdr:to>
      <xdr:col>14</xdr:col>
      <xdr:colOff>79375</xdr:colOff>
      <xdr:row>78</xdr:row>
      <xdr:rowOff>70752</xdr:rowOff>
    </xdr:to>
    <xdr:sp macro="" textlink="">
      <xdr:nvSpPr>
        <xdr:cNvPr id="439" name="円/楕円 438"/>
        <xdr:cNvSpPr/>
      </xdr:nvSpPr>
      <xdr:spPr>
        <a:xfrm>
          <a:off x="9588500" y="133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61879</xdr:rowOff>
    </xdr:from>
    <xdr:ext cx="469744" cy="259045"/>
    <xdr:sp macro="" textlink="">
      <xdr:nvSpPr>
        <xdr:cNvPr id="440" name="テキスト ボックス 439"/>
        <xdr:cNvSpPr txBox="1"/>
      </xdr:nvSpPr>
      <xdr:spPr>
        <a:xfrm>
          <a:off x="9404427" y="134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77890</xdr:rowOff>
    </xdr:from>
    <xdr:to>
      <xdr:col>12</xdr:col>
      <xdr:colOff>561975</xdr:colOff>
      <xdr:row>79</xdr:row>
      <xdr:rowOff>8040</xdr:rowOff>
    </xdr:to>
    <xdr:sp macro="" textlink="">
      <xdr:nvSpPr>
        <xdr:cNvPr id="441" name="円/楕円 440"/>
        <xdr:cNvSpPr/>
      </xdr:nvSpPr>
      <xdr:spPr>
        <a:xfrm>
          <a:off x="8699500" y="134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170617</xdr:rowOff>
    </xdr:from>
    <xdr:ext cx="469744" cy="259045"/>
    <xdr:sp macro="" textlink="">
      <xdr:nvSpPr>
        <xdr:cNvPr id="442" name="テキスト ボックス 441"/>
        <xdr:cNvSpPr txBox="1"/>
      </xdr:nvSpPr>
      <xdr:spPr>
        <a:xfrm>
          <a:off x="8515427" y="1354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69545</xdr:rowOff>
    </xdr:from>
    <xdr:to>
      <xdr:col>11</xdr:col>
      <xdr:colOff>358775</xdr:colOff>
      <xdr:row>78</xdr:row>
      <xdr:rowOff>171145</xdr:rowOff>
    </xdr:to>
    <xdr:sp macro="" textlink="">
      <xdr:nvSpPr>
        <xdr:cNvPr id="443" name="円/楕円 442"/>
        <xdr:cNvSpPr/>
      </xdr:nvSpPr>
      <xdr:spPr>
        <a:xfrm>
          <a:off x="7810500" y="1344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162272</xdr:rowOff>
    </xdr:from>
    <xdr:ext cx="469744" cy="259045"/>
    <xdr:sp macro="" textlink="">
      <xdr:nvSpPr>
        <xdr:cNvPr id="444" name="テキスト ボックス 443"/>
        <xdr:cNvSpPr txBox="1"/>
      </xdr:nvSpPr>
      <xdr:spPr>
        <a:xfrm>
          <a:off x="7626427" y="13535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39446</xdr:rowOff>
    </xdr:from>
    <xdr:to>
      <xdr:col>10</xdr:col>
      <xdr:colOff>155575</xdr:colOff>
      <xdr:row>78</xdr:row>
      <xdr:rowOff>141046</xdr:rowOff>
    </xdr:to>
    <xdr:sp macro="" textlink="">
      <xdr:nvSpPr>
        <xdr:cNvPr id="445" name="円/楕円 444"/>
        <xdr:cNvSpPr/>
      </xdr:nvSpPr>
      <xdr:spPr>
        <a:xfrm>
          <a:off x="6921500" y="1341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132173</xdr:rowOff>
    </xdr:from>
    <xdr:ext cx="469744" cy="259045"/>
    <xdr:sp macro="" textlink="">
      <xdr:nvSpPr>
        <xdr:cNvPr id="446" name="テキスト ボックス 445"/>
        <xdr:cNvSpPr txBox="1"/>
      </xdr:nvSpPr>
      <xdr:spPr>
        <a:xfrm>
          <a:off x="6737427" y="13505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7" name="直線コネクタ 45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8" name="テキスト ボックス 45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9" name="直線コネクタ 45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60" name="テキスト ボックス 45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61" name="直線コネクタ 46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62" name="テキスト ボックス 46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63" name="直線コネクタ 46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64" name="テキスト ボックス 46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5" name="直線コネクタ 46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6" name="テキスト ボックス 46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7" name="直線コネクタ 46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8" name="テキスト ボックス 46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133790</xdr:rowOff>
    </xdr:from>
    <xdr:to>
      <xdr:col>15</xdr:col>
      <xdr:colOff>180340</xdr:colOff>
      <xdr:row>98</xdr:row>
      <xdr:rowOff>147895</xdr:rowOff>
    </xdr:to>
    <xdr:cxnSp macro="">
      <xdr:nvCxnSpPr>
        <xdr:cNvPr id="470" name="直線コネクタ 469"/>
        <xdr:cNvCxnSpPr/>
      </xdr:nvCxnSpPr>
      <xdr:spPr>
        <a:xfrm flipV="1">
          <a:off x="10475595" y="15564290"/>
          <a:ext cx="1270" cy="1385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151722</xdr:rowOff>
    </xdr:from>
    <xdr:ext cx="534377" cy="259045"/>
    <xdr:sp macro="" textlink="">
      <xdr:nvSpPr>
        <xdr:cNvPr id="471" name="土木費最小値テキスト"/>
        <xdr:cNvSpPr txBox="1"/>
      </xdr:nvSpPr>
      <xdr:spPr>
        <a:xfrm>
          <a:off x="10528300" y="1695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17,849</a:t>
          </a:r>
          <a:endParaRPr kumimoji="1" lang="ja-JP" altLang="en-US" sz="1000" b="1">
            <a:latin typeface="ＭＳ Ｐゴシック"/>
          </a:endParaRPr>
        </a:p>
      </xdr:txBody>
    </xdr:sp>
    <xdr:clientData/>
  </xdr:oneCellAnchor>
  <xdr:twoCellAnchor>
    <xdr:from>
      <xdr:col>15</xdr:col>
      <xdr:colOff>92075</xdr:colOff>
      <xdr:row>98</xdr:row>
      <xdr:rowOff>147895</xdr:rowOff>
    </xdr:from>
    <xdr:to>
      <xdr:col>15</xdr:col>
      <xdr:colOff>269875</xdr:colOff>
      <xdr:row>98</xdr:row>
      <xdr:rowOff>147895</xdr:rowOff>
    </xdr:to>
    <xdr:cxnSp macro="">
      <xdr:nvCxnSpPr>
        <xdr:cNvPr id="472" name="直線コネクタ 471"/>
        <xdr:cNvCxnSpPr/>
      </xdr:nvCxnSpPr>
      <xdr:spPr>
        <a:xfrm>
          <a:off x="10388600" y="16949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80467</xdr:rowOff>
    </xdr:from>
    <xdr:ext cx="599010" cy="259045"/>
    <xdr:sp macro="" textlink="">
      <xdr:nvSpPr>
        <xdr:cNvPr id="473" name="土木費最大値テキスト"/>
        <xdr:cNvSpPr txBox="1"/>
      </xdr:nvSpPr>
      <xdr:spPr>
        <a:xfrm>
          <a:off x="10528300" y="1533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381,551</a:t>
          </a:r>
          <a:endParaRPr kumimoji="1" lang="ja-JP" altLang="en-US" sz="1000" b="1">
            <a:latin typeface="ＭＳ Ｐゴシック"/>
          </a:endParaRPr>
        </a:p>
      </xdr:txBody>
    </xdr:sp>
    <xdr:clientData/>
  </xdr:oneCellAnchor>
  <xdr:twoCellAnchor>
    <xdr:from>
      <xdr:col>15</xdr:col>
      <xdr:colOff>92075</xdr:colOff>
      <xdr:row>90</xdr:row>
      <xdr:rowOff>133790</xdr:rowOff>
    </xdr:from>
    <xdr:to>
      <xdr:col>15</xdr:col>
      <xdr:colOff>269875</xdr:colOff>
      <xdr:row>90</xdr:row>
      <xdr:rowOff>133790</xdr:rowOff>
    </xdr:to>
    <xdr:cxnSp macro="">
      <xdr:nvCxnSpPr>
        <xdr:cNvPr id="474" name="直線コネクタ 473"/>
        <xdr:cNvCxnSpPr/>
      </xdr:nvCxnSpPr>
      <xdr:spPr>
        <a:xfrm>
          <a:off x="10388600" y="1556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105231</xdr:rowOff>
    </xdr:from>
    <xdr:to>
      <xdr:col>15</xdr:col>
      <xdr:colOff>180975</xdr:colOff>
      <xdr:row>98</xdr:row>
      <xdr:rowOff>31953</xdr:rowOff>
    </xdr:to>
    <xdr:cxnSp macro="">
      <xdr:nvCxnSpPr>
        <xdr:cNvPr id="475" name="直線コネクタ 474"/>
        <xdr:cNvCxnSpPr/>
      </xdr:nvCxnSpPr>
      <xdr:spPr>
        <a:xfrm flipV="1">
          <a:off x="9639300" y="16735881"/>
          <a:ext cx="838200" cy="9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127697</xdr:rowOff>
    </xdr:from>
    <xdr:ext cx="534377" cy="259045"/>
    <xdr:sp macro="" textlink="">
      <xdr:nvSpPr>
        <xdr:cNvPr id="476" name="土木費平均値テキスト"/>
        <xdr:cNvSpPr txBox="1"/>
      </xdr:nvSpPr>
      <xdr:spPr>
        <a:xfrm>
          <a:off x="10528300" y="1675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149270</xdr:rowOff>
    </xdr:from>
    <xdr:to>
      <xdr:col>15</xdr:col>
      <xdr:colOff>231775</xdr:colOff>
      <xdr:row>98</xdr:row>
      <xdr:rowOff>79420</xdr:rowOff>
    </xdr:to>
    <xdr:sp macro="" textlink="">
      <xdr:nvSpPr>
        <xdr:cNvPr id="477" name="フローチャート : 判断 476"/>
        <xdr:cNvSpPr/>
      </xdr:nvSpPr>
      <xdr:spPr>
        <a:xfrm>
          <a:off x="10426700" y="167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31953</xdr:rowOff>
    </xdr:from>
    <xdr:to>
      <xdr:col>14</xdr:col>
      <xdr:colOff>28575</xdr:colOff>
      <xdr:row>98</xdr:row>
      <xdr:rowOff>68639</xdr:rowOff>
    </xdr:to>
    <xdr:cxnSp macro="">
      <xdr:nvCxnSpPr>
        <xdr:cNvPr id="478" name="直線コネクタ 477"/>
        <xdr:cNvCxnSpPr/>
      </xdr:nvCxnSpPr>
      <xdr:spPr>
        <a:xfrm flipV="1">
          <a:off x="8750300" y="16834053"/>
          <a:ext cx="889000" cy="3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103831</xdr:rowOff>
    </xdr:from>
    <xdr:to>
      <xdr:col>14</xdr:col>
      <xdr:colOff>79375</xdr:colOff>
      <xdr:row>98</xdr:row>
      <xdr:rowOff>33981</xdr:rowOff>
    </xdr:to>
    <xdr:sp macro="" textlink="">
      <xdr:nvSpPr>
        <xdr:cNvPr id="479" name="フローチャート : 判断 478"/>
        <xdr:cNvSpPr/>
      </xdr:nvSpPr>
      <xdr:spPr>
        <a:xfrm>
          <a:off x="9588500" y="1673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50508</xdr:rowOff>
    </xdr:from>
    <xdr:ext cx="534377" cy="259045"/>
    <xdr:sp macro="" textlink="">
      <xdr:nvSpPr>
        <xdr:cNvPr id="480" name="テキスト ボックス 479"/>
        <xdr:cNvSpPr txBox="1"/>
      </xdr:nvSpPr>
      <xdr:spPr>
        <a:xfrm>
          <a:off x="9372111" y="1650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24098</xdr:rowOff>
    </xdr:from>
    <xdr:to>
      <xdr:col>12</xdr:col>
      <xdr:colOff>511175</xdr:colOff>
      <xdr:row>98</xdr:row>
      <xdr:rowOff>68639</xdr:rowOff>
    </xdr:to>
    <xdr:cxnSp macro="">
      <xdr:nvCxnSpPr>
        <xdr:cNvPr id="481" name="直線コネクタ 480"/>
        <xdr:cNvCxnSpPr/>
      </xdr:nvCxnSpPr>
      <xdr:spPr>
        <a:xfrm>
          <a:off x="7861300" y="16826198"/>
          <a:ext cx="889000" cy="4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134034</xdr:rowOff>
    </xdr:from>
    <xdr:to>
      <xdr:col>12</xdr:col>
      <xdr:colOff>561975</xdr:colOff>
      <xdr:row>98</xdr:row>
      <xdr:rowOff>64184</xdr:rowOff>
    </xdr:to>
    <xdr:sp macro="" textlink="">
      <xdr:nvSpPr>
        <xdr:cNvPr id="482" name="フローチャート : 判断 481"/>
        <xdr:cNvSpPr/>
      </xdr:nvSpPr>
      <xdr:spPr>
        <a:xfrm>
          <a:off x="8699500" y="1676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80711</xdr:rowOff>
    </xdr:from>
    <xdr:ext cx="534377" cy="259045"/>
    <xdr:sp macro="" textlink="">
      <xdr:nvSpPr>
        <xdr:cNvPr id="483" name="テキスト ボックス 482"/>
        <xdr:cNvSpPr txBox="1"/>
      </xdr:nvSpPr>
      <xdr:spPr>
        <a:xfrm>
          <a:off x="8483111" y="1653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11768</xdr:rowOff>
    </xdr:from>
    <xdr:to>
      <xdr:col>11</xdr:col>
      <xdr:colOff>307975</xdr:colOff>
      <xdr:row>98</xdr:row>
      <xdr:rowOff>24098</xdr:rowOff>
    </xdr:to>
    <xdr:cxnSp macro="">
      <xdr:nvCxnSpPr>
        <xdr:cNvPr id="484" name="直線コネクタ 483"/>
        <xdr:cNvCxnSpPr/>
      </xdr:nvCxnSpPr>
      <xdr:spPr>
        <a:xfrm>
          <a:off x="6972300" y="16813868"/>
          <a:ext cx="889000" cy="1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147250</xdr:rowOff>
    </xdr:from>
    <xdr:to>
      <xdr:col>11</xdr:col>
      <xdr:colOff>358775</xdr:colOff>
      <xdr:row>98</xdr:row>
      <xdr:rowOff>77400</xdr:rowOff>
    </xdr:to>
    <xdr:sp macro="" textlink="">
      <xdr:nvSpPr>
        <xdr:cNvPr id="485" name="フローチャート : 判断 484"/>
        <xdr:cNvSpPr/>
      </xdr:nvSpPr>
      <xdr:spPr>
        <a:xfrm>
          <a:off x="7810500" y="167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68527</xdr:rowOff>
    </xdr:from>
    <xdr:ext cx="534377" cy="259045"/>
    <xdr:sp macro="" textlink="">
      <xdr:nvSpPr>
        <xdr:cNvPr id="486" name="テキスト ボックス 485"/>
        <xdr:cNvSpPr txBox="1"/>
      </xdr:nvSpPr>
      <xdr:spPr>
        <a:xfrm>
          <a:off x="7594111" y="1687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151273</xdr:rowOff>
    </xdr:from>
    <xdr:to>
      <xdr:col>10</xdr:col>
      <xdr:colOff>155575</xdr:colOff>
      <xdr:row>98</xdr:row>
      <xdr:rowOff>81423</xdr:rowOff>
    </xdr:to>
    <xdr:sp macro="" textlink="">
      <xdr:nvSpPr>
        <xdr:cNvPr id="487" name="フローチャート : 判断 486"/>
        <xdr:cNvSpPr/>
      </xdr:nvSpPr>
      <xdr:spPr>
        <a:xfrm>
          <a:off x="6921500" y="1678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72550</xdr:rowOff>
    </xdr:from>
    <xdr:ext cx="534377" cy="259045"/>
    <xdr:sp macro="" textlink="">
      <xdr:nvSpPr>
        <xdr:cNvPr id="488" name="テキスト ボックス 487"/>
        <xdr:cNvSpPr txBox="1"/>
      </xdr:nvSpPr>
      <xdr:spPr>
        <a:xfrm>
          <a:off x="6705111" y="1687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9" name="テキスト ボックス 48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90" name="テキスト ボックス 48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91" name="テキスト ボックス 49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92" name="テキスト ボックス 49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93" name="テキスト ボックス 49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54431</xdr:rowOff>
    </xdr:from>
    <xdr:to>
      <xdr:col>15</xdr:col>
      <xdr:colOff>231775</xdr:colOff>
      <xdr:row>97</xdr:row>
      <xdr:rowOff>156031</xdr:rowOff>
    </xdr:to>
    <xdr:sp macro="" textlink="">
      <xdr:nvSpPr>
        <xdr:cNvPr id="494" name="円/楕円 493"/>
        <xdr:cNvSpPr/>
      </xdr:nvSpPr>
      <xdr:spPr>
        <a:xfrm>
          <a:off x="10426700" y="1668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77308</xdr:rowOff>
    </xdr:from>
    <xdr:ext cx="534377" cy="259045"/>
    <xdr:sp macro="" textlink="">
      <xdr:nvSpPr>
        <xdr:cNvPr id="495" name="土木費該当値テキスト"/>
        <xdr:cNvSpPr txBox="1"/>
      </xdr:nvSpPr>
      <xdr:spPr>
        <a:xfrm>
          <a:off x="10528300" y="1653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74,047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152603</xdr:rowOff>
    </xdr:from>
    <xdr:to>
      <xdr:col>14</xdr:col>
      <xdr:colOff>79375</xdr:colOff>
      <xdr:row>98</xdr:row>
      <xdr:rowOff>82753</xdr:rowOff>
    </xdr:to>
    <xdr:sp macro="" textlink="">
      <xdr:nvSpPr>
        <xdr:cNvPr id="496" name="円/楕円 495"/>
        <xdr:cNvSpPr/>
      </xdr:nvSpPr>
      <xdr:spPr>
        <a:xfrm>
          <a:off x="9588500" y="1678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73880</xdr:rowOff>
    </xdr:from>
    <xdr:ext cx="534377" cy="259045"/>
    <xdr:sp macro="" textlink="">
      <xdr:nvSpPr>
        <xdr:cNvPr id="497" name="テキスト ボックス 496"/>
        <xdr:cNvSpPr txBox="1"/>
      </xdr:nvSpPr>
      <xdr:spPr>
        <a:xfrm>
          <a:off x="9372111" y="1687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48,280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17839</xdr:rowOff>
    </xdr:from>
    <xdr:to>
      <xdr:col>12</xdr:col>
      <xdr:colOff>561975</xdr:colOff>
      <xdr:row>98</xdr:row>
      <xdr:rowOff>119439</xdr:rowOff>
    </xdr:to>
    <xdr:sp macro="" textlink="">
      <xdr:nvSpPr>
        <xdr:cNvPr id="498" name="円/楕円 497"/>
        <xdr:cNvSpPr/>
      </xdr:nvSpPr>
      <xdr:spPr>
        <a:xfrm>
          <a:off x="8699500" y="1681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110566</xdr:rowOff>
    </xdr:from>
    <xdr:ext cx="534377" cy="259045"/>
    <xdr:sp macro="" textlink="">
      <xdr:nvSpPr>
        <xdr:cNvPr id="499" name="テキスト ボックス 498"/>
        <xdr:cNvSpPr txBox="1"/>
      </xdr:nvSpPr>
      <xdr:spPr>
        <a:xfrm>
          <a:off x="8483111" y="1691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38,651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144748</xdr:rowOff>
    </xdr:from>
    <xdr:to>
      <xdr:col>11</xdr:col>
      <xdr:colOff>358775</xdr:colOff>
      <xdr:row>98</xdr:row>
      <xdr:rowOff>74898</xdr:rowOff>
    </xdr:to>
    <xdr:sp macro="" textlink="">
      <xdr:nvSpPr>
        <xdr:cNvPr id="500" name="円/楕円 499"/>
        <xdr:cNvSpPr/>
      </xdr:nvSpPr>
      <xdr:spPr>
        <a:xfrm>
          <a:off x="7810500" y="1677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91425</xdr:rowOff>
    </xdr:from>
    <xdr:ext cx="534377" cy="259045"/>
    <xdr:sp macro="" textlink="">
      <xdr:nvSpPr>
        <xdr:cNvPr id="501" name="テキスト ボックス 500"/>
        <xdr:cNvSpPr txBox="1"/>
      </xdr:nvSpPr>
      <xdr:spPr>
        <a:xfrm>
          <a:off x="7594111" y="1655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50,342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132418</xdr:rowOff>
    </xdr:from>
    <xdr:to>
      <xdr:col>10</xdr:col>
      <xdr:colOff>155575</xdr:colOff>
      <xdr:row>98</xdr:row>
      <xdr:rowOff>62568</xdr:rowOff>
    </xdr:to>
    <xdr:sp macro="" textlink="">
      <xdr:nvSpPr>
        <xdr:cNvPr id="502" name="円/楕円 501"/>
        <xdr:cNvSpPr/>
      </xdr:nvSpPr>
      <xdr:spPr>
        <a:xfrm>
          <a:off x="6921500" y="1676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79095</xdr:rowOff>
    </xdr:from>
    <xdr:ext cx="534377" cy="259045"/>
    <xdr:sp macro="" textlink="">
      <xdr:nvSpPr>
        <xdr:cNvPr id="503" name="テキスト ボックス 502"/>
        <xdr:cNvSpPr txBox="1"/>
      </xdr:nvSpPr>
      <xdr:spPr>
        <a:xfrm>
          <a:off x="6705111" y="1653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504" name="正方形/長方形 50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5" name="正方形/長方形 50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6" name="正方形/長方形 50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7" name="正方形/長方形 50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8" name="正方形/長方形 50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9" name="正方形/長方形 50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10" name="正方形/長方形 50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11" name="正方形/長方形 51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12" name="テキスト ボックス 51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13" name="直線コネクタ 51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14" name="直線コネクタ 51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15" name="テキスト ボックス 51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6" name="直線コネクタ 51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7" name="テキスト ボックス 51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8" name="直線コネクタ 51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9" name="テキスト ボックス 51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20" name="直線コネクタ 51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21" name="テキスト ボックス 52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22" name="直線コネクタ 52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23" name="テキスト ボックス 52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25" name="テキスト ボックス 52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156331</xdr:rowOff>
    </xdr:from>
    <xdr:to>
      <xdr:col>23</xdr:col>
      <xdr:colOff>516889</xdr:colOff>
      <xdr:row>37</xdr:row>
      <xdr:rowOff>169552</xdr:rowOff>
    </xdr:to>
    <xdr:cxnSp macro="">
      <xdr:nvCxnSpPr>
        <xdr:cNvPr id="527" name="直線コネクタ 526"/>
        <xdr:cNvCxnSpPr/>
      </xdr:nvCxnSpPr>
      <xdr:spPr>
        <a:xfrm flipV="1">
          <a:off x="16317595" y="5299831"/>
          <a:ext cx="1269" cy="121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1929</xdr:rowOff>
    </xdr:from>
    <xdr:ext cx="534377" cy="259045"/>
    <xdr:sp macro="" textlink="">
      <xdr:nvSpPr>
        <xdr:cNvPr id="528" name="消防費最小値テキスト"/>
        <xdr:cNvSpPr txBox="1"/>
      </xdr:nvSpPr>
      <xdr:spPr>
        <a:xfrm>
          <a:off x="16370300" y="65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11,433</a:t>
          </a:r>
          <a:endParaRPr kumimoji="1" lang="ja-JP" altLang="en-US" sz="1000" b="1">
            <a:latin typeface="ＭＳ Ｐゴシック"/>
          </a:endParaRPr>
        </a:p>
      </xdr:txBody>
    </xdr:sp>
    <xdr:clientData/>
  </xdr:oneCellAnchor>
  <xdr:twoCellAnchor>
    <xdr:from>
      <xdr:col>23</xdr:col>
      <xdr:colOff>428625</xdr:colOff>
      <xdr:row>37</xdr:row>
      <xdr:rowOff>169552</xdr:rowOff>
    </xdr:from>
    <xdr:to>
      <xdr:col>23</xdr:col>
      <xdr:colOff>606425</xdr:colOff>
      <xdr:row>37</xdr:row>
      <xdr:rowOff>169552</xdr:rowOff>
    </xdr:to>
    <xdr:cxnSp macro="">
      <xdr:nvCxnSpPr>
        <xdr:cNvPr id="529" name="直線コネクタ 528"/>
        <xdr:cNvCxnSpPr/>
      </xdr:nvCxnSpPr>
      <xdr:spPr>
        <a:xfrm>
          <a:off x="16230600" y="65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103008</xdr:rowOff>
    </xdr:from>
    <xdr:ext cx="534377" cy="259045"/>
    <xdr:sp macro="" textlink="">
      <xdr:nvSpPr>
        <xdr:cNvPr id="530" name="消防費最大値テキスト"/>
        <xdr:cNvSpPr txBox="1"/>
      </xdr:nvSpPr>
      <xdr:spPr>
        <a:xfrm>
          <a:off x="16370300" y="50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75,127</a:t>
          </a:r>
          <a:endParaRPr kumimoji="1" lang="ja-JP" altLang="en-US" sz="1000" b="1">
            <a:latin typeface="ＭＳ Ｐゴシック"/>
          </a:endParaRPr>
        </a:p>
      </xdr:txBody>
    </xdr:sp>
    <xdr:clientData/>
  </xdr:oneCellAnchor>
  <xdr:twoCellAnchor>
    <xdr:from>
      <xdr:col>23</xdr:col>
      <xdr:colOff>428625</xdr:colOff>
      <xdr:row>30</xdr:row>
      <xdr:rowOff>156331</xdr:rowOff>
    </xdr:from>
    <xdr:to>
      <xdr:col>23</xdr:col>
      <xdr:colOff>606425</xdr:colOff>
      <xdr:row>30</xdr:row>
      <xdr:rowOff>156331</xdr:rowOff>
    </xdr:to>
    <xdr:cxnSp macro="">
      <xdr:nvCxnSpPr>
        <xdr:cNvPr id="531" name="直線コネクタ 530"/>
        <xdr:cNvCxnSpPr/>
      </xdr:nvCxnSpPr>
      <xdr:spPr>
        <a:xfrm>
          <a:off x="16230600" y="529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115640</xdr:rowOff>
    </xdr:from>
    <xdr:to>
      <xdr:col>23</xdr:col>
      <xdr:colOff>517525</xdr:colOff>
      <xdr:row>36</xdr:row>
      <xdr:rowOff>140100</xdr:rowOff>
    </xdr:to>
    <xdr:cxnSp macro="">
      <xdr:nvCxnSpPr>
        <xdr:cNvPr id="532" name="直線コネクタ 531"/>
        <xdr:cNvCxnSpPr/>
      </xdr:nvCxnSpPr>
      <xdr:spPr>
        <a:xfrm>
          <a:off x="15481300" y="6287840"/>
          <a:ext cx="8382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83164</xdr:rowOff>
    </xdr:from>
    <xdr:ext cx="534377" cy="259045"/>
    <xdr:sp macro="" textlink="">
      <xdr:nvSpPr>
        <xdr:cNvPr id="533" name="消防費平均値テキスト"/>
        <xdr:cNvSpPr txBox="1"/>
      </xdr:nvSpPr>
      <xdr:spPr>
        <a:xfrm>
          <a:off x="16370300" y="6083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60287</xdr:rowOff>
    </xdr:from>
    <xdr:to>
      <xdr:col>23</xdr:col>
      <xdr:colOff>568325</xdr:colOff>
      <xdr:row>36</xdr:row>
      <xdr:rowOff>161887</xdr:rowOff>
    </xdr:to>
    <xdr:sp macro="" textlink="">
      <xdr:nvSpPr>
        <xdr:cNvPr id="534" name="フローチャート : 判断 533"/>
        <xdr:cNvSpPr/>
      </xdr:nvSpPr>
      <xdr:spPr>
        <a:xfrm>
          <a:off x="162687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115640</xdr:rowOff>
    </xdr:from>
    <xdr:to>
      <xdr:col>22</xdr:col>
      <xdr:colOff>365125</xdr:colOff>
      <xdr:row>37</xdr:row>
      <xdr:rowOff>15951</xdr:rowOff>
    </xdr:to>
    <xdr:cxnSp macro="">
      <xdr:nvCxnSpPr>
        <xdr:cNvPr id="535" name="直線コネクタ 534"/>
        <xdr:cNvCxnSpPr/>
      </xdr:nvCxnSpPr>
      <xdr:spPr>
        <a:xfrm flipV="1">
          <a:off x="14592300" y="6287840"/>
          <a:ext cx="889000" cy="7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54858</xdr:rowOff>
    </xdr:from>
    <xdr:to>
      <xdr:col>22</xdr:col>
      <xdr:colOff>415925</xdr:colOff>
      <xdr:row>36</xdr:row>
      <xdr:rowOff>156458</xdr:rowOff>
    </xdr:to>
    <xdr:sp macro="" textlink="">
      <xdr:nvSpPr>
        <xdr:cNvPr id="536" name="フローチャート : 判断 535"/>
        <xdr:cNvSpPr/>
      </xdr:nvSpPr>
      <xdr:spPr>
        <a:xfrm>
          <a:off x="15430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1535</xdr:rowOff>
    </xdr:from>
    <xdr:ext cx="534377" cy="259045"/>
    <xdr:sp macro="" textlink="">
      <xdr:nvSpPr>
        <xdr:cNvPr id="537" name="テキスト ボックス 536"/>
        <xdr:cNvSpPr txBox="1"/>
      </xdr:nvSpPr>
      <xdr:spPr>
        <a:xfrm>
          <a:off x="15214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126994</xdr:rowOff>
    </xdr:from>
    <xdr:to>
      <xdr:col>21</xdr:col>
      <xdr:colOff>161925</xdr:colOff>
      <xdr:row>37</xdr:row>
      <xdr:rowOff>15951</xdr:rowOff>
    </xdr:to>
    <xdr:cxnSp macro="">
      <xdr:nvCxnSpPr>
        <xdr:cNvPr id="538" name="直線コネクタ 537"/>
        <xdr:cNvCxnSpPr/>
      </xdr:nvCxnSpPr>
      <xdr:spPr>
        <a:xfrm>
          <a:off x="13703300" y="6299194"/>
          <a:ext cx="889000" cy="6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74251</xdr:rowOff>
    </xdr:from>
    <xdr:to>
      <xdr:col>21</xdr:col>
      <xdr:colOff>212725</xdr:colOff>
      <xdr:row>37</xdr:row>
      <xdr:rowOff>4401</xdr:rowOff>
    </xdr:to>
    <xdr:sp macro="" textlink="">
      <xdr:nvSpPr>
        <xdr:cNvPr id="539" name="フローチャート : 判断 538"/>
        <xdr:cNvSpPr/>
      </xdr:nvSpPr>
      <xdr:spPr>
        <a:xfrm>
          <a:off x="14541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20928</xdr:rowOff>
    </xdr:from>
    <xdr:ext cx="534377" cy="259045"/>
    <xdr:sp macro="" textlink="">
      <xdr:nvSpPr>
        <xdr:cNvPr id="540" name="テキスト ボックス 539"/>
        <xdr:cNvSpPr txBox="1"/>
      </xdr:nvSpPr>
      <xdr:spPr>
        <a:xfrm>
          <a:off x="14325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126994</xdr:rowOff>
    </xdr:from>
    <xdr:to>
      <xdr:col>19</xdr:col>
      <xdr:colOff>644525</xdr:colOff>
      <xdr:row>37</xdr:row>
      <xdr:rowOff>2673</xdr:rowOff>
    </xdr:to>
    <xdr:cxnSp macro="">
      <xdr:nvCxnSpPr>
        <xdr:cNvPr id="541" name="直線コネクタ 540"/>
        <xdr:cNvCxnSpPr/>
      </xdr:nvCxnSpPr>
      <xdr:spPr>
        <a:xfrm flipV="1">
          <a:off x="12814300" y="6299194"/>
          <a:ext cx="889000" cy="4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77070</xdr:rowOff>
    </xdr:from>
    <xdr:to>
      <xdr:col>20</xdr:col>
      <xdr:colOff>9525</xdr:colOff>
      <xdr:row>37</xdr:row>
      <xdr:rowOff>7220</xdr:rowOff>
    </xdr:to>
    <xdr:sp macro="" textlink="">
      <xdr:nvSpPr>
        <xdr:cNvPr id="542" name="フローチャート : 判断 541"/>
        <xdr:cNvSpPr/>
      </xdr:nvSpPr>
      <xdr:spPr>
        <a:xfrm>
          <a:off x="13652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169797</xdr:rowOff>
    </xdr:from>
    <xdr:ext cx="534377" cy="259045"/>
    <xdr:sp macro="" textlink="">
      <xdr:nvSpPr>
        <xdr:cNvPr id="543" name="テキスト ボックス 542"/>
        <xdr:cNvSpPr txBox="1"/>
      </xdr:nvSpPr>
      <xdr:spPr>
        <a:xfrm>
          <a:off x="13436111" y="63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110408</xdr:rowOff>
    </xdr:from>
    <xdr:to>
      <xdr:col>18</xdr:col>
      <xdr:colOff>492125</xdr:colOff>
      <xdr:row>37</xdr:row>
      <xdr:rowOff>40558</xdr:rowOff>
    </xdr:to>
    <xdr:sp macro="" textlink="">
      <xdr:nvSpPr>
        <xdr:cNvPr id="544" name="フローチャート : 判断 543"/>
        <xdr:cNvSpPr/>
      </xdr:nvSpPr>
      <xdr:spPr>
        <a:xfrm>
          <a:off x="12763500" y="628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57085</xdr:rowOff>
    </xdr:from>
    <xdr:ext cx="534377" cy="259045"/>
    <xdr:sp macro="" textlink="">
      <xdr:nvSpPr>
        <xdr:cNvPr id="545" name="テキスト ボックス 544"/>
        <xdr:cNvSpPr txBox="1"/>
      </xdr:nvSpPr>
      <xdr:spPr>
        <a:xfrm>
          <a:off x="12547111" y="605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89300</xdr:rowOff>
    </xdr:from>
    <xdr:to>
      <xdr:col>23</xdr:col>
      <xdr:colOff>568325</xdr:colOff>
      <xdr:row>37</xdr:row>
      <xdr:rowOff>19450</xdr:rowOff>
    </xdr:to>
    <xdr:sp macro="" textlink="">
      <xdr:nvSpPr>
        <xdr:cNvPr id="551" name="円/楕円 550"/>
        <xdr:cNvSpPr/>
      </xdr:nvSpPr>
      <xdr:spPr>
        <a:xfrm>
          <a:off x="16268700" y="62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67727</xdr:rowOff>
    </xdr:from>
    <xdr:ext cx="534377" cy="259045"/>
    <xdr:sp macro="" textlink="">
      <xdr:nvSpPr>
        <xdr:cNvPr id="552" name="消防費該当値テキスト"/>
        <xdr:cNvSpPr txBox="1"/>
      </xdr:nvSpPr>
      <xdr:spPr>
        <a:xfrm>
          <a:off x="16370300" y="623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21,979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64840</xdr:rowOff>
    </xdr:from>
    <xdr:to>
      <xdr:col>22</xdr:col>
      <xdr:colOff>415925</xdr:colOff>
      <xdr:row>36</xdr:row>
      <xdr:rowOff>166440</xdr:rowOff>
    </xdr:to>
    <xdr:sp macro="" textlink="">
      <xdr:nvSpPr>
        <xdr:cNvPr id="553" name="円/楕円 552"/>
        <xdr:cNvSpPr/>
      </xdr:nvSpPr>
      <xdr:spPr>
        <a:xfrm>
          <a:off x="15430500" y="623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157567</xdr:rowOff>
    </xdr:from>
    <xdr:ext cx="534377" cy="259045"/>
    <xdr:sp macro="" textlink="">
      <xdr:nvSpPr>
        <xdr:cNvPr id="554" name="テキスト ボックス 553"/>
        <xdr:cNvSpPr txBox="1"/>
      </xdr:nvSpPr>
      <xdr:spPr>
        <a:xfrm>
          <a:off x="15214111" y="63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136601</xdr:rowOff>
    </xdr:from>
    <xdr:to>
      <xdr:col>21</xdr:col>
      <xdr:colOff>212725</xdr:colOff>
      <xdr:row>37</xdr:row>
      <xdr:rowOff>66751</xdr:rowOff>
    </xdr:to>
    <xdr:sp macro="" textlink="">
      <xdr:nvSpPr>
        <xdr:cNvPr id="555" name="円/楕円 554"/>
        <xdr:cNvSpPr/>
      </xdr:nvSpPr>
      <xdr:spPr>
        <a:xfrm>
          <a:off x="14541500" y="630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57878</xdr:rowOff>
    </xdr:from>
    <xdr:ext cx="534377" cy="259045"/>
    <xdr:sp macro="" textlink="">
      <xdr:nvSpPr>
        <xdr:cNvPr id="556" name="テキスト ボックス 555"/>
        <xdr:cNvSpPr txBox="1"/>
      </xdr:nvSpPr>
      <xdr:spPr>
        <a:xfrm>
          <a:off x="14325111" y="64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76194</xdr:rowOff>
    </xdr:from>
    <xdr:to>
      <xdr:col>20</xdr:col>
      <xdr:colOff>9525</xdr:colOff>
      <xdr:row>37</xdr:row>
      <xdr:rowOff>6344</xdr:rowOff>
    </xdr:to>
    <xdr:sp macro="" textlink="">
      <xdr:nvSpPr>
        <xdr:cNvPr id="557" name="円/楕円 556"/>
        <xdr:cNvSpPr/>
      </xdr:nvSpPr>
      <xdr:spPr>
        <a:xfrm>
          <a:off x="13652500" y="624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22871</xdr:rowOff>
    </xdr:from>
    <xdr:ext cx="534377" cy="259045"/>
    <xdr:sp macro="" textlink="">
      <xdr:nvSpPr>
        <xdr:cNvPr id="558" name="テキスト ボックス 557"/>
        <xdr:cNvSpPr txBox="1"/>
      </xdr:nvSpPr>
      <xdr:spPr>
        <a:xfrm>
          <a:off x="13436111" y="602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123323</xdr:rowOff>
    </xdr:from>
    <xdr:to>
      <xdr:col>18</xdr:col>
      <xdr:colOff>492125</xdr:colOff>
      <xdr:row>37</xdr:row>
      <xdr:rowOff>53473</xdr:rowOff>
    </xdr:to>
    <xdr:sp macro="" textlink="">
      <xdr:nvSpPr>
        <xdr:cNvPr id="559" name="円/楕円 558"/>
        <xdr:cNvSpPr/>
      </xdr:nvSpPr>
      <xdr:spPr>
        <a:xfrm>
          <a:off x="12763500" y="629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44600</xdr:rowOff>
    </xdr:from>
    <xdr:ext cx="534377" cy="259045"/>
    <xdr:sp macro="" textlink="">
      <xdr:nvSpPr>
        <xdr:cNvPr id="560" name="テキスト ボックス 559"/>
        <xdr:cNvSpPr txBox="1"/>
      </xdr:nvSpPr>
      <xdr:spPr>
        <a:xfrm>
          <a:off x="12547111" y="638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71" name="直線コネクタ 57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72" name="テキスト ボックス 57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73" name="直線コネクタ 57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74" name="テキスト ボックス 57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5" name="直線コネクタ 57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76" name="テキスト ボックス 57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7" name="直線コネクタ 57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78" name="テキスト ボックス 57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38577</xdr:rowOff>
    </xdr:from>
    <xdr:to>
      <xdr:col>23</xdr:col>
      <xdr:colOff>516889</xdr:colOff>
      <xdr:row>58</xdr:row>
      <xdr:rowOff>7181</xdr:rowOff>
    </xdr:to>
    <xdr:cxnSp macro="">
      <xdr:nvCxnSpPr>
        <xdr:cNvPr id="582" name="直線コネクタ 581"/>
        <xdr:cNvCxnSpPr/>
      </xdr:nvCxnSpPr>
      <xdr:spPr>
        <a:xfrm flipV="1">
          <a:off x="16317595" y="8782527"/>
          <a:ext cx="1269" cy="116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11008</xdr:rowOff>
    </xdr:from>
    <xdr:ext cx="534377" cy="259045"/>
    <xdr:sp macro="" textlink="">
      <xdr:nvSpPr>
        <xdr:cNvPr id="583" name="教育費最小値テキスト"/>
        <xdr:cNvSpPr txBox="1"/>
      </xdr:nvSpPr>
      <xdr:spPr>
        <a:xfrm>
          <a:off x="16370300" y="995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28,985</a:t>
          </a:r>
          <a:endParaRPr kumimoji="1" lang="ja-JP" altLang="en-US" sz="1000" b="1">
            <a:latin typeface="ＭＳ Ｐゴシック"/>
          </a:endParaRPr>
        </a:p>
      </xdr:txBody>
    </xdr:sp>
    <xdr:clientData/>
  </xdr:oneCellAnchor>
  <xdr:twoCellAnchor>
    <xdr:from>
      <xdr:col>23</xdr:col>
      <xdr:colOff>428625</xdr:colOff>
      <xdr:row>58</xdr:row>
      <xdr:rowOff>7181</xdr:rowOff>
    </xdr:from>
    <xdr:to>
      <xdr:col>23</xdr:col>
      <xdr:colOff>606425</xdr:colOff>
      <xdr:row>58</xdr:row>
      <xdr:rowOff>7181</xdr:rowOff>
    </xdr:to>
    <xdr:cxnSp macro="">
      <xdr:nvCxnSpPr>
        <xdr:cNvPr id="584" name="直線コネクタ 583"/>
        <xdr:cNvCxnSpPr/>
      </xdr:nvCxnSpPr>
      <xdr:spPr>
        <a:xfrm>
          <a:off x="16230600" y="995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156704</xdr:rowOff>
    </xdr:from>
    <xdr:ext cx="599010" cy="259045"/>
    <xdr:sp macro="" textlink="">
      <xdr:nvSpPr>
        <xdr:cNvPr id="585" name="教育費最大値テキスト"/>
        <xdr:cNvSpPr txBox="1"/>
      </xdr:nvSpPr>
      <xdr:spPr>
        <a:xfrm>
          <a:off x="16370300" y="855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284,618</a:t>
          </a:r>
          <a:endParaRPr kumimoji="1" lang="ja-JP" altLang="en-US" sz="1000" b="1">
            <a:latin typeface="ＭＳ Ｐゴシック"/>
          </a:endParaRPr>
        </a:p>
      </xdr:txBody>
    </xdr:sp>
    <xdr:clientData/>
  </xdr:oneCellAnchor>
  <xdr:twoCellAnchor>
    <xdr:from>
      <xdr:col>23</xdr:col>
      <xdr:colOff>428625</xdr:colOff>
      <xdr:row>51</xdr:row>
      <xdr:rowOff>38577</xdr:rowOff>
    </xdr:from>
    <xdr:to>
      <xdr:col>23</xdr:col>
      <xdr:colOff>606425</xdr:colOff>
      <xdr:row>51</xdr:row>
      <xdr:rowOff>38577</xdr:rowOff>
    </xdr:to>
    <xdr:cxnSp macro="">
      <xdr:nvCxnSpPr>
        <xdr:cNvPr id="586" name="直線コネクタ 585"/>
        <xdr:cNvCxnSpPr/>
      </xdr:nvCxnSpPr>
      <xdr:spPr>
        <a:xfrm>
          <a:off x="16230600" y="878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133962</xdr:rowOff>
    </xdr:from>
    <xdr:to>
      <xdr:col>23</xdr:col>
      <xdr:colOff>517525</xdr:colOff>
      <xdr:row>57</xdr:row>
      <xdr:rowOff>146028</xdr:rowOff>
    </xdr:to>
    <xdr:cxnSp macro="">
      <xdr:nvCxnSpPr>
        <xdr:cNvPr id="587" name="直線コネクタ 586"/>
        <xdr:cNvCxnSpPr/>
      </xdr:nvCxnSpPr>
      <xdr:spPr>
        <a:xfrm>
          <a:off x="15481300" y="9906612"/>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9332</xdr:rowOff>
    </xdr:from>
    <xdr:ext cx="534377" cy="259045"/>
    <xdr:sp macro="" textlink="">
      <xdr:nvSpPr>
        <xdr:cNvPr id="588" name="教育費平均値テキスト"/>
        <xdr:cNvSpPr txBox="1"/>
      </xdr:nvSpPr>
      <xdr:spPr>
        <a:xfrm>
          <a:off x="16370300" y="961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157905</xdr:rowOff>
    </xdr:from>
    <xdr:to>
      <xdr:col>23</xdr:col>
      <xdr:colOff>568325</xdr:colOff>
      <xdr:row>57</xdr:row>
      <xdr:rowOff>88055</xdr:rowOff>
    </xdr:to>
    <xdr:sp macro="" textlink="">
      <xdr:nvSpPr>
        <xdr:cNvPr id="589" name="フローチャート : 判断 588"/>
        <xdr:cNvSpPr/>
      </xdr:nvSpPr>
      <xdr:spPr>
        <a:xfrm>
          <a:off x="162687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133962</xdr:rowOff>
    </xdr:from>
    <xdr:to>
      <xdr:col>22</xdr:col>
      <xdr:colOff>365125</xdr:colOff>
      <xdr:row>58</xdr:row>
      <xdr:rowOff>2193</xdr:rowOff>
    </xdr:to>
    <xdr:cxnSp macro="">
      <xdr:nvCxnSpPr>
        <xdr:cNvPr id="590" name="直線コネクタ 589"/>
        <xdr:cNvCxnSpPr/>
      </xdr:nvCxnSpPr>
      <xdr:spPr>
        <a:xfrm flipV="1">
          <a:off x="14592300" y="9906612"/>
          <a:ext cx="889000" cy="3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159053</xdr:rowOff>
    </xdr:from>
    <xdr:to>
      <xdr:col>22</xdr:col>
      <xdr:colOff>415925</xdr:colOff>
      <xdr:row>57</xdr:row>
      <xdr:rowOff>89203</xdr:rowOff>
    </xdr:to>
    <xdr:sp macro="" textlink="">
      <xdr:nvSpPr>
        <xdr:cNvPr id="591" name="フローチャート : 判断 590"/>
        <xdr:cNvSpPr/>
      </xdr:nvSpPr>
      <xdr:spPr>
        <a:xfrm>
          <a:off x="15430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105730</xdr:rowOff>
    </xdr:from>
    <xdr:ext cx="534377" cy="259045"/>
    <xdr:sp macro="" textlink="">
      <xdr:nvSpPr>
        <xdr:cNvPr id="592" name="テキスト ボックス 591"/>
        <xdr:cNvSpPr txBox="1"/>
      </xdr:nvSpPr>
      <xdr:spPr>
        <a:xfrm>
          <a:off x="15214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169441</xdr:rowOff>
    </xdr:from>
    <xdr:to>
      <xdr:col>21</xdr:col>
      <xdr:colOff>161925</xdr:colOff>
      <xdr:row>58</xdr:row>
      <xdr:rowOff>2193</xdr:rowOff>
    </xdr:to>
    <xdr:cxnSp macro="">
      <xdr:nvCxnSpPr>
        <xdr:cNvPr id="593" name="直線コネクタ 592"/>
        <xdr:cNvCxnSpPr/>
      </xdr:nvCxnSpPr>
      <xdr:spPr>
        <a:xfrm>
          <a:off x="13703300" y="9942091"/>
          <a:ext cx="889000" cy="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9521</xdr:rowOff>
    </xdr:from>
    <xdr:to>
      <xdr:col>21</xdr:col>
      <xdr:colOff>212725</xdr:colOff>
      <xdr:row>57</xdr:row>
      <xdr:rowOff>111121</xdr:rowOff>
    </xdr:to>
    <xdr:sp macro="" textlink="">
      <xdr:nvSpPr>
        <xdr:cNvPr id="594" name="フローチャート : 判断 593"/>
        <xdr:cNvSpPr/>
      </xdr:nvSpPr>
      <xdr:spPr>
        <a:xfrm>
          <a:off x="14541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127648</xdr:rowOff>
    </xdr:from>
    <xdr:ext cx="534377" cy="259045"/>
    <xdr:sp macro="" textlink="">
      <xdr:nvSpPr>
        <xdr:cNvPr id="595" name="テキスト ボックス 594"/>
        <xdr:cNvSpPr txBox="1"/>
      </xdr:nvSpPr>
      <xdr:spPr>
        <a:xfrm>
          <a:off x="14325111" y="95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169441</xdr:rowOff>
    </xdr:from>
    <xdr:to>
      <xdr:col>19</xdr:col>
      <xdr:colOff>644525</xdr:colOff>
      <xdr:row>58</xdr:row>
      <xdr:rowOff>19205</xdr:rowOff>
    </xdr:to>
    <xdr:cxnSp macro="">
      <xdr:nvCxnSpPr>
        <xdr:cNvPr id="596" name="直線コネクタ 595"/>
        <xdr:cNvCxnSpPr/>
      </xdr:nvCxnSpPr>
      <xdr:spPr>
        <a:xfrm flipV="1">
          <a:off x="12814300" y="9942091"/>
          <a:ext cx="889000" cy="2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170282</xdr:rowOff>
    </xdr:from>
    <xdr:to>
      <xdr:col>20</xdr:col>
      <xdr:colOff>9525</xdr:colOff>
      <xdr:row>57</xdr:row>
      <xdr:rowOff>100432</xdr:rowOff>
    </xdr:to>
    <xdr:sp macro="" textlink="">
      <xdr:nvSpPr>
        <xdr:cNvPr id="597" name="フローチャート : 判断 596"/>
        <xdr:cNvSpPr/>
      </xdr:nvSpPr>
      <xdr:spPr>
        <a:xfrm>
          <a:off x="13652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116959</xdr:rowOff>
    </xdr:from>
    <xdr:ext cx="534377" cy="259045"/>
    <xdr:sp macro="" textlink="">
      <xdr:nvSpPr>
        <xdr:cNvPr id="598" name="テキスト ボックス 597"/>
        <xdr:cNvSpPr txBox="1"/>
      </xdr:nvSpPr>
      <xdr:spPr>
        <a:xfrm>
          <a:off x="13436111" y="954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14408</xdr:rowOff>
    </xdr:from>
    <xdr:to>
      <xdr:col>18</xdr:col>
      <xdr:colOff>492125</xdr:colOff>
      <xdr:row>57</xdr:row>
      <xdr:rowOff>116008</xdr:rowOff>
    </xdr:to>
    <xdr:sp macro="" textlink="">
      <xdr:nvSpPr>
        <xdr:cNvPr id="599" name="フローチャート : 判断 598"/>
        <xdr:cNvSpPr/>
      </xdr:nvSpPr>
      <xdr:spPr>
        <a:xfrm>
          <a:off x="12763500" y="978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132535</xdr:rowOff>
    </xdr:from>
    <xdr:ext cx="534377" cy="259045"/>
    <xdr:sp macro="" textlink="">
      <xdr:nvSpPr>
        <xdr:cNvPr id="600" name="テキスト ボックス 599"/>
        <xdr:cNvSpPr txBox="1"/>
      </xdr:nvSpPr>
      <xdr:spPr>
        <a:xfrm>
          <a:off x="12547111" y="95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95228</xdr:rowOff>
    </xdr:from>
    <xdr:to>
      <xdr:col>23</xdr:col>
      <xdr:colOff>568325</xdr:colOff>
      <xdr:row>58</xdr:row>
      <xdr:rowOff>25378</xdr:rowOff>
    </xdr:to>
    <xdr:sp macro="" textlink="">
      <xdr:nvSpPr>
        <xdr:cNvPr id="606" name="円/楕円 605"/>
        <xdr:cNvSpPr/>
      </xdr:nvSpPr>
      <xdr:spPr>
        <a:xfrm>
          <a:off x="16268700" y="986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10155</xdr:rowOff>
    </xdr:from>
    <xdr:ext cx="534377" cy="259045"/>
    <xdr:sp macro="" textlink="">
      <xdr:nvSpPr>
        <xdr:cNvPr id="607" name="教育費該当値テキスト"/>
        <xdr:cNvSpPr txBox="1"/>
      </xdr:nvSpPr>
      <xdr:spPr>
        <a:xfrm>
          <a:off x="16370300" y="978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36,116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83162</xdr:rowOff>
    </xdr:from>
    <xdr:to>
      <xdr:col>22</xdr:col>
      <xdr:colOff>415925</xdr:colOff>
      <xdr:row>58</xdr:row>
      <xdr:rowOff>13312</xdr:rowOff>
    </xdr:to>
    <xdr:sp macro="" textlink="">
      <xdr:nvSpPr>
        <xdr:cNvPr id="608" name="円/楕円 607"/>
        <xdr:cNvSpPr/>
      </xdr:nvSpPr>
      <xdr:spPr>
        <a:xfrm>
          <a:off x="15430500" y="985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4439</xdr:rowOff>
    </xdr:from>
    <xdr:ext cx="534377" cy="259045"/>
    <xdr:sp macro="" textlink="">
      <xdr:nvSpPr>
        <xdr:cNvPr id="609" name="テキスト ボックス 608"/>
        <xdr:cNvSpPr txBox="1"/>
      </xdr:nvSpPr>
      <xdr:spPr>
        <a:xfrm>
          <a:off x="15214111" y="994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122843</xdr:rowOff>
    </xdr:from>
    <xdr:to>
      <xdr:col>21</xdr:col>
      <xdr:colOff>212725</xdr:colOff>
      <xdr:row>58</xdr:row>
      <xdr:rowOff>52993</xdr:rowOff>
    </xdr:to>
    <xdr:sp macro="" textlink="">
      <xdr:nvSpPr>
        <xdr:cNvPr id="610" name="円/楕円 609"/>
        <xdr:cNvSpPr/>
      </xdr:nvSpPr>
      <xdr:spPr>
        <a:xfrm>
          <a:off x="14541500" y="989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44120</xdr:rowOff>
    </xdr:from>
    <xdr:ext cx="534377" cy="259045"/>
    <xdr:sp macro="" textlink="">
      <xdr:nvSpPr>
        <xdr:cNvPr id="611" name="テキスト ボックス 610"/>
        <xdr:cNvSpPr txBox="1"/>
      </xdr:nvSpPr>
      <xdr:spPr>
        <a:xfrm>
          <a:off x="14325111" y="998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30,076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118641</xdr:rowOff>
    </xdr:from>
    <xdr:to>
      <xdr:col>20</xdr:col>
      <xdr:colOff>9525</xdr:colOff>
      <xdr:row>58</xdr:row>
      <xdr:rowOff>48791</xdr:rowOff>
    </xdr:to>
    <xdr:sp macro="" textlink="">
      <xdr:nvSpPr>
        <xdr:cNvPr id="612" name="円/楕円 611"/>
        <xdr:cNvSpPr/>
      </xdr:nvSpPr>
      <xdr:spPr>
        <a:xfrm>
          <a:off x="13652500" y="989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39918</xdr:rowOff>
    </xdr:from>
    <xdr:ext cx="534377" cy="259045"/>
    <xdr:sp macro="" textlink="">
      <xdr:nvSpPr>
        <xdr:cNvPr id="613" name="テキスト ボックス 612"/>
        <xdr:cNvSpPr txBox="1"/>
      </xdr:nvSpPr>
      <xdr:spPr>
        <a:xfrm>
          <a:off x="13436111" y="998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30,995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139855</xdr:rowOff>
    </xdr:from>
    <xdr:to>
      <xdr:col>18</xdr:col>
      <xdr:colOff>492125</xdr:colOff>
      <xdr:row>58</xdr:row>
      <xdr:rowOff>70005</xdr:rowOff>
    </xdr:to>
    <xdr:sp macro="" textlink="">
      <xdr:nvSpPr>
        <xdr:cNvPr id="614" name="円/楕円 613"/>
        <xdr:cNvSpPr/>
      </xdr:nvSpPr>
      <xdr:spPr>
        <a:xfrm>
          <a:off x="12763500" y="991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61132</xdr:rowOff>
    </xdr:from>
    <xdr:ext cx="534377" cy="259045"/>
    <xdr:sp macro="" textlink="">
      <xdr:nvSpPr>
        <xdr:cNvPr id="615" name="テキスト ボックス 614"/>
        <xdr:cNvSpPr txBox="1"/>
      </xdr:nvSpPr>
      <xdr:spPr>
        <a:xfrm>
          <a:off x="12547111" y="1000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26,355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6" name="直線コネクタ 62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7" name="テキスト ボックス 62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8" name="直線コネクタ 62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9" name="テキスト ボックス 62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30" name="直線コネクタ 62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70</xdr:row>
      <xdr:rowOff>111777</xdr:rowOff>
    </xdr:from>
    <xdr:ext cx="531299" cy="259045"/>
    <xdr:sp macro="" textlink="">
      <xdr:nvSpPr>
        <xdr:cNvPr id="631" name="テキスト ボックス 630"/>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77121</xdr:rowOff>
    </xdr:from>
    <xdr:to>
      <xdr:col>23</xdr:col>
      <xdr:colOff>516889</xdr:colOff>
      <xdr:row>78</xdr:row>
      <xdr:rowOff>25400</xdr:rowOff>
    </xdr:to>
    <xdr:cxnSp macro="">
      <xdr:nvCxnSpPr>
        <xdr:cNvPr id="635" name="直線コネクタ 634"/>
        <xdr:cNvCxnSpPr/>
      </xdr:nvCxnSpPr>
      <xdr:spPr>
        <a:xfrm flipV="1">
          <a:off x="16317595" y="12250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36"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7" name="直線コネクタ 636"/>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23798</xdr:rowOff>
    </xdr:from>
    <xdr:ext cx="534377" cy="259045"/>
    <xdr:sp macro="" textlink="">
      <xdr:nvSpPr>
        <xdr:cNvPr id="638" name="災害復旧費最大値テキスト"/>
        <xdr:cNvSpPr txBox="1"/>
      </xdr:nvSpPr>
      <xdr:spPr>
        <a:xfrm>
          <a:off x="16370300" y="1202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71</xdr:row>
      <xdr:rowOff>77121</xdr:rowOff>
    </xdr:from>
    <xdr:to>
      <xdr:col>23</xdr:col>
      <xdr:colOff>606425</xdr:colOff>
      <xdr:row>71</xdr:row>
      <xdr:rowOff>77121</xdr:rowOff>
    </xdr:to>
    <xdr:cxnSp macro="">
      <xdr:nvCxnSpPr>
        <xdr:cNvPr id="639" name="直線コネクタ 638"/>
        <xdr:cNvCxnSpPr/>
      </xdr:nvCxnSpPr>
      <xdr:spPr>
        <a:xfrm>
          <a:off x="16230600" y="1225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157359</xdr:rowOff>
    </xdr:from>
    <xdr:to>
      <xdr:col>23</xdr:col>
      <xdr:colOff>517525</xdr:colOff>
      <xdr:row>77</xdr:row>
      <xdr:rowOff>163246</xdr:rowOff>
    </xdr:to>
    <xdr:cxnSp macro="">
      <xdr:nvCxnSpPr>
        <xdr:cNvPr id="640" name="直線コネクタ 639"/>
        <xdr:cNvCxnSpPr/>
      </xdr:nvCxnSpPr>
      <xdr:spPr>
        <a:xfrm flipV="1">
          <a:off x="15481300" y="13359009"/>
          <a:ext cx="838200" cy="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77088</xdr:rowOff>
    </xdr:from>
    <xdr:ext cx="469744" cy="259045"/>
    <xdr:sp macro="" textlink="">
      <xdr:nvSpPr>
        <xdr:cNvPr id="641" name="災害復旧費平均値テキスト"/>
        <xdr:cNvSpPr txBox="1"/>
      </xdr:nvSpPr>
      <xdr:spPr>
        <a:xfrm>
          <a:off x="16370300" y="13107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54211</xdr:rowOff>
    </xdr:from>
    <xdr:to>
      <xdr:col>23</xdr:col>
      <xdr:colOff>568325</xdr:colOff>
      <xdr:row>77</xdr:row>
      <xdr:rowOff>155811</xdr:rowOff>
    </xdr:to>
    <xdr:sp macro="" textlink="">
      <xdr:nvSpPr>
        <xdr:cNvPr id="642" name="フローチャート : 判断 641"/>
        <xdr:cNvSpPr/>
      </xdr:nvSpPr>
      <xdr:spPr>
        <a:xfrm>
          <a:off x="16268700" y="1325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163246</xdr:rowOff>
    </xdr:from>
    <xdr:to>
      <xdr:col>22</xdr:col>
      <xdr:colOff>365125</xdr:colOff>
      <xdr:row>77</xdr:row>
      <xdr:rowOff>170904</xdr:rowOff>
    </xdr:to>
    <xdr:cxnSp macro="">
      <xdr:nvCxnSpPr>
        <xdr:cNvPr id="643" name="直線コネクタ 642"/>
        <xdr:cNvCxnSpPr/>
      </xdr:nvCxnSpPr>
      <xdr:spPr>
        <a:xfrm flipV="1">
          <a:off x="14592300" y="13364896"/>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115760</xdr:rowOff>
    </xdr:from>
    <xdr:to>
      <xdr:col>22</xdr:col>
      <xdr:colOff>415925</xdr:colOff>
      <xdr:row>77</xdr:row>
      <xdr:rowOff>45910</xdr:rowOff>
    </xdr:to>
    <xdr:sp macro="" textlink="">
      <xdr:nvSpPr>
        <xdr:cNvPr id="644" name="フローチャート : 判断 643"/>
        <xdr:cNvSpPr/>
      </xdr:nvSpPr>
      <xdr:spPr>
        <a:xfrm>
          <a:off x="15430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62437</xdr:rowOff>
    </xdr:from>
    <xdr:ext cx="469744" cy="259045"/>
    <xdr:sp macro="" textlink="">
      <xdr:nvSpPr>
        <xdr:cNvPr id="645" name="テキスト ボックス 644"/>
        <xdr:cNvSpPr txBox="1"/>
      </xdr:nvSpPr>
      <xdr:spPr>
        <a:xfrm>
          <a:off x="15246427" y="129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97467</xdr:rowOff>
    </xdr:from>
    <xdr:to>
      <xdr:col>21</xdr:col>
      <xdr:colOff>161925</xdr:colOff>
      <xdr:row>77</xdr:row>
      <xdr:rowOff>170904</xdr:rowOff>
    </xdr:to>
    <xdr:cxnSp macro="">
      <xdr:nvCxnSpPr>
        <xdr:cNvPr id="646" name="直線コネクタ 645"/>
        <xdr:cNvCxnSpPr/>
      </xdr:nvCxnSpPr>
      <xdr:spPr>
        <a:xfrm>
          <a:off x="13703300" y="13299117"/>
          <a:ext cx="889000" cy="7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126448</xdr:rowOff>
    </xdr:from>
    <xdr:to>
      <xdr:col>21</xdr:col>
      <xdr:colOff>212725</xdr:colOff>
      <xdr:row>77</xdr:row>
      <xdr:rowOff>56598</xdr:rowOff>
    </xdr:to>
    <xdr:sp macro="" textlink="">
      <xdr:nvSpPr>
        <xdr:cNvPr id="647" name="フローチャート : 判断 646"/>
        <xdr:cNvSpPr/>
      </xdr:nvSpPr>
      <xdr:spPr>
        <a:xfrm>
          <a:off x="14541500" y="1315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73124</xdr:rowOff>
    </xdr:from>
    <xdr:ext cx="469744" cy="259045"/>
    <xdr:sp macro="" textlink="">
      <xdr:nvSpPr>
        <xdr:cNvPr id="648" name="テキスト ボックス 647"/>
        <xdr:cNvSpPr txBox="1"/>
      </xdr:nvSpPr>
      <xdr:spPr>
        <a:xfrm>
          <a:off x="14357427" y="1293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97467</xdr:rowOff>
    </xdr:from>
    <xdr:to>
      <xdr:col>19</xdr:col>
      <xdr:colOff>644525</xdr:colOff>
      <xdr:row>78</xdr:row>
      <xdr:rowOff>25400</xdr:rowOff>
    </xdr:to>
    <xdr:cxnSp macro="">
      <xdr:nvCxnSpPr>
        <xdr:cNvPr id="649" name="直線コネクタ 648"/>
        <xdr:cNvCxnSpPr/>
      </xdr:nvCxnSpPr>
      <xdr:spPr>
        <a:xfrm flipV="1">
          <a:off x="12814300" y="13299117"/>
          <a:ext cx="889000" cy="9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72</xdr:row>
      <xdr:rowOff>130105</xdr:rowOff>
    </xdr:from>
    <xdr:to>
      <xdr:col>20</xdr:col>
      <xdr:colOff>9525</xdr:colOff>
      <xdr:row>73</xdr:row>
      <xdr:rowOff>60255</xdr:rowOff>
    </xdr:to>
    <xdr:sp macro="" textlink="">
      <xdr:nvSpPr>
        <xdr:cNvPr id="650" name="フローチャート : 判断 649"/>
        <xdr:cNvSpPr/>
      </xdr:nvSpPr>
      <xdr:spPr>
        <a:xfrm>
          <a:off x="13652500" y="1247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76782</xdr:rowOff>
    </xdr:from>
    <xdr:ext cx="534377" cy="259045"/>
    <xdr:sp macro="" textlink="">
      <xdr:nvSpPr>
        <xdr:cNvPr id="651" name="テキスト ボックス 650"/>
        <xdr:cNvSpPr txBox="1"/>
      </xdr:nvSpPr>
      <xdr:spPr>
        <a:xfrm>
          <a:off x="13436111" y="1224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109017</xdr:rowOff>
    </xdr:from>
    <xdr:to>
      <xdr:col>18</xdr:col>
      <xdr:colOff>492125</xdr:colOff>
      <xdr:row>76</xdr:row>
      <xdr:rowOff>39167</xdr:rowOff>
    </xdr:to>
    <xdr:sp macro="" textlink="">
      <xdr:nvSpPr>
        <xdr:cNvPr id="652" name="フローチャート : 判断 651"/>
        <xdr:cNvSpPr/>
      </xdr:nvSpPr>
      <xdr:spPr>
        <a:xfrm>
          <a:off x="12763500" y="129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55694</xdr:rowOff>
    </xdr:from>
    <xdr:ext cx="469744" cy="259045"/>
    <xdr:sp macro="" textlink="">
      <xdr:nvSpPr>
        <xdr:cNvPr id="653" name="テキスト ボックス 652"/>
        <xdr:cNvSpPr txBox="1"/>
      </xdr:nvSpPr>
      <xdr:spPr>
        <a:xfrm>
          <a:off x="12579427" y="1274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106559</xdr:rowOff>
    </xdr:from>
    <xdr:to>
      <xdr:col>23</xdr:col>
      <xdr:colOff>568325</xdr:colOff>
      <xdr:row>78</xdr:row>
      <xdr:rowOff>36709</xdr:rowOff>
    </xdr:to>
    <xdr:sp macro="" textlink="">
      <xdr:nvSpPr>
        <xdr:cNvPr id="659" name="円/楕円 658"/>
        <xdr:cNvSpPr/>
      </xdr:nvSpPr>
      <xdr:spPr>
        <a:xfrm>
          <a:off x="16268700" y="133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32637</xdr:rowOff>
    </xdr:from>
    <xdr:ext cx="378565" cy="259045"/>
    <xdr:sp macro="" textlink="">
      <xdr:nvSpPr>
        <xdr:cNvPr id="660" name="災害復旧費該当値テキスト"/>
        <xdr:cNvSpPr txBox="1"/>
      </xdr:nvSpPr>
      <xdr:spPr>
        <a:xfrm>
          <a:off x="16370300" y="13234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112446</xdr:rowOff>
    </xdr:from>
    <xdr:to>
      <xdr:col>22</xdr:col>
      <xdr:colOff>415925</xdr:colOff>
      <xdr:row>78</xdr:row>
      <xdr:rowOff>42596</xdr:rowOff>
    </xdr:to>
    <xdr:sp macro="" textlink="">
      <xdr:nvSpPr>
        <xdr:cNvPr id="661" name="円/楕円 660"/>
        <xdr:cNvSpPr/>
      </xdr:nvSpPr>
      <xdr:spPr>
        <a:xfrm>
          <a:off x="15430500" y="1331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33723</xdr:rowOff>
    </xdr:from>
    <xdr:ext cx="378565" cy="259045"/>
    <xdr:sp macro="" textlink="">
      <xdr:nvSpPr>
        <xdr:cNvPr id="662" name="テキスト ボックス 661"/>
        <xdr:cNvSpPr txBox="1"/>
      </xdr:nvSpPr>
      <xdr:spPr>
        <a:xfrm>
          <a:off x="15292017" y="13406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120104</xdr:rowOff>
    </xdr:from>
    <xdr:to>
      <xdr:col>21</xdr:col>
      <xdr:colOff>212725</xdr:colOff>
      <xdr:row>78</xdr:row>
      <xdr:rowOff>50254</xdr:rowOff>
    </xdr:to>
    <xdr:sp macro="" textlink="">
      <xdr:nvSpPr>
        <xdr:cNvPr id="663" name="円/楕円 662"/>
        <xdr:cNvSpPr/>
      </xdr:nvSpPr>
      <xdr:spPr>
        <a:xfrm>
          <a:off x="14541500" y="133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41381</xdr:rowOff>
    </xdr:from>
    <xdr:ext cx="378565" cy="259045"/>
    <xdr:sp macro="" textlink="">
      <xdr:nvSpPr>
        <xdr:cNvPr id="664" name="テキスト ボックス 663"/>
        <xdr:cNvSpPr txBox="1"/>
      </xdr:nvSpPr>
      <xdr:spPr>
        <a:xfrm>
          <a:off x="14403017" y="13414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46667</xdr:rowOff>
    </xdr:from>
    <xdr:to>
      <xdr:col>20</xdr:col>
      <xdr:colOff>9525</xdr:colOff>
      <xdr:row>77</xdr:row>
      <xdr:rowOff>148267</xdr:rowOff>
    </xdr:to>
    <xdr:sp macro="" textlink="">
      <xdr:nvSpPr>
        <xdr:cNvPr id="665" name="円/楕円 664"/>
        <xdr:cNvSpPr/>
      </xdr:nvSpPr>
      <xdr:spPr>
        <a:xfrm>
          <a:off x="13652500" y="1324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139394</xdr:rowOff>
    </xdr:from>
    <xdr:ext cx="469744" cy="259045"/>
    <xdr:sp macro="" textlink="">
      <xdr:nvSpPr>
        <xdr:cNvPr id="666" name="テキスト ボックス 665"/>
        <xdr:cNvSpPr txBox="1"/>
      </xdr:nvSpPr>
      <xdr:spPr>
        <a:xfrm>
          <a:off x="13468427" y="13341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146050</xdr:rowOff>
    </xdr:from>
    <xdr:to>
      <xdr:col>18</xdr:col>
      <xdr:colOff>492125</xdr:colOff>
      <xdr:row>78</xdr:row>
      <xdr:rowOff>76200</xdr:rowOff>
    </xdr:to>
    <xdr:sp macro="" textlink="">
      <xdr:nvSpPr>
        <xdr:cNvPr id="667" name="円/楕円 666"/>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78</xdr:row>
      <xdr:rowOff>67327</xdr:rowOff>
    </xdr:from>
    <xdr:ext cx="249299" cy="259045"/>
    <xdr:sp macro="" textlink="">
      <xdr:nvSpPr>
        <xdr:cNvPr id="668" name="テキスト ボックス 667"/>
        <xdr:cNvSpPr txBox="1"/>
      </xdr:nvSpPr>
      <xdr:spPr>
        <a:xfrm>
          <a:off x="12689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40869</xdr:rowOff>
    </xdr:from>
    <xdr:to>
      <xdr:col>23</xdr:col>
      <xdr:colOff>516889</xdr:colOff>
      <xdr:row>98</xdr:row>
      <xdr:rowOff>149575</xdr:rowOff>
    </xdr:to>
    <xdr:cxnSp macro="">
      <xdr:nvCxnSpPr>
        <xdr:cNvPr id="692" name="直線コネクタ 691"/>
        <xdr:cNvCxnSpPr/>
      </xdr:nvCxnSpPr>
      <xdr:spPr>
        <a:xfrm flipV="1">
          <a:off x="16317595" y="15642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153402</xdr:rowOff>
    </xdr:from>
    <xdr:ext cx="469744" cy="259045"/>
    <xdr:sp macro="" textlink="">
      <xdr:nvSpPr>
        <xdr:cNvPr id="693" name="公債費最小値テキスト"/>
        <xdr:cNvSpPr txBox="1"/>
      </xdr:nvSpPr>
      <xdr:spPr>
        <a:xfrm>
          <a:off x="16370300" y="169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98</xdr:row>
      <xdr:rowOff>149575</xdr:rowOff>
    </xdr:from>
    <xdr:to>
      <xdr:col>23</xdr:col>
      <xdr:colOff>606425</xdr:colOff>
      <xdr:row>98</xdr:row>
      <xdr:rowOff>149575</xdr:rowOff>
    </xdr:to>
    <xdr:cxnSp macro="">
      <xdr:nvCxnSpPr>
        <xdr:cNvPr id="694" name="直線コネクタ 693"/>
        <xdr:cNvCxnSpPr/>
      </xdr:nvCxnSpPr>
      <xdr:spPr>
        <a:xfrm>
          <a:off x="16230600" y="1695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158996</xdr:rowOff>
    </xdr:from>
    <xdr:ext cx="599010" cy="259045"/>
    <xdr:sp macro="" textlink="">
      <xdr:nvSpPr>
        <xdr:cNvPr id="695" name="公債費最大値テキスト"/>
        <xdr:cNvSpPr txBox="1"/>
      </xdr:nvSpPr>
      <xdr:spPr>
        <a:xfrm>
          <a:off x="16370300" y="1541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91</xdr:row>
      <xdr:rowOff>40869</xdr:rowOff>
    </xdr:from>
    <xdr:to>
      <xdr:col>23</xdr:col>
      <xdr:colOff>606425</xdr:colOff>
      <xdr:row>91</xdr:row>
      <xdr:rowOff>40869</xdr:rowOff>
    </xdr:to>
    <xdr:cxnSp macro="">
      <xdr:nvCxnSpPr>
        <xdr:cNvPr id="696" name="直線コネクタ 695"/>
        <xdr:cNvCxnSpPr/>
      </xdr:nvCxnSpPr>
      <xdr:spPr>
        <a:xfrm>
          <a:off x="16230600" y="15642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117929</xdr:rowOff>
    </xdr:from>
    <xdr:to>
      <xdr:col>23</xdr:col>
      <xdr:colOff>517525</xdr:colOff>
      <xdr:row>96</xdr:row>
      <xdr:rowOff>129001</xdr:rowOff>
    </xdr:to>
    <xdr:cxnSp macro="">
      <xdr:nvCxnSpPr>
        <xdr:cNvPr id="697" name="直線コネクタ 696"/>
        <xdr:cNvCxnSpPr/>
      </xdr:nvCxnSpPr>
      <xdr:spPr>
        <a:xfrm>
          <a:off x="15481300" y="16577129"/>
          <a:ext cx="838200" cy="1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108802</xdr:rowOff>
    </xdr:from>
    <xdr:ext cx="534377" cy="259045"/>
    <xdr:sp macro="" textlink="">
      <xdr:nvSpPr>
        <xdr:cNvPr id="698" name="公債費平均値テキスト"/>
        <xdr:cNvSpPr txBox="1"/>
      </xdr:nvSpPr>
      <xdr:spPr>
        <a:xfrm>
          <a:off x="16370300" y="1656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130375</xdr:rowOff>
    </xdr:from>
    <xdr:to>
      <xdr:col>23</xdr:col>
      <xdr:colOff>568325</xdr:colOff>
      <xdr:row>97</xdr:row>
      <xdr:rowOff>60525</xdr:rowOff>
    </xdr:to>
    <xdr:sp macro="" textlink="">
      <xdr:nvSpPr>
        <xdr:cNvPr id="699" name="フローチャート : 判断 698"/>
        <xdr:cNvSpPr/>
      </xdr:nvSpPr>
      <xdr:spPr>
        <a:xfrm>
          <a:off x="162687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61846</xdr:rowOff>
    </xdr:from>
    <xdr:to>
      <xdr:col>22</xdr:col>
      <xdr:colOff>365125</xdr:colOff>
      <xdr:row>96</xdr:row>
      <xdr:rowOff>117929</xdr:rowOff>
    </xdr:to>
    <xdr:cxnSp macro="">
      <xdr:nvCxnSpPr>
        <xdr:cNvPr id="700" name="直線コネクタ 699"/>
        <xdr:cNvCxnSpPr/>
      </xdr:nvCxnSpPr>
      <xdr:spPr>
        <a:xfrm>
          <a:off x="14592300" y="16521046"/>
          <a:ext cx="889000" cy="5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91156</xdr:rowOff>
    </xdr:from>
    <xdr:to>
      <xdr:col>22</xdr:col>
      <xdr:colOff>415925</xdr:colOff>
      <xdr:row>97</xdr:row>
      <xdr:rowOff>21306</xdr:rowOff>
    </xdr:to>
    <xdr:sp macro="" textlink="">
      <xdr:nvSpPr>
        <xdr:cNvPr id="701" name="フローチャート : 判断 700"/>
        <xdr:cNvSpPr/>
      </xdr:nvSpPr>
      <xdr:spPr>
        <a:xfrm>
          <a:off x="15430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12433</xdr:rowOff>
    </xdr:from>
    <xdr:ext cx="534377" cy="259045"/>
    <xdr:sp macro="" textlink="">
      <xdr:nvSpPr>
        <xdr:cNvPr id="702" name="テキスト ボックス 701"/>
        <xdr:cNvSpPr txBox="1"/>
      </xdr:nvSpPr>
      <xdr:spPr>
        <a:xfrm>
          <a:off x="15214111" y="166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61846</xdr:rowOff>
    </xdr:from>
    <xdr:to>
      <xdr:col>21</xdr:col>
      <xdr:colOff>161925</xdr:colOff>
      <xdr:row>96</xdr:row>
      <xdr:rowOff>79311</xdr:rowOff>
    </xdr:to>
    <xdr:cxnSp macro="">
      <xdr:nvCxnSpPr>
        <xdr:cNvPr id="703" name="直線コネクタ 702"/>
        <xdr:cNvCxnSpPr/>
      </xdr:nvCxnSpPr>
      <xdr:spPr>
        <a:xfrm flipV="1">
          <a:off x="13703300" y="16521046"/>
          <a:ext cx="889000" cy="1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74223</xdr:rowOff>
    </xdr:from>
    <xdr:to>
      <xdr:col>21</xdr:col>
      <xdr:colOff>212725</xdr:colOff>
      <xdr:row>97</xdr:row>
      <xdr:rowOff>4373</xdr:rowOff>
    </xdr:to>
    <xdr:sp macro="" textlink="">
      <xdr:nvSpPr>
        <xdr:cNvPr id="704" name="フローチャート : 判断 703"/>
        <xdr:cNvSpPr/>
      </xdr:nvSpPr>
      <xdr:spPr>
        <a:xfrm>
          <a:off x="14541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166950</xdr:rowOff>
    </xdr:from>
    <xdr:ext cx="534377" cy="259045"/>
    <xdr:sp macro="" textlink="">
      <xdr:nvSpPr>
        <xdr:cNvPr id="705" name="テキスト ボックス 704"/>
        <xdr:cNvSpPr txBox="1"/>
      </xdr:nvSpPr>
      <xdr:spPr>
        <a:xfrm>
          <a:off x="14325111" y="1662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61009</xdr:rowOff>
    </xdr:from>
    <xdr:to>
      <xdr:col>19</xdr:col>
      <xdr:colOff>644525</xdr:colOff>
      <xdr:row>96</xdr:row>
      <xdr:rowOff>79311</xdr:rowOff>
    </xdr:to>
    <xdr:cxnSp macro="">
      <xdr:nvCxnSpPr>
        <xdr:cNvPr id="706" name="直線コネクタ 705"/>
        <xdr:cNvCxnSpPr/>
      </xdr:nvCxnSpPr>
      <xdr:spPr>
        <a:xfrm>
          <a:off x="12814300" y="16520209"/>
          <a:ext cx="889000" cy="1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75809</xdr:rowOff>
    </xdr:from>
    <xdr:to>
      <xdr:col>20</xdr:col>
      <xdr:colOff>9525</xdr:colOff>
      <xdr:row>97</xdr:row>
      <xdr:rowOff>5959</xdr:rowOff>
    </xdr:to>
    <xdr:sp macro="" textlink="">
      <xdr:nvSpPr>
        <xdr:cNvPr id="707" name="フローチャート : 判断 706"/>
        <xdr:cNvSpPr/>
      </xdr:nvSpPr>
      <xdr:spPr>
        <a:xfrm>
          <a:off x="13652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168536</xdr:rowOff>
    </xdr:from>
    <xdr:ext cx="534377" cy="259045"/>
    <xdr:sp macro="" textlink="">
      <xdr:nvSpPr>
        <xdr:cNvPr id="708" name="テキスト ボックス 707"/>
        <xdr:cNvSpPr txBox="1"/>
      </xdr:nvSpPr>
      <xdr:spPr>
        <a:xfrm>
          <a:off x="13436111" y="1662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61909</xdr:rowOff>
    </xdr:from>
    <xdr:to>
      <xdr:col>18</xdr:col>
      <xdr:colOff>492125</xdr:colOff>
      <xdr:row>96</xdr:row>
      <xdr:rowOff>163509</xdr:rowOff>
    </xdr:to>
    <xdr:sp macro="" textlink="">
      <xdr:nvSpPr>
        <xdr:cNvPr id="709" name="フローチャート : 判断 708"/>
        <xdr:cNvSpPr/>
      </xdr:nvSpPr>
      <xdr:spPr>
        <a:xfrm>
          <a:off x="12763500" y="165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154636</xdr:rowOff>
    </xdr:from>
    <xdr:ext cx="534377" cy="259045"/>
    <xdr:sp macro="" textlink="">
      <xdr:nvSpPr>
        <xdr:cNvPr id="710" name="テキスト ボックス 709"/>
        <xdr:cNvSpPr txBox="1"/>
      </xdr:nvSpPr>
      <xdr:spPr>
        <a:xfrm>
          <a:off x="12547111" y="1661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78201</xdr:rowOff>
    </xdr:from>
    <xdr:to>
      <xdr:col>23</xdr:col>
      <xdr:colOff>568325</xdr:colOff>
      <xdr:row>97</xdr:row>
      <xdr:rowOff>8351</xdr:rowOff>
    </xdr:to>
    <xdr:sp macro="" textlink="">
      <xdr:nvSpPr>
        <xdr:cNvPr id="716" name="円/楕円 715"/>
        <xdr:cNvSpPr/>
      </xdr:nvSpPr>
      <xdr:spPr>
        <a:xfrm>
          <a:off x="16268700" y="1653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101078</xdr:rowOff>
    </xdr:from>
    <xdr:ext cx="534377" cy="259045"/>
    <xdr:sp macro="" textlink="">
      <xdr:nvSpPr>
        <xdr:cNvPr id="717" name="公債費該当値テキスト"/>
        <xdr:cNvSpPr txBox="1"/>
      </xdr:nvSpPr>
      <xdr:spPr>
        <a:xfrm>
          <a:off x="16370300" y="1638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56,404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67129</xdr:rowOff>
    </xdr:from>
    <xdr:to>
      <xdr:col>22</xdr:col>
      <xdr:colOff>415925</xdr:colOff>
      <xdr:row>96</xdr:row>
      <xdr:rowOff>168729</xdr:rowOff>
    </xdr:to>
    <xdr:sp macro="" textlink="">
      <xdr:nvSpPr>
        <xdr:cNvPr id="718" name="円/楕円 717"/>
        <xdr:cNvSpPr/>
      </xdr:nvSpPr>
      <xdr:spPr>
        <a:xfrm>
          <a:off x="15430500" y="1652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13806</xdr:rowOff>
    </xdr:from>
    <xdr:ext cx="534377" cy="259045"/>
    <xdr:sp macro="" textlink="">
      <xdr:nvSpPr>
        <xdr:cNvPr id="719" name="テキスト ボックス 718"/>
        <xdr:cNvSpPr txBox="1"/>
      </xdr:nvSpPr>
      <xdr:spPr>
        <a:xfrm>
          <a:off x="15214111" y="1630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57,857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11046</xdr:rowOff>
    </xdr:from>
    <xdr:to>
      <xdr:col>21</xdr:col>
      <xdr:colOff>212725</xdr:colOff>
      <xdr:row>96</xdr:row>
      <xdr:rowOff>112646</xdr:rowOff>
    </xdr:to>
    <xdr:sp macro="" textlink="">
      <xdr:nvSpPr>
        <xdr:cNvPr id="720" name="円/楕円 719"/>
        <xdr:cNvSpPr/>
      </xdr:nvSpPr>
      <xdr:spPr>
        <a:xfrm>
          <a:off x="14541500" y="1647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129173</xdr:rowOff>
    </xdr:from>
    <xdr:ext cx="534377" cy="259045"/>
    <xdr:sp macro="" textlink="">
      <xdr:nvSpPr>
        <xdr:cNvPr id="721" name="テキスト ボックス 720"/>
        <xdr:cNvSpPr txBox="1"/>
      </xdr:nvSpPr>
      <xdr:spPr>
        <a:xfrm>
          <a:off x="14325111" y="1624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65,217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28511</xdr:rowOff>
    </xdr:from>
    <xdr:to>
      <xdr:col>20</xdr:col>
      <xdr:colOff>9525</xdr:colOff>
      <xdr:row>96</xdr:row>
      <xdr:rowOff>130111</xdr:rowOff>
    </xdr:to>
    <xdr:sp macro="" textlink="">
      <xdr:nvSpPr>
        <xdr:cNvPr id="722" name="円/楕円 721"/>
        <xdr:cNvSpPr/>
      </xdr:nvSpPr>
      <xdr:spPr>
        <a:xfrm>
          <a:off x="13652500" y="1648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146638</xdr:rowOff>
    </xdr:from>
    <xdr:ext cx="534377" cy="259045"/>
    <xdr:sp macro="" textlink="">
      <xdr:nvSpPr>
        <xdr:cNvPr id="723" name="テキスト ボックス 722"/>
        <xdr:cNvSpPr txBox="1"/>
      </xdr:nvSpPr>
      <xdr:spPr>
        <a:xfrm>
          <a:off x="13436111" y="1626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62,925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10209</xdr:rowOff>
    </xdr:from>
    <xdr:to>
      <xdr:col>18</xdr:col>
      <xdr:colOff>492125</xdr:colOff>
      <xdr:row>96</xdr:row>
      <xdr:rowOff>111809</xdr:rowOff>
    </xdr:to>
    <xdr:sp macro="" textlink="">
      <xdr:nvSpPr>
        <xdr:cNvPr id="724" name="円/楕円 723"/>
        <xdr:cNvSpPr/>
      </xdr:nvSpPr>
      <xdr:spPr>
        <a:xfrm>
          <a:off x="12763500" y="1646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128336</xdr:rowOff>
    </xdr:from>
    <xdr:ext cx="534377" cy="259045"/>
    <xdr:sp macro="" textlink="">
      <xdr:nvSpPr>
        <xdr:cNvPr id="725" name="テキスト ボックス 724"/>
        <xdr:cNvSpPr txBox="1"/>
      </xdr:nvSpPr>
      <xdr:spPr>
        <a:xfrm>
          <a:off x="12547111" y="1624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3" name="テキスト ボックス 74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5" name="テキスト ボックス 744"/>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99695</xdr:rowOff>
    </xdr:from>
    <xdr:to>
      <xdr:col>32</xdr:col>
      <xdr:colOff>186689</xdr:colOff>
      <xdr:row>39</xdr:row>
      <xdr:rowOff>44450</xdr:rowOff>
    </xdr:to>
    <xdr:cxnSp macro="">
      <xdr:nvCxnSpPr>
        <xdr:cNvPr id="749" name="直線コネクタ 748"/>
        <xdr:cNvCxnSpPr/>
      </xdr:nvCxnSpPr>
      <xdr:spPr>
        <a:xfrm flipV="1">
          <a:off x="22159595" y="5414645"/>
          <a:ext cx="1269"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64787</xdr:rowOff>
    </xdr:from>
    <xdr:ext cx="249299" cy="259045"/>
    <xdr:sp macro="" textlink="">
      <xdr:nvSpPr>
        <xdr:cNvPr id="750"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46372</xdr:rowOff>
    </xdr:from>
    <xdr:ext cx="378565" cy="259045"/>
    <xdr:sp macro="" textlink="">
      <xdr:nvSpPr>
        <xdr:cNvPr id="752" name="諸支出金最大値テキスト"/>
        <xdr:cNvSpPr txBox="1"/>
      </xdr:nvSpPr>
      <xdr:spPr>
        <a:xfrm>
          <a:off x="22212300" y="5189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32</xdr:col>
      <xdr:colOff>98425</xdr:colOff>
      <xdr:row>31</xdr:row>
      <xdr:rowOff>99695</xdr:rowOff>
    </xdr:from>
    <xdr:to>
      <xdr:col>32</xdr:col>
      <xdr:colOff>276225</xdr:colOff>
      <xdr:row>31</xdr:row>
      <xdr:rowOff>99695</xdr:rowOff>
    </xdr:to>
    <xdr:cxnSp macro="">
      <xdr:nvCxnSpPr>
        <xdr:cNvPr id="753" name="直線コネクタ 752"/>
        <xdr:cNvCxnSpPr/>
      </xdr:nvCxnSpPr>
      <xdr:spPr>
        <a:xfrm>
          <a:off x="22072600" y="54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153687</xdr:rowOff>
    </xdr:from>
    <xdr:ext cx="313932" cy="259045"/>
    <xdr:sp macro="" textlink="">
      <xdr:nvSpPr>
        <xdr:cNvPr id="755"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130810</xdr:rowOff>
    </xdr:from>
    <xdr:to>
      <xdr:col>32</xdr:col>
      <xdr:colOff>238125</xdr:colOff>
      <xdr:row>39</xdr:row>
      <xdr:rowOff>60960</xdr:rowOff>
    </xdr:to>
    <xdr:sp macro="" textlink="">
      <xdr:nvSpPr>
        <xdr:cNvPr id="756" name="フローチャート : 判断 755"/>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92710</xdr:rowOff>
    </xdr:from>
    <xdr:to>
      <xdr:col>31</xdr:col>
      <xdr:colOff>85725</xdr:colOff>
      <xdr:row>37</xdr:row>
      <xdr:rowOff>22860</xdr:rowOff>
    </xdr:to>
    <xdr:sp macro="" textlink="">
      <xdr:nvSpPr>
        <xdr:cNvPr id="758" name="フローチャート : 判断 757"/>
        <xdr:cNvSpPr/>
      </xdr:nvSpPr>
      <xdr:spPr>
        <a:xfrm>
          <a:off x="2127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39387</xdr:rowOff>
    </xdr:from>
    <xdr:ext cx="378565" cy="259045"/>
    <xdr:sp macro="" textlink="">
      <xdr:nvSpPr>
        <xdr:cNvPr id="759" name="テキスト ボックス 758"/>
        <xdr:cNvSpPr txBox="1"/>
      </xdr:nvSpPr>
      <xdr:spPr>
        <a:xfrm>
          <a:off x="21134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8890</xdr:rowOff>
    </xdr:from>
    <xdr:to>
      <xdr:col>29</xdr:col>
      <xdr:colOff>568325</xdr:colOff>
      <xdr:row>38</xdr:row>
      <xdr:rowOff>110490</xdr:rowOff>
    </xdr:to>
    <xdr:sp macro="" textlink="">
      <xdr:nvSpPr>
        <xdr:cNvPr id="761" name="フローチャート : 判断 760"/>
        <xdr:cNvSpPr/>
      </xdr:nvSpPr>
      <xdr:spPr>
        <a:xfrm>
          <a:off x="20383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127017</xdr:rowOff>
    </xdr:from>
    <xdr:ext cx="313932" cy="259045"/>
    <xdr:sp macro="" textlink="">
      <xdr:nvSpPr>
        <xdr:cNvPr id="762" name="テキスト ボックス 761"/>
        <xdr:cNvSpPr txBox="1"/>
      </xdr:nvSpPr>
      <xdr:spPr>
        <a:xfrm>
          <a:off x="20277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81280</xdr:rowOff>
    </xdr:from>
    <xdr:to>
      <xdr:col>28</xdr:col>
      <xdr:colOff>365125</xdr:colOff>
      <xdr:row>39</xdr:row>
      <xdr:rowOff>11430</xdr:rowOff>
    </xdr:to>
    <xdr:sp macro="" textlink="">
      <xdr:nvSpPr>
        <xdr:cNvPr id="764" name="フローチャート : 判断 763"/>
        <xdr:cNvSpPr/>
      </xdr:nvSpPr>
      <xdr:spPr>
        <a:xfrm>
          <a:off x="19494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27957</xdr:rowOff>
    </xdr:from>
    <xdr:ext cx="313932" cy="259045"/>
    <xdr:sp macro="" textlink="">
      <xdr:nvSpPr>
        <xdr:cNvPr id="765" name="テキスト ボックス 764"/>
        <xdr:cNvSpPr txBox="1"/>
      </xdr:nvSpPr>
      <xdr:spPr>
        <a:xfrm>
          <a:off x="19388333" y="6371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163195</xdr:rowOff>
    </xdr:from>
    <xdr:to>
      <xdr:col>27</xdr:col>
      <xdr:colOff>161925</xdr:colOff>
      <xdr:row>38</xdr:row>
      <xdr:rowOff>93345</xdr:rowOff>
    </xdr:to>
    <xdr:sp macro="" textlink="">
      <xdr:nvSpPr>
        <xdr:cNvPr id="766" name="フローチャート : 判断 765"/>
        <xdr:cNvSpPr/>
      </xdr:nvSpPr>
      <xdr:spPr>
        <a:xfrm>
          <a:off x="18605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109872</xdr:rowOff>
    </xdr:from>
    <xdr:ext cx="313932" cy="259045"/>
    <xdr:sp macro="" textlink="">
      <xdr:nvSpPr>
        <xdr:cNvPr id="767" name="テキスト ボックス 766"/>
        <xdr:cNvSpPr txBox="1"/>
      </xdr:nvSpPr>
      <xdr:spPr>
        <a:xfrm>
          <a:off x="18499333" y="6282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109237</xdr:rowOff>
    </xdr:from>
    <xdr:ext cx="249299" cy="259045"/>
    <xdr:sp macro="" textlink="">
      <xdr:nvSpPr>
        <xdr:cNvPr id="774"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土木費</a:t>
          </a:r>
          <a:r>
            <a:rPr kumimoji="1" lang="ja-JP" altLang="en-US" sz="1100">
              <a:solidFill>
                <a:schemeClr val="dk1"/>
              </a:solidFill>
              <a:effectLst/>
              <a:latin typeface="+mn-lt"/>
              <a:ea typeface="+mn-ea"/>
              <a:cs typeface="+mn-cs"/>
            </a:rPr>
            <a:t>については</a:t>
          </a:r>
          <a:r>
            <a:rPr lang="ja-JP" altLang="ja-JP" sz="1100">
              <a:solidFill>
                <a:schemeClr val="dk1"/>
              </a:solidFill>
              <a:effectLst/>
              <a:latin typeface="+mn-lt"/>
              <a:ea typeface="+mn-ea"/>
              <a:cs typeface="+mn-cs"/>
            </a:rPr>
            <a:t>、住民</a:t>
          </a:r>
          <a:r>
            <a:rPr lang="ja-JP" altLang="ja-JP" sz="1100" b="0" i="0" baseline="0">
              <a:solidFill>
                <a:schemeClr val="dk1"/>
              </a:solidFill>
              <a:effectLst/>
              <a:latin typeface="+mn-lt"/>
              <a:ea typeface="+mn-ea"/>
              <a:cs typeface="+mn-cs"/>
            </a:rPr>
            <a:t>一人当たり</a:t>
          </a:r>
          <a:r>
            <a:rPr lang="ja-JP" altLang="en-US" sz="1100" b="0" i="0" baseline="0">
              <a:solidFill>
                <a:schemeClr val="dk1"/>
              </a:solidFill>
              <a:effectLst/>
              <a:latin typeface="+mn-lt"/>
              <a:ea typeface="+mn-ea"/>
              <a:cs typeface="+mn-cs"/>
            </a:rPr>
            <a:t>７４，０４７</a:t>
          </a:r>
          <a:r>
            <a:rPr lang="ja-JP" altLang="ja-JP" sz="1100" b="0" i="0" baseline="0">
              <a:solidFill>
                <a:schemeClr val="dk1"/>
              </a:solidFill>
              <a:effectLst/>
              <a:latin typeface="+mn-lt"/>
              <a:ea typeface="+mn-ea"/>
              <a:cs typeface="+mn-cs"/>
            </a:rPr>
            <a:t>円となっており、類似団体と比較して高い状況にある。</a:t>
          </a:r>
          <a:r>
            <a:rPr lang="ja-JP" altLang="en-US" sz="1100" b="0" i="0" baseline="0">
              <a:solidFill>
                <a:schemeClr val="dk1"/>
              </a:solidFill>
              <a:effectLst/>
              <a:latin typeface="+mn-lt"/>
              <a:ea typeface="+mn-ea"/>
              <a:cs typeface="+mn-cs"/>
            </a:rPr>
            <a:t>主な要因としては、</a:t>
          </a:r>
          <a:r>
            <a:rPr kumimoji="1" lang="ja-JP" altLang="ja-JP" sz="1100">
              <a:solidFill>
                <a:schemeClr val="dk1"/>
              </a:solidFill>
              <a:effectLst/>
              <a:latin typeface="+mn-lt"/>
              <a:ea typeface="+mn-ea"/>
              <a:cs typeface="+mn-cs"/>
            </a:rPr>
            <a:t>平成２４年度から実施している</a:t>
          </a:r>
          <a:r>
            <a:rPr lang="ja-JP" altLang="ja-JP" sz="1100">
              <a:solidFill>
                <a:schemeClr val="dk1"/>
              </a:solidFill>
              <a:effectLst/>
              <a:latin typeface="+mn-lt"/>
              <a:ea typeface="+mn-ea"/>
              <a:cs typeface="+mn-cs"/>
            </a:rPr>
            <a:t>町営住宅建設事業の本体工事が前年度から増嵩している</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こ</a:t>
          </a:r>
          <a:r>
            <a:rPr lang="ja-JP" altLang="en-US" sz="1100">
              <a:solidFill>
                <a:schemeClr val="dk1"/>
              </a:solidFill>
              <a:effectLst/>
              <a:latin typeface="+mn-lt"/>
              <a:ea typeface="+mn-ea"/>
              <a:cs typeface="+mn-cs"/>
            </a:rPr>
            <a:t>れ</a:t>
          </a:r>
          <a:r>
            <a:rPr lang="ja-JP" altLang="ja-JP" sz="1100">
              <a:solidFill>
                <a:schemeClr val="dk1"/>
              </a:solidFill>
              <a:effectLst/>
              <a:latin typeface="+mn-lt"/>
              <a:ea typeface="+mn-ea"/>
              <a:cs typeface="+mn-cs"/>
            </a:rPr>
            <a:t>は、本町が住環境の充実を図るため、重点的に取り組んできたことによるものである。</a:t>
          </a:r>
          <a:r>
            <a:rPr lang="ja-JP" altLang="en-US" sz="1100">
              <a:solidFill>
                <a:schemeClr val="dk1"/>
              </a:solidFill>
              <a:effectLst/>
              <a:latin typeface="+mn-lt"/>
              <a:ea typeface="+mn-ea"/>
              <a:cs typeface="+mn-cs"/>
            </a:rPr>
            <a:t>また、商工費についても類似団体平均を上回っており、要因としては平成２９年度道の駅開園に向け、前年度に本体工事を実施したことによるものである。</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民生費については、</a:t>
          </a:r>
          <a:r>
            <a:rPr lang="ja-JP" altLang="ja-JP" sz="1100">
              <a:solidFill>
                <a:schemeClr val="dk1"/>
              </a:solidFill>
              <a:effectLst/>
              <a:latin typeface="+mn-lt"/>
              <a:ea typeface="+mn-ea"/>
              <a:cs typeface="+mn-cs"/>
            </a:rPr>
            <a:t>住民</a:t>
          </a:r>
          <a:r>
            <a:rPr lang="ja-JP" altLang="ja-JP" sz="1100" b="0" i="0" baseline="0">
              <a:solidFill>
                <a:schemeClr val="dk1"/>
              </a:solidFill>
              <a:effectLst/>
              <a:latin typeface="+mn-lt"/>
              <a:ea typeface="+mn-ea"/>
              <a:cs typeface="+mn-cs"/>
            </a:rPr>
            <a:t>一人当たり</a:t>
          </a:r>
          <a:r>
            <a:rPr lang="ja-JP" altLang="en-US" sz="1100" b="0" i="0" baseline="0">
              <a:solidFill>
                <a:schemeClr val="dk1"/>
              </a:solidFill>
              <a:effectLst/>
              <a:latin typeface="+mn-lt"/>
              <a:ea typeface="+mn-ea"/>
              <a:cs typeface="+mn-cs"/>
            </a:rPr>
            <a:t>１３４，５２６</a:t>
          </a:r>
          <a:r>
            <a:rPr lang="ja-JP" altLang="ja-JP" sz="1100" b="0" i="0" baseline="0">
              <a:solidFill>
                <a:schemeClr val="dk1"/>
              </a:solidFill>
              <a:effectLst/>
              <a:latin typeface="+mn-lt"/>
              <a:ea typeface="+mn-ea"/>
              <a:cs typeface="+mn-cs"/>
            </a:rPr>
            <a:t>円となっており、</a:t>
          </a:r>
          <a:r>
            <a:rPr lang="ja-JP" altLang="en-US" sz="1100" b="0" i="0" baseline="0">
              <a:solidFill>
                <a:schemeClr val="dk1"/>
              </a:solidFill>
              <a:effectLst/>
              <a:latin typeface="+mn-lt"/>
              <a:ea typeface="+mn-ea"/>
              <a:cs typeface="+mn-cs"/>
            </a:rPr>
            <a:t>類似団体と比較して高い状況にある。主な要因としては、</a:t>
          </a:r>
          <a:r>
            <a:rPr lang="ja-JP" altLang="en-US" sz="1100">
              <a:solidFill>
                <a:schemeClr val="dk1"/>
              </a:solidFill>
              <a:effectLst/>
              <a:latin typeface="+mn-lt"/>
              <a:ea typeface="+mn-ea"/>
              <a:cs typeface="+mn-cs"/>
            </a:rPr>
            <a:t>乳幼児医療や子ども子育て支援事業に係る施設型給付費が増加したことである。</a:t>
          </a:r>
          <a:endParaRPr lang="en-US" altLang="ja-JP" sz="11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公債費についても住民</a:t>
          </a:r>
          <a:r>
            <a:rPr lang="ja-JP" altLang="ja-JP" sz="1100" b="0" i="0" baseline="0">
              <a:solidFill>
                <a:schemeClr val="dk1"/>
              </a:solidFill>
              <a:effectLst/>
              <a:latin typeface="+mn-lt"/>
              <a:ea typeface="+mn-ea"/>
              <a:cs typeface="+mn-cs"/>
            </a:rPr>
            <a:t>一人当たり５６，４０４円となっており、減少傾向にあるものの、類似団体と比較しても高い状況にあるため、精査により今後は事業縮小などの検討が必要である</a:t>
          </a:r>
          <a:r>
            <a:rPr lang="ja-JP" altLang="en-US" sz="1100" b="0" i="0" baseline="0">
              <a:solidFill>
                <a:schemeClr val="dk1"/>
              </a:solidFill>
              <a:effectLst/>
              <a:latin typeface="+mn-lt"/>
              <a:ea typeface="+mn-ea"/>
              <a:cs typeface="+mn-cs"/>
            </a:rPr>
            <a:t>。</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近年、実質収支額は改善傾向にある。主な要因は、固定資産税の超過課税の効果や、国の経済対策に伴う各種交付金により財源を確保できたこと、歳出については、第２次集中改革プランによる健全化への取組み等により、財政調整基金を取り崩すことなく積み立てることができたことである。</a:t>
          </a:r>
          <a:r>
            <a:rPr lang="ja-JP" altLang="ja-JP" sz="1100">
              <a:solidFill>
                <a:schemeClr val="dk1"/>
              </a:solidFill>
              <a:effectLst/>
              <a:latin typeface="+mn-lt"/>
              <a:ea typeface="+mn-ea"/>
              <a:cs typeface="+mn-cs"/>
            </a:rPr>
            <a:t>なお、平成２</a:t>
          </a:r>
          <a:r>
            <a:rPr lang="ja-JP" altLang="ja-JP" sz="1100" u="none">
              <a:solidFill>
                <a:schemeClr val="dk1"/>
              </a:solidFill>
              <a:effectLst/>
              <a:latin typeface="+mn-lt"/>
              <a:ea typeface="+mn-ea"/>
              <a:cs typeface="+mn-cs"/>
            </a:rPr>
            <a:t>４年度、平成２６年度はいずれも地元鉄道会社との固定資産評価額を巡る訴訟の終結に際して発生した臨時的な経費の対応（平成２４年度）や、これに伴う地方交付税の精算について前年度からの増加要因がなくなったこと（平成２６年度）により、財政調整基金を取り崩したため、</a:t>
          </a:r>
          <a:r>
            <a:rPr lang="ja-JP" altLang="ja-JP" sz="1100" b="0" i="0" baseline="0">
              <a:solidFill>
                <a:schemeClr val="dk1"/>
              </a:solidFill>
              <a:effectLst/>
              <a:latin typeface="+mn-lt"/>
              <a:ea typeface="+mn-ea"/>
              <a:cs typeface="+mn-cs"/>
            </a:rPr>
            <a:t>実質単年度収支は一時的に赤字となったものの、平成２７年度は黒字に戻った。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平成２４年度までは、その他会計（住宅新築資金等貸付事業特別会計）のみが赤字となっていたが、平成２５年度末で一般会計からの財源補填により赤字を解消し特別会計を閉鎖した。これにより、平成２５年度以降は全ての会計が黒字となった。しかし、今後少子高齢化の進展による介護保険、国民健康保険、後期高齢者医療に係る各特別会計への影響が懸念される。また、下水道事業、漁業集落排水事業の各特別会計については、財源不足額を繰出基準以上に一般会計から繰出すことにより収支均衡を保っている状況にある。今後は、企業会計の独立採算の原則に基づく繰出基準を厳格に適用するとともに、適正な料金の改定などを検討することで更なる適正化に努める必要がある。</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7603824</v>
      </c>
      <c r="BO4" s="379"/>
      <c r="BP4" s="379"/>
      <c r="BQ4" s="379"/>
      <c r="BR4" s="379"/>
      <c r="BS4" s="379"/>
      <c r="BT4" s="379"/>
      <c r="BU4" s="380"/>
      <c r="BV4" s="378">
        <v>6836114</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1.1000000000000001</v>
      </c>
      <c r="CU4" s="385"/>
      <c r="CV4" s="385"/>
      <c r="CW4" s="385"/>
      <c r="CX4" s="385"/>
      <c r="CY4" s="385"/>
      <c r="CZ4" s="385"/>
      <c r="DA4" s="386"/>
      <c r="DB4" s="384">
        <v>1</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7536864</v>
      </c>
      <c r="BO5" s="416"/>
      <c r="BP5" s="416"/>
      <c r="BQ5" s="416"/>
      <c r="BR5" s="416"/>
      <c r="BS5" s="416"/>
      <c r="BT5" s="416"/>
      <c r="BU5" s="417"/>
      <c r="BV5" s="415">
        <v>6605629</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95.3</v>
      </c>
      <c r="CU5" s="413"/>
      <c r="CV5" s="413"/>
      <c r="CW5" s="413"/>
      <c r="CX5" s="413"/>
      <c r="CY5" s="413"/>
      <c r="CZ5" s="413"/>
      <c r="DA5" s="414"/>
      <c r="DB5" s="412">
        <v>95.5</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66960</v>
      </c>
      <c r="BO6" s="416"/>
      <c r="BP6" s="416"/>
      <c r="BQ6" s="416"/>
      <c r="BR6" s="416"/>
      <c r="BS6" s="416"/>
      <c r="BT6" s="416"/>
      <c r="BU6" s="417"/>
      <c r="BV6" s="415">
        <v>230485</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102.6</v>
      </c>
      <c r="CU6" s="453"/>
      <c r="CV6" s="453"/>
      <c r="CW6" s="453"/>
      <c r="CX6" s="453"/>
      <c r="CY6" s="453"/>
      <c r="CZ6" s="453"/>
      <c r="DA6" s="454"/>
      <c r="DB6" s="452">
        <v>103.1</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17534</v>
      </c>
      <c r="BO7" s="416"/>
      <c r="BP7" s="416"/>
      <c r="BQ7" s="416"/>
      <c r="BR7" s="416"/>
      <c r="BS7" s="416"/>
      <c r="BT7" s="416"/>
      <c r="BU7" s="417"/>
      <c r="BV7" s="415">
        <v>186588</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4338991</v>
      </c>
      <c r="CU7" s="416"/>
      <c r="CV7" s="416"/>
      <c r="CW7" s="416"/>
      <c r="CX7" s="416"/>
      <c r="CY7" s="416"/>
      <c r="CZ7" s="416"/>
      <c r="DA7" s="417"/>
      <c r="DB7" s="415">
        <v>4225028</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49426</v>
      </c>
      <c r="BO8" s="416"/>
      <c r="BP8" s="416"/>
      <c r="BQ8" s="416"/>
      <c r="BR8" s="416"/>
      <c r="BS8" s="416"/>
      <c r="BT8" s="416"/>
      <c r="BU8" s="417"/>
      <c r="BV8" s="415">
        <v>43897</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0.53</v>
      </c>
      <c r="CU8" s="456"/>
      <c r="CV8" s="456"/>
      <c r="CW8" s="456"/>
      <c r="CX8" s="456"/>
      <c r="CY8" s="456"/>
      <c r="CZ8" s="456"/>
      <c r="DA8" s="457"/>
      <c r="DB8" s="455">
        <v>0.53</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15938</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5529</v>
      </c>
      <c r="BO9" s="416"/>
      <c r="BP9" s="416"/>
      <c r="BQ9" s="416"/>
      <c r="BR9" s="416"/>
      <c r="BS9" s="416"/>
      <c r="BT9" s="416"/>
      <c r="BU9" s="417"/>
      <c r="BV9" s="415">
        <v>4493</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18.5</v>
      </c>
      <c r="CU9" s="413"/>
      <c r="CV9" s="413"/>
      <c r="CW9" s="413"/>
      <c r="CX9" s="413"/>
      <c r="CY9" s="413"/>
      <c r="CZ9" s="413"/>
      <c r="DA9" s="414"/>
      <c r="DB9" s="412">
        <v>19.5</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17504</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70251</v>
      </c>
      <c r="BO10" s="416"/>
      <c r="BP10" s="416"/>
      <c r="BQ10" s="416"/>
      <c r="BR10" s="416"/>
      <c r="BS10" s="416"/>
      <c r="BT10" s="416"/>
      <c r="BU10" s="417"/>
      <c r="BV10" s="415">
        <v>527</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v>1406</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16488</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v>60000</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16387</v>
      </c>
      <c r="S13" s="497"/>
      <c r="T13" s="497"/>
      <c r="U13" s="497"/>
      <c r="V13" s="498"/>
      <c r="W13" s="431" t="s">
        <v>120</v>
      </c>
      <c r="X13" s="432"/>
      <c r="Y13" s="432"/>
      <c r="Z13" s="432"/>
      <c r="AA13" s="432"/>
      <c r="AB13" s="422"/>
      <c r="AC13" s="466">
        <v>182</v>
      </c>
      <c r="AD13" s="467"/>
      <c r="AE13" s="467"/>
      <c r="AF13" s="467"/>
      <c r="AG13" s="506"/>
      <c r="AH13" s="466">
        <v>225</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75780</v>
      </c>
      <c r="BO13" s="416"/>
      <c r="BP13" s="416"/>
      <c r="BQ13" s="416"/>
      <c r="BR13" s="416"/>
      <c r="BS13" s="416"/>
      <c r="BT13" s="416"/>
      <c r="BU13" s="417"/>
      <c r="BV13" s="415">
        <v>-53574</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16.2</v>
      </c>
      <c r="CU13" s="413"/>
      <c r="CV13" s="413"/>
      <c r="CW13" s="413"/>
      <c r="CX13" s="413"/>
      <c r="CY13" s="413"/>
      <c r="CZ13" s="413"/>
      <c r="DA13" s="414"/>
      <c r="DB13" s="412">
        <v>17.600000000000001</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16768</v>
      </c>
      <c r="S14" s="497"/>
      <c r="T14" s="497"/>
      <c r="U14" s="497"/>
      <c r="V14" s="498"/>
      <c r="W14" s="405"/>
      <c r="X14" s="406"/>
      <c r="Y14" s="406"/>
      <c r="Z14" s="406"/>
      <c r="AA14" s="406"/>
      <c r="AB14" s="395"/>
      <c r="AC14" s="499">
        <v>2.7</v>
      </c>
      <c r="AD14" s="500"/>
      <c r="AE14" s="500"/>
      <c r="AF14" s="500"/>
      <c r="AG14" s="501"/>
      <c r="AH14" s="499">
        <v>2.9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115.9</v>
      </c>
      <c r="CU14" s="511"/>
      <c r="CV14" s="511"/>
      <c r="CW14" s="511"/>
      <c r="CX14" s="511"/>
      <c r="CY14" s="511"/>
      <c r="CZ14" s="511"/>
      <c r="DA14" s="512"/>
      <c r="DB14" s="510">
        <v>119.2</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16672</v>
      </c>
      <c r="S15" s="497"/>
      <c r="T15" s="497"/>
      <c r="U15" s="497"/>
      <c r="V15" s="498"/>
      <c r="W15" s="431" t="s">
        <v>127</v>
      </c>
      <c r="X15" s="432"/>
      <c r="Y15" s="432"/>
      <c r="Z15" s="432"/>
      <c r="AA15" s="432"/>
      <c r="AB15" s="422"/>
      <c r="AC15" s="466">
        <v>1548</v>
      </c>
      <c r="AD15" s="467"/>
      <c r="AE15" s="467"/>
      <c r="AF15" s="467"/>
      <c r="AG15" s="506"/>
      <c r="AH15" s="466">
        <v>1643</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1861860</v>
      </c>
      <c r="BO15" s="379"/>
      <c r="BP15" s="379"/>
      <c r="BQ15" s="379"/>
      <c r="BR15" s="379"/>
      <c r="BS15" s="379"/>
      <c r="BT15" s="379"/>
      <c r="BU15" s="380"/>
      <c r="BV15" s="378">
        <v>1812966</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22.7</v>
      </c>
      <c r="AD16" s="500"/>
      <c r="AE16" s="500"/>
      <c r="AF16" s="500"/>
      <c r="AG16" s="501"/>
      <c r="AH16" s="499">
        <v>21.3</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3512992</v>
      </c>
      <c r="BO16" s="416"/>
      <c r="BP16" s="416"/>
      <c r="BQ16" s="416"/>
      <c r="BR16" s="416"/>
      <c r="BS16" s="416"/>
      <c r="BT16" s="416"/>
      <c r="BU16" s="417"/>
      <c r="BV16" s="415">
        <v>3374745</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5091</v>
      </c>
      <c r="AD17" s="467"/>
      <c r="AE17" s="467"/>
      <c r="AF17" s="467"/>
      <c r="AG17" s="506"/>
      <c r="AH17" s="466">
        <v>5735</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2363618</v>
      </c>
      <c r="BO17" s="416"/>
      <c r="BP17" s="416"/>
      <c r="BQ17" s="416"/>
      <c r="BR17" s="416"/>
      <c r="BS17" s="416"/>
      <c r="BT17" s="416"/>
      <c r="BU17" s="417"/>
      <c r="BV17" s="415">
        <v>2335579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49.18</v>
      </c>
      <c r="M18" s="528"/>
      <c r="N18" s="528"/>
      <c r="O18" s="528"/>
      <c r="P18" s="528"/>
      <c r="Q18" s="528"/>
      <c r="R18" s="529"/>
      <c r="S18" s="529"/>
      <c r="T18" s="529"/>
      <c r="U18" s="529"/>
      <c r="V18" s="530"/>
      <c r="W18" s="433"/>
      <c r="X18" s="434"/>
      <c r="Y18" s="434"/>
      <c r="Z18" s="434"/>
      <c r="AA18" s="434"/>
      <c r="AB18" s="425"/>
      <c r="AC18" s="531">
        <v>74.599999999999994</v>
      </c>
      <c r="AD18" s="532"/>
      <c r="AE18" s="532"/>
      <c r="AF18" s="532"/>
      <c r="AG18" s="533"/>
      <c r="AH18" s="531">
        <v>74.3</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4398265</v>
      </c>
      <c r="BO18" s="416"/>
      <c r="BP18" s="416"/>
      <c r="BQ18" s="416"/>
      <c r="BR18" s="416"/>
      <c r="BS18" s="416"/>
      <c r="BT18" s="416"/>
      <c r="BU18" s="417"/>
      <c r="BV18" s="415">
        <v>4229188</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324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5013658</v>
      </c>
      <c r="BO19" s="416"/>
      <c r="BP19" s="416"/>
      <c r="BQ19" s="416"/>
      <c r="BR19" s="416"/>
      <c r="BS19" s="416"/>
      <c r="BT19" s="416"/>
      <c r="BU19" s="417"/>
      <c r="BV19" s="415">
        <v>4964442</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6407</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7250946</v>
      </c>
      <c r="BO23" s="416"/>
      <c r="BP23" s="416"/>
      <c r="BQ23" s="416"/>
      <c r="BR23" s="416"/>
      <c r="BS23" s="416"/>
      <c r="BT23" s="416"/>
      <c r="BU23" s="417"/>
      <c r="BV23" s="415">
        <v>7103242</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6540</v>
      </c>
      <c r="R24" s="467"/>
      <c r="S24" s="467"/>
      <c r="T24" s="467"/>
      <c r="U24" s="467"/>
      <c r="V24" s="506"/>
      <c r="W24" s="561"/>
      <c r="X24" s="549"/>
      <c r="Y24" s="550"/>
      <c r="Z24" s="465" t="s">
        <v>150</v>
      </c>
      <c r="AA24" s="445"/>
      <c r="AB24" s="445"/>
      <c r="AC24" s="445"/>
      <c r="AD24" s="445"/>
      <c r="AE24" s="445"/>
      <c r="AF24" s="445"/>
      <c r="AG24" s="446"/>
      <c r="AH24" s="466">
        <v>129</v>
      </c>
      <c r="AI24" s="467"/>
      <c r="AJ24" s="467"/>
      <c r="AK24" s="467"/>
      <c r="AL24" s="506"/>
      <c r="AM24" s="466">
        <v>423378</v>
      </c>
      <c r="AN24" s="467"/>
      <c r="AO24" s="467"/>
      <c r="AP24" s="467"/>
      <c r="AQ24" s="467"/>
      <c r="AR24" s="506"/>
      <c r="AS24" s="466">
        <v>3282</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4802349</v>
      </c>
      <c r="BO24" s="416"/>
      <c r="BP24" s="416"/>
      <c r="BQ24" s="416"/>
      <c r="BR24" s="416"/>
      <c r="BS24" s="416"/>
      <c r="BT24" s="416"/>
      <c r="BU24" s="417"/>
      <c r="BV24" s="415">
        <v>4319356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2</v>
      </c>
      <c r="M25" s="467"/>
      <c r="N25" s="467"/>
      <c r="O25" s="467"/>
      <c r="P25" s="506"/>
      <c r="Q25" s="466">
        <v>5440</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1345062</v>
      </c>
      <c r="BO25" s="379"/>
      <c r="BP25" s="379"/>
      <c r="BQ25" s="379"/>
      <c r="BR25" s="379"/>
      <c r="BS25" s="379"/>
      <c r="BT25" s="379"/>
      <c r="BU25" s="380"/>
      <c r="BV25" s="378">
        <v>1949285</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5100</v>
      </c>
      <c r="R26" s="467"/>
      <c r="S26" s="467"/>
      <c r="T26" s="467"/>
      <c r="U26" s="467"/>
      <c r="V26" s="506"/>
      <c r="W26" s="561"/>
      <c r="X26" s="549"/>
      <c r="Y26" s="550"/>
      <c r="Z26" s="465" t="s">
        <v>156</v>
      </c>
      <c r="AA26" s="571"/>
      <c r="AB26" s="571"/>
      <c r="AC26" s="571"/>
      <c r="AD26" s="571"/>
      <c r="AE26" s="571"/>
      <c r="AF26" s="571"/>
      <c r="AG26" s="572"/>
      <c r="AH26" s="466">
        <v>9</v>
      </c>
      <c r="AI26" s="467"/>
      <c r="AJ26" s="467"/>
      <c r="AK26" s="467"/>
      <c r="AL26" s="506"/>
      <c r="AM26" s="466">
        <v>26937</v>
      </c>
      <c r="AN26" s="467"/>
      <c r="AO26" s="467"/>
      <c r="AP26" s="467"/>
      <c r="AQ26" s="467"/>
      <c r="AR26" s="506"/>
      <c r="AS26" s="466">
        <v>2993</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3400</v>
      </c>
      <c r="R27" s="467"/>
      <c r="S27" s="467"/>
      <c r="T27" s="467"/>
      <c r="U27" s="467"/>
      <c r="V27" s="506"/>
      <c r="W27" s="561"/>
      <c r="X27" s="549"/>
      <c r="Y27" s="550"/>
      <c r="Z27" s="465" t="s">
        <v>159</v>
      </c>
      <c r="AA27" s="445"/>
      <c r="AB27" s="445"/>
      <c r="AC27" s="445"/>
      <c r="AD27" s="445"/>
      <c r="AE27" s="445"/>
      <c r="AF27" s="445"/>
      <c r="AG27" s="446"/>
      <c r="AH27" s="466">
        <v>8</v>
      </c>
      <c r="AI27" s="467"/>
      <c r="AJ27" s="467"/>
      <c r="AK27" s="467"/>
      <c r="AL27" s="506"/>
      <c r="AM27" s="466">
        <v>26128</v>
      </c>
      <c r="AN27" s="467"/>
      <c r="AO27" s="467"/>
      <c r="AP27" s="467"/>
      <c r="AQ27" s="467"/>
      <c r="AR27" s="506"/>
      <c r="AS27" s="466">
        <v>3266</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t="s">
        <v>117</v>
      </c>
      <c r="BO27" s="585"/>
      <c r="BP27" s="585"/>
      <c r="BQ27" s="585"/>
      <c r="BR27" s="585"/>
      <c r="BS27" s="585"/>
      <c r="BT27" s="585"/>
      <c r="BU27" s="586"/>
      <c r="BV27" s="584" t="s">
        <v>117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3100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887381</v>
      </c>
      <c r="BO28" s="379"/>
      <c r="BP28" s="379"/>
      <c r="BQ28" s="379"/>
      <c r="BR28" s="379"/>
      <c r="BS28" s="379"/>
      <c r="BT28" s="379"/>
      <c r="BU28" s="380"/>
      <c r="BV28" s="378">
        <v>817130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10</v>
      </c>
      <c r="M29" s="467"/>
      <c r="N29" s="467"/>
      <c r="O29" s="467"/>
      <c r="P29" s="506"/>
      <c r="Q29" s="466">
        <v>3000</v>
      </c>
      <c r="R29" s="467"/>
      <c r="S29" s="467"/>
      <c r="T29" s="467"/>
      <c r="U29" s="467"/>
      <c r="V29" s="506"/>
      <c r="W29" s="562"/>
      <c r="X29" s="563"/>
      <c r="Y29" s="564"/>
      <c r="Z29" s="465" t="s">
        <v>166</v>
      </c>
      <c r="AA29" s="445"/>
      <c r="AB29" s="445"/>
      <c r="AC29" s="445"/>
      <c r="AD29" s="445"/>
      <c r="AE29" s="445"/>
      <c r="AF29" s="445"/>
      <c r="AG29" s="446"/>
      <c r="AH29" s="466">
        <v>137</v>
      </c>
      <c r="AI29" s="467"/>
      <c r="AJ29" s="467"/>
      <c r="AK29" s="467"/>
      <c r="AL29" s="506"/>
      <c r="AM29" s="466">
        <v>449506</v>
      </c>
      <c r="AN29" s="467"/>
      <c r="AO29" s="467"/>
      <c r="AP29" s="467"/>
      <c r="AQ29" s="467"/>
      <c r="AR29" s="506"/>
      <c r="AS29" s="466">
        <v>3281</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38421</v>
      </c>
      <c r="BO29" s="416"/>
      <c r="BP29" s="416"/>
      <c r="BQ29" s="416"/>
      <c r="BR29" s="416"/>
      <c r="BS29" s="416"/>
      <c r="BT29" s="416"/>
      <c r="BU29" s="417"/>
      <c r="BV29" s="415">
        <v>38386</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98.1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513821</v>
      </c>
      <c r="BO30" s="585"/>
      <c r="BP30" s="585"/>
      <c r="BQ30" s="585"/>
      <c r="BR30" s="585"/>
      <c r="BS30" s="585"/>
      <c r="BT30" s="585"/>
      <c r="BU30" s="586"/>
      <c r="BV30" s="584">
        <v>455695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IF('各会計、関係団体の財政状況及び健全化判断比率'!B33="","",'各会計、関係団体の財政状況及び健全化判断比率'!B33)</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泉州南消防組合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IF('各会計、関係団体の財政状況及び健全化判断比率'!B34="","",'各会計、関係団体の財政状況及び健全化判断比率'!B34)</f>
        <v>漁業集落排水事業特別会計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大阪府後期高齢者医療広域連合（一般会計）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介護保険特別会計（保険事業勘定）</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大阪府後期高齢者医療広域連合（後期高齢者医療特別会計）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介護保険特別会計（介護サービス事業勘定）</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大阪広域水道企業団（水道事業会計）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大阪広域水道企業団（工業用水道事業会計）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election activeCell="I36" sqref="I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79" t="s">
        <v>526</v>
      </c>
      <c r="D34" s="1179"/>
      <c r="E34" s="1180"/>
      <c r="F34" s="32">
        <v>0.89</v>
      </c>
      <c r="G34" s="33">
        <v>1.05</v>
      </c>
      <c r="H34" s="33">
        <v>0.9</v>
      </c>
      <c r="I34" s="33">
        <v>1.03</v>
      </c>
      <c r="J34" s="34">
        <v>1.1299999999999999</v>
      </c>
      <c r="K34" s="22"/>
      <c r="L34" s="22"/>
      <c r="M34" s="22"/>
      <c r="N34" s="22"/>
      <c r="O34" s="22"/>
      <c r="P34" s="22"/>
    </row>
    <row r="35" spans="1:16" ht="39" customHeight="1">
      <c r="A35" s="22"/>
      <c r="B35" s="35"/>
      <c r="C35" s="1173" t="s">
        <v>527</v>
      </c>
      <c r="D35" s="1174"/>
      <c r="E35" s="1175"/>
      <c r="F35" s="36">
        <v>0.62</v>
      </c>
      <c r="G35" s="37">
        <v>1.46</v>
      </c>
      <c r="H35" s="37">
        <v>0.64</v>
      </c>
      <c r="I35" s="37">
        <v>1.4</v>
      </c>
      <c r="J35" s="38">
        <v>1.0900000000000001</v>
      </c>
      <c r="K35" s="22"/>
      <c r="L35" s="22"/>
      <c r="M35" s="22"/>
      <c r="N35" s="22"/>
      <c r="O35" s="22"/>
      <c r="P35" s="22"/>
    </row>
    <row r="36" spans="1:16" ht="39" customHeight="1">
      <c r="A36" s="22"/>
      <c r="B36" s="35"/>
      <c r="C36" s="1173" t="s">
        <v>528</v>
      </c>
      <c r="D36" s="1174"/>
      <c r="E36" s="1175"/>
      <c r="F36" s="36">
        <v>1.1200000000000001</v>
      </c>
      <c r="G36" s="37">
        <v>0.51</v>
      </c>
      <c r="H36" s="37">
        <v>0.41</v>
      </c>
      <c r="I36" s="37">
        <v>0.3</v>
      </c>
      <c r="J36" s="38">
        <v>0.4</v>
      </c>
      <c r="K36" s="22"/>
      <c r="L36" s="22"/>
      <c r="M36" s="22"/>
      <c r="N36" s="22"/>
      <c r="O36" s="22"/>
      <c r="P36" s="22"/>
    </row>
    <row r="37" spans="1:16" ht="39" customHeight="1">
      <c r="A37" s="22"/>
      <c r="B37" s="35"/>
      <c r="C37" s="1173" t="s">
        <v>529</v>
      </c>
      <c r="D37" s="1174"/>
      <c r="E37" s="1175"/>
      <c r="F37" s="36">
        <v>0.11</v>
      </c>
      <c r="G37" s="37">
        <v>0.14000000000000001</v>
      </c>
      <c r="H37" s="37">
        <v>0.12</v>
      </c>
      <c r="I37" s="37">
        <v>0.14000000000000001</v>
      </c>
      <c r="J37" s="38">
        <v>0.1</v>
      </c>
      <c r="K37" s="22"/>
      <c r="L37" s="22"/>
      <c r="M37" s="22"/>
      <c r="N37" s="22"/>
      <c r="O37" s="22"/>
      <c r="P37" s="22"/>
    </row>
    <row r="38" spans="1:16" ht="39" customHeight="1">
      <c r="A38" s="22"/>
      <c r="B38" s="35"/>
      <c r="C38" s="1173" t="s">
        <v>530</v>
      </c>
      <c r="D38" s="1174"/>
      <c r="E38" s="1175"/>
      <c r="F38" s="36">
        <v>0.02</v>
      </c>
      <c r="G38" s="37">
        <v>0.08</v>
      </c>
      <c r="H38" s="37">
        <v>0.1</v>
      </c>
      <c r="I38" s="37">
        <v>0.09</v>
      </c>
      <c r="J38" s="38">
        <v>0.1</v>
      </c>
      <c r="K38" s="22"/>
      <c r="L38" s="22"/>
      <c r="M38" s="22"/>
      <c r="N38" s="22"/>
      <c r="O38" s="22"/>
      <c r="P38" s="22"/>
    </row>
    <row r="39" spans="1:16" ht="39" customHeight="1">
      <c r="A39" s="22"/>
      <c r="B39" s="35"/>
      <c r="C39" s="1173" t="s">
        <v>531</v>
      </c>
      <c r="D39" s="1174"/>
      <c r="E39" s="1175"/>
      <c r="F39" s="36">
        <v>0.28999999999999998</v>
      </c>
      <c r="G39" s="37">
        <v>0.61</v>
      </c>
      <c r="H39" s="37">
        <v>1.32</v>
      </c>
      <c r="I39" s="37">
        <v>1.46</v>
      </c>
      <c r="J39" s="38">
        <v>0</v>
      </c>
      <c r="K39" s="22"/>
      <c r="L39" s="22"/>
      <c r="M39" s="22"/>
      <c r="N39" s="22"/>
      <c r="O39" s="22"/>
      <c r="P39" s="22"/>
    </row>
    <row r="40" spans="1:16" ht="39" customHeight="1">
      <c r="A40" s="22"/>
      <c r="B40" s="35"/>
      <c r="C40" s="1173" t="s">
        <v>532</v>
      </c>
      <c r="D40" s="1174"/>
      <c r="E40" s="1175"/>
      <c r="F40" s="36">
        <v>0</v>
      </c>
      <c r="G40" s="37">
        <v>0</v>
      </c>
      <c r="H40" s="37">
        <v>2.7</v>
      </c>
      <c r="I40" s="37">
        <v>0</v>
      </c>
      <c r="J40" s="38">
        <v>0</v>
      </c>
      <c r="K40" s="22"/>
      <c r="L40" s="22"/>
      <c r="M40" s="22"/>
      <c r="N40" s="22"/>
      <c r="O40" s="22"/>
      <c r="P40" s="22"/>
    </row>
    <row r="41" spans="1:16" ht="39" customHeight="1">
      <c r="A41" s="22"/>
      <c r="B41" s="35"/>
      <c r="C41" s="1173" t="s">
        <v>533</v>
      </c>
      <c r="D41" s="1174"/>
      <c r="E41" s="1175"/>
      <c r="F41" s="36">
        <v>0</v>
      </c>
      <c r="G41" s="37">
        <v>0</v>
      </c>
      <c r="H41" s="37">
        <v>0</v>
      </c>
      <c r="I41" s="37">
        <v>0</v>
      </c>
      <c r="J41" s="38">
        <v>0</v>
      </c>
      <c r="K41" s="22"/>
      <c r="L41" s="22"/>
      <c r="M41" s="22"/>
      <c r="N41" s="22"/>
      <c r="O41" s="22"/>
      <c r="P41" s="22"/>
    </row>
    <row r="42" spans="1:16" ht="39" customHeight="1">
      <c r="A42" s="22"/>
      <c r="B42" s="39"/>
      <c r="C42" s="1173" t="s">
        <v>534</v>
      </c>
      <c r="D42" s="1174"/>
      <c r="E42" s="1175"/>
      <c r="F42" s="36" t="s">
        <v>535</v>
      </c>
      <c r="G42" s="37" t="s">
        <v>536</v>
      </c>
      <c r="H42" s="37" t="s">
        <v>479</v>
      </c>
      <c r="I42" s="37" t="s">
        <v>479</v>
      </c>
      <c r="J42" s="38" t="s">
        <v>479</v>
      </c>
      <c r="K42" s="22"/>
      <c r="L42" s="22"/>
      <c r="M42" s="22"/>
      <c r="N42" s="22"/>
      <c r="O42" s="22"/>
      <c r="P42" s="22"/>
    </row>
    <row r="43" spans="1:16" ht="39" customHeight="1" thickBot="1">
      <c r="A43" s="22"/>
      <c r="B43" s="40"/>
      <c r="C43" s="1176" t="s">
        <v>537</v>
      </c>
      <c r="D43" s="1177"/>
      <c r="E43" s="1178"/>
      <c r="F43" s="41" t="s">
        <v>479</v>
      </c>
      <c r="G43" s="42" t="s">
        <v>479</v>
      </c>
      <c r="H43" s="42">
        <v>0</v>
      </c>
      <c r="I43" s="42" t="s">
        <v>479</v>
      </c>
      <c r="J43" s="43" t="s">
        <v>479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6HwGU42xJKX8SjAKVZ4rT345rSBo9uruaHNrAfpriyBNCO3r1+4VPQe2pP/Tlhr7CRd7fCmQzn/p6b5H1jWSpA==" saltValue="qbnzqrXFJhCahSFE7K/j9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5" zoomScaleNormal="65" zoomScaleSheetLayoutView="55" workbookViewId="0">
      <selection activeCell="L14" sqref="L1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89" t="s">
        <v>10</v>
      </c>
      <c r="C45" s="1190"/>
      <c r="D45" s="58"/>
      <c r="E45" s="1195" t="s">
        <v>11</v>
      </c>
      <c r="F45" s="1195"/>
      <c r="G45" s="1195"/>
      <c r="H45" s="1195"/>
      <c r="I45" s="1195"/>
      <c r="J45" s="1196"/>
      <c r="K45" s="59">
        <v>1140</v>
      </c>
      <c r="L45" s="60">
        <v>1088</v>
      </c>
      <c r="M45" s="60">
        <v>1051</v>
      </c>
      <c r="N45" s="60">
        <v>969</v>
      </c>
      <c r="O45" s="61">
        <v>930</v>
      </c>
      <c r="P45" s="48"/>
      <c r="Q45" s="48"/>
      <c r="R45" s="48"/>
      <c r="S45" s="48"/>
      <c r="T45" s="48"/>
      <c r="U45" s="48"/>
    </row>
    <row r="46" spans="1:21" ht="30.75" customHeight="1">
      <c r="A46" s="48"/>
      <c r="B46" s="1191"/>
      <c r="C46" s="1192"/>
      <c r="D46" s="62"/>
      <c r="E46" s="1183" t="s">
        <v>12</v>
      </c>
      <c r="F46" s="1183"/>
      <c r="G46" s="1183"/>
      <c r="H46" s="1183"/>
      <c r="I46" s="1183"/>
      <c r="J46" s="1184"/>
      <c r="K46" s="63" t="s">
        <v>479</v>
      </c>
      <c r="L46" s="64" t="s">
        <v>479</v>
      </c>
      <c r="M46" s="64" t="s">
        <v>479</v>
      </c>
      <c r="N46" s="64" t="s">
        <v>479</v>
      </c>
      <c r="O46" s="65" t="s">
        <v>479</v>
      </c>
      <c r="P46" s="48"/>
      <c r="Q46" s="48"/>
      <c r="R46" s="48"/>
      <c r="S46" s="48"/>
      <c r="T46" s="48"/>
      <c r="U46" s="48"/>
    </row>
    <row r="47" spans="1:21" ht="30.75" customHeight="1">
      <c r="A47" s="48"/>
      <c r="B47" s="1191"/>
      <c r="C47" s="1192"/>
      <c r="D47" s="62"/>
      <c r="E47" s="1183" t="s">
        <v>13</v>
      </c>
      <c r="F47" s="1183"/>
      <c r="G47" s="1183"/>
      <c r="H47" s="1183"/>
      <c r="I47" s="1183"/>
      <c r="J47" s="1184"/>
      <c r="K47" s="63" t="s">
        <v>479</v>
      </c>
      <c r="L47" s="64" t="s">
        <v>479</v>
      </c>
      <c r="M47" s="64" t="s">
        <v>479</v>
      </c>
      <c r="N47" s="64" t="s">
        <v>479</v>
      </c>
      <c r="O47" s="65" t="s">
        <v>479</v>
      </c>
      <c r="P47" s="48"/>
      <c r="Q47" s="48"/>
      <c r="R47" s="48"/>
      <c r="S47" s="48"/>
      <c r="T47" s="48"/>
      <c r="U47" s="48"/>
    </row>
    <row r="48" spans="1:21" ht="30.75" customHeight="1">
      <c r="A48" s="48"/>
      <c r="B48" s="1191"/>
      <c r="C48" s="1192"/>
      <c r="D48" s="62"/>
      <c r="E48" s="1183" t="s">
        <v>14</v>
      </c>
      <c r="F48" s="1183"/>
      <c r="G48" s="1183"/>
      <c r="H48" s="1183"/>
      <c r="I48" s="1183"/>
      <c r="J48" s="1184"/>
      <c r="K48" s="63">
        <v>253</v>
      </c>
      <c r="L48" s="64">
        <v>259</v>
      </c>
      <c r="M48" s="64">
        <v>251</v>
      </c>
      <c r="N48" s="64">
        <v>246</v>
      </c>
      <c r="O48" s="65">
        <v>240</v>
      </c>
      <c r="P48" s="48"/>
      <c r="Q48" s="48"/>
      <c r="R48" s="48"/>
      <c r="S48" s="48"/>
      <c r="T48" s="48"/>
      <c r="U48" s="48"/>
    </row>
    <row r="49" spans="1:21" ht="30.75" customHeight="1">
      <c r="A49" s="48"/>
      <c r="B49" s="1191"/>
      <c r="C49" s="1192"/>
      <c r="D49" s="62"/>
      <c r="E49" s="1183" t="s">
        <v>15</v>
      </c>
      <c r="F49" s="1183"/>
      <c r="G49" s="1183"/>
      <c r="H49" s="1183"/>
      <c r="I49" s="1183"/>
      <c r="J49" s="1184"/>
      <c r="K49" s="63">
        <v>12</v>
      </c>
      <c r="L49" s="64">
        <v>21</v>
      </c>
      <c r="M49" s="64">
        <v>21</v>
      </c>
      <c r="N49" s="64">
        <v>21</v>
      </c>
      <c r="O49" s="65">
        <v>16</v>
      </c>
      <c r="P49" s="48"/>
      <c r="Q49" s="48"/>
      <c r="R49" s="48"/>
      <c r="S49" s="48"/>
      <c r="T49" s="48"/>
      <c r="U49" s="48"/>
    </row>
    <row r="50" spans="1:21" ht="30.75" customHeight="1">
      <c r="A50" s="48"/>
      <c r="B50" s="1191"/>
      <c r="C50" s="1192"/>
      <c r="D50" s="62"/>
      <c r="E50" s="1183" t="s">
        <v>16</v>
      </c>
      <c r="F50" s="1183"/>
      <c r="G50" s="1183"/>
      <c r="H50" s="1183"/>
      <c r="I50" s="1183"/>
      <c r="J50" s="1184"/>
      <c r="K50" s="63" t="s">
        <v>479</v>
      </c>
      <c r="L50" s="64" t="s">
        <v>479</v>
      </c>
      <c r="M50" s="64" t="s">
        <v>479</v>
      </c>
      <c r="N50" s="64" t="s">
        <v>479</v>
      </c>
      <c r="O50" s="65" t="s">
        <v>479</v>
      </c>
      <c r="P50" s="48"/>
      <c r="Q50" s="48"/>
      <c r="R50" s="48"/>
      <c r="S50" s="48"/>
      <c r="T50" s="48"/>
      <c r="U50" s="48"/>
    </row>
    <row r="51" spans="1:21" ht="30.75" customHeight="1">
      <c r="A51" s="48"/>
      <c r="B51" s="1193"/>
      <c r="C51" s="1194"/>
      <c r="D51" s="66"/>
      <c r="E51" s="1183" t="s">
        <v>17</v>
      </c>
      <c r="F51" s="1183"/>
      <c r="G51" s="1183"/>
      <c r="H51" s="1183"/>
      <c r="I51" s="1183"/>
      <c r="J51" s="1184"/>
      <c r="K51" s="63" t="s">
        <v>479</v>
      </c>
      <c r="L51" s="64" t="s">
        <v>479</v>
      </c>
      <c r="M51" s="64" t="s">
        <v>479</v>
      </c>
      <c r="N51" s="64" t="s">
        <v>479</v>
      </c>
      <c r="O51" s="65" t="s">
        <v>479</v>
      </c>
      <c r="P51" s="48"/>
      <c r="Q51" s="48"/>
      <c r="R51" s="48"/>
      <c r="S51" s="48"/>
      <c r="T51" s="48"/>
      <c r="U51" s="48"/>
    </row>
    <row r="52" spans="1:21" ht="30.75" customHeight="1">
      <c r="A52" s="48"/>
      <c r="B52" s="1181" t="s">
        <v>18</v>
      </c>
      <c r="C52" s="1182"/>
      <c r="D52" s="66"/>
      <c r="E52" s="1183" t="s">
        <v>19</v>
      </c>
      <c r="F52" s="1183"/>
      <c r="G52" s="1183"/>
      <c r="H52" s="1183"/>
      <c r="I52" s="1183"/>
      <c r="J52" s="1184"/>
      <c r="K52" s="63">
        <v>689</v>
      </c>
      <c r="L52" s="64">
        <v>680</v>
      </c>
      <c r="M52" s="64">
        <v>671</v>
      </c>
      <c r="N52" s="64">
        <v>668</v>
      </c>
      <c r="O52" s="65">
        <v>626</v>
      </c>
      <c r="P52" s="48"/>
      <c r="Q52" s="48"/>
      <c r="R52" s="48"/>
      <c r="S52" s="48"/>
      <c r="T52" s="48"/>
      <c r="U52" s="48"/>
    </row>
    <row r="53" spans="1:21" ht="30.75" customHeight="1" thickBot="1">
      <c r="A53" s="48"/>
      <c r="B53" s="1185" t="s">
        <v>20</v>
      </c>
      <c r="C53" s="1186"/>
      <c r="D53" s="67"/>
      <c r="E53" s="1187" t="s">
        <v>21</v>
      </c>
      <c r="F53" s="1187"/>
      <c r="G53" s="1187"/>
      <c r="H53" s="1187"/>
      <c r="I53" s="1187"/>
      <c r="J53" s="1188"/>
      <c r="K53" s="68">
        <v>716</v>
      </c>
      <c r="L53" s="69">
        <v>688</v>
      </c>
      <c r="M53" s="69">
        <v>652</v>
      </c>
      <c r="N53" s="69">
        <v>568</v>
      </c>
      <c r="O53" s="70">
        <v>560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5" zoomScaleNormal="65" zoomScaleSheetLayoutView="100" workbookViewId="0">
      <selection activeCell="A2" sqref="A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519</v>
      </c>
      <c r="J40" s="79" t="s">
        <v>520</v>
      </c>
      <c r="K40" s="79" t="s">
        <v>521</v>
      </c>
      <c r="L40" s="79" t="s">
        <v>522</v>
      </c>
      <c r="M40" s="80" t="s">
        <v>523</v>
      </c>
    </row>
    <row r="41" spans="2:13" ht="27.75" customHeight="1">
      <c r="B41" s="1197" t="s">
        <v>23</v>
      </c>
      <c r="C41" s="1198"/>
      <c r="D41" s="81"/>
      <c r="E41" s="1203" t="s">
        <v>24</v>
      </c>
      <c r="F41" s="1203"/>
      <c r="G41" s="1203"/>
      <c r="H41" s="1204"/>
      <c r="I41" s="82">
        <v>8408</v>
      </c>
      <c r="J41" s="83">
        <v>7891</v>
      </c>
      <c r="K41" s="83">
        <v>7363</v>
      </c>
      <c r="L41" s="83">
        <v>7103</v>
      </c>
      <c r="M41" s="84">
        <v>7251</v>
      </c>
    </row>
    <row r="42" spans="2:13" ht="27.75" customHeight="1">
      <c r="B42" s="1199"/>
      <c r="C42" s="1200"/>
      <c r="D42" s="85"/>
      <c r="E42" s="1205" t="s">
        <v>25</v>
      </c>
      <c r="F42" s="1205"/>
      <c r="G42" s="1205"/>
      <c r="H42" s="1206"/>
      <c r="I42" s="86" t="s">
        <v>479</v>
      </c>
      <c r="J42" s="87" t="s">
        <v>479</v>
      </c>
      <c r="K42" s="87" t="s">
        <v>479</v>
      </c>
      <c r="L42" s="87" t="s">
        <v>479</v>
      </c>
      <c r="M42" s="88" t="s">
        <v>479</v>
      </c>
    </row>
    <row r="43" spans="2:13" ht="27.75" customHeight="1">
      <c r="B43" s="1199"/>
      <c r="C43" s="1200"/>
      <c r="D43" s="85"/>
      <c r="E43" s="1205" t="s">
        <v>26</v>
      </c>
      <c r="F43" s="1205"/>
      <c r="G43" s="1205"/>
      <c r="H43" s="1206"/>
      <c r="I43" s="86">
        <v>4336</v>
      </c>
      <c r="J43" s="87">
        <v>4240</v>
      </c>
      <c r="K43" s="87">
        <v>4136</v>
      </c>
      <c r="L43" s="87">
        <v>4018</v>
      </c>
      <c r="M43" s="88">
        <v>3877</v>
      </c>
    </row>
    <row r="44" spans="2:13" ht="27.75" customHeight="1">
      <c r="B44" s="1199"/>
      <c r="C44" s="1200"/>
      <c r="D44" s="85"/>
      <c r="E44" s="1205" t="s">
        <v>27</v>
      </c>
      <c r="F44" s="1205"/>
      <c r="G44" s="1205"/>
      <c r="H44" s="1206"/>
      <c r="I44" s="86">
        <v>78</v>
      </c>
      <c r="J44" s="87">
        <v>70</v>
      </c>
      <c r="K44" s="87">
        <v>5</v>
      </c>
      <c r="L44" s="87">
        <v>70</v>
      </c>
      <c r="M44" s="88">
        <v>142</v>
      </c>
    </row>
    <row r="45" spans="2:13" ht="27.75" customHeight="1">
      <c r="B45" s="1199"/>
      <c r="C45" s="1200"/>
      <c r="D45" s="85"/>
      <c r="E45" s="1205" t="s">
        <v>28</v>
      </c>
      <c r="F45" s="1205"/>
      <c r="G45" s="1205"/>
      <c r="H45" s="1206"/>
      <c r="I45" s="86">
        <v>1591</v>
      </c>
      <c r="J45" s="87">
        <v>1656</v>
      </c>
      <c r="K45" s="87">
        <v>1713</v>
      </c>
      <c r="L45" s="87">
        <v>1621</v>
      </c>
      <c r="M45" s="88">
        <v>1421</v>
      </c>
    </row>
    <row r="46" spans="2:13" ht="27.75" customHeight="1">
      <c r="B46" s="1199"/>
      <c r="C46" s="1200"/>
      <c r="D46" s="85"/>
      <c r="E46" s="1205" t="s">
        <v>29</v>
      </c>
      <c r="F46" s="1205"/>
      <c r="G46" s="1205"/>
      <c r="H46" s="1206"/>
      <c r="I46" s="86" t="s">
        <v>479</v>
      </c>
      <c r="J46" s="87" t="s">
        <v>479</v>
      </c>
      <c r="K46" s="87" t="s">
        <v>479</v>
      </c>
      <c r="L46" s="87" t="s">
        <v>479</v>
      </c>
      <c r="M46" s="88" t="s">
        <v>479</v>
      </c>
    </row>
    <row r="47" spans="2:13" ht="27.75" customHeight="1">
      <c r="B47" s="1199"/>
      <c r="C47" s="1200"/>
      <c r="D47" s="85"/>
      <c r="E47" s="1205" t="s">
        <v>30</v>
      </c>
      <c r="F47" s="1205"/>
      <c r="G47" s="1205"/>
      <c r="H47" s="1206"/>
      <c r="I47" s="86" t="s">
        <v>479</v>
      </c>
      <c r="J47" s="87" t="s">
        <v>479</v>
      </c>
      <c r="K47" s="87" t="s">
        <v>479</v>
      </c>
      <c r="L47" s="87" t="s">
        <v>479</v>
      </c>
      <c r="M47" s="88" t="s">
        <v>479</v>
      </c>
    </row>
    <row r="48" spans="2:13" ht="27.75" customHeight="1">
      <c r="B48" s="1201"/>
      <c r="C48" s="1202"/>
      <c r="D48" s="85"/>
      <c r="E48" s="1205" t="s">
        <v>31</v>
      </c>
      <c r="F48" s="1205"/>
      <c r="G48" s="1205"/>
      <c r="H48" s="1206"/>
      <c r="I48" s="86" t="s">
        <v>479</v>
      </c>
      <c r="J48" s="87" t="s">
        <v>479</v>
      </c>
      <c r="K48" s="87" t="s">
        <v>479</v>
      </c>
      <c r="L48" s="87" t="s">
        <v>479</v>
      </c>
      <c r="M48" s="88" t="s">
        <v>479</v>
      </c>
    </row>
    <row r="49" spans="2:13" ht="27.75" customHeight="1">
      <c r="B49" s="1207" t="s">
        <v>32</v>
      </c>
      <c r="C49" s="1208"/>
      <c r="D49" s="89"/>
      <c r="E49" s="1205" t="s">
        <v>33</v>
      </c>
      <c r="F49" s="1205"/>
      <c r="G49" s="1205"/>
      <c r="H49" s="1206"/>
      <c r="I49" s="86">
        <v>1639</v>
      </c>
      <c r="J49" s="87">
        <v>1702</v>
      </c>
      <c r="K49" s="87">
        <v>1783</v>
      </c>
      <c r="L49" s="87">
        <v>1653</v>
      </c>
      <c r="M49" s="88">
        <v>1717</v>
      </c>
    </row>
    <row r="50" spans="2:13" ht="27.75" customHeight="1">
      <c r="B50" s="1199"/>
      <c r="C50" s="1200"/>
      <c r="D50" s="85"/>
      <c r="E50" s="1205" t="s">
        <v>34</v>
      </c>
      <c r="F50" s="1205"/>
      <c r="G50" s="1205"/>
      <c r="H50" s="1206"/>
      <c r="I50" s="86">
        <v>3</v>
      </c>
      <c r="J50" s="87">
        <v>0</v>
      </c>
      <c r="K50" s="87" t="s">
        <v>479</v>
      </c>
      <c r="L50" s="87" t="s">
        <v>479</v>
      </c>
      <c r="M50" s="88" t="s">
        <v>479</v>
      </c>
    </row>
    <row r="51" spans="2:13" ht="27.75" customHeight="1">
      <c r="B51" s="1201"/>
      <c r="C51" s="1202"/>
      <c r="D51" s="85"/>
      <c r="E51" s="1205" t="s">
        <v>35</v>
      </c>
      <c r="F51" s="1205"/>
      <c r="G51" s="1205"/>
      <c r="H51" s="1206"/>
      <c r="I51" s="86">
        <v>7013</v>
      </c>
      <c r="J51" s="87">
        <v>6872</v>
      </c>
      <c r="K51" s="87">
        <v>6806</v>
      </c>
      <c r="L51" s="87">
        <v>6918</v>
      </c>
      <c r="M51" s="88">
        <v>6668</v>
      </c>
    </row>
    <row r="52" spans="2:13" ht="27.75" customHeight="1" thickBot="1">
      <c r="B52" s="1209" t="s">
        <v>36</v>
      </c>
      <c r="C52" s="1210"/>
      <c r="D52" s="90"/>
      <c r="E52" s="1211" t="s">
        <v>37</v>
      </c>
      <c r="F52" s="1211"/>
      <c r="G52" s="1211"/>
      <c r="H52" s="1212"/>
      <c r="I52" s="91">
        <v>5759</v>
      </c>
      <c r="J52" s="92">
        <v>5283</v>
      </c>
      <c r="K52" s="92">
        <v>4629</v>
      </c>
      <c r="L52" s="92">
        <v>4241</v>
      </c>
      <c r="M52" s="93">
        <v>4306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544</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544</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545</v>
      </c>
      <c r="C41" s="246"/>
      <c r="D41" s="246"/>
      <c r="E41" s="246"/>
      <c r="F41" s="246"/>
      <c r="G41" s="246"/>
      <c r="H41" s="246"/>
      <c r="I41" s="246"/>
      <c r="J41" s="246"/>
      <c r="K41" s="246"/>
      <c r="L41" s="246"/>
      <c r="M41" s="246"/>
      <c r="N41" s="246"/>
      <c r="O41" s="246"/>
      <c r="P41" s="247"/>
    </row>
    <row r="42" spans="2:17">
      <c r="B42" s="248"/>
      <c r="C42" s="244"/>
      <c r="D42" s="244"/>
      <c r="E42" s="244"/>
      <c r="F42" s="244"/>
      <c r="G42" s="351" t="s">
        <v>546</v>
      </c>
      <c r="I42" s="352"/>
      <c r="J42" s="352"/>
      <c r="K42" s="352"/>
      <c r="L42" s="244"/>
      <c r="M42" s="244"/>
      <c r="N42" s="244"/>
      <c r="O42" s="244"/>
    </row>
    <row r="43" spans="2:17">
      <c r="B43" s="248"/>
      <c r="C43" s="244"/>
      <c r="D43" s="244"/>
      <c r="E43" s="244"/>
      <c r="F43" s="244"/>
      <c r="G43" s="1249"/>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547</v>
      </c>
    </row>
    <row r="50" spans="1:17">
      <c r="B50" s="248"/>
      <c r="C50" s="244"/>
      <c r="D50" s="244"/>
      <c r="E50" s="244"/>
      <c r="F50" s="244"/>
      <c r="G50" s="1236"/>
      <c r="H50" s="1237"/>
      <c r="I50" s="1237"/>
      <c r="J50" s="1238"/>
      <c r="K50" s="354" t="s">
        <v>519</v>
      </c>
      <c r="L50" s="354" t="s">
        <v>520</v>
      </c>
      <c r="M50" s="354" t="s">
        <v>521</v>
      </c>
      <c r="N50" s="354" t="s">
        <v>522</v>
      </c>
      <c r="O50" s="354" t="s">
        <v>523</v>
      </c>
    </row>
    <row r="51" spans="1:17">
      <c r="B51" s="248"/>
      <c r="C51" s="244"/>
      <c r="D51" s="244"/>
      <c r="E51" s="244"/>
      <c r="F51" s="244"/>
      <c r="G51" s="1239" t="s">
        <v>548</v>
      </c>
      <c r="H51" s="1240"/>
      <c r="I51" s="1245" t="s">
        <v>549</v>
      </c>
      <c r="J51" s="1245"/>
      <c r="K51" s="1247"/>
      <c r="L51" s="1247"/>
      <c r="M51" s="1247"/>
      <c r="N51" s="1247"/>
      <c r="O51" s="1247"/>
    </row>
    <row r="52" spans="1:17">
      <c r="B52" s="248"/>
      <c r="C52" s="244"/>
      <c r="D52" s="244"/>
      <c r="E52" s="244"/>
      <c r="F52" s="244"/>
      <c r="G52" s="1241"/>
      <c r="H52" s="1242"/>
      <c r="I52" s="1246"/>
      <c r="J52" s="1246"/>
      <c r="K52" s="1213"/>
      <c r="L52" s="1213"/>
      <c r="M52" s="1213"/>
      <c r="N52" s="1213"/>
      <c r="O52" s="1213"/>
    </row>
    <row r="53" spans="1:17">
      <c r="A53" s="355"/>
      <c r="B53" s="248"/>
      <c r="C53" s="244"/>
      <c r="D53" s="244"/>
      <c r="E53" s="244"/>
      <c r="F53" s="244"/>
      <c r="G53" s="1241"/>
      <c r="H53" s="1242"/>
      <c r="I53" s="1225" t="s">
        <v>554</v>
      </c>
      <c r="J53" s="1225"/>
      <c r="K53" s="1248"/>
      <c r="L53" s="1248"/>
      <c r="M53" s="1248"/>
      <c r="N53" s="1248"/>
      <c r="O53" s="1248"/>
    </row>
    <row r="54" spans="1:17">
      <c r="A54" s="355"/>
      <c r="B54" s="248"/>
      <c r="C54" s="244"/>
      <c r="D54" s="244"/>
      <c r="E54" s="244"/>
      <c r="F54" s="244"/>
      <c r="G54" s="1243"/>
      <c r="H54" s="1244"/>
      <c r="I54" s="1225"/>
      <c r="J54" s="1225"/>
      <c r="K54" s="1218"/>
      <c r="L54" s="1218"/>
      <c r="M54" s="1218"/>
      <c r="N54" s="1218"/>
      <c r="O54" s="1218"/>
    </row>
    <row r="55" spans="1:17">
      <c r="A55" s="355"/>
      <c r="B55" s="248"/>
      <c r="C55" s="244"/>
      <c r="D55" s="244"/>
      <c r="E55" s="244"/>
      <c r="F55" s="244"/>
      <c r="G55" s="1219" t="s">
        <v>550</v>
      </c>
      <c r="H55" s="1220"/>
      <c r="I55" s="1225" t="s">
        <v>549</v>
      </c>
      <c r="J55" s="1225"/>
      <c r="K55" s="1247"/>
      <c r="L55" s="1247"/>
      <c r="M55" s="1247"/>
      <c r="N55" s="1247"/>
      <c r="O55" s="1247"/>
    </row>
    <row r="56" spans="1:17">
      <c r="A56" s="355"/>
      <c r="B56" s="248"/>
      <c r="C56" s="244"/>
      <c r="D56" s="244"/>
      <c r="E56" s="244"/>
      <c r="F56" s="244"/>
      <c r="G56" s="1221"/>
      <c r="H56" s="1222"/>
      <c r="I56" s="1225"/>
      <c r="J56" s="1225"/>
      <c r="K56" s="1213"/>
      <c r="L56" s="1213"/>
      <c r="M56" s="1213"/>
      <c r="N56" s="1213"/>
      <c r="O56" s="1213"/>
    </row>
    <row r="57" spans="1:17" s="355" customFormat="1">
      <c r="B57" s="356"/>
      <c r="C57" s="352"/>
      <c r="D57" s="352"/>
      <c r="E57" s="352"/>
      <c r="F57" s="352"/>
      <c r="G57" s="1221"/>
      <c r="H57" s="1222"/>
      <c r="I57" s="1215" t="s">
        <v>554</v>
      </c>
      <c r="J57" s="1215"/>
      <c r="K57" s="1248"/>
      <c r="L57" s="1248"/>
      <c r="M57" s="1248"/>
      <c r="N57" s="1248"/>
      <c r="O57" s="1248"/>
      <c r="P57" s="357"/>
      <c r="Q57" s="356"/>
    </row>
    <row r="58" spans="1:17" s="355" customFormat="1">
      <c r="A58" s="243"/>
      <c r="B58" s="356"/>
      <c r="C58" s="352"/>
      <c r="D58" s="352"/>
      <c r="E58" s="352"/>
      <c r="F58" s="352"/>
      <c r="G58" s="1223"/>
      <c r="H58" s="1224"/>
      <c r="I58" s="1215"/>
      <c r="J58" s="1215"/>
      <c r="K58" s="1218"/>
      <c r="L58" s="1218"/>
      <c r="M58" s="1218"/>
      <c r="N58" s="1218"/>
      <c r="O58" s="121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551</v>
      </c>
      <c r="C63" s="244"/>
      <c r="D63" s="244"/>
      <c r="E63" s="244"/>
      <c r="F63" s="244"/>
      <c r="G63" s="244"/>
      <c r="H63" s="244"/>
      <c r="I63" s="244"/>
      <c r="J63" s="244"/>
      <c r="K63" s="244"/>
      <c r="L63" s="244"/>
      <c r="M63" s="244"/>
      <c r="N63" s="244"/>
      <c r="O63" s="244"/>
    </row>
    <row r="64" spans="1:17">
      <c r="B64" s="248"/>
      <c r="C64" s="244"/>
      <c r="D64" s="244"/>
      <c r="E64" s="244"/>
      <c r="F64" s="244"/>
      <c r="G64" s="351" t="s">
        <v>546</v>
      </c>
      <c r="I64" s="352"/>
      <c r="J64" s="352"/>
      <c r="K64" s="352"/>
      <c r="L64" s="244"/>
      <c r="M64" s="244"/>
      <c r="N64" s="244"/>
      <c r="O64" s="244"/>
    </row>
    <row r="65" spans="2:30">
      <c r="B65" s="248"/>
      <c r="C65" s="244"/>
      <c r="D65" s="244"/>
      <c r="E65" s="244"/>
      <c r="F65" s="244"/>
      <c r="G65" s="1227" t="s">
        <v>555</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552</v>
      </c>
      <c r="I71" s="368"/>
      <c r="J71" s="364"/>
      <c r="K71" s="364"/>
      <c r="L71" s="365"/>
      <c r="M71" s="364"/>
      <c r="N71" s="365"/>
      <c r="O71" s="366"/>
    </row>
    <row r="72" spans="2:30">
      <c r="B72" s="248"/>
      <c r="C72" s="244"/>
      <c r="D72" s="244"/>
      <c r="E72" s="244"/>
      <c r="F72" s="244"/>
      <c r="G72" s="1236"/>
      <c r="H72" s="1237"/>
      <c r="I72" s="1237"/>
      <c r="J72" s="1238"/>
      <c r="K72" s="354" t="s">
        <v>519</v>
      </c>
      <c r="L72" s="354" t="s">
        <v>520</v>
      </c>
      <c r="M72" s="354" t="s">
        <v>521</v>
      </c>
      <c r="N72" s="354" t="s">
        <v>522</v>
      </c>
      <c r="O72" s="354" t="s">
        <v>523</v>
      </c>
    </row>
    <row r="73" spans="2:30">
      <c r="B73" s="248"/>
      <c r="C73" s="244"/>
      <c r="D73" s="244"/>
      <c r="E73" s="244"/>
      <c r="F73" s="244"/>
      <c r="G73" s="1239" t="s">
        <v>548</v>
      </c>
      <c r="H73" s="1240"/>
      <c r="I73" s="1245" t="s">
        <v>549</v>
      </c>
      <c r="J73" s="1245"/>
      <c r="K73" s="1226">
        <v>157.4</v>
      </c>
      <c r="L73" s="1226">
        <v>147.6</v>
      </c>
      <c r="M73" s="1213">
        <v>126.4</v>
      </c>
      <c r="N73" s="1213">
        <v>119.2</v>
      </c>
      <c r="O73" s="1213">
        <v>115.9</v>
      </c>
      <c r="S73" s="243">
        <v>9.9</v>
      </c>
    </row>
    <row r="74" spans="2:30">
      <c r="B74" s="248"/>
      <c r="C74" s="244"/>
      <c r="D74" s="244"/>
      <c r="E74" s="244"/>
      <c r="F74" s="244"/>
      <c r="G74" s="1241"/>
      <c r="H74" s="1242"/>
      <c r="I74" s="1246"/>
      <c r="J74" s="1246"/>
      <c r="K74" s="1226"/>
      <c r="L74" s="1226"/>
      <c r="M74" s="1213"/>
      <c r="N74" s="1213"/>
      <c r="O74" s="1213"/>
    </row>
    <row r="75" spans="2:30">
      <c r="B75" s="248"/>
      <c r="C75" s="244"/>
      <c r="D75" s="244"/>
      <c r="E75" s="244"/>
      <c r="F75" s="244"/>
      <c r="G75" s="1241"/>
      <c r="H75" s="1242"/>
      <c r="I75" s="1225" t="s">
        <v>553</v>
      </c>
      <c r="J75" s="1225"/>
      <c r="K75" s="1217">
        <v>21</v>
      </c>
      <c r="L75" s="1217">
        <v>19.899999999999999</v>
      </c>
      <c r="M75" s="1217">
        <v>18.8</v>
      </c>
      <c r="N75" s="1217">
        <v>17.600000000000001</v>
      </c>
      <c r="O75" s="1217">
        <v>16.2</v>
      </c>
      <c r="U75" s="243">
        <v>81.2</v>
      </c>
      <c r="W75" s="243">
        <v>87.2</v>
      </c>
      <c r="Y75" s="243">
        <v>99.8</v>
      </c>
      <c r="AA75" s="243">
        <v>109.5</v>
      </c>
      <c r="AC75" s="243">
        <v>115.2</v>
      </c>
    </row>
    <row r="76" spans="2:30">
      <c r="B76" s="248"/>
      <c r="C76" s="244"/>
      <c r="D76" s="244"/>
      <c r="E76" s="244"/>
      <c r="F76" s="244"/>
      <c r="G76" s="1243"/>
      <c r="H76" s="1244"/>
      <c r="I76" s="1225"/>
      <c r="J76" s="1225"/>
      <c r="K76" s="1218"/>
      <c r="L76" s="1218"/>
      <c r="M76" s="1218"/>
      <c r="N76" s="1218"/>
      <c r="O76" s="1218"/>
    </row>
    <row r="77" spans="2:30">
      <c r="B77" s="248"/>
      <c r="C77" s="244"/>
      <c r="D77" s="244"/>
      <c r="E77" s="244"/>
      <c r="F77" s="244"/>
      <c r="G77" s="1219" t="s">
        <v>550</v>
      </c>
      <c r="H77" s="1220"/>
      <c r="I77" s="1225" t="s">
        <v>549</v>
      </c>
      <c r="J77" s="1225"/>
      <c r="K77" s="1226">
        <v>64.3</v>
      </c>
      <c r="L77" s="1226">
        <v>61.3</v>
      </c>
      <c r="M77" s="1213">
        <v>54.6</v>
      </c>
      <c r="N77" s="1213">
        <v>48.7</v>
      </c>
      <c r="O77" s="1213">
        <v>36.5</v>
      </c>
      <c r="R77" s="243">
        <v>12.3</v>
      </c>
      <c r="T77" s="243">
        <v>11.1</v>
      </c>
    </row>
    <row r="78" spans="2:30">
      <c r="B78" s="248"/>
      <c r="C78" s="244"/>
      <c r="D78" s="244"/>
      <c r="E78" s="244"/>
      <c r="F78" s="244"/>
      <c r="G78" s="1221"/>
      <c r="H78" s="1222"/>
      <c r="I78" s="1225"/>
      <c r="J78" s="1225"/>
      <c r="K78" s="1226"/>
      <c r="L78" s="1226"/>
      <c r="M78" s="1213"/>
      <c r="N78" s="1213"/>
      <c r="O78" s="1213"/>
    </row>
    <row r="79" spans="2:30">
      <c r="B79" s="248"/>
      <c r="C79" s="244"/>
      <c r="D79" s="244"/>
      <c r="E79" s="244"/>
      <c r="F79" s="244"/>
      <c r="G79" s="1221"/>
      <c r="H79" s="1222"/>
      <c r="I79" s="1214" t="s">
        <v>553</v>
      </c>
      <c r="J79" s="1215"/>
      <c r="K79" s="1216">
        <v>12.3</v>
      </c>
      <c r="L79" s="1216">
        <v>11.7</v>
      </c>
      <c r="M79" s="1216">
        <v>11.2</v>
      </c>
      <c r="N79" s="1216">
        <v>10.4</v>
      </c>
      <c r="O79" s="1216">
        <v>9</v>
      </c>
      <c r="V79" s="243">
        <v>53.5</v>
      </c>
      <c r="X79" s="243">
        <v>48.2</v>
      </c>
      <c r="Z79" s="243">
        <v>34.200000000000003</v>
      </c>
      <c r="AB79" s="243">
        <v>30.3</v>
      </c>
      <c r="AD79" s="243">
        <v>28.9</v>
      </c>
    </row>
    <row r="80" spans="2:30">
      <c r="B80" s="248"/>
      <c r="C80" s="244"/>
      <c r="D80" s="244"/>
      <c r="E80" s="244"/>
      <c r="F80" s="244"/>
      <c r="G80" s="1223"/>
      <c r="H80" s="1224"/>
      <c r="I80" s="1215"/>
      <c r="J80" s="1215"/>
      <c r="K80" s="1216"/>
      <c r="L80" s="1216"/>
      <c r="M80" s="1216"/>
      <c r="N80" s="1216"/>
      <c r="O80" s="1216"/>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518</v>
      </c>
      <c r="G2" s="111"/>
      <c r="H2" s="112"/>
    </row>
    <row r="3" spans="1:8">
      <c r="A3" s="108" t="s">
        <v>511</v>
      </c>
      <c r="B3" s="113"/>
      <c r="C3" s="114"/>
      <c r="D3" s="115">
        <v>36258</v>
      </c>
      <c r="E3" s="116"/>
      <c r="F3" s="117">
        <v>61557</v>
      </c>
      <c r="G3" s="118"/>
      <c r="H3" s="119"/>
    </row>
    <row r="4" spans="1:8">
      <c r="A4" s="120"/>
      <c r="B4" s="121"/>
      <c r="C4" s="122"/>
      <c r="D4" s="123">
        <v>32722</v>
      </c>
      <c r="E4" s="124"/>
      <c r="F4" s="125">
        <v>32497</v>
      </c>
      <c r="G4" s="126"/>
      <c r="H4" s="127"/>
    </row>
    <row r="5" spans="1:8">
      <c r="A5" s="108" t="s">
        <v>513</v>
      </c>
      <c r="B5" s="113"/>
      <c r="C5" s="114"/>
      <c r="D5" s="115">
        <v>27345</v>
      </c>
      <c r="E5" s="116"/>
      <c r="F5" s="117">
        <v>69806</v>
      </c>
      <c r="G5" s="118"/>
      <c r="H5" s="119"/>
    </row>
    <row r="6" spans="1:8">
      <c r="A6" s="120"/>
      <c r="B6" s="121"/>
      <c r="C6" s="122"/>
      <c r="D6" s="123">
        <v>24230</v>
      </c>
      <c r="E6" s="124"/>
      <c r="F6" s="125">
        <v>32823</v>
      </c>
      <c r="G6" s="126"/>
      <c r="H6" s="127"/>
    </row>
    <row r="7" spans="1:8">
      <c r="A7" s="108" t="s">
        <v>514</v>
      </c>
      <c r="B7" s="113"/>
      <c r="C7" s="114"/>
      <c r="D7" s="115">
        <v>15083</v>
      </c>
      <c r="E7" s="116"/>
      <c r="F7" s="117">
        <v>74444</v>
      </c>
      <c r="G7" s="118"/>
      <c r="H7" s="119"/>
    </row>
    <row r="8" spans="1:8">
      <c r="A8" s="120"/>
      <c r="B8" s="121"/>
      <c r="C8" s="122"/>
      <c r="D8" s="123">
        <v>9225</v>
      </c>
      <c r="E8" s="124"/>
      <c r="F8" s="125">
        <v>34175</v>
      </c>
      <c r="G8" s="126"/>
      <c r="H8" s="127"/>
    </row>
    <row r="9" spans="1:8">
      <c r="A9" s="108" t="s">
        <v>515</v>
      </c>
      <c r="B9" s="113"/>
      <c r="C9" s="114"/>
      <c r="D9" s="115">
        <v>41884</v>
      </c>
      <c r="E9" s="116"/>
      <c r="F9" s="117">
        <v>85205</v>
      </c>
      <c r="G9" s="118"/>
      <c r="H9" s="119"/>
    </row>
    <row r="10" spans="1:8">
      <c r="A10" s="120"/>
      <c r="B10" s="121"/>
      <c r="C10" s="122"/>
      <c r="D10" s="123">
        <v>14863</v>
      </c>
      <c r="E10" s="124"/>
      <c r="F10" s="125">
        <v>38847</v>
      </c>
      <c r="G10" s="126"/>
      <c r="H10" s="127"/>
    </row>
    <row r="11" spans="1:8">
      <c r="A11" s="108" t="s">
        <v>516</v>
      </c>
      <c r="B11" s="113"/>
      <c r="C11" s="114"/>
      <c r="D11" s="115">
        <v>77134</v>
      </c>
      <c r="E11" s="116"/>
      <c r="F11" s="117">
        <v>69469</v>
      </c>
      <c r="G11" s="118"/>
      <c r="H11" s="119"/>
    </row>
    <row r="12" spans="1:8">
      <c r="A12" s="120"/>
      <c r="B12" s="121"/>
      <c r="C12" s="128"/>
      <c r="D12" s="123">
        <v>27025</v>
      </c>
      <c r="E12" s="124"/>
      <c r="F12" s="125">
        <v>38215</v>
      </c>
      <c r="G12" s="126"/>
      <c r="H12" s="127"/>
    </row>
    <row r="13" spans="1:8">
      <c r="A13" s="108"/>
      <c r="B13" s="113"/>
      <c r="C13" s="129"/>
      <c r="D13" s="130">
        <v>39541</v>
      </c>
      <c r="E13" s="131"/>
      <c r="F13" s="132">
        <v>72096</v>
      </c>
      <c r="G13" s="133"/>
      <c r="H13" s="119"/>
    </row>
    <row r="14" spans="1:8">
      <c r="A14" s="120"/>
      <c r="B14" s="121"/>
      <c r="C14" s="122"/>
      <c r="D14" s="123">
        <v>21613</v>
      </c>
      <c r="E14" s="124"/>
      <c r="F14" s="125">
        <v>35311</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0.71</v>
      </c>
      <c r="C19" s="134">
        <f>ROUND(VALUE(SUBSTITUTE(実質収支比率等に係る経年分析!G$48,"▲","-")),2)</f>
        <v>0.89</v>
      </c>
      <c r="D19" s="134">
        <f>ROUND(VALUE(SUBSTITUTE(実質収支比率等に係る経年分析!H$48,"▲","-")),2)</f>
        <v>0.91</v>
      </c>
      <c r="E19" s="134">
        <f>ROUND(VALUE(SUBSTITUTE(実質収支比率等に係る経年分析!I$48,"▲","-")),2)</f>
        <v>1.04</v>
      </c>
      <c r="F19" s="134">
        <f>ROUND(VALUE(SUBSTITUTE(実質収支比率等に係る経年分析!J$48,"▲","-")),2)</f>
        <v>1.1399999999999999</v>
      </c>
    </row>
    <row r="20" spans="1:11">
      <c r="A20" s="134" t="s">
        <v>42</v>
      </c>
      <c r="B20" s="134">
        <f>ROUND(VALUE(SUBSTITUTE(実質収支比率等に係る経年分析!F$47,"▲","-")),2)</f>
        <v>21.95</v>
      </c>
      <c r="C20" s="134">
        <f>ROUND(VALUE(SUBSTITUTE(実質収支比率等に係る経年分析!G$47,"▲","-")),2)</f>
        <v>19.899999999999999</v>
      </c>
      <c r="D20" s="134">
        <f>ROUND(VALUE(SUBSTITUTE(実質収支比率等に係る経年分析!H$47,"▲","-")),2)</f>
        <v>20.239999999999998</v>
      </c>
      <c r="E20" s="134">
        <f>ROUND(VALUE(SUBSTITUTE(実質収支比率等に係る経年分析!I$47,"▲","-")),2)</f>
        <v>19.34</v>
      </c>
      <c r="F20" s="134">
        <f>ROUND(VALUE(SUBSTITUTE(実質収支比率等に係る経年分析!J$47,"▲","-")),2)</f>
        <v>20.45</v>
      </c>
    </row>
    <row r="21" spans="1:11">
      <c r="A21" s="134" t="s">
        <v>43</v>
      </c>
      <c r="B21" s="134">
        <f>IF(ISNUMBER(VALUE(SUBSTITUTE(実質収支比率等に係る経年分析!F$49,"▲","-"))),ROUND(VALUE(SUBSTITUTE(実質収支比率等に係る経年分析!F$49,"▲","-")),2),NA())</f>
        <v>4.72</v>
      </c>
      <c r="C21" s="134">
        <f>IF(ISNUMBER(VALUE(SUBSTITUTE(実質収支比率等に係る経年分析!G$49,"▲","-"))),ROUND(VALUE(SUBSTITUTE(実質収支比率等に係る経年分析!G$49,"▲","-")),2),NA())</f>
        <v>-2.29</v>
      </c>
      <c r="D21" s="134">
        <f>IF(ISNUMBER(VALUE(SUBSTITUTE(実質収支比率等に係る経年分析!H$49,"▲","-"))),ROUND(VALUE(SUBSTITUTE(実質収支比率等に係る経年分析!H$49,"▲","-")),2),NA())</f>
        <v>2.15</v>
      </c>
      <c r="E21" s="134">
        <f>IF(ISNUMBER(VALUE(SUBSTITUTE(実質収支比率等に係る経年分析!I$49,"▲","-"))),ROUND(VALUE(SUBSTITUTE(実質収支比率等に係る経年分析!I$49,"▲","-")),2),NA())</f>
        <v>-1.27</v>
      </c>
      <c r="F21" s="134">
        <f>IF(ISNUMBER(VALUE(SUBSTITUTE(実質収支比率等に係る経年分析!J$49,"▲","-"))),ROUND(VALUE(SUBSTITUTE(実質収支比率等に係る経年分析!J$49,"▲","-")),2),NA())</f>
        <v>1.75</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0.18</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0.17</v>
      </c>
      <c r="E28" s="135" t="e">
        <f>IF(ROUND(VALUE(SUBSTITUTE(連結実質赤字比率に係る赤字・黒字の構成分析!G$42,"▲", "-")), 2) &gt;= 0, ABS(ROUND(VALUE(SUBSTITUTE(連結実質赤字比率に係る赤字・黒字の構成分析!G$42,"▲", "-")), 2)), NA())</f>
        <v>#N/A</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漁業集落排水事業特別会計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2.7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0.28999999999999998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1.32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1.46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介護保険特別会計（介護サービス事業勘定）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0.14000000000000001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0.14000000000000001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1.1200000000000001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v>
      </c>
    </row>
    <row r="35" spans="1:16">
      <c r="A35" s="135" t="str">
        <f>IF(連結実質赤字比率に係る赤字・黒字の構成分析!C$35="",NA(),連結実質赤字比率に係る赤字・黒字の構成分析!C$35)</f>
        <v>介護保険特別会計（保険事業勘定）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0.62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1.46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0.64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1.0900000000000001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0.89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1.1299999999999999</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689</v>
      </c>
      <c r="E42" s="136"/>
      <c r="F42" s="136"/>
      <c r="G42" s="136">
        <f>'実質公債費比率（分子）の構造'!L$52</f>
        <v>680</v>
      </c>
      <c r="H42" s="136"/>
      <c r="I42" s="136"/>
      <c r="J42" s="136">
        <f>'実質公債費比率（分子）の構造'!M$52</f>
        <v>671</v>
      </c>
      <c r="K42" s="136"/>
      <c r="L42" s="136"/>
      <c r="M42" s="136">
        <f>'実質公債費比率（分子）の構造'!N$52</f>
        <v>668</v>
      </c>
      <c r="N42" s="136"/>
      <c r="O42" s="136"/>
      <c r="P42" s="136">
        <f>'実質公債費比率（分子）の構造'!O$52</f>
        <v>626</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12</v>
      </c>
      <c r="C45" s="136"/>
      <c r="D45" s="136"/>
      <c r="E45" s="136">
        <f>'実質公債費比率（分子）の構造'!L$49</f>
        <v>21</v>
      </c>
      <c r="F45" s="136"/>
      <c r="G45" s="136"/>
      <c r="H45" s="136">
        <f>'実質公債費比率（分子）の構造'!M$49</f>
        <v>21</v>
      </c>
      <c r="I45" s="136"/>
      <c r="J45" s="136"/>
      <c r="K45" s="136">
        <f>'実質公債費比率（分子）の構造'!N$49</f>
        <v>21</v>
      </c>
      <c r="L45" s="136"/>
      <c r="M45" s="136"/>
      <c r="N45" s="136">
        <f>'実質公債費比率（分子）の構造'!O$49</f>
        <v>16</v>
      </c>
      <c r="O45" s="136"/>
      <c r="P45" s="136"/>
    </row>
    <row r="46" spans="1:16">
      <c r="A46" s="136" t="s">
        <v>54</v>
      </c>
      <c r="B46" s="136">
        <f>'実質公債費比率（分子）の構造'!K$48</f>
        <v>253</v>
      </c>
      <c r="C46" s="136"/>
      <c r="D46" s="136"/>
      <c r="E46" s="136">
        <f>'実質公債費比率（分子）の構造'!L$48</f>
        <v>259</v>
      </c>
      <c r="F46" s="136"/>
      <c r="G46" s="136"/>
      <c r="H46" s="136">
        <f>'実質公債費比率（分子）の構造'!M$48</f>
        <v>251</v>
      </c>
      <c r="I46" s="136"/>
      <c r="J46" s="136"/>
      <c r="K46" s="136">
        <f>'実質公債費比率（分子）の構造'!N$48</f>
        <v>246</v>
      </c>
      <c r="L46" s="136"/>
      <c r="M46" s="136"/>
      <c r="N46" s="136">
        <f>'実質公債費比率（分子）の構造'!O$48</f>
        <v>240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1140</v>
      </c>
      <c r="C49" s="136"/>
      <c r="D49" s="136"/>
      <c r="E49" s="136">
        <f>'実質公債費比率（分子）の構造'!L$45</f>
        <v>1088</v>
      </c>
      <c r="F49" s="136"/>
      <c r="G49" s="136"/>
      <c r="H49" s="136">
        <f>'実質公債費比率（分子）の構造'!M$45</f>
        <v>1051</v>
      </c>
      <c r="I49" s="136"/>
      <c r="J49" s="136"/>
      <c r="K49" s="136">
        <f>'実質公債費比率（分子）の構造'!N$45</f>
        <v>969</v>
      </c>
      <c r="L49" s="136"/>
      <c r="M49" s="136"/>
      <c r="N49" s="136">
        <f>'実質公債費比率（分子）の構造'!O$45</f>
        <v>930</v>
      </c>
      <c r="O49" s="136"/>
      <c r="P49" s="136"/>
    </row>
    <row r="50" spans="1:16">
      <c r="A50" s="136" t="s">
        <v>58</v>
      </c>
      <c r="B50" s="136" t="e">
        <f>NA()</f>
        <v>#N/A</v>
      </c>
      <c r="C50" s="136">
        <f>IF(ISNUMBER('実質公債費比率（分子）の構造'!K$53),'実質公債費比率（分子）の構造'!K$53,NA())</f>
        <v>716</v>
      </c>
      <c r="D50" s="136" t="e">
        <f>NA()</f>
        <v>#N/A</v>
      </c>
      <c r="E50" s="136" t="e">
        <f>NA()</f>
        <v>#N/A</v>
      </c>
      <c r="F50" s="136">
        <f>IF(ISNUMBER('実質公債費比率（分子）の構造'!L$53),'実質公債費比率（分子）の構造'!L$53,NA())</f>
        <v>688</v>
      </c>
      <c r="G50" s="136" t="e">
        <f>NA()</f>
        <v>#N/A</v>
      </c>
      <c r="H50" s="136" t="e">
        <f>NA()</f>
        <v>#N/A</v>
      </c>
      <c r="I50" s="136">
        <f>IF(ISNUMBER('実質公債費比率（分子）の構造'!M$53),'実質公債費比率（分子）の構造'!M$53,NA())</f>
        <v>652</v>
      </c>
      <c r="J50" s="136" t="e">
        <f>NA()</f>
        <v>#N/A</v>
      </c>
      <c r="K50" s="136" t="e">
        <f>NA()</f>
        <v>#N/A</v>
      </c>
      <c r="L50" s="136">
        <f>IF(ISNUMBER('実質公債費比率（分子）の構造'!N$53),'実質公債費比率（分子）の構造'!N$53,NA())</f>
        <v>568</v>
      </c>
      <c r="M50" s="136" t="e">
        <f>NA()</f>
        <v>#N/A</v>
      </c>
      <c r="N50" s="136" t="e">
        <f>NA()</f>
        <v>#N/A</v>
      </c>
      <c r="O50" s="136">
        <f>IF(ISNUMBER('実質公債費比率（分子）の構造'!O$53),'実質公債費比率（分子）の構造'!O$53,NA())</f>
        <v>560</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7013</v>
      </c>
      <c r="E56" s="135"/>
      <c r="F56" s="135"/>
      <c r="G56" s="135">
        <f>'将来負担比率（分子）の構造'!J$51</f>
        <v>6872</v>
      </c>
      <c r="H56" s="135"/>
      <c r="I56" s="135"/>
      <c r="J56" s="135">
        <f>'将来負担比率（分子）の構造'!K$51</f>
        <v>6806</v>
      </c>
      <c r="K56" s="135"/>
      <c r="L56" s="135"/>
      <c r="M56" s="135">
        <f>'将来負担比率（分子）の構造'!L$51</f>
        <v>6918</v>
      </c>
      <c r="N56" s="135"/>
      <c r="O56" s="135"/>
      <c r="P56" s="135">
        <f>'将来負担比率（分子）の構造'!M$51</f>
        <v>6668</v>
      </c>
    </row>
    <row r="57" spans="1:16">
      <c r="A57" s="135" t="s">
        <v>34</v>
      </c>
      <c r="B57" s="135"/>
      <c r="C57" s="135"/>
      <c r="D57" s="135">
        <f>'将来負担比率（分子）の構造'!I$50</f>
        <v>3</v>
      </c>
      <c r="E57" s="135"/>
      <c r="F57" s="135"/>
      <c r="G57" s="135">
        <f>'将来負担比率（分子）の構造'!J$50</f>
        <v>0</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1639</v>
      </c>
      <c r="E58" s="135"/>
      <c r="F58" s="135"/>
      <c r="G58" s="135">
        <f>'将来負担比率（分子）の構造'!J$49</f>
        <v>1702</v>
      </c>
      <c r="H58" s="135"/>
      <c r="I58" s="135"/>
      <c r="J58" s="135">
        <f>'将来負担比率（分子）の構造'!K$49</f>
        <v>1783</v>
      </c>
      <c r="K58" s="135"/>
      <c r="L58" s="135"/>
      <c r="M58" s="135">
        <f>'将来負担比率（分子）の構造'!L$49</f>
        <v>1653</v>
      </c>
      <c r="N58" s="135"/>
      <c r="O58" s="135"/>
      <c r="P58" s="135">
        <f>'将来負担比率（分子）の構造'!M$49</f>
        <v>1717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1591</v>
      </c>
      <c r="C62" s="135"/>
      <c r="D62" s="135"/>
      <c r="E62" s="135">
        <f>'将来負担比率（分子）の構造'!J$45</f>
        <v>1656</v>
      </c>
      <c r="F62" s="135"/>
      <c r="G62" s="135"/>
      <c r="H62" s="135">
        <f>'将来負担比率（分子）の構造'!K$45</f>
        <v>1713</v>
      </c>
      <c r="I62" s="135"/>
      <c r="J62" s="135"/>
      <c r="K62" s="135">
        <f>'将来負担比率（分子）の構造'!L$45</f>
        <v>1621</v>
      </c>
      <c r="L62" s="135"/>
      <c r="M62" s="135"/>
      <c r="N62" s="135">
        <f>'将来負担比率（分子）の構造'!M$45</f>
        <v>1421</v>
      </c>
      <c r="O62" s="135"/>
      <c r="P62" s="135"/>
    </row>
    <row r="63" spans="1:16">
      <c r="A63" s="135" t="s">
        <v>27</v>
      </c>
      <c r="B63" s="135">
        <f>'将来負担比率（分子）の構造'!I$44</f>
        <v>78</v>
      </c>
      <c r="C63" s="135"/>
      <c r="D63" s="135"/>
      <c r="E63" s="135">
        <f>'将来負担比率（分子）の構造'!J$44</f>
        <v>70</v>
      </c>
      <c r="F63" s="135"/>
      <c r="G63" s="135"/>
      <c r="H63" s="135">
        <f>'将来負担比率（分子）の構造'!K$44</f>
        <v>5</v>
      </c>
      <c r="I63" s="135"/>
      <c r="J63" s="135"/>
      <c r="K63" s="135">
        <f>'将来負担比率（分子）の構造'!L$44</f>
        <v>70</v>
      </c>
      <c r="L63" s="135"/>
      <c r="M63" s="135"/>
      <c r="N63" s="135">
        <f>'将来負担比率（分子）の構造'!M$44</f>
        <v>142</v>
      </c>
      <c r="O63" s="135"/>
      <c r="P63" s="135"/>
    </row>
    <row r="64" spans="1:16">
      <c r="A64" s="135" t="s">
        <v>26</v>
      </c>
      <c r="B64" s="135">
        <f>'将来負担比率（分子）の構造'!I$43</f>
        <v>4336</v>
      </c>
      <c r="C64" s="135"/>
      <c r="D64" s="135"/>
      <c r="E64" s="135">
        <f>'将来負担比率（分子）の構造'!J$43</f>
        <v>4240</v>
      </c>
      <c r="F64" s="135"/>
      <c r="G64" s="135"/>
      <c r="H64" s="135">
        <f>'将来負担比率（分子）の構造'!K$43</f>
        <v>4136</v>
      </c>
      <c r="I64" s="135"/>
      <c r="J64" s="135"/>
      <c r="K64" s="135">
        <f>'将来負担比率（分子）の構造'!L$43</f>
        <v>4018</v>
      </c>
      <c r="L64" s="135"/>
      <c r="M64" s="135"/>
      <c r="N64" s="135">
        <f>'将来負担比率（分子）の構造'!M$43</f>
        <v>3877</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8408</v>
      </c>
      <c r="C66" s="135"/>
      <c r="D66" s="135"/>
      <c r="E66" s="135">
        <f>'将来負担比率（分子）の構造'!J$41</f>
        <v>7891</v>
      </c>
      <c r="F66" s="135"/>
      <c r="G66" s="135"/>
      <c r="H66" s="135">
        <f>'将来負担比率（分子）の構造'!K$41</f>
        <v>7363</v>
      </c>
      <c r="I66" s="135"/>
      <c r="J66" s="135"/>
      <c r="K66" s="135">
        <f>'将来負担比率（分子）の構造'!L$41</f>
        <v>7103</v>
      </c>
      <c r="L66" s="135"/>
      <c r="M66" s="135"/>
      <c r="N66" s="135">
        <f>'将来負担比率（分子）の構造'!M$41</f>
        <v>7251</v>
      </c>
      <c r="O66" s="135"/>
      <c r="P66" s="135"/>
    </row>
    <row r="67" spans="1:16">
      <c r="A67" s="135" t="s">
        <v>62</v>
      </c>
      <c r="B67" s="135" t="e">
        <f>NA()</f>
        <v>#N/A</v>
      </c>
      <c r="C67" s="135">
        <f>IF(ISNUMBER('将来負担比率（分子）の構造'!I$52), IF('将来負担比率（分子）の構造'!I$52 &lt; 0, 0, '将来負担比率（分子）の構造'!I$52), NA())</f>
        <v>5759</v>
      </c>
      <c r="D67" s="135" t="e">
        <f>NA()</f>
        <v>#N/A</v>
      </c>
      <c r="E67" s="135" t="e">
        <f>NA()</f>
        <v>#N/A</v>
      </c>
      <c r="F67" s="135">
        <f>IF(ISNUMBER('将来負担比率（分子）の構造'!J$52), IF('将来負担比率（分子）の構造'!J$52 &lt; 0, 0, '将来負担比率（分子）の構造'!J$52), NA())</f>
        <v>5283</v>
      </c>
      <c r="G67" s="135" t="e">
        <f>NA()</f>
        <v>#N/A</v>
      </c>
      <c r="H67" s="135" t="e">
        <f>NA()</f>
        <v>#N/A</v>
      </c>
      <c r="I67" s="135">
        <f>IF(ISNUMBER('将来負担比率（分子）の構造'!K$52), IF('将来負担比率（分子）の構造'!K$52 &lt; 0, 0, '将来負担比率（分子）の構造'!K$52), NA())</f>
        <v>4629</v>
      </c>
      <c r="J67" s="135" t="e">
        <f>NA()</f>
        <v>#N/A</v>
      </c>
      <c r="K67" s="135" t="e">
        <f>NA()</f>
        <v>#N/A</v>
      </c>
      <c r="L67" s="135">
        <f>IF(ISNUMBER('将来負担比率（分子）の構造'!L$52), IF('将来負担比率（分子）の構造'!L$52 &lt; 0, 0, '将来負担比率（分子）の構造'!L$52), NA())</f>
        <v>4241</v>
      </c>
      <c r="M67" s="135" t="e">
        <f>NA()</f>
        <v>#N/A</v>
      </c>
      <c r="N67" s="135" t="e">
        <f>NA()</f>
        <v>#N/A</v>
      </c>
      <c r="O67" s="135">
        <f>IF(ISNUMBER('将来負担比率（分子）の構造'!M$52), IF('将来負担比率（分子）の構造'!M$52 &lt; 0, 0, '将来負担比率（分子）の構造'!M$52), NA())</f>
        <v>4306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2138236</v>
      </c>
      <c r="S5" s="613"/>
      <c r="T5" s="613"/>
      <c r="U5" s="613"/>
      <c r="V5" s="613"/>
      <c r="W5" s="613"/>
      <c r="X5" s="613"/>
      <c r="Y5" s="614"/>
      <c r="Z5" s="615">
        <v>28.1</v>
      </c>
      <c r="AA5" s="615"/>
      <c r="AB5" s="615"/>
      <c r="AC5" s="615"/>
      <c r="AD5" s="616">
        <v>2138236</v>
      </c>
      <c r="AE5" s="616"/>
      <c r="AF5" s="616"/>
      <c r="AG5" s="616"/>
      <c r="AH5" s="616"/>
      <c r="AI5" s="616"/>
      <c r="AJ5" s="616"/>
      <c r="AK5" s="616"/>
      <c r="AL5" s="617">
        <v>49.9</v>
      </c>
      <c r="AM5" s="618"/>
      <c r="AN5" s="618"/>
      <c r="AO5" s="619"/>
      <c r="AP5" s="609" t="s">
        <v>205</v>
      </c>
      <c r="AQ5" s="610"/>
      <c r="AR5" s="610"/>
      <c r="AS5" s="610"/>
      <c r="AT5" s="610"/>
      <c r="AU5" s="610"/>
      <c r="AV5" s="610"/>
      <c r="AW5" s="610"/>
      <c r="AX5" s="610"/>
      <c r="AY5" s="610"/>
      <c r="AZ5" s="610"/>
      <c r="BA5" s="610"/>
      <c r="BB5" s="610"/>
      <c r="BC5" s="610"/>
      <c r="BD5" s="610"/>
      <c r="BE5" s="610"/>
      <c r="BF5" s="611"/>
      <c r="BG5" s="623">
        <v>2138236</v>
      </c>
      <c r="BH5" s="624"/>
      <c r="BI5" s="624"/>
      <c r="BJ5" s="624"/>
      <c r="BK5" s="624"/>
      <c r="BL5" s="624"/>
      <c r="BM5" s="624"/>
      <c r="BN5" s="625"/>
      <c r="BO5" s="626">
        <v>100</v>
      </c>
      <c r="BP5" s="626"/>
      <c r="BQ5" s="626"/>
      <c r="BR5" s="626"/>
      <c r="BS5" s="627">
        <v>180946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48944</v>
      </c>
      <c r="S6" s="624"/>
      <c r="T6" s="624"/>
      <c r="U6" s="624"/>
      <c r="V6" s="624"/>
      <c r="W6" s="624"/>
      <c r="X6" s="624"/>
      <c r="Y6" s="625"/>
      <c r="Z6" s="626">
        <v>0.6</v>
      </c>
      <c r="AA6" s="626"/>
      <c r="AB6" s="626"/>
      <c r="AC6" s="626"/>
      <c r="AD6" s="627">
        <v>48944</v>
      </c>
      <c r="AE6" s="627"/>
      <c r="AF6" s="627"/>
      <c r="AG6" s="627"/>
      <c r="AH6" s="627"/>
      <c r="AI6" s="627"/>
      <c r="AJ6" s="627"/>
      <c r="AK6" s="627"/>
      <c r="AL6" s="628">
        <v>1.1000000000000001</v>
      </c>
      <c r="AM6" s="629"/>
      <c r="AN6" s="629"/>
      <c r="AO6" s="630"/>
      <c r="AP6" s="620" t="s">
        <v>210</v>
      </c>
      <c r="AQ6" s="621"/>
      <c r="AR6" s="621"/>
      <c r="AS6" s="621"/>
      <c r="AT6" s="621"/>
      <c r="AU6" s="621"/>
      <c r="AV6" s="621"/>
      <c r="AW6" s="621"/>
      <c r="AX6" s="621"/>
      <c r="AY6" s="621"/>
      <c r="AZ6" s="621"/>
      <c r="BA6" s="621"/>
      <c r="BB6" s="621"/>
      <c r="BC6" s="621"/>
      <c r="BD6" s="621"/>
      <c r="BE6" s="621"/>
      <c r="BF6" s="622"/>
      <c r="BG6" s="623">
        <v>2138236</v>
      </c>
      <c r="BH6" s="624"/>
      <c r="BI6" s="624"/>
      <c r="BJ6" s="624"/>
      <c r="BK6" s="624"/>
      <c r="BL6" s="624"/>
      <c r="BM6" s="624"/>
      <c r="BN6" s="625"/>
      <c r="BO6" s="626">
        <v>100</v>
      </c>
      <c r="BP6" s="626"/>
      <c r="BQ6" s="626"/>
      <c r="BR6" s="626"/>
      <c r="BS6" s="627">
        <v>180946</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105542</v>
      </c>
      <c r="CS6" s="624"/>
      <c r="CT6" s="624"/>
      <c r="CU6" s="624"/>
      <c r="CV6" s="624"/>
      <c r="CW6" s="624"/>
      <c r="CX6" s="624"/>
      <c r="CY6" s="625"/>
      <c r="CZ6" s="626">
        <v>1.4</v>
      </c>
      <c r="DA6" s="626"/>
      <c r="DB6" s="626"/>
      <c r="DC6" s="626"/>
      <c r="DD6" s="632" t="s">
        <v>212</v>
      </c>
      <c r="DE6" s="624"/>
      <c r="DF6" s="624"/>
      <c r="DG6" s="624"/>
      <c r="DH6" s="624"/>
      <c r="DI6" s="624"/>
      <c r="DJ6" s="624"/>
      <c r="DK6" s="624"/>
      <c r="DL6" s="624"/>
      <c r="DM6" s="624"/>
      <c r="DN6" s="624"/>
      <c r="DO6" s="624"/>
      <c r="DP6" s="625"/>
      <c r="DQ6" s="632">
        <v>105542</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6131</v>
      </c>
      <c r="S7" s="624"/>
      <c r="T7" s="624"/>
      <c r="U7" s="624"/>
      <c r="V7" s="624"/>
      <c r="W7" s="624"/>
      <c r="X7" s="624"/>
      <c r="Y7" s="625"/>
      <c r="Z7" s="626">
        <v>0.1</v>
      </c>
      <c r="AA7" s="626"/>
      <c r="AB7" s="626"/>
      <c r="AC7" s="626"/>
      <c r="AD7" s="627">
        <v>6131</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729554</v>
      </c>
      <c r="BH7" s="624"/>
      <c r="BI7" s="624"/>
      <c r="BJ7" s="624"/>
      <c r="BK7" s="624"/>
      <c r="BL7" s="624"/>
      <c r="BM7" s="624"/>
      <c r="BN7" s="625"/>
      <c r="BO7" s="626">
        <v>34.1</v>
      </c>
      <c r="BP7" s="626"/>
      <c r="BQ7" s="626"/>
      <c r="BR7" s="626"/>
      <c r="BS7" s="627">
        <v>10954</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1133963</v>
      </c>
      <c r="CS7" s="624"/>
      <c r="CT7" s="624"/>
      <c r="CU7" s="624"/>
      <c r="CV7" s="624"/>
      <c r="CW7" s="624"/>
      <c r="CX7" s="624"/>
      <c r="CY7" s="625"/>
      <c r="CZ7" s="626">
        <v>15</v>
      </c>
      <c r="DA7" s="626"/>
      <c r="DB7" s="626"/>
      <c r="DC7" s="626"/>
      <c r="DD7" s="632">
        <v>17165</v>
      </c>
      <c r="DE7" s="624"/>
      <c r="DF7" s="624"/>
      <c r="DG7" s="624"/>
      <c r="DH7" s="624"/>
      <c r="DI7" s="624"/>
      <c r="DJ7" s="624"/>
      <c r="DK7" s="624"/>
      <c r="DL7" s="624"/>
      <c r="DM7" s="624"/>
      <c r="DN7" s="624"/>
      <c r="DO7" s="624"/>
      <c r="DP7" s="625"/>
      <c r="DQ7" s="632">
        <v>715937</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14290</v>
      </c>
      <c r="S8" s="624"/>
      <c r="T8" s="624"/>
      <c r="U8" s="624"/>
      <c r="V8" s="624"/>
      <c r="W8" s="624"/>
      <c r="X8" s="624"/>
      <c r="Y8" s="625"/>
      <c r="Z8" s="626">
        <v>0.2</v>
      </c>
      <c r="AA8" s="626"/>
      <c r="AB8" s="626"/>
      <c r="AC8" s="626"/>
      <c r="AD8" s="627">
        <v>14290</v>
      </c>
      <c r="AE8" s="627"/>
      <c r="AF8" s="627"/>
      <c r="AG8" s="627"/>
      <c r="AH8" s="627"/>
      <c r="AI8" s="627"/>
      <c r="AJ8" s="627"/>
      <c r="AK8" s="627"/>
      <c r="AL8" s="628">
        <v>0.3</v>
      </c>
      <c r="AM8" s="629"/>
      <c r="AN8" s="629"/>
      <c r="AO8" s="630"/>
      <c r="AP8" s="620" t="s">
        <v>217</v>
      </c>
      <c r="AQ8" s="621"/>
      <c r="AR8" s="621"/>
      <c r="AS8" s="621"/>
      <c r="AT8" s="621"/>
      <c r="AU8" s="621"/>
      <c r="AV8" s="621"/>
      <c r="AW8" s="621"/>
      <c r="AX8" s="621"/>
      <c r="AY8" s="621"/>
      <c r="AZ8" s="621"/>
      <c r="BA8" s="621"/>
      <c r="BB8" s="621"/>
      <c r="BC8" s="621"/>
      <c r="BD8" s="621"/>
      <c r="BE8" s="621"/>
      <c r="BF8" s="622"/>
      <c r="BG8" s="623">
        <v>26125</v>
      </c>
      <c r="BH8" s="624"/>
      <c r="BI8" s="624"/>
      <c r="BJ8" s="624"/>
      <c r="BK8" s="624"/>
      <c r="BL8" s="624"/>
      <c r="BM8" s="624"/>
      <c r="BN8" s="625"/>
      <c r="BO8" s="626">
        <v>1.2</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2218065</v>
      </c>
      <c r="CS8" s="624"/>
      <c r="CT8" s="624"/>
      <c r="CU8" s="624"/>
      <c r="CV8" s="624"/>
      <c r="CW8" s="624"/>
      <c r="CX8" s="624"/>
      <c r="CY8" s="625"/>
      <c r="CZ8" s="626">
        <v>29.4</v>
      </c>
      <c r="DA8" s="626"/>
      <c r="DB8" s="626"/>
      <c r="DC8" s="626"/>
      <c r="DD8" s="632">
        <v>94760</v>
      </c>
      <c r="DE8" s="624"/>
      <c r="DF8" s="624"/>
      <c r="DG8" s="624"/>
      <c r="DH8" s="624"/>
      <c r="DI8" s="624"/>
      <c r="DJ8" s="624"/>
      <c r="DK8" s="624"/>
      <c r="DL8" s="624"/>
      <c r="DM8" s="624"/>
      <c r="DN8" s="624"/>
      <c r="DO8" s="624"/>
      <c r="DP8" s="625"/>
      <c r="DQ8" s="632">
        <v>1292094</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15589</v>
      </c>
      <c r="S9" s="624"/>
      <c r="T9" s="624"/>
      <c r="U9" s="624"/>
      <c r="V9" s="624"/>
      <c r="W9" s="624"/>
      <c r="X9" s="624"/>
      <c r="Y9" s="625"/>
      <c r="Z9" s="626">
        <v>0.2</v>
      </c>
      <c r="AA9" s="626"/>
      <c r="AB9" s="626"/>
      <c r="AC9" s="626"/>
      <c r="AD9" s="627">
        <v>15589</v>
      </c>
      <c r="AE9" s="627"/>
      <c r="AF9" s="627"/>
      <c r="AG9" s="627"/>
      <c r="AH9" s="627"/>
      <c r="AI9" s="627"/>
      <c r="AJ9" s="627"/>
      <c r="AK9" s="627"/>
      <c r="AL9" s="628">
        <v>0.4</v>
      </c>
      <c r="AM9" s="629"/>
      <c r="AN9" s="629"/>
      <c r="AO9" s="630"/>
      <c r="AP9" s="620" t="s">
        <v>220</v>
      </c>
      <c r="AQ9" s="621"/>
      <c r="AR9" s="621"/>
      <c r="AS9" s="621"/>
      <c r="AT9" s="621"/>
      <c r="AU9" s="621"/>
      <c r="AV9" s="621"/>
      <c r="AW9" s="621"/>
      <c r="AX9" s="621"/>
      <c r="AY9" s="621"/>
      <c r="AZ9" s="621"/>
      <c r="BA9" s="621"/>
      <c r="BB9" s="621"/>
      <c r="BC9" s="621"/>
      <c r="BD9" s="621"/>
      <c r="BE9" s="621"/>
      <c r="BF9" s="622"/>
      <c r="BG9" s="623">
        <v>641475</v>
      </c>
      <c r="BH9" s="624"/>
      <c r="BI9" s="624"/>
      <c r="BJ9" s="624"/>
      <c r="BK9" s="624"/>
      <c r="BL9" s="624"/>
      <c r="BM9" s="624"/>
      <c r="BN9" s="625"/>
      <c r="BO9" s="626">
        <v>30</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666271</v>
      </c>
      <c r="CS9" s="624"/>
      <c r="CT9" s="624"/>
      <c r="CU9" s="624"/>
      <c r="CV9" s="624"/>
      <c r="CW9" s="624"/>
      <c r="CX9" s="624"/>
      <c r="CY9" s="625"/>
      <c r="CZ9" s="626">
        <v>8.8000000000000007</v>
      </c>
      <c r="DA9" s="626"/>
      <c r="DB9" s="626"/>
      <c r="DC9" s="626"/>
      <c r="DD9" s="632">
        <v>104966</v>
      </c>
      <c r="DE9" s="624"/>
      <c r="DF9" s="624"/>
      <c r="DG9" s="624"/>
      <c r="DH9" s="624"/>
      <c r="DI9" s="624"/>
      <c r="DJ9" s="624"/>
      <c r="DK9" s="624"/>
      <c r="DL9" s="624"/>
      <c r="DM9" s="624"/>
      <c r="DN9" s="624"/>
      <c r="DO9" s="624"/>
      <c r="DP9" s="625"/>
      <c r="DQ9" s="632">
        <v>558074</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307859</v>
      </c>
      <c r="S10" s="624"/>
      <c r="T10" s="624"/>
      <c r="U10" s="624"/>
      <c r="V10" s="624"/>
      <c r="W10" s="624"/>
      <c r="X10" s="624"/>
      <c r="Y10" s="625"/>
      <c r="Z10" s="626">
        <v>4</v>
      </c>
      <c r="AA10" s="626"/>
      <c r="AB10" s="626"/>
      <c r="AC10" s="626"/>
      <c r="AD10" s="627">
        <v>307859</v>
      </c>
      <c r="AE10" s="627"/>
      <c r="AF10" s="627"/>
      <c r="AG10" s="627"/>
      <c r="AH10" s="627"/>
      <c r="AI10" s="627"/>
      <c r="AJ10" s="627"/>
      <c r="AK10" s="627"/>
      <c r="AL10" s="628">
        <v>7.2</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32445</v>
      </c>
      <c r="BH10" s="624"/>
      <c r="BI10" s="624"/>
      <c r="BJ10" s="624"/>
      <c r="BK10" s="624"/>
      <c r="BL10" s="624"/>
      <c r="BM10" s="624"/>
      <c r="BN10" s="625"/>
      <c r="BO10" s="626">
        <v>1.5</v>
      </c>
      <c r="BP10" s="626"/>
      <c r="BQ10" s="626"/>
      <c r="BR10" s="626"/>
      <c r="BS10" s="632">
        <v>5556</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6256</v>
      </c>
      <c r="CS10" s="624"/>
      <c r="CT10" s="624"/>
      <c r="CU10" s="624"/>
      <c r="CV10" s="624"/>
      <c r="CW10" s="624"/>
      <c r="CX10" s="624"/>
      <c r="CY10" s="625"/>
      <c r="CZ10" s="626">
        <v>0.1</v>
      </c>
      <c r="DA10" s="626"/>
      <c r="DB10" s="626"/>
      <c r="DC10" s="626"/>
      <c r="DD10" s="632" t="s">
        <v>108</v>
      </c>
      <c r="DE10" s="624"/>
      <c r="DF10" s="624"/>
      <c r="DG10" s="624"/>
      <c r="DH10" s="624"/>
      <c r="DI10" s="624"/>
      <c r="DJ10" s="624"/>
      <c r="DK10" s="624"/>
      <c r="DL10" s="624"/>
      <c r="DM10" s="624"/>
      <c r="DN10" s="624"/>
      <c r="DO10" s="624"/>
      <c r="DP10" s="625"/>
      <c r="DQ10" s="632">
        <v>3399</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52366</v>
      </c>
      <c r="S11" s="624"/>
      <c r="T11" s="624"/>
      <c r="U11" s="624"/>
      <c r="V11" s="624"/>
      <c r="W11" s="624"/>
      <c r="X11" s="624"/>
      <c r="Y11" s="625"/>
      <c r="Z11" s="626">
        <v>0.7</v>
      </c>
      <c r="AA11" s="626"/>
      <c r="AB11" s="626"/>
      <c r="AC11" s="626"/>
      <c r="AD11" s="627">
        <v>52366</v>
      </c>
      <c r="AE11" s="627"/>
      <c r="AF11" s="627"/>
      <c r="AG11" s="627"/>
      <c r="AH11" s="627"/>
      <c r="AI11" s="627"/>
      <c r="AJ11" s="627"/>
      <c r="AK11" s="627"/>
      <c r="AL11" s="628">
        <v>1.2</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29509</v>
      </c>
      <c r="BH11" s="624"/>
      <c r="BI11" s="624"/>
      <c r="BJ11" s="624"/>
      <c r="BK11" s="624"/>
      <c r="BL11" s="624"/>
      <c r="BM11" s="624"/>
      <c r="BN11" s="625"/>
      <c r="BO11" s="626">
        <v>1.4</v>
      </c>
      <c r="BP11" s="626"/>
      <c r="BQ11" s="626"/>
      <c r="BR11" s="626"/>
      <c r="BS11" s="632">
        <v>5398</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53682</v>
      </c>
      <c r="CS11" s="624"/>
      <c r="CT11" s="624"/>
      <c r="CU11" s="624"/>
      <c r="CV11" s="624"/>
      <c r="CW11" s="624"/>
      <c r="CX11" s="624"/>
      <c r="CY11" s="625"/>
      <c r="CZ11" s="626">
        <v>0.7</v>
      </c>
      <c r="DA11" s="626"/>
      <c r="DB11" s="626"/>
      <c r="DC11" s="626"/>
      <c r="DD11" s="632">
        <v>5194</v>
      </c>
      <c r="DE11" s="624"/>
      <c r="DF11" s="624"/>
      <c r="DG11" s="624"/>
      <c r="DH11" s="624"/>
      <c r="DI11" s="624"/>
      <c r="DJ11" s="624"/>
      <c r="DK11" s="624"/>
      <c r="DL11" s="624"/>
      <c r="DM11" s="624"/>
      <c r="DN11" s="624"/>
      <c r="DO11" s="624"/>
      <c r="DP11" s="625"/>
      <c r="DQ11" s="632">
        <v>49735</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1290992</v>
      </c>
      <c r="BH12" s="624"/>
      <c r="BI12" s="624"/>
      <c r="BJ12" s="624"/>
      <c r="BK12" s="624"/>
      <c r="BL12" s="624"/>
      <c r="BM12" s="624"/>
      <c r="BN12" s="625"/>
      <c r="BO12" s="626">
        <v>60.4</v>
      </c>
      <c r="BP12" s="626"/>
      <c r="BQ12" s="626"/>
      <c r="BR12" s="626"/>
      <c r="BS12" s="632">
        <v>169992</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232957</v>
      </c>
      <c r="CS12" s="624"/>
      <c r="CT12" s="624"/>
      <c r="CU12" s="624"/>
      <c r="CV12" s="624"/>
      <c r="CW12" s="624"/>
      <c r="CX12" s="624"/>
      <c r="CY12" s="625"/>
      <c r="CZ12" s="626">
        <v>3.1</v>
      </c>
      <c r="DA12" s="626"/>
      <c r="DB12" s="626"/>
      <c r="DC12" s="626"/>
      <c r="DD12" s="632">
        <v>127783</v>
      </c>
      <c r="DE12" s="624"/>
      <c r="DF12" s="624"/>
      <c r="DG12" s="624"/>
      <c r="DH12" s="624"/>
      <c r="DI12" s="624"/>
      <c r="DJ12" s="624"/>
      <c r="DK12" s="624"/>
      <c r="DL12" s="624"/>
      <c r="DM12" s="624"/>
      <c r="DN12" s="624"/>
      <c r="DO12" s="624"/>
      <c r="DP12" s="625"/>
      <c r="DQ12" s="632">
        <v>76501</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17784</v>
      </c>
      <c r="S13" s="624"/>
      <c r="T13" s="624"/>
      <c r="U13" s="624"/>
      <c r="V13" s="624"/>
      <c r="W13" s="624"/>
      <c r="X13" s="624"/>
      <c r="Y13" s="625"/>
      <c r="Z13" s="626">
        <v>0.2</v>
      </c>
      <c r="AA13" s="626"/>
      <c r="AB13" s="626"/>
      <c r="AC13" s="626"/>
      <c r="AD13" s="627">
        <v>17784</v>
      </c>
      <c r="AE13" s="627"/>
      <c r="AF13" s="627"/>
      <c r="AG13" s="627"/>
      <c r="AH13" s="627"/>
      <c r="AI13" s="627"/>
      <c r="AJ13" s="627"/>
      <c r="AK13" s="627"/>
      <c r="AL13" s="628">
        <v>0.4</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1287354</v>
      </c>
      <c r="BH13" s="624"/>
      <c r="BI13" s="624"/>
      <c r="BJ13" s="624"/>
      <c r="BK13" s="624"/>
      <c r="BL13" s="624"/>
      <c r="BM13" s="624"/>
      <c r="BN13" s="625"/>
      <c r="BO13" s="626">
        <v>60.2</v>
      </c>
      <c r="BP13" s="626"/>
      <c r="BQ13" s="626"/>
      <c r="BR13" s="626"/>
      <c r="BS13" s="632">
        <v>169992</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1220882</v>
      </c>
      <c r="CS13" s="624"/>
      <c r="CT13" s="624"/>
      <c r="CU13" s="624"/>
      <c r="CV13" s="624"/>
      <c r="CW13" s="624"/>
      <c r="CX13" s="624"/>
      <c r="CY13" s="625"/>
      <c r="CZ13" s="626">
        <v>16.2</v>
      </c>
      <c r="DA13" s="626"/>
      <c r="DB13" s="626"/>
      <c r="DC13" s="626"/>
      <c r="DD13" s="632">
        <v>754828</v>
      </c>
      <c r="DE13" s="624"/>
      <c r="DF13" s="624"/>
      <c r="DG13" s="624"/>
      <c r="DH13" s="624"/>
      <c r="DI13" s="624"/>
      <c r="DJ13" s="624"/>
      <c r="DK13" s="624"/>
      <c r="DL13" s="624"/>
      <c r="DM13" s="624"/>
      <c r="DN13" s="624"/>
      <c r="DO13" s="624"/>
      <c r="DP13" s="625"/>
      <c r="DQ13" s="632">
        <v>485576</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32119</v>
      </c>
      <c r="BH14" s="624"/>
      <c r="BI14" s="624"/>
      <c r="BJ14" s="624"/>
      <c r="BK14" s="624"/>
      <c r="BL14" s="624"/>
      <c r="BM14" s="624"/>
      <c r="BN14" s="625"/>
      <c r="BO14" s="626">
        <v>1.5</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362382</v>
      </c>
      <c r="CS14" s="624"/>
      <c r="CT14" s="624"/>
      <c r="CU14" s="624"/>
      <c r="CV14" s="624"/>
      <c r="CW14" s="624"/>
      <c r="CX14" s="624"/>
      <c r="CY14" s="625"/>
      <c r="CZ14" s="626">
        <v>4.8</v>
      </c>
      <c r="DA14" s="626"/>
      <c r="DB14" s="626"/>
      <c r="DC14" s="626"/>
      <c r="DD14" s="632" t="s">
        <v>108</v>
      </c>
      <c r="DE14" s="624"/>
      <c r="DF14" s="624"/>
      <c r="DG14" s="624"/>
      <c r="DH14" s="624"/>
      <c r="DI14" s="624"/>
      <c r="DJ14" s="624"/>
      <c r="DK14" s="624"/>
      <c r="DL14" s="624"/>
      <c r="DM14" s="624"/>
      <c r="DN14" s="624"/>
      <c r="DO14" s="624"/>
      <c r="DP14" s="625"/>
      <c r="DQ14" s="632">
        <v>361364</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5749</v>
      </c>
      <c r="S15" s="624"/>
      <c r="T15" s="624"/>
      <c r="U15" s="624"/>
      <c r="V15" s="624"/>
      <c r="W15" s="624"/>
      <c r="X15" s="624"/>
      <c r="Y15" s="625"/>
      <c r="Z15" s="626">
        <v>0.1</v>
      </c>
      <c r="AA15" s="626"/>
      <c r="AB15" s="626"/>
      <c r="AC15" s="626"/>
      <c r="AD15" s="627">
        <v>5749</v>
      </c>
      <c r="AE15" s="627"/>
      <c r="AF15" s="627"/>
      <c r="AG15" s="627"/>
      <c r="AH15" s="627"/>
      <c r="AI15" s="627"/>
      <c r="AJ15" s="627"/>
      <c r="AK15" s="627"/>
      <c r="AL15" s="628">
        <v>0.1</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85571</v>
      </c>
      <c r="BH15" s="624"/>
      <c r="BI15" s="624"/>
      <c r="BJ15" s="624"/>
      <c r="BK15" s="624"/>
      <c r="BL15" s="624"/>
      <c r="BM15" s="624"/>
      <c r="BN15" s="625"/>
      <c r="BO15" s="626">
        <v>4</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595486</v>
      </c>
      <c r="CS15" s="624"/>
      <c r="CT15" s="624"/>
      <c r="CU15" s="624"/>
      <c r="CV15" s="624"/>
      <c r="CW15" s="624"/>
      <c r="CX15" s="624"/>
      <c r="CY15" s="625"/>
      <c r="CZ15" s="626">
        <v>7.9</v>
      </c>
      <c r="DA15" s="626"/>
      <c r="DB15" s="626"/>
      <c r="DC15" s="626"/>
      <c r="DD15" s="632">
        <v>167091</v>
      </c>
      <c r="DE15" s="624"/>
      <c r="DF15" s="624"/>
      <c r="DG15" s="624"/>
      <c r="DH15" s="624"/>
      <c r="DI15" s="624"/>
      <c r="DJ15" s="624"/>
      <c r="DK15" s="624"/>
      <c r="DL15" s="624"/>
      <c r="DM15" s="624"/>
      <c r="DN15" s="624"/>
      <c r="DO15" s="624"/>
      <c r="DP15" s="625"/>
      <c r="DQ15" s="632">
        <v>361496</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1922369</v>
      </c>
      <c r="S16" s="624"/>
      <c r="T16" s="624"/>
      <c r="U16" s="624"/>
      <c r="V16" s="624"/>
      <c r="W16" s="624"/>
      <c r="X16" s="624"/>
      <c r="Y16" s="625"/>
      <c r="Z16" s="626">
        <v>25.3</v>
      </c>
      <c r="AA16" s="626"/>
      <c r="AB16" s="626"/>
      <c r="AC16" s="626"/>
      <c r="AD16" s="627">
        <v>1650709</v>
      </c>
      <c r="AE16" s="627"/>
      <c r="AF16" s="627"/>
      <c r="AG16" s="627"/>
      <c r="AH16" s="627"/>
      <c r="AI16" s="627"/>
      <c r="AJ16" s="627"/>
      <c r="AK16" s="627"/>
      <c r="AL16" s="628">
        <v>38.5</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11394</v>
      </c>
      <c r="CS16" s="624"/>
      <c r="CT16" s="624"/>
      <c r="CU16" s="624"/>
      <c r="CV16" s="624"/>
      <c r="CW16" s="624"/>
      <c r="CX16" s="624"/>
      <c r="CY16" s="625"/>
      <c r="CZ16" s="626">
        <v>0.2</v>
      </c>
      <c r="DA16" s="626"/>
      <c r="DB16" s="626"/>
      <c r="DC16" s="626"/>
      <c r="DD16" s="632" t="s">
        <v>108</v>
      </c>
      <c r="DE16" s="624"/>
      <c r="DF16" s="624"/>
      <c r="DG16" s="624"/>
      <c r="DH16" s="624"/>
      <c r="DI16" s="624"/>
      <c r="DJ16" s="624"/>
      <c r="DK16" s="624"/>
      <c r="DL16" s="624"/>
      <c r="DM16" s="624"/>
      <c r="DN16" s="624"/>
      <c r="DO16" s="624"/>
      <c r="DP16" s="625"/>
      <c r="DQ16" s="632">
        <v>6996</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1650709</v>
      </c>
      <c r="S17" s="624"/>
      <c r="T17" s="624"/>
      <c r="U17" s="624"/>
      <c r="V17" s="624"/>
      <c r="W17" s="624"/>
      <c r="X17" s="624"/>
      <c r="Y17" s="625"/>
      <c r="Z17" s="626">
        <v>21.7</v>
      </c>
      <c r="AA17" s="626"/>
      <c r="AB17" s="626"/>
      <c r="AC17" s="626"/>
      <c r="AD17" s="627">
        <v>1650709</v>
      </c>
      <c r="AE17" s="627"/>
      <c r="AF17" s="627"/>
      <c r="AG17" s="627"/>
      <c r="AH17" s="627"/>
      <c r="AI17" s="627"/>
      <c r="AJ17" s="627"/>
      <c r="AK17" s="627"/>
      <c r="AL17" s="628">
        <v>38.5</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929984</v>
      </c>
      <c r="CS17" s="624"/>
      <c r="CT17" s="624"/>
      <c r="CU17" s="624"/>
      <c r="CV17" s="624"/>
      <c r="CW17" s="624"/>
      <c r="CX17" s="624"/>
      <c r="CY17" s="625"/>
      <c r="CZ17" s="626">
        <v>12.3</v>
      </c>
      <c r="DA17" s="626"/>
      <c r="DB17" s="626"/>
      <c r="DC17" s="626"/>
      <c r="DD17" s="632" t="s">
        <v>108</v>
      </c>
      <c r="DE17" s="624"/>
      <c r="DF17" s="624"/>
      <c r="DG17" s="624"/>
      <c r="DH17" s="624"/>
      <c r="DI17" s="624"/>
      <c r="DJ17" s="624"/>
      <c r="DK17" s="624"/>
      <c r="DL17" s="624"/>
      <c r="DM17" s="624"/>
      <c r="DN17" s="624"/>
      <c r="DO17" s="624"/>
      <c r="DP17" s="625"/>
      <c r="DQ17" s="632">
        <v>929984</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271660</v>
      </c>
      <c r="S18" s="624"/>
      <c r="T18" s="624"/>
      <c r="U18" s="624"/>
      <c r="V18" s="624"/>
      <c r="W18" s="624"/>
      <c r="X18" s="624"/>
      <c r="Y18" s="625"/>
      <c r="Z18" s="626">
        <v>3.6</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4529317</v>
      </c>
      <c r="S20" s="624"/>
      <c r="T20" s="624"/>
      <c r="U20" s="624"/>
      <c r="V20" s="624"/>
      <c r="W20" s="624"/>
      <c r="X20" s="624"/>
      <c r="Y20" s="625"/>
      <c r="Z20" s="626">
        <v>59.6</v>
      </c>
      <c r="AA20" s="626"/>
      <c r="AB20" s="626"/>
      <c r="AC20" s="626"/>
      <c r="AD20" s="627">
        <v>4257657</v>
      </c>
      <c r="AE20" s="627"/>
      <c r="AF20" s="627"/>
      <c r="AG20" s="627"/>
      <c r="AH20" s="627"/>
      <c r="AI20" s="627"/>
      <c r="AJ20" s="627"/>
      <c r="AK20" s="627"/>
      <c r="AL20" s="628">
        <v>99.3</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7536864</v>
      </c>
      <c r="CS20" s="624"/>
      <c r="CT20" s="624"/>
      <c r="CU20" s="624"/>
      <c r="CV20" s="624"/>
      <c r="CW20" s="624"/>
      <c r="CX20" s="624"/>
      <c r="CY20" s="625"/>
      <c r="CZ20" s="626">
        <v>100</v>
      </c>
      <c r="DA20" s="626"/>
      <c r="DB20" s="626"/>
      <c r="DC20" s="626"/>
      <c r="DD20" s="632">
        <v>1271787</v>
      </c>
      <c r="DE20" s="624"/>
      <c r="DF20" s="624"/>
      <c r="DG20" s="624"/>
      <c r="DH20" s="624"/>
      <c r="DI20" s="624"/>
      <c r="DJ20" s="624"/>
      <c r="DK20" s="624"/>
      <c r="DL20" s="624"/>
      <c r="DM20" s="624"/>
      <c r="DN20" s="624"/>
      <c r="DO20" s="624"/>
      <c r="DP20" s="625"/>
      <c r="DQ20" s="632">
        <v>4946698</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3490</v>
      </c>
      <c r="S21" s="624"/>
      <c r="T21" s="624"/>
      <c r="U21" s="624"/>
      <c r="V21" s="624"/>
      <c r="W21" s="624"/>
      <c r="X21" s="624"/>
      <c r="Y21" s="625"/>
      <c r="Z21" s="626">
        <v>0</v>
      </c>
      <c r="AA21" s="626"/>
      <c r="AB21" s="626"/>
      <c r="AC21" s="626"/>
      <c r="AD21" s="627">
        <v>3490</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11296</v>
      </c>
      <c r="S22" s="624"/>
      <c r="T22" s="624"/>
      <c r="U22" s="624"/>
      <c r="V22" s="624"/>
      <c r="W22" s="624"/>
      <c r="X22" s="624"/>
      <c r="Y22" s="625"/>
      <c r="Z22" s="626">
        <v>0.1</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81077</v>
      </c>
      <c r="S23" s="624"/>
      <c r="T23" s="624"/>
      <c r="U23" s="624"/>
      <c r="V23" s="624"/>
      <c r="W23" s="624"/>
      <c r="X23" s="624"/>
      <c r="Y23" s="625"/>
      <c r="Z23" s="626">
        <v>1.1000000000000001</v>
      </c>
      <c r="AA23" s="626"/>
      <c r="AB23" s="626"/>
      <c r="AC23" s="626"/>
      <c r="AD23" s="627">
        <v>15249</v>
      </c>
      <c r="AE23" s="627"/>
      <c r="AF23" s="627"/>
      <c r="AG23" s="627"/>
      <c r="AH23" s="627"/>
      <c r="AI23" s="627"/>
      <c r="AJ23" s="627"/>
      <c r="AK23" s="627"/>
      <c r="AL23" s="628">
        <v>0.4</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18437</v>
      </c>
      <c r="S24" s="624"/>
      <c r="T24" s="624"/>
      <c r="U24" s="624"/>
      <c r="V24" s="624"/>
      <c r="W24" s="624"/>
      <c r="X24" s="624"/>
      <c r="Y24" s="625"/>
      <c r="Z24" s="626">
        <v>0.2</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3148767</v>
      </c>
      <c r="CS24" s="613"/>
      <c r="CT24" s="613"/>
      <c r="CU24" s="613"/>
      <c r="CV24" s="613"/>
      <c r="CW24" s="613"/>
      <c r="CX24" s="613"/>
      <c r="CY24" s="614"/>
      <c r="CZ24" s="650">
        <v>41.8</v>
      </c>
      <c r="DA24" s="651"/>
      <c r="DB24" s="651"/>
      <c r="DC24" s="652"/>
      <c r="DD24" s="649">
        <v>2363854</v>
      </c>
      <c r="DE24" s="613"/>
      <c r="DF24" s="613"/>
      <c r="DG24" s="613"/>
      <c r="DH24" s="613"/>
      <c r="DI24" s="613"/>
      <c r="DJ24" s="613"/>
      <c r="DK24" s="614"/>
      <c r="DL24" s="649">
        <v>2311855</v>
      </c>
      <c r="DM24" s="613"/>
      <c r="DN24" s="613"/>
      <c r="DO24" s="613"/>
      <c r="DP24" s="613"/>
      <c r="DQ24" s="613"/>
      <c r="DR24" s="613"/>
      <c r="DS24" s="613"/>
      <c r="DT24" s="613"/>
      <c r="DU24" s="613"/>
      <c r="DV24" s="614"/>
      <c r="DW24" s="617">
        <v>50.1</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834936</v>
      </c>
      <c r="S25" s="624"/>
      <c r="T25" s="624"/>
      <c r="U25" s="624"/>
      <c r="V25" s="624"/>
      <c r="W25" s="624"/>
      <c r="X25" s="624"/>
      <c r="Y25" s="625"/>
      <c r="Z25" s="626">
        <v>11</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1401440</v>
      </c>
      <c r="CS25" s="655"/>
      <c r="CT25" s="655"/>
      <c r="CU25" s="655"/>
      <c r="CV25" s="655"/>
      <c r="CW25" s="655"/>
      <c r="CX25" s="655"/>
      <c r="CY25" s="656"/>
      <c r="CZ25" s="657">
        <v>18.600000000000001</v>
      </c>
      <c r="DA25" s="658"/>
      <c r="DB25" s="658"/>
      <c r="DC25" s="659"/>
      <c r="DD25" s="632">
        <v>1148511</v>
      </c>
      <c r="DE25" s="655"/>
      <c r="DF25" s="655"/>
      <c r="DG25" s="655"/>
      <c r="DH25" s="655"/>
      <c r="DI25" s="655"/>
      <c r="DJ25" s="655"/>
      <c r="DK25" s="656"/>
      <c r="DL25" s="632">
        <v>1096781</v>
      </c>
      <c r="DM25" s="655"/>
      <c r="DN25" s="655"/>
      <c r="DO25" s="655"/>
      <c r="DP25" s="655"/>
      <c r="DQ25" s="655"/>
      <c r="DR25" s="655"/>
      <c r="DS25" s="655"/>
      <c r="DT25" s="655"/>
      <c r="DU25" s="655"/>
      <c r="DV25" s="656"/>
      <c r="DW25" s="628">
        <v>23.8</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861679</v>
      </c>
      <c r="CS26" s="624"/>
      <c r="CT26" s="624"/>
      <c r="CU26" s="624"/>
      <c r="CV26" s="624"/>
      <c r="CW26" s="624"/>
      <c r="CX26" s="624"/>
      <c r="CY26" s="625"/>
      <c r="CZ26" s="657">
        <v>11.4</v>
      </c>
      <c r="DA26" s="658"/>
      <c r="DB26" s="658"/>
      <c r="DC26" s="659"/>
      <c r="DD26" s="632">
        <v>736858</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526694</v>
      </c>
      <c r="S27" s="624"/>
      <c r="T27" s="624"/>
      <c r="U27" s="624"/>
      <c r="V27" s="624"/>
      <c r="W27" s="624"/>
      <c r="X27" s="624"/>
      <c r="Y27" s="625"/>
      <c r="Z27" s="626">
        <v>6.9</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2138236</v>
      </c>
      <c r="BH27" s="624"/>
      <c r="BI27" s="624"/>
      <c r="BJ27" s="624"/>
      <c r="BK27" s="624"/>
      <c r="BL27" s="624"/>
      <c r="BM27" s="624"/>
      <c r="BN27" s="625"/>
      <c r="BO27" s="626">
        <v>100</v>
      </c>
      <c r="BP27" s="626"/>
      <c r="BQ27" s="626"/>
      <c r="BR27" s="626"/>
      <c r="BS27" s="632">
        <v>180946</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817343</v>
      </c>
      <c r="CS27" s="655"/>
      <c r="CT27" s="655"/>
      <c r="CU27" s="655"/>
      <c r="CV27" s="655"/>
      <c r="CW27" s="655"/>
      <c r="CX27" s="655"/>
      <c r="CY27" s="656"/>
      <c r="CZ27" s="657">
        <v>10.8</v>
      </c>
      <c r="DA27" s="658"/>
      <c r="DB27" s="658"/>
      <c r="DC27" s="659"/>
      <c r="DD27" s="632">
        <v>285359</v>
      </c>
      <c r="DE27" s="655"/>
      <c r="DF27" s="655"/>
      <c r="DG27" s="655"/>
      <c r="DH27" s="655"/>
      <c r="DI27" s="655"/>
      <c r="DJ27" s="655"/>
      <c r="DK27" s="656"/>
      <c r="DL27" s="632">
        <v>285090</v>
      </c>
      <c r="DM27" s="655"/>
      <c r="DN27" s="655"/>
      <c r="DO27" s="655"/>
      <c r="DP27" s="655"/>
      <c r="DQ27" s="655"/>
      <c r="DR27" s="655"/>
      <c r="DS27" s="655"/>
      <c r="DT27" s="655"/>
      <c r="DU27" s="655"/>
      <c r="DV27" s="656"/>
      <c r="DW27" s="628">
        <v>6.2</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39075</v>
      </c>
      <c r="S28" s="624"/>
      <c r="T28" s="624"/>
      <c r="U28" s="624"/>
      <c r="V28" s="624"/>
      <c r="W28" s="624"/>
      <c r="X28" s="624"/>
      <c r="Y28" s="625"/>
      <c r="Z28" s="626">
        <v>0.5</v>
      </c>
      <c r="AA28" s="626"/>
      <c r="AB28" s="626"/>
      <c r="AC28" s="626"/>
      <c r="AD28" s="627">
        <v>11852</v>
      </c>
      <c r="AE28" s="627"/>
      <c r="AF28" s="627"/>
      <c r="AG28" s="627"/>
      <c r="AH28" s="627"/>
      <c r="AI28" s="627"/>
      <c r="AJ28" s="627"/>
      <c r="AK28" s="627"/>
      <c r="AL28" s="628">
        <v>0.3</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929984</v>
      </c>
      <c r="CS28" s="624"/>
      <c r="CT28" s="624"/>
      <c r="CU28" s="624"/>
      <c r="CV28" s="624"/>
      <c r="CW28" s="624"/>
      <c r="CX28" s="624"/>
      <c r="CY28" s="625"/>
      <c r="CZ28" s="657">
        <v>12.3</v>
      </c>
      <c r="DA28" s="658"/>
      <c r="DB28" s="658"/>
      <c r="DC28" s="659"/>
      <c r="DD28" s="632">
        <v>929984</v>
      </c>
      <c r="DE28" s="624"/>
      <c r="DF28" s="624"/>
      <c r="DG28" s="624"/>
      <c r="DH28" s="624"/>
      <c r="DI28" s="624"/>
      <c r="DJ28" s="624"/>
      <c r="DK28" s="625"/>
      <c r="DL28" s="632">
        <v>929984</v>
      </c>
      <c r="DM28" s="624"/>
      <c r="DN28" s="624"/>
      <c r="DO28" s="624"/>
      <c r="DP28" s="624"/>
      <c r="DQ28" s="624"/>
      <c r="DR28" s="624"/>
      <c r="DS28" s="624"/>
      <c r="DT28" s="624"/>
      <c r="DU28" s="624"/>
      <c r="DV28" s="625"/>
      <c r="DW28" s="628">
        <v>20.2</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86604</v>
      </c>
      <c r="S29" s="624"/>
      <c r="T29" s="624"/>
      <c r="U29" s="624"/>
      <c r="V29" s="624"/>
      <c r="W29" s="624"/>
      <c r="X29" s="624"/>
      <c r="Y29" s="625"/>
      <c r="Z29" s="626">
        <v>1.1000000000000001</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929870</v>
      </c>
      <c r="CS29" s="655"/>
      <c r="CT29" s="655"/>
      <c r="CU29" s="655"/>
      <c r="CV29" s="655"/>
      <c r="CW29" s="655"/>
      <c r="CX29" s="655"/>
      <c r="CY29" s="656"/>
      <c r="CZ29" s="657">
        <v>12.3</v>
      </c>
      <c r="DA29" s="658"/>
      <c r="DB29" s="658"/>
      <c r="DC29" s="659"/>
      <c r="DD29" s="632">
        <v>929870</v>
      </c>
      <c r="DE29" s="655"/>
      <c r="DF29" s="655"/>
      <c r="DG29" s="655"/>
      <c r="DH29" s="655"/>
      <c r="DI29" s="655"/>
      <c r="DJ29" s="655"/>
      <c r="DK29" s="656"/>
      <c r="DL29" s="632">
        <v>929870</v>
      </c>
      <c r="DM29" s="655"/>
      <c r="DN29" s="655"/>
      <c r="DO29" s="655"/>
      <c r="DP29" s="655"/>
      <c r="DQ29" s="655"/>
      <c r="DR29" s="655"/>
      <c r="DS29" s="655"/>
      <c r="DT29" s="655"/>
      <c r="DU29" s="655"/>
      <c r="DV29" s="656"/>
      <c r="DW29" s="628">
        <v>20.2</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103314</v>
      </c>
      <c r="S30" s="624"/>
      <c r="T30" s="624"/>
      <c r="U30" s="624"/>
      <c r="V30" s="624"/>
      <c r="W30" s="624"/>
      <c r="X30" s="624"/>
      <c r="Y30" s="625"/>
      <c r="Z30" s="626">
        <v>1.4</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98.7</v>
      </c>
      <c r="BH30" s="682"/>
      <c r="BI30" s="682"/>
      <c r="BJ30" s="682"/>
      <c r="BK30" s="682"/>
      <c r="BL30" s="682"/>
      <c r="BM30" s="618">
        <v>94.1</v>
      </c>
      <c r="BN30" s="682"/>
      <c r="BO30" s="682"/>
      <c r="BP30" s="682"/>
      <c r="BQ30" s="683"/>
      <c r="BR30" s="681">
        <v>99</v>
      </c>
      <c r="BS30" s="682"/>
      <c r="BT30" s="682"/>
      <c r="BU30" s="682"/>
      <c r="BV30" s="682"/>
      <c r="BW30" s="682"/>
      <c r="BX30" s="618">
        <v>94.2</v>
      </c>
      <c r="BY30" s="682"/>
      <c r="BZ30" s="682"/>
      <c r="CA30" s="682"/>
      <c r="CB30" s="683"/>
      <c r="CD30" s="686"/>
      <c r="CE30" s="687"/>
      <c r="CF30" s="637" t="s">
        <v>289</v>
      </c>
      <c r="CG30" s="638"/>
      <c r="CH30" s="638"/>
      <c r="CI30" s="638"/>
      <c r="CJ30" s="638"/>
      <c r="CK30" s="638"/>
      <c r="CL30" s="638"/>
      <c r="CM30" s="638"/>
      <c r="CN30" s="638"/>
      <c r="CO30" s="638"/>
      <c r="CP30" s="638"/>
      <c r="CQ30" s="639"/>
      <c r="CR30" s="623">
        <v>833060</v>
      </c>
      <c r="CS30" s="624"/>
      <c r="CT30" s="624"/>
      <c r="CU30" s="624"/>
      <c r="CV30" s="624"/>
      <c r="CW30" s="624"/>
      <c r="CX30" s="624"/>
      <c r="CY30" s="625"/>
      <c r="CZ30" s="657">
        <v>11.1</v>
      </c>
      <c r="DA30" s="658"/>
      <c r="DB30" s="658"/>
      <c r="DC30" s="659"/>
      <c r="DD30" s="632">
        <v>833060</v>
      </c>
      <c r="DE30" s="624"/>
      <c r="DF30" s="624"/>
      <c r="DG30" s="624"/>
      <c r="DH30" s="624"/>
      <c r="DI30" s="624"/>
      <c r="DJ30" s="624"/>
      <c r="DK30" s="625"/>
      <c r="DL30" s="632">
        <v>833060</v>
      </c>
      <c r="DM30" s="624"/>
      <c r="DN30" s="624"/>
      <c r="DO30" s="624"/>
      <c r="DP30" s="624"/>
      <c r="DQ30" s="624"/>
      <c r="DR30" s="624"/>
      <c r="DS30" s="624"/>
      <c r="DT30" s="624"/>
      <c r="DU30" s="624"/>
      <c r="DV30" s="625"/>
      <c r="DW30" s="628">
        <v>18.100000000000001</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230485</v>
      </c>
      <c r="S31" s="624"/>
      <c r="T31" s="624"/>
      <c r="U31" s="624"/>
      <c r="V31" s="624"/>
      <c r="W31" s="624"/>
      <c r="X31" s="624"/>
      <c r="Y31" s="625"/>
      <c r="Z31" s="626">
        <v>3</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98.6</v>
      </c>
      <c r="BH31" s="655"/>
      <c r="BI31" s="655"/>
      <c r="BJ31" s="655"/>
      <c r="BK31" s="655"/>
      <c r="BL31" s="655"/>
      <c r="BM31" s="629">
        <v>95</v>
      </c>
      <c r="BN31" s="679"/>
      <c r="BO31" s="679"/>
      <c r="BP31" s="679"/>
      <c r="BQ31" s="680"/>
      <c r="BR31" s="678">
        <v>98.5</v>
      </c>
      <c r="BS31" s="655"/>
      <c r="BT31" s="655"/>
      <c r="BU31" s="655"/>
      <c r="BV31" s="655"/>
      <c r="BW31" s="655"/>
      <c r="BX31" s="629">
        <v>95.1</v>
      </c>
      <c r="BY31" s="679"/>
      <c r="BZ31" s="679"/>
      <c r="CA31" s="679"/>
      <c r="CB31" s="680"/>
      <c r="CD31" s="686"/>
      <c r="CE31" s="687"/>
      <c r="CF31" s="637" t="s">
        <v>293</v>
      </c>
      <c r="CG31" s="638"/>
      <c r="CH31" s="638"/>
      <c r="CI31" s="638"/>
      <c r="CJ31" s="638"/>
      <c r="CK31" s="638"/>
      <c r="CL31" s="638"/>
      <c r="CM31" s="638"/>
      <c r="CN31" s="638"/>
      <c r="CO31" s="638"/>
      <c r="CP31" s="638"/>
      <c r="CQ31" s="639"/>
      <c r="CR31" s="623">
        <v>96810</v>
      </c>
      <c r="CS31" s="655"/>
      <c r="CT31" s="655"/>
      <c r="CU31" s="655"/>
      <c r="CV31" s="655"/>
      <c r="CW31" s="655"/>
      <c r="CX31" s="655"/>
      <c r="CY31" s="656"/>
      <c r="CZ31" s="657">
        <v>1.3</v>
      </c>
      <c r="DA31" s="658"/>
      <c r="DB31" s="658"/>
      <c r="DC31" s="659"/>
      <c r="DD31" s="632">
        <v>96810</v>
      </c>
      <c r="DE31" s="655"/>
      <c r="DF31" s="655"/>
      <c r="DG31" s="655"/>
      <c r="DH31" s="655"/>
      <c r="DI31" s="655"/>
      <c r="DJ31" s="655"/>
      <c r="DK31" s="656"/>
      <c r="DL31" s="632">
        <v>96810</v>
      </c>
      <c r="DM31" s="655"/>
      <c r="DN31" s="655"/>
      <c r="DO31" s="655"/>
      <c r="DP31" s="655"/>
      <c r="DQ31" s="655"/>
      <c r="DR31" s="655"/>
      <c r="DS31" s="655"/>
      <c r="DT31" s="655"/>
      <c r="DU31" s="655"/>
      <c r="DV31" s="656"/>
      <c r="DW31" s="628">
        <v>2.1</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158335</v>
      </c>
      <c r="S32" s="624"/>
      <c r="T32" s="624"/>
      <c r="U32" s="624"/>
      <c r="V32" s="624"/>
      <c r="W32" s="624"/>
      <c r="X32" s="624"/>
      <c r="Y32" s="625"/>
      <c r="Z32" s="626">
        <v>2.1</v>
      </c>
      <c r="AA32" s="626"/>
      <c r="AB32" s="626"/>
      <c r="AC32" s="626"/>
      <c r="AD32" s="627">
        <v>53</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98.6</v>
      </c>
      <c r="BH32" s="691"/>
      <c r="BI32" s="691"/>
      <c r="BJ32" s="691"/>
      <c r="BK32" s="691"/>
      <c r="BL32" s="691"/>
      <c r="BM32" s="692">
        <v>93.4</v>
      </c>
      <c r="BN32" s="691"/>
      <c r="BO32" s="691"/>
      <c r="BP32" s="691"/>
      <c r="BQ32" s="693"/>
      <c r="BR32" s="690">
        <v>99.2</v>
      </c>
      <c r="BS32" s="691"/>
      <c r="BT32" s="691"/>
      <c r="BU32" s="691"/>
      <c r="BV32" s="691"/>
      <c r="BW32" s="691"/>
      <c r="BX32" s="692">
        <v>93.4</v>
      </c>
      <c r="BY32" s="691"/>
      <c r="BZ32" s="691"/>
      <c r="CA32" s="691"/>
      <c r="CB32" s="693"/>
      <c r="CD32" s="688"/>
      <c r="CE32" s="689"/>
      <c r="CF32" s="637" t="s">
        <v>296</v>
      </c>
      <c r="CG32" s="638"/>
      <c r="CH32" s="638"/>
      <c r="CI32" s="638"/>
      <c r="CJ32" s="638"/>
      <c r="CK32" s="638"/>
      <c r="CL32" s="638"/>
      <c r="CM32" s="638"/>
      <c r="CN32" s="638"/>
      <c r="CO32" s="638"/>
      <c r="CP32" s="638"/>
      <c r="CQ32" s="639"/>
      <c r="CR32" s="623">
        <v>114</v>
      </c>
      <c r="CS32" s="624"/>
      <c r="CT32" s="624"/>
      <c r="CU32" s="624"/>
      <c r="CV32" s="624"/>
      <c r="CW32" s="624"/>
      <c r="CX32" s="624"/>
      <c r="CY32" s="625"/>
      <c r="CZ32" s="657">
        <v>0</v>
      </c>
      <c r="DA32" s="658"/>
      <c r="DB32" s="658"/>
      <c r="DC32" s="659"/>
      <c r="DD32" s="632">
        <v>114</v>
      </c>
      <c r="DE32" s="624"/>
      <c r="DF32" s="624"/>
      <c r="DG32" s="624"/>
      <c r="DH32" s="624"/>
      <c r="DI32" s="624"/>
      <c r="DJ32" s="624"/>
      <c r="DK32" s="625"/>
      <c r="DL32" s="632">
        <v>114</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980764</v>
      </c>
      <c r="S33" s="624"/>
      <c r="T33" s="624"/>
      <c r="U33" s="624"/>
      <c r="V33" s="624"/>
      <c r="W33" s="624"/>
      <c r="X33" s="624"/>
      <c r="Y33" s="625"/>
      <c r="Z33" s="626">
        <v>12.9</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3104916</v>
      </c>
      <c r="CS33" s="655"/>
      <c r="CT33" s="655"/>
      <c r="CU33" s="655"/>
      <c r="CV33" s="655"/>
      <c r="CW33" s="655"/>
      <c r="CX33" s="655"/>
      <c r="CY33" s="656"/>
      <c r="CZ33" s="657">
        <v>41.2</v>
      </c>
      <c r="DA33" s="658"/>
      <c r="DB33" s="658"/>
      <c r="DC33" s="659"/>
      <c r="DD33" s="632">
        <v>2431457</v>
      </c>
      <c r="DE33" s="655"/>
      <c r="DF33" s="655"/>
      <c r="DG33" s="655"/>
      <c r="DH33" s="655"/>
      <c r="DI33" s="655"/>
      <c r="DJ33" s="655"/>
      <c r="DK33" s="656"/>
      <c r="DL33" s="632">
        <v>2086410</v>
      </c>
      <c r="DM33" s="655"/>
      <c r="DN33" s="655"/>
      <c r="DO33" s="655"/>
      <c r="DP33" s="655"/>
      <c r="DQ33" s="655"/>
      <c r="DR33" s="655"/>
      <c r="DS33" s="655"/>
      <c r="DT33" s="655"/>
      <c r="DU33" s="655"/>
      <c r="DV33" s="656"/>
      <c r="DW33" s="628">
        <v>45.2</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1168048</v>
      </c>
      <c r="CS34" s="624"/>
      <c r="CT34" s="624"/>
      <c r="CU34" s="624"/>
      <c r="CV34" s="624"/>
      <c r="CW34" s="624"/>
      <c r="CX34" s="624"/>
      <c r="CY34" s="625"/>
      <c r="CZ34" s="657">
        <v>15.5</v>
      </c>
      <c r="DA34" s="658"/>
      <c r="DB34" s="658"/>
      <c r="DC34" s="659"/>
      <c r="DD34" s="632">
        <v>873131</v>
      </c>
      <c r="DE34" s="624"/>
      <c r="DF34" s="624"/>
      <c r="DG34" s="624"/>
      <c r="DH34" s="624"/>
      <c r="DI34" s="624"/>
      <c r="DJ34" s="624"/>
      <c r="DK34" s="625"/>
      <c r="DL34" s="632">
        <v>770382</v>
      </c>
      <c r="DM34" s="624"/>
      <c r="DN34" s="624"/>
      <c r="DO34" s="624"/>
      <c r="DP34" s="624"/>
      <c r="DQ34" s="624"/>
      <c r="DR34" s="624"/>
      <c r="DS34" s="624"/>
      <c r="DT34" s="624"/>
      <c r="DU34" s="624"/>
      <c r="DV34" s="625"/>
      <c r="DW34" s="628">
        <v>16.7</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324664</v>
      </c>
      <c r="S35" s="624"/>
      <c r="T35" s="624"/>
      <c r="U35" s="624"/>
      <c r="V35" s="624"/>
      <c r="W35" s="624"/>
      <c r="X35" s="624"/>
      <c r="Y35" s="625"/>
      <c r="Z35" s="626">
        <v>4.3</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1082947</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195</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86822</v>
      </c>
      <c r="CS35" s="655"/>
      <c r="CT35" s="655"/>
      <c r="CU35" s="655"/>
      <c r="CV35" s="655"/>
      <c r="CW35" s="655"/>
      <c r="CX35" s="655"/>
      <c r="CY35" s="656"/>
      <c r="CZ35" s="657">
        <v>1.2</v>
      </c>
      <c r="DA35" s="658"/>
      <c r="DB35" s="658"/>
      <c r="DC35" s="659"/>
      <c r="DD35" s="632">
        <v>84827</v>
      </c>
      <c r="DE35" s="655"/>
      <c r="DF35" s="655"/>
      <c r="DG35" s="655"/>
      <c r="DH35" s="655"/>
      <c r="DI35" s="655"/>
      <c r="DJ35" s="655"/>
      <c r="DK35" s="656"/>
      <c r="DL35" s="632">
        <v>84827</v>
      </c>
      <c r="DM35" s="655"/>
      <c r="DN35" s="655"/>
      <c r="DO35" s="655"/>
      <c r="DP35" s="655"/>
      <c r="DQ35" s="655"/>
      <c r="DR35" s="655"/>
      <c r="DS35" s="655"/>
      <c r="DT35" s="655"/>
      <c r="DU35" s="655"/>
      <c r="DV35" s="656"/>
      <c r="DW35" s="628">
        <v>1.8</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7603824</v>
      </c>
      <c r="S36" s="696"/>
      <c r="T36" s="696"/>
      <c r="U36" s="696"/>
      <c r="V36" s="696"/>
      <c r="W36" s="696"/>
      <c r="X36" s="696"/>
      <c r="Y36" s="697"/>
      <c r="Z36" s="698">
        <v>100</v>
      </c>
      <c r="AA36" s="698"/>
      <c r="AB36" s="698"/>
      <c r="AC36" s="698"/>
      <c r="AD36" s="699">
        <v>4288301</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288147</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-1161</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583480</v>
      </c>
      <c r="CS36" s="624"/>
      <c r="CT36" s="624"/>
      <c r="CU36" s="624"/>
      <c r="CV36" s="624"/>
      <c r="CW36" s="624"/>
      <c r="CX36" s="624"/>
      <c r="CY36" s="625"/>
      <c r="CZ36" s="657">
        <v>7.7</v>
      </c>
      <c r="DA36" s="658"/>
      <c r="DB36" s="658"/>
      <c r="DC36" s="659"/>
      <c r="DD36" s="632">
        <v>487356</v>
      </c>
      <c r="DE36" s="624"/>
      <c r="DF36" s="624"/>
      <c r="DG36" s="624"/>
      <c r="DH36" s="624"/>
      <c r="DI36" s="624"/>
      <c r="DJ36" s="624"/>
      <c r="DK36" s="625"/>
      <c r="DL36" s="632">
        <v>452901</v>
      </c>
      <c r="DM36" s="624"/>
      <c r="DN36" s="624"/>
      <c r="DO36" s="624"/>
      <c r="DP36" s="624"/>
      <c r="DQ36" s="624"/>
      <c r="DR36" s="624"/>
      <c r="DS36" s="624"/>
      <c r="DT36" s="624"/>
      <c r="DU36" s="624"/>
      <c r="DV36" s="625"/>
      <c r="DW36" s="628">
        <v>9.8000000000000007</v>
      </c>
      <c r="DX36" s="653"/>
      <c r="DY36" s="653"/>
      <c r="DZ36" s="653"/>
      <c r="EA36" s="653"/>
      <c r="EB36" s="653"/>
      <c r="EC36" s="654"/>
    </row>
    <row r="37" spans="2:133" ht="11.25" customHeight="1">
      <c r="AQ37" s="702" t="s">
        <v>311</v>
      </c>
      <c r="AR37" s="703"/>
      <c r="AS37" s="703"/>
      <c r="AT37" s="703"/>
      <c r="AU37" s="703"/>
      <c r="AV37" s="703"/>
      <c r="AW37" s="703"/>
      <c r="AX37" s="703"/>
      <c r="AY37" s="704"/>
      <c r="AZ37" s="623">
        <v>1338</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3012</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319432</v>
      </c>
      <c r="CS37" s="655"/>
      <c r="CT37" s="655"/>
      <c r="CU37" s="655"/>
      <c r="CV37" s="655"/>
      <c r="CW37" s="655"/>
      <c r="CX37" s="655"/>
      <c r="CY37" s="656"/>
      <c r="CZ37" s="657">
        <v>4.2</v>
      </c>
      <c r="DA37" s="658"/>
      <c r="DB37" s="658"/>
      <c r="DC37" s="659"/>
      <c r="DD37" s="632">
        <v>319432</v>
      </c>
      <c r="DE37" s="655"/>
      <c r="DF37" s="655"/>
      <c r="DG37" s="655"/>
      <c r="DH37" s="655"/>
      <c r="DI37" s="655"/>
      <c r="DJ37" s="655"/>
      <c r="DK37" s="656"/>
      <c r="DL37" s="632">
        <v>313276</v>
      </c>
      <c r="DM37" s="655"/>
      <c r="DN37" s="655"/>
      <c r="DO37" s="655"/>
      <c r="DP37" s="655"/>
      <c r="DQ37" s="655"/>
      <c r="DR37" s="655"/>
      <c r="DS37" s="655"/>
      <c r="DT37" s="655"/>
      <c r="DU37" s="655"/>
      <c r="DV37" s="656"/>
      <c r="DW37" s="628">
        <v>6.8</v>
      </c>
      <c r="DX37" s="653"/>
      <c r="DY37" s="653"/>
      <c r="DZ37" s="653"/>
      <c r="EA37" s="653"/>
      <c r="EB37" s="653"/>
      <c r="EC37" s="654"/>
    </row>
    <row r="38" spans="2:133" ht="11.25" customHeight="1">
      <c r="AQ38" s="702" t="s">
        <v>314</v>
      </c>
      <c r="AR38" s="703"/>
      <c r="AS38" s="703"/>
      <c r="AT38" s="703"/>
      <c r="AU38" s="703"/>
      <c r="AV38" s="703"/>
      <c r="AW38" s="703"/>
      <c r="AX38" s="703"/>
      <c r="AY38" s="704"/>
      <c r="AZ38" s="623" t="s">
        <v>108</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4739</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1081609</v>
      </c>
      <c r="CS38" s="624"/>
      <c r="CT38" s="624"/>
      <c r="CU38" s="624"/>
      <c r="CV38" s="624"/>
      <c r="CW38" s="624"/>
      <c r="CX38" s="624"/>
      <c r="CY38" s="625"/>
      <c r="CZ38" s="657">
        <v>14.4</v>
      </c>
      <c r="DA38" s="658"/>
      <c r="DB38" s="658"/>
      <c r="DC38" s="659"/>
      <c r="DD38" s="632">
        <v>916143</v>
      </c>
      <c r="DE38" s="624"/>
      <c r="DF38" s="624"/>
      <c r="DG38" s="624"/>
      <c r="DH38" s="624"/>
      <c r="DI38" s="624"/>
      <c r="DJ38" s="624"/>
      <c r="DK38" s="625"/>
      <c r="DL38" s="632">
        <v>778300</v>
      </c>
      <c r="DM38" s="624"/>
      <c r="DN38" s="624"/>
      <c r="DO38" s="624"/>
      <c r="DP38" s="624"/>
      <c r="DQ38" s="624"/>
      <c r="DR38" s="624"/>
      <c r="DS38" s="624"/>
      <c r="DT38" s="624"/>
      <c r="DU38" s="624"/>
      <c r="DV38" s="625"/>
      <c r="DW38" s="628">
        <v>16.899999999999999</v>
      </c>
      <c r="DX38" s="653"/>
      <c r="DY38" s="653"/>
      <c r="DZ38" s="653"/>
      <c r="EA38" s="653"/>
      <c r="EB38" s="653"/>
      <c r="EC38" s="654"/>
    </row>
    <row r="39" spans="2:133" ht="11.25" customHeight="1">
      <c r="AQ39" s="702" t="s">
        <v>317</v>
      </c>
      <c r="AR39" s="703"/>
      <c r="AS39" s="703"/>
      <c r="AT39" s="703"/>
      <c r="AU39" s="703"/>
      <c r="AV39" s="703"/>
      <c r="AW39" s="703"/>
      <c r="AX39" s="703"/>
      <c r="AY39" s="704"/>
      <c r="AZ39" s="623" t="s">
        <v>108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94</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184957</v>
      </c>
      <c r="CS39" s="655"/>
      <c r="CT39" s="655"/>
      <c r="CU39" s="655"/>
      <c r="CV39" s="655"/>
      <c r="CW39" s="655"/>
      <c r="CX39" s="655"/>
      <c r="CY39" s="656"/>
      <c r="CZ39" s="657">
        <v>2.5</v>
      </c>
      <c r="DA39" s="658"/>
      <c r="DB39" s="658"/>
      <c r="DC39" s="659"/>
      <c r="DD39" s="632">
        <v>70000</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167700</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111</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t="s">
        <v>108</v>
      </c>
      <c r="CS40" s="624"/>
      <c r="CT40" s="624"/>
      <c r="CU40" s="624"/>
      <c r="CV40" s="624"/>
      <c r="CW40" s="624"/>
      <c r="CX40" s="624"/>
      <c r="CY40" s="625"/>
      <c r="CZ40" s="657" t="s">
        <v>108</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625762</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428</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1283181</v>
      </c>
      <c r="CS42" s="624"/>
      <c r="CT42" s="624"/>
      <c r="CU42" s="624"/>
      <c r="CV42" s="624"/>
      <c r="CW42" s="624"/>
      <c r="CX42" s="624"/>
      <c r="CY42" s="625"/>
      <c r="CZ42" s="657">
        <v>17</v>
      </c>
      <c r="DA42" s="706"/>
      <c r="DB42" s="706"/>
      <c r="DC42" s="707"/>
      <c r="DD42" s="632">
        <v>151387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35933</v>
      </c>
      <c r="CS43" s="655"/>
      <c r="CT43" s="655"/>
      <c r="CU43" s="655"/>
      <c r="CV43" s="655"/>
      <c r="CW43" s="655"/>
      <c r="CX43" s="655"/>
      <c r="CY43" s="656"/>
      <c r="CZ43" s="657">
        <v>0.5</v>
      </c>
      <c r="DA43" s="658"/>
      <c r="DB43" s="658"/>
      <c r="DC43" s="659"/>
      <c r="DD43" s="632">
        <v>35933</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1271787</v>
      </c>
      <c r="CS44" s="624"/>
      <c r="CT44" s="624"/>
      <c r="CU44" s="624"/>
      <c r="CV44" s="624"/>
      <c r="CW44" s="624"/>
      <c r="CX44" s="624"/>
      <c r="CY44" s="625"/>
      <c r="CZ44" s="657">
        <v>16.899999999999999</v>
      </c>
      <c r="DA44" s="706"/>
      <c r="DB44" s="706"/>
      <c r="DC44" s="707"/>
      <c r="DD44" s="632">
        <v>144391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825921</v>
      </c>
      <c r="CS45" s="655"/>
      <c r="CT45" s="655"/>
      <c r="CU45" s="655"/>
      <c r="CV45" s="655"/>
      <c r="CW45" s="655"/>
      <c r="CX45" s="655"/>
      <c r="CY45" s="656"/>
      <c r="CZ45" s="657">
        <v>11</v>
      </c>
      <c r="DA45" s="658"/>
      <c r="DB45" s="658"/>
      <c r="DC45" s="659"/>
      <c r="DD45" s="632">
        <v>13948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445596</v>
      </c>
      <c r="CS46" s="624"/>
      <c r="CT46" s="624"/>
      <c r="CU46" s="624"/>
      <c r="CV46" s="624"/>
      <c r="CW46" s="624"/>
      <c r="CX46" s="624"/>
      <c r="CY46" s="625"/>
      <c r="CZ46" s="657">
        <v>5.9</v>
      </c>
      <c r="DA46" s="706"/>
      <c r="DB46" s="706"/>
      <c r="DC46" s="707"/>
      <c r="DD46" s="632">
        <v>130173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11394</v>
      </c>
      <c r="CS47" s="655"/>
      <c r="CT47" s="655"/>
      <c r="CU47" s="655"/>
      <c r="CV47" s="655"/>
      <c r="CW47" s="655"/>
      <c r="CX47" s="655"/>
      <c r="CY47" s="656"/>
      <c r="CZ47" s="657">
        <v>0.2</v>
      </c>
      <c r="DA47" s="658"/>
      <c r="DB47" s="658"/>
      <c r="DC47" s="659"/>
      <c r="DD47" s="632">
        <v>6996</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7536864</v>
      </c>
      <c r="CS49" s="691"/>
      <c r="CT49" s="691"/>
      <c r="CU49" s="691"/>
      <c r="CV49" s="691"/>
      <c r="CW49" s="691"/>
      <c r="CX49" s="691"/>
      <c r="CY49" s="718"/>
      <c r="CZ49" s="719">
        <v>100</v>
      </c>
      <c r="DA49" s="720"/>
      <c r="DB49" s="720"/>
      <c r="DC49" s="721"/>
      <c r="DD49" s="722">
        <v>4946698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7700</v>
      </c>
      <c r="R7" s="753"/>
      <c r="S7" s="753"/>
      <c r="T7" s="753"/>
      <c r="U7" s="753"/>
      <c r="V7" s="753">
        <v>7633</v>
      </c>
      <c r="W7" s="753"/>
      <c r="X7" s="753"/>
      <c r="Y7" s="753"/>
      <c r="Z7" s="753"/>
      <c r="AA7" s="753">
        <v>67</v>
      </c>
      <c r="AB7" s="753"/>
      <c r="AC7" s="753"/>
      <c r="AD7" s="753"/>
      <c r="AE7" s="754"/>
      <c r="AF7" s="755">
        <v>49</v>
      </c>
      <c r="AG7" s="756"/>
      <c r="AH7" s="756"/>
      <c r="AI7" s="756"/>
      <c r="AJ7" s="757"/>
      <c r="AK7" s="792">
        <v>103</v>
      </c>
      <c r="AL7" s="793"/>
      <c r="AM7" s="793"/>
      <c r="AN7" s="793"/>
      <c r="AO7" s="793"/>
      <c r="AP7" s="793">
        <v>7251</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362</v>
      </c>
      <c r="B23" s="808" t="s">
        <v>363</v>
      </c>
      <c r="C23" s="809"/>
      <c r="D23" s="809"/>
      <c r="E23" s="809"/>
      <c r="F23" s="809"/>
      <c r="G23" s="809"/>
      <c r="H23" s="809"/>
      <c r="I23" s="809"/>
      <c r="J23" s="809"/>
      <c r="K23" s="809"/>
      <c r="L23" s="809"/>
      <c r="M23" s="809"/>
      <c r="N23" s="809"/>
      <c r="O23" s="809"/>
      <c r="P23" s="810"/>
      <c r="Q23" s="811">
        <v>7700</v>
      </c>
      <c r="R23" s="812"/>
      <c r="S23" s="812"/>
      <c r="T23" s="812"/>
      <c r="U23" s="812"/>
      <c r="V23" s="812">
        <v>7633</v>
      </c>
      <c r="W23" s="812"/>
      <c r="X23" s="812"/>
      <c r="Y23" s="812"/>
      <c r="Z23" s="812"/>
      <c r="AA23" s="812">
        <v>67</v>
      </c>
      <c r="AB23" s="812"/>
      <c r="AC23" s="812"/>
      <c r="AD23" s="812"/>
      <c r="AE23" s="813"/>
      <c r="AF23" s="814">
        <v>49</v>
      </c>
      <c r="AG23" s="812"/>
      <c r="AH23" s="812"/>
      <c r="AI23" s="812"/>
      <c r="AJ23" s="815"/>
      <c r="AK23" s="816"/>
      <c r="AL23" s="817"/>
      <c r="AM23" s="817"/>
      <c r="AN23" s="817"/>
      <c r="AO23" s="817"/>
      <c r="AP23" s="812">
        <v>7251</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374</v>
      </c>
      <c r="C28" s="750"/>
      <c r="D28" s="750"/>
      <c r="E28" s="750"/>
      <c r="F28" s="750"/>
      <c r="G28" s="750"/>
      <c r="H28" s="750"/>
      <c r="I28" s="750"/>
      <c r="J28" s="750"/>
      <c r="K28" s="750"/>
      <c r="L28" s="750"/>
      <c r="M28" s="750"/>
      <c r="N28" s="750"/>
      <c r="O28" s="750"/>
      <c r="P28" s="751"/>
      <c r="Q28" s="840">
        <v>3064</v>
      </c>
      <c r="R28" s="841"/>
      <c r="S28" s="841"/>
      <c r="T28" s="841"/>
      <c r="U28" s="841"/>
      <c r="V28" s="841">
        <v>3064</v>
      </c>
      <c r="W28" s="841"/>
      <c r="X28" s="841"/>
      <c r="Y28" s="841"/>
      <c r="Z28" s="841"/>
      <c r="AA28" s="841">
        <v>0</v>
      </c>
      <c r="AB28" s="841"/>
      <c r="AC28" s="841"/>
      <c r="AD28" s="841"/>
      <c r="AE28" s="842"/>
      <c r="AF28" s="843">
        <v>0</v>
      </c>
      <c r="AG28" s="841"/>
      <c r="AH28" s="841"/>
      <c r="AI28" s="841"/>
      <c r="AJ28" s="844"/>
      <c r="AK28" s="845">
        <v>220</v>
      </c>
      <c r="AL28" s="836"/>
      <c r="AM28" s="836"/>
      <c r="AN28" s="836"/>
      <c r="AO28" s="836"/>
      <c r="AP28" s="836" t="s">
        <v>538</v>
      </c>
      <c r="AQ28" s="836"/>
      <c r="AR28" s="836"/>
      <c r="AS28" s="836"/>
      <c r="AT28" s="836"/>
      <c r="AU28" s="836" t="s">
        <v>538</v>
      </c>
      <c r="AV28" s="836"/>
      <c r="AW28" s="836"/>
      <c r="AX28" s="836"/>
      <c r="AY28" s="836"/>
      <c r="AZ28" s="837" t="s">
        <v>538</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375</v>
      </c>
      <c r="C29" s="774"/>
      <c r="D29" s="774"/>
      <c r="E29" s="774"/>
      <c r="F29" s="774"/>
      <c r="G29" s="774"/>
      <c r="H29" s="774"/>
      <c r="I29" s="774"/>
      <c r="J29" s="774"/>
      <c r="K29" s="774"/>
      <c r="L29" s="774"/>
      <c r="M29" s="774"/>
      <c r="N29" s="774"/>
      <c r="O29" s="774"/>
      <c r="P29" s="775"/>
      <c r="Q29" s="776">
        <v>255</v>
      </c>
      <c r="R29" s="777"/>
      <c r="S29" s="777"/>
      <c r="T29" s="777"/>
      <c r="U29" s="777"/>
      <c r="V29" s="777">
        <v>250</v>
      </c>
      <c r="W29" s="777"/>
      <c r="X29" s="777"/>
      <c r="Y29" s="777"/>
      <c r="Z29" s="777"/>
      <c r="AA29" s="777">
        <v>5</v>
      </c>
      <c r="AB29" s="777"/>
      <c r="AC29" s="777"/>
      <c r="AD29" s="777"/>
      <c r="AE29" s="778"/>
      <c r="AF29" s="779">
        <v>5</v>
      </c>
      <c r="AG29" s="780"/>
      <c r="AH29" s="780"/>
      <c r="AI29" s="780"/>
      <c r="AJ29" s="781"/>
      <c r="AK29" s="848">
        <v>58</v>
      </c>
      <c r="AL29" s="849"/>
      <c r="AM29" s="849"/>
      <c r="AN29" s="849"/>
      <c r="AO29" s="849"/>
      <c r="AP29" s="849" t="s">
        <v>538</v>
      </c>
      <c r="AQ29" s="849"/>
      <c r="AR29" s="849"/>
      <c r="AS29" s="849"/>
      <c r="AT29" s="849"/>
      <c r="AU29" s="849" t="s">
        <v>538</v>
      </c>
      <c r="AV29" s="849"/>
      <c r="AW29" s="849"/>
      <c r="AX29" s="849"/>
      <c r="AY29" s="849"/>
      <c r="AZ29" s="850" t="s">
        <v>538</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376</v>
      </c>
      <c r="C30" s="774"/>
      <c r="D30" s="774"/>
      <c r="E30" s="774"/>
      <c r="F30" s="774"/>
      <c r="G30" s="774"/>
      <c r="H30" s="774"/>
      <c r="I30" s="774"/>
      <c r="J30" s="774"/>
      <c r="K30" s="774"/>
      <c r="L30" s="774"/>
      <c r="M30" s="774"/>
      <c r="N30" s="774"/>
      <c r="O30" s="774"/>
      <c r="P30" s="775"/>
      <c r="Q30" s="776">
        <v>1828</v>
      </c>
      <c r="R30" s="777"/>
      <c r="S30" s="777"/>
      <c r="T30" s="777"/>
      <c r="U30" s="777"/>
      <c r="V30" s="777">
        <v>1781</v>
      </c>
      <c r="W30" s="777"/>
      <c r="X30" s="777"/>
      <c r="Y30" s="777"/>
      <c r="Z30" s="777"/>
      <c r="AA30" s="777">
        <v>48</v>
      </c>
      <c r="AB30" s="777"/>
      <c r="AC30" s="777"/>
      <c r="AD30" s="777"/>
      <c r="AE30" s="778"/>
      <c r="AF30" s="779">
        <v>48</v>
      </c>
      <c r="AG30" s="780"/>
      <c r="AH30" s="780"/>
      <c r="AI30" s="780"/>
      <c r="AJ30" s="781"/>
      <c r="AK30" s="848">
        <v>311</v>
      </c>
      <c r="AL30" s="849"/>
      <c r="AM30" s="849"/>
      <c r="AN30" s="849"/>
      <c r="AO30" s="849"/>
      <c r="AP30" s="849" t="s">
        <v>538</v>
      </c>
      <c r="AQ30" s="849"/>
      <c r="AR30" s="849"/>
      <c r="AS30" s="849"/>
      <c r="AT30" s="849"/>
      <c r="AU30" s="849" t="s">
        <v>538</v>
      </c>
      <c r="AV30" s="849"/>
      <c r="AW30" s="849"/>
      <c r="AX30" s="849"/>
      <c r="AY30" s="849"/>
      <c r="AZ30" s="850" t="s">
        <v>538</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377</v>
      </c>
      <c r="C31" s="774"/>
      <c r="D31" s="774"/>
      <c r="E31" s="774"/>
      <c r="F31" s="774"/>
      <c r="G31" s="774"/>
      <c r="H31" s="774"/>
      <c r="I31" s="774"/>
      <c r="J31" s="774"/>
      <c r="K31" s="774"/>
      <c r="L31" s="774"/>
      <c r="M31" s="774"/>
      <c r="N31" s="774"/>
      <c r="O31" s="774"/>
      <c r="P31" s="775"/>
      <c r="Q31" s="776">
        <v>21</v>
      </c>
      <c r="R31" s="777"/>
      <c r="S31" s="777"/>
      <c r="T31" s="777"/>
      <c r="U31" s="777"/>
      <c r="V31" s="777">
        <v>16</v>
      </c>
      <c r="W31" s="777"/>
      <c r="X31" s="777"/>
      <c r="Y31" s="777"/>
      <c r="Z31" s="777"/>
      <c r="AA31" s="777">
        <v>5</v>
      </c>
      <c r="AB31" s="777"/>
      <c r="AC31" s="777"/>
      <c r="AD31" s="777"/>
      <c r="AE31" s="778"/>
      <c r="AF31" s="779">
        <v>5</v>
      </c>
      <c r="AG31" s="780"/>
      <c r="AH31" s="780"/>
      <c r="AI31" s="780"/>
      <c r="AJ31" s="781"/>
      <c r="AK31" s="848" t="s">
        <v>538</v>
      </c>
      <c r="AL31" s="849"/>
      <c r="AM31" s="849"/>
      <c r="AN31" s="849"/>
      <c r="AO31" s="849"/>
      <c r="AP31" s="849" t="s">
        <v>538</v>
      </c>
      <c r="AQ31" s="849"/>
      <c r="AR31" s="849"/>
      <c r="AS31" s="849"/>
      <c r="AT31" s="849"/>
      <c r="AU31" s="849" t="s">
        <v>538</v>
      </c>
      <c r="AV31" s="849"/>
      <c r="AW31" s="849"/>
      <c r="AX31" s="849"/>
      <c r="AY31" s="849"/>
      <c r="AZ31" s="850" t="s">
        <v>538</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378</v>
      </c>
      <c r="C32" s="774"/>
      <c r="D32" s="774"/>
      <c r="E32" s="774"/>
      <c r="F32" s="774"/>
      <c r="G32" s="774"/>
      <c r="H32" s="774"/>
      <c r="I32" s="774"/>
      <c r="J32" s="774"/>
      <c r="K32" s="774"/>
      <c r="L32" s="774"/>
      <c r="M32" s="774"/>
      <c r="N32" s="774"/>
      <c r="O32" s="774"/>
      <c r="P32" s="775"/>
      <c r="Q32" s="776">
        <v>520</v>
      </c>
      <c r="R32" s="777"/>
      <c r="S32" s="777"/>
      <c r="T32" s="777"/>
      <c r="U32" s="777"/>
      <c r="V32" s="777">
        <v>454</v>
      </c>
      <c r="W32" s="777"/>
      <c r="X32" s="777"/>
      <c r="Y32" s="777"/>
      <c r="Z32" s="777"/>
      <c r="AA32" s="777">
        <v>66</v>
      </c>
      <c r="AB32" s="777"/>
      <c r="AC32" s="777"/>
      <c r="AD32" s="777"/>
      <c r="AE32" s="778"/>
      <c r="AF32" s="779">
        <v>17</v>
      </c>
      <c r="AG32" s="780"/>
      <c r="AH32" s="780"/>
      <c r="AI32" s="780"/>
      <c r="AJ32" s="781"/>
      <c r="AK32" s="848">
        <v>1</v>
      </c>
      <c r="AL32" s="849"/>
      <c r="AM32" s="849"/>
      <c r="AN32" s="849"/>
      <c r="AO32" s="849"/>
      <c r="AP32" s="849">
        <v>1493</v>
      </c>
      <c r="AQ32" s="849"/>
      <c r="AR32" s="849"/>
      <c r="AS32" s="849"/>
      <c r="AT32" s="849"/>
      <c r="AU32" s="849">
        <v>4</v>
      </c>
      <c r="AV32" s="849"/>
      <c r="AW32" s="849"/>
      <c r="AX32" s="849"/>
      <c r="AY32" s="849"/>
      <c r="AZ32" s="850" t="s">
        <v>538</v>
      </c>
      <c r="BA32" s="850"/>
      <c r="BB32" s="850"/>
      <c r="BC32" s="850"/>
      <c r="BD32" s="850"/>
      <c r="BE32" s="846" t="s">
        <v>379</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380</v>
      </c>
      <c r="C33" s="774"/>
      <c r="D33" s="774"/>
      <c r="E33" s="774"/>
      <c r="F33" s="774"/>
      <c r="G33" s="774"/>
      <c r="H33" s="774"/>
      <c r="I33" s="774"/>
      <c r="J33" s="774"/>
      <c r="K33" s="774"/>
      <c r="L33" s="774"/>
      <c r="M33" s="774"/>
      <c r="N33" s="774"/>
      <c r="O33" s="774"/>
      <c r="P33" s="775"/>
      <c r="Q33" s="776">
        <v>603</v>
      </c>
      <c r="R33" s="777"/>
      <c r="S33" s="777"/>
      <c r="T33" s="777"/>
      <c r="U33" s="777"/>
      <c r="V33" s="777">
        <v>603</v>
      </c>
      <c r="W33" s="777"/>
      <c r="X33" s="777"/>
      <c r="Y33" s="777"/>
      <c r="Z33" s="777"/>
      <c r="AA33" s="777" t="s">
        <v>538</v>
      </c>
      <c r="AB33" s="777"/>
      <c r="AC33" s="777"/>
      <c r="AD33" s="777"/>
      <c r="AE33" s="778"/>
      <c r="AF33" s="779" t="s">
        <v>108</v>
      </c>
      <c r="AG33" s="780"/>
      <c r="AH33" s="780"/>
      <c r="AI33" s="780"/>
      <c r="AJ33" s="781"/>
      <c r="AK33" s="848">
        <v>275</v>
      </c>
      <c r="AL33" s="849"/>
      <c r="AM33" s="849"/>
      <c r="AN33" s="849"/>
      <c r="AO33" s="849"/>
      <c r="AP33" s="849">
        <v>4333</v>
      </c>
      <c r="AQ33" s="849"/>
      <c r="AR33" s="849"/>
      <c r="AS33" s="849"/>
      <c r="AT33" s="849"/>
      <c r="AU33" s="849">
        <v>3714</v>
      </c>
      <c r="AV33" s="849"/>
      <c r="AW33" s="849"/>
      <c r="AX33" s="849"/>
      <c r="AY33" s="849"/>
      <c r="AZ33" s="850" t="s">
        <v>538</v>
      </c>
      <c r="BA33" s="850"/>
      <c r="BB33" s="850"/>
      <c r="BC33" s="850"/>
      <c r="BD33" s="850"/>
      <c r="BE33" s="846" t="s">
        <v>381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382</v>
      </c>
      <c r="C34" s="774"/>
      <c r="D34" s="774"/>
      <c r="E34" s="774"/>
      <c r="F34" s="774"/>
      <c r="G34" s="774"/>
      <c r="H34" s="774"/>
      <c r="I34" s="774"/>
      <c r="J34" s="774"/>
      <c r="K34" s="774"/>
      <c r="L34" s="774"/>
      <c r="M34" s="774"/>
      <c r="N34" s="774"/>
      <c r="O34" s="774"/>
      <c r="P34" s="775"/>
      <c r="Q34" s="776">
        <v>15</v>
      </c>
      <c r="R34" s="777"/>
      <c r="S34" s="777"/>
      <c r="T34" s="777"/>
      <c r="U34" s="777"/>
      <c r="V34" s="777">
        <v>15</v>
      </c>
      <c r="W34" s="777"/>
      <c r="X34" s="777"/>
      <c r="Y34" s="777"/>
      <c r="Z34" s="777"/>
      <c r="AA34" s="777" t="s">
        <v>538</v>
      </c>
      <c r="AB34" s="777"/>
      <c r="AC34" s="777"/>
      <c r="AD34" s="777"/>
      <c r="AE34" s="778"/>
      <c r="AF34" s="779" t="s">
        <v>108</v>
      </c>
      <c r="AG34" s="780"/>
      <c r="AH34" s="780"/>
      <c r="AI34" s="780"/>
      <c r="AJ34" s="781"/>
      <c r="AK34" s="848">
        <v>14</v>
      </c>
      <c r="AL34" s="849"/>
      <c r="AM34" s="849"/>
      <c r="AN34" s="849"/>
      <c r="AO34" s="849"/>
      <c r="AP34" s="849">
        <v>177</v>
      </c>
      <c r="AQ34" s="849"/>
      <c r="AR34" s="849"/>
      <c r="AS34" s="849"/>
      <c r="AT34" s="849"/>
      <c r="AU34" s="849">
        <v>159</v>
      </c>
      <c r="AV34" s="849"/>
      <c r="AW34" s="849"/>
      <c r="AX34" s="849"/>
      <c r="AY34" s="849"/>
      <c r="AZ34" s="850" t="s">
        <v>538</v>
      </c>
      <c r="BA34" s="850"/>
      <c r="BB34" s="850"/>
      <c r="BC34" s="850"/>
      <c r="BD34" s="850"/>
      <c r="BE34" s="846" t="s">
        <v>381</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362</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75</v>
      </c>
      <c r="AG63" s="860"/>
      <c r="AH63" s="860"/>
      <c r="AI63" s="860"/>
      <c r="AJ63" s="861"/>
      <c r="AK63" s="862"/>
      <c r="AL63" s="857"/>
      <c r="AM63" s="857"/>
      <c r="AN63" s="857"/>
      <c r="AO63" s="857"/>
      <c r="AP63" s="860">
        <v>6003</v>
      </c>
      <c r="AQ63" s="860"/>
      <c r="AR63" s="860"/>
      <c r="AS63" s="860"/>
      <c r="AT63" s="860"/>
      <c r="AU63" s="860">
        <v>3877</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386</v>
      </c>
      <c r="B66" s="759"/>
      <c r="C66" s="759"/>
      <c r="D66" s="759"/>
      <c r="E66" s="759"/>
      <c r="F66" s="759"/>
      <c r="G66" s="759"/>
      <c r="H66" s="759"/>
      <c r="I66" s="759"/>
      <c r="J66" s="759"/>
      <c r="K66" s="759"/>
      <c r="L66" s="759"/>
      <c r="M66" s="759"/>
      <c r="N66" s="759"/>
      <c r="O66" s="759"/>
      <c r="P66" s="760"/>
      <c r="Q66" s="735" t="s">
        <v>366</v>
      </c>
      <c r="R66" s="736"/>
      <c r="S66" s="736"/>
      <c r="T66" s="736"/>
      <c r="U66" s="737"/>
      <c r="V66" s="735" t="s">
        <v>367</v>
      </c>
      <c r="W66" s="736"/>
      <c r="X66" s="736"/>
      <c r="Y66" s="736"/>
      <c r="Z66" s="737"/>
      <c r="AA66" s="735" t="s">
        <v>368</v>
      </c>
      <c r="AB66" s="736"/>
      <c r="AC66" s="736"/>
      <c r="AD66" s="736"/>
      <c r="AE66" s="737"/>
      <c r="AF66" s="870" t="s">
        <v>369</v>
      </c>
      <c r="AG66" s="831"/>
      <c r="AH66" s="831"/>
      <c r="AI66" s="831"/>
      <c r="AJ66" s="871"/>
      <c r="AK66" s="735" t="s">
        <v>370</v>
      </c>
      <c r="AL66" s="759"/>
      <c r="AM66" s="759"/>
      <c r="AN66" s="759"/>
      <c r="AO66" s="760"/>
      <c r="AP66" s="735" t="s">
        <v>371</v>
      </c>
      <c r="AQ66" s="736"/>
      <c r="AR66" s="736"/>
      <c r="AS66" s="736"/>
      <c r="AT66" s="737"/>
      <c r="AU66" s="735" t="s">
        <v>387</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6" t="s">
        <v>539</v>
      </c>
      <c r="C68" s="887"/>
      <c r="D68" s="887"/>
      <c r="E68" s="887"/>
      <c r="F68" s="887"/>
      <c r="G68" s="887"/>
      <c r="H68" s="887"/>
      <c r="I68" s="887"/>
      <c r="J68" s="887"/>
      <c r="K68" s="887"/>
      <c r="L68" s="887"/>
      <c r="M68" s="887"/>
      <c r="N68" s="887"/>
      <c r="O68" s="887"/>
      <c r="P68" s="888"/>
      <c r="Q68" s="889">
        <v>4375</v>
      </c>
      <c r="R68" s="849"/>
      <c r="S68" s="849"/>
      <c r="T68" s="849"/>
      <c r="U68" s="849"/>
      <c r="V68" s="849">
        <v>4375</v>
      </c>
      <c r="W68" s="849"/>
      <c r="X68" s="849"/>
      <c r="Y68" s="849"/>
      <c r="Z68" s="849"/>
      <c r="AA68" s="849">
        <v>0</v>
      </c>
      <c r="AB68" s="849"/>
      <c r="AC68" s="849"/>
      <c r="AD68" s="849"/>
      <c r="AE68" s="849"/>
      <c r="AF68" s="849">
        <v>0</v>
      </c>
      <c r="AG68" s="849"/>
      <c r="AH68" s="849"/>
      <c r="AI68" s="849"/>
      <c r="AJ68" s="849"/>
      <c r="AK68" s="849" t="s">
        <v>538</v>
      </c>
      <c r="AL68" s="849"/>
      <c r="AM68" s="849"/>
      <c r="AN68" s="849"/>
      <c r="AO68" s="849"/>
      <c r="AP68" s="849">
        <v>1564</v>
      </c>
      <c r="AQ68" s="849"/>
      <c r="AR68" s="849"/>
      <c r="AS68" s="849"/>
      <c r="AT68" s="849"/>
      <c r="AU68" s="849">
        <v>142</v>
      </c>
      <c r="AV68" s="849"/>
      <c r="AW68" s="849"/>
      <c r="AX68" s="849"/>
      <c r="AY68" s="849"/>
      <c r="AZ68" s="884"/>
      <c r="BA68" s="884"/>
      <c r="BB68" s="884"/>
      <c r="BC68" s="884"/>
      <c r="BD68" s="885"/>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0" t="s">
        <v>540</v>
      </c>
      <c r="C69" s="891"/>
      <c r="D69" s="891"/>
      <c r="E69" s="891"/>
      <c r="F69" s="891"/>
      <c r="G69" s="891"/>
      <c r="H69" s="891"/>
      <c r="I69" s="891"/>
      <c r="J69" s="891"/>
      <c r="K69" s="891"/>
      <c r="L69" s="891"/>
      <c r="M69" s="891"/>
      <c r="N69" s="891"/>
      <c r="O69" s="891"/>
      <c r="P69" s="892"/>
      <c r="Q69" s="889">
        <v>189</v>
      </c>
      <c r="R69" s="849"/>
      <c r="S69" s="849"/>
      <c r="T69" s="849"/>
      <c r="U69" s="849"/>
      <c r="V69" s="849">
        <v>168</v>
      </c>
      <c r="W69" s="849"/>
      <c r="X69" s="849"/>
      <c r="Y69" s="849"/>
      <c r="Z69" s="849"/>
      <c r="AA69" s="849">
        <v>22</v>
      </c>
      <c r="AB69" s="849"/>
      <c r="AC69" s="849"/>
      <c r="AD69" s="849"/>
      <c r="AE69" s="849"/>
      <c r="AF69" s="849">
        <v>22</v>
      </c>
      <c r="AG69" s="849"/>
      <c r="AH69" s="849"/>
      <c r="AI69" s="849"/>
      <c r="AJ69" s="849"/>
      <c r="AK69" s="849">
        <v>13</v>
      </c>
      <c r="AL69" s="849"/>
      <c r="AM69" s="849"/>
      <c r="AN69" s="849"/>
      <c r="AO69" s="849"/>
      <c r="AP69" s="849" t="s">
        <v>538</v>
      </c>
      <c r="AQ69" s="849"/>
      <c r="AR69" s="849"/>
      <c r="AS69" s="849"/>
      <c r="AT69" s="849"/>
      <c r="AU69" s="849" t="s">
        <v>538</v>
      </c>
      <c r="AV69" s="849"/>
      <c r="AW69" s="849"/>
      <c r="AX69" s="849"/>
      <c r="AY69" s="849"/>
      <c r="AZ69" s="893"/>
      <c r="BA69" s="893"/>
      <c r="BB69" s="893"/>
      <c r="BC69" s="893"/>
      <c r="BD69" s="894"/>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0" t="s">
        <v>541</v>
      </c>
      <c r="C70" s="891"/>
      <c r="D70" s="891"/>
      <c r="E70" s="891"/>
      <c r="F70" s="891"/>
      <c r="G70" s="891"/>
      <c r="H70" s="891"/>
      <c r="I70" s="891"/>
      <c r="J70" s="891"/>
      <c r="K70" s="891"/>
      <c r="L70" s="891"/>
      <c r="M70" s="891"/>
      <c r="N70" s="891"/>
      <c r="O70" s="891"/>
      <c r="P70" s="892"/>
      <c r="Q70" s="889">
        <v>1044329</v>
      </c>
      <c r="R70" s="849"/>
      <c r="S70" s="849"/>
      <c r="T70" s="849"/>
      <c r="U70" s="849"/>
      <c r="V70" s="849">
        <v>1022081</v>
      </c>
      <c r="W70" s="849"/>
      <c r="X70" s="849"/>
      <c r="Y70" s="849"/>
      <c r="Z70" s="849"/>
      <c r="AA70" s="849">
        <v>22247</v>
      </c>
      <c r="AB70" s="849"/>
      <c r="AC70" s="849"/>
      <c r="AD70" s="849"/>
      <c r="AE70" s="849"/>
      <c r="AF70" s="849">
        <v>22247</v>
      </c>
      <c r="AG70" s="849"/>
      <c r="AH70" s="849"/>
      <c r="AI70" s="849"/>
      <c r="AJ70" s="849"/>
      <c r="AK70" s="849">
        <v>593</v>
      </c>
      <c r="AL70" s="849"/>
      <c r="AM70" s="849"/>
      <c r="AN70" s="849"/>
      <c r="AO70" s="849"/>
      <c r="AP70" s="849" t="s">
        <v>538</v>
      </c>
      <c r="AQ70" s="849"/>
      <c r="AR70" s="849"/>
      <c r="AS70" s="849"/>
      <c r="AT70" s="849"/>
      <c r="AU70" s="849" t="s">
        <v>538</v>
      </c>
      <c r="AV70" s="849"/>
      <c r="AW70" s="849"/>
      <c r="AX70" s="849"/>
      <c r="AY70" s="849"/>
      <c r="AZ70" s="893"/>
      <c r="BA70" s="893"/>
      <c r="BB70" s="893"/>
      <c r="BC70" s="893"/>
      <c r="BD70" s="894"/>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0" t="s">
        <v>542</v>
      </c>
      <c r="C71" s="891"/>
      <c r="D71" s="891"/>
      <c r="E71" s="891"/>
      <c r="F71" s="891"/>
      <c r="G71" s="891"/>
      <c r="H71" s="891"/>
      <c r="I71" s="891"/>
      <c r="J71" s="891"/>
      <c r="K71" s="891"/>
      <c r="L71" s="891"/>
      <c r="M71" s="891"/>
      <c r="N71" s="891"/>
      <c r="O71" s="891"/>
      <c r="P71" s="892"/>
      <c r="Q71" s="889">
        <v>42179</v>
      </c>
      <c r="R71" s="849"/>
      <c r="S71" s="849"/>
      <c r="T71" s="849"/>
      <c r="U71" s="849"/>
      <c r="V71" s="849">
        <v>35893</v>
      </c>
      <c r="W71" s="849"/>
      <c r="X71" s="849"/>
      <c r="Y71" s="849"/>
      <c r="Z71" s="849"/>
      <c r="AA71" s="849">
        <v>6286</v>
      </c>
      <c r="AB71" s="849"/>
      <c r="AC71" s="849"/>
      <c r="AD71" s="849"/>
      <c r="AE71" s="849"/>
      <c r="AF71" s="849">
        <v>25370</v>
      </c>
      <c r="AG71" s="849"/>
      <c r="AH71" s="849"/>
      <c r="AI71" s="849"/>
      <c r="AJ71" s="849"/>
      <c r="AK71" s="849" t="s">
        <v>538</v>
      </c>
      <c r="AL71" s="849"/>
      <c r="AM71" s="849"/>
      <c r="AN71" s="849"/>
      <c r="AO71" s="849"/>
      <c r="AP71" s="849">
        <v>140190</v>
      </c>
      <c r="AQ71" s="849"/>
      <c r="AR71" s="849"/>
      <c r="AS71" s="849"/>
      <c r="AT71" s="849"/>
      <c r="AU71" s="849" t="s">
        <v>538</v>
      </c>
      <c r="AV71" s="849"/>
      <c r="AW71" s="849"/>
      <c r="AX71" s="849"/>
      <c r="AY71" s="849"/>
      <c r="AZ71" s="893"/>
      <c r="BA71" s="893"/>
      <c r="BB71" s="893"/>
      <c r="BC71" s="893"/>
      <c r="BD71" s="894"/>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0" t="s">
        <v>543</v>
      </c>
      <c r="C72" s="891"/>
      <c r="D72" s="891"/>
      <c r="E72" s="891"/>
      <c r="F72" s="891"/>
      <c r="G72" s="891"/>
      <c r="H72" s="891"/>
      <c r="I72" s="891"/>
      <c r="J72" s="891"/>
      <c r="K72" s="891"/>
      <c r="L72" s="891"/>
      <c r="M72" s="891"/>
      <c r="N72" s="891"/>
      <c r="O72" s="891"/>
      <c r="P72" s="892"/>
      <c r="Q72" s="889">
        <v>8559</v>
      </c>
      <c r="R72" s="849"/>
      <c r="S72" s="849"/>
      <c r="T72" s="849"/>
      <c r="U72" s="849"/>
      <c r="V72" s="849">
        <v>6038</v>
      </c>
      <c r="W72" s="849"/>
      <c r="X72" s="849"/>
      <c r="Y72" s="849"/>
      <c r="Z72" s="849"/>
      <c r="AA72" s="849">
        <v>2521</v>
      </c>
      <c r="AB72" s="849"/>
      <c r="AC72" s="849"/>
      <c r="AD72" s="849"/>
      <c r="AE72" s="849"/>
      <c r="AF72" s="849">
        <v>17171</v>
      </c>
      <c r="AG72" s="849"/>
      <c r="AH72" s="849"/>
      <c r="AI72" s="849"/>
      <c r="AJ72" s="849"/>
      <c r="AK72" s="849" t="s">
        <v>538</v>
      </c>
      <c r="AL72" s="849"/>
      <c r="AM72" s="849"/>
      <c r="AN72" s="849"/>
      <c r="AO72" s="849"/>
      <c r="AP72" s="849">
        <v>18268</v>
      </c>
      <c r="AQ72" s="849"/>
      <c r="AR72" s="849"/>
      <c r="AS72" s="849"/>
      <c r="AT72" s="849"/>
      <c r="AU72" s="849" t="s">
        <v>538</v>
      </c>
      <c r="AV72" s="849"/>
      <c r="AW72" s="849"/>
      <c r="AX72" s="849"/>
      <c r="AY72" s="849"/>
      <c r="AZ72" s="893"/>
      <c r="BA72" s="893"/>
      <c r="BB72" s="893"/>
      <c r="BC72" s="893"/>
      <c r="BD72" s="894"/>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0"/>
      <c r="C73" s="891"/>
      <c r="D73" s="891"/>
      <c r="E73" s="891"/>
      <c r="F73" s="891"/>
      <c r="G73" s="891"/>
      <c r="H73" s="891"/>
      <c r="I73" s="891"/>
      <c r="J73" s="891"/>
      <c r="K73" s="891"/>
      <c r="L73" s="891"/>
      <c r="M73" s="891"/>
      <c r="N73" s="891"/>
      <c r="O73" s="891"/>
      <c r="P73" s="892"/>
      <c r="Q73" s="889"/>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3"/>
      <c r="BA73" s="893"/>
      <c r="BB73" s="893"/>
      <c r="BC73" s="893"/>
      <c r="BD73" s="894"/>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0"/>
      <c r="C74" s="891"/>
      <c r="D74" s="891"/>
      <c r="E74" s="891"/>
      <c r="F74" s="891"/>
      <c r="G74" s="891"/>
      <c r="H74" s="891"/>
      <c r="I74" s="891"/>
      <c r="J74" s="891"/>
      <c r="K74" s="891"/>
      <c r="L74" s="891"/>
      <c r="M74" s="891"/>
      <c r="N74" s="891"/>
      <c r="O74" s="891"/>
      <c r="P74" s="892"/>
      <c r="Q74" s="889"/>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3"/>
      <c r="BA74" s="893"/>
      <c r="BB74" s="893"/>
      <c r="BC74" s="893"/>
      <c r="BD74" s="894"/>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0"/>
      <c r="C75" s="891"/>
      <c r="D75" s="891"/>
      <c r="E75" s="891"/>
      <c r="F75" s="891"/>
      <c r="G75" s="891"/>
      <c r="H75" s="891"/>
      <c r="I75" s="891"/>
      <c r="J75" s="891"/>
      <c r="K75" s="891"/>
      <c r="L75" s="891"/>
      <c r="M75" s="891"/>
      <c r="N75" s="891"/>
      <c r="O75" s="891"/>
      <c r="P75" s="892"/>
      <c r="Q75" s="895"/>
      <c r="R75" s="896"/>
      <c r="S75" s="896"/>
      <c r="T75" s="896"/>
      <c r="U75" s="848"/>
      <c r="V75" s="897"/>
      <c r="W75" s="896"/>
      <c r="X75" s="896"/>
      <c r="Y75" s="896"/>
      <c r="Z75" s="848"/>
      <c r="AA75" s="897"/>
      <c r="AB75" s="896"/>
      <c r="AC75" s="896"/>
      <c r="AD75" s="896"/>
      <c r="AE75" s="848"/>
      <c r="AF75" s="897"/>
      <c r="AG75" s="896"/>
      <c r="AH75" s="896"/>
      <c r="AI75" s="896"/>
      <c r="AJ75" s="848"/>
      <c r="AK75" s="897"/>
      <c r="AL75" s="896"/>
      <c r="AM75" s="896"/>
      <c r="AN75" s="896"/>
      <c r="AO75" s="848"/>
      <c r="AP75" s="897"/>
      <c r="AQ75" s="896"/>
      <c r="AR75" s="896"/>
      <c r="AS75" s="896"/>
      <c r="AT75" s="848"/>
      <c r="AU75" s="897"/>
      <c r="AV75" s="896"/>
      <c r="AW75" s="896"/>
      <c r="AX75" s="896"/>
      <c r="AY75" s="848"/>
      <c r="AZ75" s="893"/>
      <c r="BA75" s="893"/>
      <c r="BB75" s="893"/>
      <c r="BC75" s="893"/>
      <c r="BD75" s="894"/>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0"/>
      <c r="C76" s="891"/>
      <c r="D76" s="891"/>
      <c r="E76" s="891"/>
      <c r="F76" s="891"/>
      <c r="G76" s="891"/>
      <c r="H76" s="891"/>
      <c r="I76" s="891"/>
      <c r="J76" s="891"/>
      <c r="K76" s="891"/>
      <c r="L76" s="891"/>
      <c r="M76" s="891"/>
      <c r="N76" s="891"/>
      <c r="O76" s="891"/>
      <c r="P76" s="892"/>
      <c r="Q76" s="895"/>
      <c r="R76" s="896"/>
      <c r="S76" s="896"/>
      <c r="T76" s="896"/>
      <c r="U76" s="848"/>
      <c r="V76" s="897"/>
      <c r="W76" s="896"/>
      <c r="X76" s="896"/>
      <c r="Y76" s="896"/>
      <c r="Z76" s="848"/>
      <c r="AA76" s="897"/>
      <c r="AB76" s="896"/>
      <c r="AC76" s="896"/>
      <c r="AD76" s="896"/>
      <c r="AE76" s="848"/>
      <c r="AF76" s="897"/>
      <c r="AG76" s="896"/>
      <c r="AH76" s="896"/>
      <c r="AI76" s="896"/>
      <c r="AJ76" s="848"/>
      <c r="AK76" s="897"/>
      <c r="AL76" s="896"/>
      <c r="AM76" s="896"/>
      <c r="AN76" s="896"/>
      <c r="AO76" s="848"/>
      <c r="AP76" s="897"/>
      <c r="AQ76" s="896"/>
      <c r="AR76" s="896"/>
      <c r="AS76" s="896"/>
      <c r="AT76" s="848"/>
      <c r="AU76" s="897"/>
      <c r="AV76" s="896"/>
      <c r="AW76" s="896"/>
      <c r="AX76" s="896"/>
      <c r="AY76" s="848"/>
      <c r="AZ76" s="893"/>
      <c r="BA76" s="893"/>
      <c r="BB76" s="893"/>
      <c r="BC76" s="893"/>
      <c r="BD76" s="894"/>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0"/>
      <c r="C77" s="891"/>
      <c r="D77" s="891"/>
      <c r="E77" s="891"/>
      <c r="F77" s="891"/>
      <c r="G77" s="891"/>
      <c r="H77" s="891"/>
      <c r="I77" s="891"/>
      <c r="J77" s="891"/>
      <c r="K77" s="891"/>
      <c r="L77" s="891"/>
      <c r="M77" s="891"/>
      <c r="N77" s="891"/>
      <c r="O77" s="891"/>
      <c r="P77" s="892"/>
      <c r="Q77" s="895"/>
      <c r="R77" s="896"/>
      <c r="S77" s="896"/>
      <c r="T77" s="896"/>
      <c r="U77" s="848"/>
      <c r="V77" s="897"/>
      <c r="W77" s="896"/>
      <c r="X77" s="896"/>
      <c r="Y77" s="896"/>
      <c r="Z77" s="848"/>
      <c r="AA77" s="897"/>
      <c r="AB77" s="896"/>
      <c r="AC77" s="896"/>
      <c r="AD77" s="896"/>
      <c r="AE77" s="848"/>
      <c r="AF77" s="897"/>
      <c r="AG77" s="896"/>
      <c r="AH77" s="896"/>
      <c r="AI77" s="896"/>
      <c r="AJ77" s="848"/>
      <c r="AK77" s="897"/>
      <c r="AL77" s="896"/>
      <c r="AM77" s="896"/>
      <c r="AN77" s="896"/>
      <c r="AO77" s="848"/>
      <c r="AP77" s="897"/>
      <c r="AQ77" s="896"/>
      <c r="AR77" s="896"/>
      <c r="AS77" s="896"/>
      <c r="AT77" s="848"/>
      <c r="AU77" s="897"/>
      <c r="AV77" s="896"/>
      <c r="AW77" s="896"/>
      <c r="AX77" s="896"/>
      <c r="AY77" s="848"/>
      <c r="AZ77" s="893"/>
      <c r="BA77" s="893"/>
      <c r="BB77" s="893"/>
      <c r="BC77" s="893"/>
      <c r="BD77" s="894"/>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0"/>
      <c r="C78" s="891"/>
      <c r="D78" s="891"/>
      <c r="E78" s="891"/>
      <c r="F78" s="891"/>
      <c r="G78" s="891"/>
      <c r="H78" s="891"/>
      <c r="I78" s="891"/>
      <c r="J78" s="891"/>
      <c r="K78" s="891"/>
      <c r="L78" s="891"/>
      <c r="M78" s="891"/>
      <c r="N78" s="891"/>
      <c r="O78" s="891"/>
      <c r="P78" s="892"/>
      <c r="Q78" s="889"/>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3"/>
      <c r="BA78" s="893"/>
      <c r="BB78" s="893"/>
      <c r="BC78" s="893"/>
      <c r="BD78" s="894"/>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0"/>
      <c r="C79" s="891"/>
      <c r="D79" s="891"/>
      <c r="E79" s="891"/>
      <c r="F79" s="891"/>
      <c r="G79" s="891"/>
      <c r="H79" s="891"/>
      <c r="I79" s="891"/>
      <c r="J79" s="891"/>
      <c r="K79" s="891"/>
      <c r="L79" s="891"/>
      <c r="M79" s="891"/>
      <c r="N79" s="891"/>
      <c r="O79" s="891"/>
      <c r="P79" s="892"/>
      <c r="Q79" s="889"/>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3"/>
      <c r="BA79" s="893"/>
      <c r="BB79" s="893"/>
      <c r="BC79" s="893"/>
      <c r="BD79" s="894"/>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0"/>
      <c r="C80" s="891"/>
      <c r="D80" s="891"/>
      <c r="E80" s="891"/>
      <c r="F80" s="891"/>
      <c r="G80" s="891"/>
      <c r="H80" s="891"/>
      <c r="I80" s="891"/>
      <c r="J80" s="891"/>
      <c r="K80" s="891"/>
      <c r="L80" s="891"/>
      <c r="M80" s="891"/>
      <c r="N80" s="891"/>
      <c r="O80" s="891"/>
      <c r="P80" s="892"/>
      <c r="Q80" s="889"/>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3"/>
      <c r="BA80" s="893"/>
      <c r="BB80" s="893"/>
      <c r="BC80" s="893"/>
      <c r="BD80" s="894"/>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0"/>
      <c r="C81" s="891"/>
      <c r="D81" s="891"/>
      <c r="E81" s="891"/>
      <c r="F81" s="891"/>
      <c r="G81" s="891"/>
      <c r="H81" s="891"/>
      <c r="I81" s="891"/>
      <c r="J81" s="891"/>
      <c r="K81" s="891"/>
      <c r="L81" s="891"/>
      <c r="M81" s="891"/>
      <c r="N81" s="891"/>
      <c r="O81" s="891"/>
      <c r="P81" s="892"/>
      <c r="Q81" s="889"/>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3"/>
      <c r="BA81" s="893"/>
      <c r="BB81" s="893"/>
      <c r="BC81" s="893"/>
      <c r="BD81" s="894"/>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0"/>
      <c r="C82" s="891"/>
      <c r="D82" s="891"/>
      <c r="E82" s="891"/>
      <c r="F82" s="891"/>
      <c r="G82" s="891"/>
      <c r="H82" s="891"/>
      <c r="I82" s="891"/>
      <c r="J82" s="891"/>
      <c r="K82" s="891"/>
      <c r="L82" s="891"/>
      <c r="M82" s="891"/>
      <c r="N82" s="891"/>
      <c r="O82" s="891"/>
      <c r="P82" s="892"/>
      <c r="Q82" s="889"/>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3"/>
      <c r="BA82" s="893"/>
      <c r="BB82" s="893"/>
      <c r="BC82" s="893"/>
      <c r="BD82" s="894"/>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0"/>
      <c r="C83" s="891"/>
      <c r="D83" s="891"/>
      <c r="E83" s="891"/>
      <c r="F83" s="891"/>
      <c r="G83" s="891"/>
      <c r="H83" s="891"/>
      <c r="I83" s="891"/>
      <c r="J83" s="891"/>
      <c r="K83" s="891"/>
      <c r="L83" s="891"/>
      <c r="M83" s="891"/>
      <c r="N83" s="891"/>
      <c r="O83" s="891"/>
      <c r="P83" s="892"/>
      <c r="Q83" s="889"/>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3"/>
      <c r="BA83" s="893"/>
      <c r="BB83" s="893"/>
      <c r="BC83" s="893"/>
      <c r="BD83" s="894"/>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0"/>
      <c r="C84" s="891"/>
      <c r="D84" s="891"/>
      <c r="E84" s="891"/>
      <c r="F84" s="891"/>
      <c r="G84" s="891"/>
      <c r="H84" s="891"/>
      <c r="I84" s="891"/>
      <c r="J84" s="891"/>
      <c r="K84" s="891"/>
      <c r="L84" s="891"/>
      <c r="M84" s="891"/>
      <c r="N84" s="891"/>
      <c r="O84" s="891"/>
      <c r="P84" s="892"/>
      <c r="Q84" s="889"/>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3"/>
      <c r="BA84" s="893"/>
      <c r="BB84" s="893"/>
      <c r="BC84" s="893"/>
      <c r="BD84" s="894"/>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0"/>
      <c r="C85" s="891"/>
      <c r="D85" s="891"/>
      <c r="E85" s="891"/>
      <c r="F85" s="891"/>
      <c r="G85" s="891"/>
      <c r="H85" s="891"/>
      <c r="I85" s="891"/>
      <c r="J85" s="891"/>
      <c r="K85" s="891"/>
      <c r="L85" s="891"/>
      <c r="M85" s="891"/>
      <c r="N85" s="891"/>
      <c r="O85" s="891"/>
      <c r="P85" s="892"/>
      <c r="Q85" s="889"/>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3"/>
      <c r="BA85" s="893"/>
      <c r="BB85" s="893"/>
      <c r="BC85" s="893"/>
      <c r="BD85" s="894"/>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0"/>
      <c r="C86" s="891"/>
      <c r="D86" s="891"/>
      <c r="E86" s="891"/>
      <c r="F86" s="891"/>
      <c r="G86" s="891"/>
      <c r="H86" s="891"/>
      <c r="I86" s="891"/>
      <c r="J86" s="891"/>
      <c r="K86" s="891"/>
      <c r="L86" s="891"/>
      <c r="M86" s="891"/>
      <c r="N86" s="891"/>
      <c r="O86" s="891"/>
      <c r="P86" s="892"/>
      <c r="Q86" s="889"/>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3"/>
      <c r="BA86" s="893"/>
      <c r="BB86" s="893"/>
      <c r="BC86" s="893"/>
      <c r="BD86" s="894"/>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898"/>
      <c r="C87" s="899"/>
      <c r="D87" s="899"/>
      <c r="E87" s="899"/>
      <c r="F87" s="899"/>
      <c r="G87" s="899"/>
      <c r="H87" s="899"/>
      <c r="I87" s="899"/>
      <c r="J87" s="899"/>
      <c r="K87" s="899"/>
      <c r="L87" s="899"/>
      <c r="M87" s="899"/>
      <c r="N87" s="899"/>
      <c r="O87" s="899"/>
      <c r="P87" s="900"/>
      <c r="Q87" s="901"/>
      <c r="R87" s="902"/>
      <c r="S87" s="902"/>
      <c r="T87" s="902"/>
      <c r="U87" s="902"/>
      <c r="V87" s="902"/>
      <c r="W87" s="902"/>
      <c r="X87" s="902"/>
      <c r="Y87" s="902"/>
      <c r="Z87" s="902"/>
      <c r="AA87" s="902"/>
      <c r="AB87" s="902"/>
      <c r="AC87" s="902"/>
      <c r="AD87" s="902"/>
      <c r="AE87" s="902"/>
      <c r="AF87" s="902"/>
      <c r="AG87" s="902"/>
      <c r="AH87" s="902"/>
      <c r="AI87" s="902"/>
      <c r="AJ87" s="902"/>
      <c r="AK87" s="902"/>
      <c r="AL87" s="902"/>
      <c r="AM87" s="902"/>
      <c r="AN87" s="902"/>
      <c r="AO87" s="902"/>
      <c r="AP87" s="902"/>
      <c r="AQ87" s="902"/>
      <c r="AR87" s="902"/>
      <c r="AS87" s="902"/>
      <c r="AT87" s="902"/>
      <c r="AU87" s="902"/>
      <c r="AV87" s="902"/>
      <c r="AW87" s="902"/>
      <c r="AX87" s="902"/>
      <c r="AY87" s="902"/>
      <c r="AZ87" s="903"/>
      <c r="BA87" s="903"/>
      <c r="BB87" s="903"/>
      <c r="BC87" s="903"/>
      <c r="BD87" s="904"/>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362</v>
      </c>
      <c r="B88" s="808" t="s">
        <v>388</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64810</v>
      </c>
      <c r="AG88" s="860"/>
      <c r="AH88" s="860"/>
      <c r="AI88" s="860"/>
      <c r="AJ88" s="860"/>
      <c r="AK88" s="857"/>
      <c r="AL88" s="857"/>
      <c r="AM88" s="857"/>
      <c r="AN88" s="857"/>
      <c r="AO88" s="857"/>
      <c r="AP88" s="860">
        <v>160022</v>
      </c>
      <c r="AQ88" s="860"/>
      <c r="AR88" s="860"/>
      <c r="AS88" s="860"/>
      <c r="AT88" s="860"/>
      <c r="AU88" s="860">
        <v>456</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389</v>
      </c>
      <c r="BS102" s="809"/>
      <c r="BT102" s="809"/>
      <c r="BU102" s="809"/>
      <c r="BV102" s="809"/>
      <c r="BW102" s="809"/>
      <c r="BX102" s="809"/>
      <c r="BY102" s="809"/>
      <c r="BZ102" s="809"/>
      <c r="CA102" s="809"/>
      <c r="CB102" s="809"/>
      <c r="CC102" s="809"/>
      <c r="CD102" s="809"/>
      <c r="CE102" s="809"/>
      <c r="CF102" s="809"/>
      <c r="CG102" s="810"/>
      <c r="CH102" s="905"/>
      <c r="CI102" s="906"/>
      <c r="CJ102" s="906"/>
      <c r="CK102" s="906"/>
      <c r="CL102" s="907"/>
      <c r="CM102" s="905"/>
      <c r="CN102" s="906"/>
      <c r="CO102" s="906"/>
      <c r="CP102" s="906"/>
      <c r="CQ102" s="907"/>
      <c r="CR102" s="908"/>
      <c r="CS102" s="868"/>
      <c r="CT102" s="868"/>
      <c r="CU102" s="868"/>
      <c r="CV102" s="909"/>
      <c r="CW102" s="908"/>
      <c r="CX102" s="868"/>
      <c r="CY102" s="868"/>
      <c r="CZ102" s="868"/>
      <c r="DA102" s="909"/>
      <c r="DB102" s="908"/>
      <c r="DC102" s="868"/>
      <c r="DD102" s="868"/>
      <c r="DE102" s="868"/>
      <c r="DF102" s="909"/>
      <c r="DG102" s="908"/>
      <c r="DH102" s="868"/>
      <c r="DI102" s="868"/>
      <c r="DJ102" s="868"/>
      <c r="DK102" s="909"/>
      <c r="DL102" s="908"/>
      <c r="DM102" s="868"/>
      <c r="DN102" s="868"/>
      <c r="DO102" s="868"/>
      <c r="DP102" s="909"/>
      <c r="DQ102" s="908"/>
      <c r="DR102" s="868"/>
      <c r="DS102" s="868"/>
      <c r="DT102" s="868"/>
      <c r="DU102" s="909"/>
      <c r="DV102" s="934"/>
      <c r="DW102" s="935"/>
      <c r="DX102" s="935"/>
      <c r="DY102" s="935"/>
      <c r="DZ102" s="93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7" t="s">
        <v>390</v>
      </c>
      <c r="BR103" s="937"/>
      <c r="BS103" s="937"/>
      <c r="BT103" s="937"/>
      <c r="BU103" s="937"/>
      <c r="BV103" s="937"/>
      <c r="BW103" s="937"/>
      <c r="BX103" s="937"/>
      <c r="BY103" s="937"/>
      <c r="BZ103" s="937"/>
      <c r="CA103" s="937"/>
      <c r="CB103" s="937"/>
      <c r="CC103" s="937"/>
      <c r="CD103" s="937"/>
      <c r="CE103" s="937"/>
      <c r="CF103" s="937"/>
      <c r="CG103" s="937"/>
      <c r="CH103" s="937"/>
      <c r="CI103" s="937"/>
      <c r="CJ103" s="937"/>
      <c r="CK103" s="937"/>
      <c r="CL103" s="937"/>
      <c r="CM103" s="937"/>
      <c r="CN103" s="937"/>
      <c r="CO103" s="937"/>
      <c r="CP103" s="937"/>
      <c r="CQ103" s="937"/>
      <c r="CR103" s="937"/>
      <c r="CS103" s="937"/>
      <c r="CT103" s="937"/>
      <c r="CU103" s="937"/>
      <c r="CV103" s="937"/>
      <c r="CW103" s="937"/>
      <c r="CX103" s="937"/>
      <c r="CY103" s="937"/>
      <c r="CZ103" s="937"/>
      <c r="DA103" s="937"/>
      <c r="DB103" s="937"/>
      <c r="DC103" s="937"/>
      <c r="DD103" s="937"/>
      <c r="DE103" s="937"/>
      <c r="DF103" s="937"/>
      <c r="DG103" s="937"/>
      <c r="DH103" s="937"/>
      <c r="DI103" s="937"/>
      <c r="DJ103" s="937"/>
      <c r="DK103" s="937"/>
      <c r="DL103" s="937"/>
      <c r="DM103" s="937"/>
      <c r="DN103" s="937"/>
      <c r="DO103" s="937"/>
      <c r="DP103" s="937"/>
      <c r="DQ103" s="937"/>
      <c r="DR103" s="937"/>
      <c r="DS103" s="937"/>
      <c r="DT103" s="937"/>
      <c r="DU103" s="937"/>
      <c r="DV103" s="937"/>
      <c r="DW103" s="937"/>
      <c r="DX103" s="937"/>
      <c r="DY103" s="937"/>
      <c r="DZ103" s="93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8" t="s">
        <v>391</v>
      </c>
      <c r="BR104" s="938"/>
      <c r="BS104" s="938"/>
      <c r="BT104" s="938"/>
      <c r="BU104" s="938"/>
      <c r="BV104" s="938"/>
      <c r="BW104" s="938"/>
      <c r="BX104" s="938"/>
      <c r="BY104" s="938"/>
      <c r="BZ104" s="938"/>
      <c r="CA104" s="938"/>
      <c r="CB104" s="938"/>
      <c r="CC104" s="938"/>
      <c r="CD104" s="938"/>
      <c r="CE104" s="938"/>
      <c r="CF104" s="938"/>
      <c r="CG104" s="938"/>
      <c r="CH104" s="938"/>
      <c r="CI104" s="938"/>
      <c r="CJ104" s="938"/>
      <c r="CK104" s="938"/>
      <c r="CL104" s="938"/>
      <c r="CM104" s="938"/>
      <c r="CN104" s="938"/>
      <c r="CO104" s="938"/>
      <c r="CP104" s="938"/>
      <c r="CQ104" s="938"/>
      <c r="CR104" s="938"/>
      <c r="CS104" s="938"/>
      <c r="CT104" s="938"/>
      <c r="CU104" s="938"/>
      <c r="CV104" s="938"/>
      <c r="CW104" s="938"/>
      <c r="CX104" s="938"/>
      <c r="CY104" s="938"/>
      <c r="CZ104" s="938"/>
      <c r="DA104" s="938"/>
      <c r="DB104" s="938"/>
      <c r="DC104" s="938"/>
      <c r="DD104" s="938"/>
      <c r="DE104" s="938"/>
      <c r="DF104" s="938"/>
      <c r="DG104" s="938"/>
      <c r="DH104" s="938"/>
      <c r="DI104" s="938"/>
      <c r="DJ104" s="938"/>
      <c r="DK104" s="938"/>
      <c r="DL104" s="938"/>
      <c r="DM104" s="938"/>
      <c r="DN104" s="938"/>
      <c r="DO104" s="938"/>
      <c r="DP104" s="938"/>
      <c r="DQ104" s="938"/>
      <c r="DR104" s="938"/>
      <c r="DS104" s="938"/>
      <c r="DT104" s="938"/>
      <c r="DU104" s="938"/>
      <c r="DV104" s="938"/>
      <c r="DW104" s="938"/>
      <c r="DX104" s="938"/>
      <c r="DY104" s="938"/>
      <c r="DZ104" s="93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9" t="s">
        <v>394</v>
      </c>
      <c r="B108" s="940"/>
      <c r="C108" s="940"/>
      <c r="D108" s="940"/>
      <c r="E108" s="940"/>
      <c r="F108" s="940"/>
      <c r="G108" s="940"/>
      <c r="H108" s="940"/>
      <c r="I108" s="940"/>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0"/>
      <c r="AL108" s="940"/>
      <c r="AM108" s="940"/>
      <c r="AN108" s="940"/>
      <c r="AO108" s="940"/>
      <c r="AP108" s="940"/>
      <c r="AQ108" s="940"/>
      <c r="AR108" s="940"/>
      <c r="AS108" s="940"/>
      <c r="AT108" s="941"/>
      <c r="AU108" s="939" t="s">
        <v>395</v>
      </c>
      <c r="AV108" s="940"/>
      <c r="AW108" s="940"/>
      <c r="AX108" s="940"/>
      <c r="AY108" s="940"/>
      <c r="AZ108" s="940"/>
      <c r="BA108" s="940"/>
      <c r="BB108" s="940"/>
      <c r="BC108" s="940"/>
      <c r="BD108" s="940"/>
      <c r="BE108" s="940"/>
      <c r="BF108" s="940"/>
      <c r="BG108" s="940"/>
      <c r="BH108" s="940"/>
      <c r="BI108" s="940"/>
      <c r="BJ108" s="940"/>
      <c r="BK108" s="940"/>
      <c r="BL108" s="940"/>
      <c r="BM108" s="940"/>
      <c r="BN108" s="940"/>
      <c r="BO108" s="940"/>
      <c r="BP108" s="940"/>
      <c r="BQ108" s="940"/>
      <c r="BR108" s="940"/>
      <c r="BS108" s="940"/>
      <c r="BT108" s="940"/>
      <c r="BU108" s="940"/>
      <c r="BV108" s="940"/>
      <c r="BW108" s="940"/>
      <c r="BX108" s="940"/>
      <c r="BY108" s="940"/>
      <c r="BZ108" s="940"/>
      <c r="CA108" s="940"/>
      <c r="CB108" s="940"/>
      <c r="CC108" s="940"/>
      <c r="CD108" s="940"/>
      <c r="CE108" s="940"/>
      <c r="CF108" s="940"/>
      <c r="CG108" s="940"/>
      <c r="CH108" s="940"/>
      <c r="CI108" s="940"/>
      <c r="CJ108" s="940"/>
      <c r="CK108" s="940"/>
      <c r="CL108" s="940"/>
      <c r="CM108" s="940"/>
      <c r="CN108" s="940"/>
      <c r="CO108" s="940"/>
      <c r="CP108" s="940"/>
      <c r="CQ108" s="940"/>
      <c r="CR108" s="940"/>
      <c r="CS108" s="940"/>
      <c r="CT108" s="940"/>
      <c r="CU108" s="940"/>
      <c r="CV108" s="940"/>
      <c r="CW108" s="940"/>
      <c r="CX108" s="940"/>
      <c r="CY108" s="940"/>
      <c r="CZ108" s="940"/>
      <c r="DA108" s="940"/>
      <c r="DB108" s="940"/>
      <c r="DC108" s="940"/>
      <c r="DD108" s="940"/>
      <c r="DE108" s="940"/>
      <c r="DF108" s="940"/>
      <c r="DG108" s="940"/>
      <c r="DH108" s="940"/>
      <c r="DI108" s="940"/>
      <c r="DJ108" s="940"/>
      <c r="DK108" s="940"/>
      <c r="DL108" s="940"/>
      <c r="DM108" s="940"/>
      <c r="DN108" s="940"/>
      <c r="DO108" s="940"/>
      <c r="DP108" s="940"/>
      <c r="DQ108" s="940"/>
      <c r="DR108" s="940"/>
      <c r="DS108" s="940"/>
      <c r="DT108" s="940"/>
      <c r="DU108" s="940"/>
      <c r="DV108" s="940"/>
      <c r="DW108" s="940"/>
      <c r="DX108" s="940"/>
      <c r="DY108" s="940"/>
      <c r="DZ108" s="941"/>
    </row>
    <row r="109" spans="1:131" s="197" customFormat="1" ht="26.25" customHeight="1">
      <c r="A109" s="932" t="s">
        <v>396</v>
      </c>
      <c r="B109" s="911"/>
      <c r="C109" s="911"/>
      <c r="D109" s="911"/>
      <c r="E109" s="911"/>
      <c r="F109" s="911"/>
      <c r="G109" s="911"/>
      <c r="H109" s="911"/>
      <c r="I109" s="911"/>
      <c r="J109" s="911"/>
      <c r="K109" s="911"/>
      <c r="L109" s="911"/>
      <c r="M109" s="911"/>
      <c r="N109" s="911"/>
      <c r="O109" s="911"/>
      <c r="P109" s="911"/>
      <c r="Q109" s="911"/>
      <c r="R109" s="911"/>
      <c r="S109" s="911"/>
      <c r="T109" s="911"/>
      <c r="U109" s="911"/>
      <c r="V109" s="911"/>
      <c r="W109" s="911"/>
      <c r="X109" s="911"/>
      <c r="Y109" s="911"/>
      <c r="Z109" s="912"/>
      <c r="AA109" s="910" t="s">
        <v>397</v>
      </c>
      <c r="AB109" s="911"/>
      <c r="AC109" s="911"/>
      <c r="AD109" s="911"/>
      <c r="AE109" s="912"/>
      <c r="AF109" s="910" t="s">
        <v>283</v>
      </c>
      <c r="AG109" s="911"/>
      <c r="AH109" s="911"/>
      <c r="AI109" s="911"/>
      <c r="AJ109" s="912"/>
      <c r="AK109" s="910" t="s">
        <v>282</v>
      </c>
      <c r="AL109" s="911"/>
      <c r="AM109" s="911"/>
      <c r="AN109" s="911"/>
      <c r="AO109" s="912"/>
      <c r="AP109" s="910" t="s">
        <v>398</v>
      </c>
      <c r="AQ109" s="911"/>
      <c r="AR109" s="911"/>
      <c r="AS109" s="911"/>
      <c r="AT109" s="913"/>
      <c r="AU109" s="932" t="s">
        <v>396</v>
      </c>
      <c r="AV109" s="911"/>
      <c r="AW109" s="911"/>
      <c r="AX109" s="911"/>
      <c r="AY109" s="911"/>
      <c r="AZ109" s="911"/>
      <c r="BA109" s="911"/>
      <c r="BB109" s="911"/>
      <c r="BC109" s="911"/>
      <c r="BD109" s="911"/>
      <c r="BE109" s="911"/>
      <c r="BF109" s="911"/>
      <c r="BG109" s="911"/>
      <c r="BH109" s="911"/>
      <c r="BI109" s="911"/>
      <c r="BJ109" s="911"/>
      <c r="BK109" s="911"/>
      <c r="BL109" s="911"/>
      <c r="BM109" s="911"/>
      <c r="BN109" s="911"/>
      <c r="BO109" s="911"/>
      <c r="BP109" s="912"/>
      <c r="BQ109" s="910" t="s">
        <v>397</v>
      </c>
      <c r="BR109" s="911"/>
      <c r="BS109" s="911"/>
      <c r="BT109" s="911"/>
      <c r="BU109" s="912"/>
      <c r="BV109" s="910" t="s">
        <v>283</v>
      </c>
      <c r="BW109" s="911"/>
      <c r="BX109" s="911"/>
      <c r="BY109" s="911"/>
      <c r="BZ109" s="912"/>
      <c r="CA109" s="910" t="s">
        <v>282</v>
      </c>
      <c r="CB109" s="911"/>
      <c r="CC109" s="911"/>
      <c r="CD109" s="911"/>
      <c r="CE109" s="912"/>
      <c r="CF109" s="933" t="s">
        <v>398</v>
      </c>
      <c r="CG109" s="933"/>
      <c r="CH109" s="933"/>
      <c r="CI109" s="933"/>
      <c r="CJ109" s="933"/>
      <c r="CK109" s="910" t="s">
        <v>399</v>
      </c>
      <c r="CL109" s="911"/>
      <c r="CM109" s="911"/>
      <c r="CN109" s="911"/>
      <c r="CO109" s="911"/>
      <c r="CP109" s="911"/>
      <c r="CQ109" s="911"/>
      <c r="CR109" s="911"/>
      <c r="CS109" s="911"/>
      <c r="CT109" s="911"/>
      <c r="CU109" s="911"/>
      <c r="CV109" s="911"/>
      <c r="CW109" s="911"/>
      <c r="CX109" s="911"/>
      <c r="CY109" s="911"/>
      <c r="CZ109" s="911"/>
      <c r="DA109" s="911"/>
      <c r="DB109" s="911"/>
      <c r="DC109" s="911"/>
      <c r="DD109" s="911"/>
      <c r="DE109" s="911"/>
      <c r="DF109" s="912"/>
      <c r="DG109" s="910" t="s">
        <v>397</v>
      </c>
      <c r="DH109" s="911"/>
      <c r="DI109" s="911"/>
      <c r="DJ109" s="911"/>
      <c r="DK109" s="912"/>
      <c r="DL109" s="910" t="s">
        <v>283</v>
      </c>
      <c r="DM109" s="911"/>
      <c r="DN109" s="911"/>
      <c r="DO109" s="911"/>
      <c r="DP109" s="912"/>
      <c r="DQ109" s="910" t="s">
        <v>282</v>
      </c>
      <c r="DR109" s="911"/>
      <c r="DS109" s="911"/>
      <c r="DT109" s="911"/>
      <c r="DU109" s="912"/>
      <c r="DV109" s="910" t="s">
        <v>398</v>
      </c>
      <c r="DW109" s="911"/>
      <c r="DX109" s="911"/>
      <c r="DY109" s="911"/>
      <c r="DZ109" s="913"/>
    </row>
    <row r="110" spans="1:131" s="197" customFormat="1" ht="26.25" customHeight="1">
      <c r="A110" s="914" t="s">
        <v>400</v>
      </c>
      <c r="B110" s="915"/>
      <c r="C110" s="915"/>
      <c r="D110" s="915"/>
      <c r="E110" s="915"/>
      <c r="F110" s="915"/>
      <c r="G110" s="915"/>
      <c r="H110" s="915"/>
      <c r="I110" s="915"/>
      <c r="J110" s="915"/>
      <c r="K110" s="915"/>
      <c r="L110" s="915"/>
      <c r="M110" s="915"/>
      <c r="N110" s="915"/>
      <c r="O110" s="915"/>
      <c r="P110" s="915"/>
      <c r="Q110" s="915"/>
      <c r="R110" s="915"/>
      <c r="S110" s="915"/>
      <c r="T110" s="915"/>
      <c r="U110" s="915"/>
      <c r="V110" s="915"/>
      <c r="W110" s="915"/>
      <c r="X110" s="915"/>
      <c r="Y110" s="915"/>
      <c r="Z110" s="916"/>
      <c r="AA110" s="917">
        <v>1050921</v>
      </c>
      <c r="AB110" s="918"/>
      <c r="AC110" s="918"/>
      <c r="AD110" s="918"/>
      <c r="AE110" s="919"/>
      <c r="AF110" s="920">
        <v>968604</v>
      </c>
      <c r="AG110" s="918"/>
      <c r="AH110" s="918"/>
      <c r="AI110" s="918"/>
      <c r="AJ110" s="919"/>
      <c r="AK110" s="920">
        <v>929870</v>
      </c>
      <c r="AL110" s="918"/>
      <c r="AM110" s="918"/>
      <c r="AN110" s="918"/>
      <c r="AO110" s="919"/>
      <c r="AP110" s="921">
        <v>25</v>
      </c>
      <c r="AQ110" s="922"/>
      <c r="AR110" s="922"/>
      <c r="AS110" s="922"/>
      <c r="AT110" s="923"/>
      <c r="AU110" s="924" t="s">
        <v>60</v>
      </c>
      <c r="AV110" s="925"/>
      <c r="AW110" s="925"/>
      <c r="AX110" s="925"/>
      <c r="AY110" s="926"/>
      <c r="AZ110" s="968" t="s">
        <v>401</v>
      </c>
      <c r="BA110" s="915"/>
      <c r="BB110" s="915"/>
      <c r="BC110" s="915"/>
      <c r="BD110" s="915"/>
      <c r="BE110" s="915"/>
      <c r="BF110" s="915"/>
      <c r="BG110" s="915"/>
      <c r="BH110" s="915"/>
      <c r="BI110" s="915"/>
      <c r="BJ110" s="915"/>
      <c r="BK110" s="915"/>
      <c r="BL110" s="915"/>
      <c r="BM110" s="915"/>
      <c r="BN110" s="915"/>
      <c r="BO110" s="915"/>
      <c r="BP110" s="916"/>
      <c r="BQ110" s="954">
        <v>7363353</v>
      </c>
      <c r="BR110" s="955"/>
      <c r="BS110" s="955"/>
      <c r="BT110" s="955"/>
      <c r="BU110" s="955"/>
      <c r="BV110" s="955">
        <v>7103242</v>
      </c>
      <c r="BW110" s="955"/>
      <c r="BX110" s="955"/>
      <c r="BY110" s="955"/>
      <c r="BZ110" s="955"/>
      <c r="CA110" s="955">
        <v>7250946</v>
      </c>
      <c r="CB110" s="955"/>
      <c r="CC110" s="955"/>
      <c r="CD110" s="955"/>
      <c r="CE110" s="955"/>
      <c r="CF110" s="969">
        <v>195.3</v>
      </c>
      <c r="CG110" s="970"/>
      <c r="CH110" s="970"/>
      <c r="CI110" s="970"/>
      <c r="CJ110" s="970"/>
      <c r="CK110" s="971" t="s">
        <v>402</v>
      </c>
      <c r="CL110" s="972"/>
      <c r="CM110" s="951" t="s">
        <v>403</v>
      </c>
      <c r="CN110" s="952"/>
      <c r="CO110" s="952"/>
      <c r="CP110" s="952"/>
      <c r="CQ110" s="952"/>
      <c r="CR110" s="952"/>
      <c r="CS110" s="952"/>
      <c r="CT110" s="952"/>
      <c r="CU110" s="952"/>
      <c r="CV110" s="952"/>
      <c r="CW110" s="952"/>
      <c r="CX110" s="952"/>
      <c r="CY110" s="952"/>
      <c r="CZ110" s="952"/>
      <c r="DA110" s="952"/>
      <c r="DB110" s="952"/>
      <c r="DC110" s="952"/>
      <c r="DD110" s="952"/>
      <c r="DE110" s="952"/>
      <c r="DF110" s="953"/>
      <c r="DG110" s="954" t="s">
        <v>404</v>
      </c>
      <c r="DH110" s="955"/>
      <c r="DI110" s="955"/>
      <c r="DJ110" s="955"/>
      <c r="DK110" s="955"/>
      <c r="DL110" s="955" t="s">
        <v>404</v>
      </c>
      <c r="DM110" s="955"/>
      <c r="DN110" s="955"/>
      <c r="DO110" s="955"/>
      <c r="DP110" s="955"/>
      <c r="DQ110" s="955" t="s">
        <v>404</v>
      </c>
      <c r="DR110" s="955"/>
      <c r="DS110" s="955"/>
      <c r="DT110" s="955"/>
      <c r="DU110" s="955"/>
      <c r="DV110" s="956" t="s">
        <v>404</v>
      </c>
      <c r="DW110" s="956"/>
      <c r="DX110" s="956"/>
      <c r="DY110" s="956"/>
      <c r="DZ110" s="957"/>
    </row>
    <row r="111" spans="1:131" s="197" customFormat="1" ht="26.25" customHeight="1">
      <c r="A111" s="958" t="s">
        <v>405</v>
      </c>
      <c r="B111" s="959"/>
      <c r="C111" s="959"/>
      <c r="D111" s="959"/>
      <c r="E111" s="959"/>
      <c r="F111" s="959"/>
      <c r="G111" s="959"/>
      <c r="H111" s="959"/>
      <c r="I111" s="959"/>
      <c r="J111" s="959"/>
      <c r="K111" s="959"/>
      <c r="L111" s="959"/>
      <c r="M111" s="959"/>
      <c r="N111" s="959"/>
      <c r="O111" s="959"/>
      <c r="P111" s="959"/>
      <c r="Q111" s="959"/>
      <c r="R111" s="959"/>
      <c r="S111" s="959"/>
      <c r="T111" s="959"/>
      <c r="U111" s="959"/>
      <c r="V111" s="959"/>
      <c r="W111" s="959"/>
      <c r="X111" s="959"/>
      <c r="Y111" s="959"/>
      <c r="Z111" s="960"/>
      <c r="AA111" s="961" t="s">
        <v>404</v>
      </c>
      <c r="AB111" s="962"/>
      <c r="AC111" s="962"/>
      <c r="AD111" s="962"/>
      <c r="AE111" s="963"/>
      <c r="AF111" s="964" t="s">
        <v>404</v>
      </c>
      <c r="AG111" s="962"/>
      <c r="AH111" s="962"/>
      <c r="AI111" s="962"/>
      <c r="AJ111" s="963"/>
      <c r="AK111" s="964" t="s">
        <v>404</v>
      </c>
      <c r="AL111" s="962"/>
      <c r="AM111" s="962"/>
      <c r="AN111" s="962"/>
      <c r="AO111" s="963"/>
      <c r="AP111" s="965" t="s">
        <v>404</v>
      </c>
      <c r="AQ111" s="966"/>
      <c r="AR111" s="966"/>
      <c r="AS111" s="966"/>
      <c r="AT111" s="967"/>
      <c r="AU111" s="927"/>
      <c r="AV111" s="928"/>
      <c r="AW111" s="928"/>
      <c r="AX111" s="928"/>
      <c r="AY111" s="929"/>
      <c r="AZ111" s="977" t="s">
        <v>406</v>
      </c>
      <c r="BA111" s="978"/>
      <c r="BB111" s="978"/>
      <c r="BC111" s="978"/>
      <c r="BD111" s="978"/>
      <c r="BE111" s="978"/>
      <c r="BF111" s="978"/>
      <c r="BG111" s="978"/>
      <c r="BH111" s="978"/>
      <c r="BI111" s="978"/>
      <c r="BJ111" s="978"/>
      <c r="BK111" s="978"/>
      <c r="BL111" s="978"/>
      <c r="BM111" s="978"/>
      <c r="BN111" s="978"/>
      <c r="BO111" s="978"/>
      <c r="BP111" s="979"/>
      <c r="BQ111" s="947" t="s">
        <v>407</v>
      </c>
      <c r="BR111" s="948"/>
      <c r="BS111" s="948"/>
      <c r="BT111" s="948"/>
      <c r="BU111" s="948"/>
      <c r="BV111" s="948" t="s">
        <v>407</v>
      </c>
      <c r="BW111" s="948"/>
      <c r="BX111" s="948"/>
      <c r="BY111" s="948"/>
      <c r="BZ111" s="948"/>
      <c r="CA111" s="948" t="s">
        <v>407</v>
      </c>
      <c r="CB111" s="948"/>
      <c r="CC111" s="948"/>
      <c r="CD111" s="948"/>
      <c r="CE111" s="948"/>
      <c r="CF111" s="942" t="s">
        <v>407</v>
      </c>
      <c r="CG111" s="943"/>
      <c r="CH111" s="943"/>
      <c r="CI111" s="943"/>
      <c r="CJ111" s="943"/>
      <c r="CK111" s="973"/>
      <c r="CL111" s="974"/>
      <c r="CM111" s="944" t="s">
        <v>408</v>
      </c>
      <c r="CN111" s="945"/>
      <c r="CO111" s="945"/>
      <c r="CP111" s="945"/>
      <c r="CQ111" s="945"/>
      <c r="CR111" s="945"/>
      <c r="CS111" s="945"/>
      <c r="CT111" s="945"/>
      <c r="CU111" s="945"/>
      <c r="CV111" s="945"/>
      <c r="CW111" s="945"/>
      <c r="CX111" s="945"/>
      <c r="CY111" s="945"/>
      <c r="CZ111" s="945"/>
      <c r="DA111" s="945"/>
      <c r="DB111" s="945"/>
      <c r="DC111" s="945"/>
      <c r="DD111" s="945"/>
      <c r="DE111" s="945"/>
      <c r="DF111" s="946"/>
      <c r="DG111" s="947" t="s">
        <v>407</v>
      </c>
      <c r="DH111" s="948"/>
      <c r="DI111" s="948"/>
      <c r="DJ111" s="948"/>
      <c r="DK111" s="948"/>
      <c r="DL111" s="948" t="s">
        <v>407</v>
      </c>
      <c r="DM111" s="948"/>
      <c r="DN111" s="948"/>
      <c r="DO111" s="948"/>
      <c r="DP111" s="948"/>
      <c r="DQ111" s="948" t="s">
        <v>407</v>
      </c>
      <c r="DR111" s="948"/>
      <c r="DS111" s="948"/>
      <c r="DT111" s="948"/>
      <c r="DU111" s="948"/>
      <c r="DV111" s="949" t="s">
        <v>407</v>
      </c>
      <c r="DW111" s="949"/>
      <c r="DX111" s="949"/>
      <c r="DY111" s="949"/>
      <c r="DZ111" s="950"/>
    </row>
    <row r="112" spans="1:131" s="197" customFormat="1" ht="26.25" customHeight="1">
      <c r="A112" s="980" t="s">
        <v>409</v>
      </c>
      <c r="B112" s="981"/>
      <c r="C112" s="978" t="s">
        <v>410</v>
      </c>
      <c r="D112" s="978"/>
      <c r="E112" s="978"/>
      <c r="F112" s="978"/>
      <c r="G112" s="978"/>
      <c r="H112" s="978"/>
      <c r="I112" s="978"/>
      <c r="J112" s="978"/>
      <c r="K112" s="978"/>
      <c r="L112" s="978"/>
      <c r="M112" s="978"/>
      <c r="N112" s="978"/>
      <c r="O112" s="978"/>
      <c r="P112" s="978"/>
      <c r="Q112" s="978"/>
      <c r="R112" s="978"/>
      <c r="S112" s="978"/>
      <c r="T112" s="978"/>
      <c r="U112" s="978"/>
      <c r="V112" s="978"/>
      <c r="W112" s="978"/>
      <c r="X112" s="978"/>
      <c r="Y112" s="978"/>
      <c r="Z112" s="979"/>
      <c r="AA112" s="986" t="s">
        <v>407</v>
      </c>
      <c r="AB112" s="987"/>
      <c r="AC112" s="987"/>
      <c r="AD112" s="987"/>
      <c r="AE112" s="988"/>
      <c r="AF112" s="989" t="s">
        <v>407</v>
      </c>
      <c r="AG112" s="987"/>
      <c r="AH112" s="987"/>
      <c r="AI112" s="987"/>
      <c r="AJ112" s="988"/>
      <c r="AK112" s="989" t="s">
        <v>407</v>
      </c>
      <c r="AL112" s="987"/>
      <c r="AM112" s="987"/>
      <c r="AN112" s="987"/>
      <c r="AO112" s="988"/>
      <c r="AP112" s="990" t="s">
        <v>407</v>
      </c>
      <c r="AQ112" s="991"/>
      <c r="AR112" s="991"/>
      <c r="AS112" s="991"/>
      <c r="AT112" s="992"/>
      <c r="AU112" s="927"/>
      <c r="AV112" s="928"/>
      <c r="AW112" s="928"/>
      <c r="AX112" s="928"/>
      <c r="AY112" s="929"/>
      <c r="AZ112" s="977" t="s">
        <v>411</v>
      </c>
      <c r="BA112" s="978"/>
      <c r="BB112" s="978"/>
      <c r="BC112" s="978"/>
      <c r="BD112" s="978"/>
      <c r="BE112" s="978"/>
      <c r="BF112" s="978"/>
      <c r="BG112" s="978"/>
      <c r="BH112" s="978"/>
      <c r="BI112" s="978"/>
      <c r="BJ112" s="978"/>
      <c r="BK112" s="978"/>
      <c r="BL112" s="978"/>
      <c r="BM112" s="978"/>
      <c r="BN112" s="978"/>
      <c r="BO112" s="978"/>
      <c r="BP112" s="979"/>
      <c r="BQ112" s="947">
        <v>4136211</v>
      </c>
      <c r="BR112" s="948"/>
      <c r="BS112" s="948"/>
      <c r="BT112" s="948"/>
      <c r="BU112" s="948"/>
      <c r="BV112" s="948">
        <v>4018114</v>
      </c>
      <c r="BW112" s="948"/>
      <c r="BX112" s="948"/>
      <c r="BY112" s="948"/>
      <c r="BZ112" s="948"/>
      <c r="CA112" s="948">
        <v>3876730</v>
      </c>
      <c r="CB112" s="948"/>
      <c r="CC112" s="948"/>
      <c r="CD112" s="948"/>
      <c r="CE112" s="948"/>
      <c r="CF112" s="942">
        <v>104.4</v>
      </c>
      <c r="CG112" s="943"/>
      <c r="CH112" s="943"/>
      <c r="CI112" s="943"/>
      <c r="CJ112" s="943"/>
      <c r="CK112" s="973"/>
      <c r="CL112" s="974"/>
      <c r="CM112" s="944" t="s">
        <v>412</v>
      </c>
      <c r="CN112" s="945"/>
      <c r="CO112" s="945"/>
      <c r="CP112" s="945"/>
      <c r="CQ112" s="945"/>
      <c r="CR112" s="945"/>
      <c r="CS112" s="945"/>
      <c r="CT112" s="945"/>
      <c r="CU112" s="945"/>
      <c r="CV112" s="945"/>
      <c r="CW112" s="945"/>
      <c r="CX112" s="945"/>
      <c r="CY112" s="945"/>
      <c r="CZ112" s="945"/>
      <c r="DA112" s="945"/>
      <c r="DB112" s="945"/>
      <c r="DC112" s="945"/>
      <c r="DD112" s="945"/>
      <c r="DE112" s="945"/>
      <c r="DF112" s="946"/>
      <c r="DG112" s="947" t="s">
        <v>407</v>
      </c>
      <c r="DH112" s="948"/>
      <c r="DI112" s="948"/>
      <c r="DJ112" s="948"/>
      <c r="DK112" s="948"/>
      <c r="DL112" s="948" t="s">
        <v>407</v>
      </c>
      <c r="DM112" s="948"/>
      <c r="DN112" s="948"/>
      <c r="DO112" s="948"/>
      <c r="DP112" s="948"/>
      <c r="DQ112" s="948" t="s">
        <v>407</v>
      </c>
      <c r="DR112" s="948"/>
      <c r="DS112" s="948"/>
      <c r="DT112" s="948"/>
      <c r="DU112" s="948"/>
      <c r="DV112" s="949" t="s">
        <v>407</v>
      </c>
      <c r="DW112" s="949"/>
      <c r="DX112" s="949"/>
      <c r="DY112" s="949"/>
      <c r="DZ112" s="950"/>
    </row>
    <row r="113" spans="1:130" s="197" customFormat="1" ht="26.25" customHeight="1">
      <c r="A113" s="982"/>
      <c r="B113" s="983"/>
      <c r="C113" s="978" t="s">
        <v>413</v>
      </c>
      <c r="D113" s="978"/>
      <c r="E113" s="978"/>
      <c r="F113" s="978"/>
      <c r="G113" s="978"/>
      <c r="H113" s="978"/>
      <c r="I113" s="978"/>
      <c r="J113" s="978"/>
      <c r="K113" s="978"/>
      <c r="L113" s="978"/>
      <c r="M113" s="978"/>
      <c r="N113" s="978"/>
      <c r="O113" s="978"/>
      <c r="P113" s="978"/>
      <c r="Q113" s="978"/>
      <c r="R113" s="978"/>
      <c r="S113" s="978"/>
      <c r="T113" s="978"/>
      <c r="U113" s="978"/>
      <c r="V113" s="978"/>
      <c r="W113" s="978"/>
      <c r="X113" s="978"/>
      <c r="Y113" s="978"/>
      <c r="Z113" s="979"/>
      <c r="AA113" s="961">
        <v>251096</v>
      </c>
      <c r="AB113" s="962"/>
      <c r="AC113" s="962"/>
      <c r="AD113" s="962"/>
      <c r="AE113" s="963"/>
      <c r="AF113" s="964">
        <v>245510</v>
      </c>
      <c r="AG113" s="962"/>
      <c r="AH113" s="962"/>
      <c r="AI113" s="962"/>
      <c r="AJ113" s="963"/>
      <c r="AK113" s="964">
        <v>240175</v>
      </c>
      <c r="AL113" s="962"/>
      <c r="AM113" s="962"/>
      <c r="AN113" s="962"/>
      <c r="AO113" s="963"/>
      <c r="AP113" s="965">
        <v>6.5</v>
      </c>
      <c r="AQ113" s="966"/>
      <c r="AR113" s="966"/>
      <c r="AS113" s="966"/>
      <c r="AT113" s="967"/>
      <c r="AU113" s="927"/>
      <c r="AV113" s="928"/>
      <c r="AW113" s="928"/>
      <c r="AX113" s="928"/>
      <c r="AY113" s="929"/>
      <c r="AZ113" s="977" t="s">
        <v>414</v>
      </c>
      <c r="BA113" s="978"/>
      <c r="BB113" s="978"/>
      <c r="BC113" s="978"/>
      <c r="BD113" s="978"/>
      <c r="BE113" s="978"/>
      <c r="BF113" s="978"/>
      <c r="BG113" s="978"/>
      <c r="BH113" s="978"/>
      <c r="BI113" s="978"/>
      <c r="BJ113" s="978"/>
      <c r="BK113" s="978"/>
      <c r="BL113" s="978"/>
      <c r="BM113" s="978"/>
      <c r="BN113" s="978"/>
      <c r="BO113" s="978"/>
      <c r="BP113" s="979"/>
      <c r="BQ113" s="947">
        <v>5409</v>
      </c>
      <c r="BR113" s="948"/>
      <c r="BS113" s="948"/>
      <c r="BT113" s="948"/>
      <c r="BU113" s="948"/>
      <c r="BV113" s="948">
        <v>70417</v>
      </c>
      <c r="BW113" s="948"/>
      <c r="BX113" s="948"/>
      <c r="BY113" s="948"/>
      <c r="BZ113" s="948"/>
      <c r="CA113" s="948">
        <v>141687</v>
      </c>
      <c r="CB113" s="948"/>
      <c r="CC113" s="948"/>
      <c r="CD113" s="948"/>
      <c r="CE113" s="948"/>
      <c r="CF113" s="942">
        <v>3.8</v>
      </c>
      <c r="CG113" s="943"/>
      <c r="CH113" s="943"/>
      <c r="CI113" s="943"/>
      <c r="CJ113" s="943"/>
      <c r="CK113" s="973"/>
      <c r="CL113" s="974"/>
      <c r="CM113" s="944" t="s">
        <v>415</v>
      </c>
      <c r="CN113" s="945"/>
      <c r="CO113" s="945"/>
      <c r="CP113" s="945"/>
      <c r="CQ113" s="945"/>
      <c r="CR113" s="945"/>
      <c r="CS113" s="945"/>
      <c r="CT113" s="945"/>
      <c r="CU113" s="945"/>
      <c r="CV113" s="945"/>
      <c r="CW113" s="945"/>
      <c r="CX113" s="945"/>
      <c r="CY113" s="945"/>
      <c r="CZ113" s="945"/>
      <c r="DA113" s="945"/>
      <c r="DB113" s="945"/>
      <c r="DC113" s="945"/>
      <c r="DD113" s="945"/>
      <c r="DE113" s="945"/>
      <c r="DF113" s="946"/>
      <c r="DG113" s="986" t="s">
        <v>407</v>
      </c>
      <c r="DH113" s="987"/>
      <c r="DI113" s="987"/>
      <c r="DJ113" s="987"/>
      <c r="DK113" s="988"/>
      <c r="DL113" s="989" t="s">
        <v>407</v>
      </c>
      <c r="DM113" s="987"/>
      <c r="DN113" s="987"/>
      <c r="DO113" s="987"/>
      <c r="DP113" s="988"/>
      <c r="DQ113" s="989" t="s">
        <v>407</v>
      </c>
      <c r="DR113" s="987"/>
      <c r="DS113" s="987"/>
      <c r="DT113" s="987"/>
      <c r="DU113" s="988"/>
      <c r="DV113" s="990" t="s">
        <v>407</v>
      </c>
      <c r="DW113" s="991"/>
      <c r="DX113" s="991"/>
      <c r="DY113" s="991"/>
      <c r="DZ113" s="992"/>
    </row>
    <row r="114" spans="1:130" s="197" customFormat="1" ht="26.25" customHeight="1">
      <c r="A114" s="982"/>
      <c r="B114" s="983"/>
      <c r="C114" s="978" t="s">
        <v>416</v>
      </c>
      <c r="D114" s="978"/>
      <c r="E114" s="978"/>
      <c r="F114" s="978"/>
      <c r="G114" s="978"/>
      <c r="H114" s="978"/>
      <c r="I114" s="978"/>
      <c r="J114" s="978"/>
      <c r="K114" s="978"/>
      <c r="L114" s="978"/>
      <c r="M114" s="978"/>
      <c r="N114" s="978"/>
      <c r="O114" s="978"/>
      <c r="P114" s="978"/>
      <c r="Q114" s="978"/>
      <c r="R114" s="978"/>
      <c r="S114" s="978"/>
      <c r="T114" s="978"/>
      <c r="U114" s="978"/>
      <c r="V114" s="978"/>
      <c r="W114" s="978"/>
      <c r="X114" s="978"/>
      <c r="Y114" s="978"/>
      <c r="Z114" s="979"/>
      <c r="AA114" s="986">
        <v>20777</v>
      </c>
      <c r="AB114" s="987"/>
      <c r="AC114" s="987"/>
      <c r="AD114" s="987"/>
      <c r="AE114" s="988"/>
      <c r="AF114" s="989">
        <v>20693</v>
      </c>
      <c r="AG114" s="987"/>
      <c r="AH114" s="987"/>
      <c r="AI114" s="987"/>
      <c r="AJ114" s="988"/>
      <c r="AK114" s="989">
        <v>16285</v>
      </c>
      <c r="AL114" s="987"/>
      <c r="AM114" s="987"/>
      <c r="AN114" s="987"/>
      <c r="AO114" s="988"/>
      <c r="AP114" s="990">
        <v>0.4</v>
      </c>
      <c r="AQ114" s="991"/>
      <c r="AR114" s="991"/>
      <c r="AS114" s="991"/>
      <c r="AT114" s="992"/>
      <c r="AU114" s="927"/>
      <c r="AV114" s="928"/>
      <c r="AW114" s="928"/>
      <c r="AX114" s="928"/>
      <c r="AY114" s="929"/>
      <c r="AZ114" s="977" t="s">
        <v>417</v>
      </c>
      <c r="BA114" s="978"/>
      <c r="BB114" s="978"/>
      <c r="BC114" s="978"/>
      <c r="BD114" s="978"/>
      <c r="BE114" s="978"/>
      <c r="BF114" s="978"/>
      <c r="BG114" s="978"/>
      <c r="BH114" s="978"/>
      <c r="BI114" s="978"/>
      <c r="BJ114" s="978"/>
      <c r="BK114" s="978"/>
      <c r="BL114" s="978"/>
      <c r="BM114" s="978"/>
      <c r="BN114" s="978"/>
      <c r="BO114" s="978"/>
      <c r="BP114" s="979"/>
      <c r="BQ114" s="947">
        <v>1713107</v>
      </c>
      <c r="BR114" s="948"/>
      <c r="BS114" s="948"/>
      <c r="BT114" s="948"/>
      <c r="BU114" s="948"/>
      <c r="BV114" s="948">
        <v>1620849</v>
      </c>
      <c r="BW114" s="948"/>
      <c r="BX114" s="948"/>
      <c r="BY114" s="948"/>
      <c r="BZ114" s="948"/>
      <c r="CA114" s="948">
        <v>1421427</v>
      </c>
      <c r="CB114" s="948"/>
      <c r="CC114" s="948"/>
      <c r="CD114" s="948"/>
      <c r="CE114" s="948"/>
      <c r="CF114" s="942">
        <v>38.299999999999997</v>
      </c>
      <c r="CG114" s="943"/>
      <c r="CH114" s="943"/>
      <c r="CI114" s="943"/>
      <c r="CJ114" s="943"/>
      <c r="CK114" s="973"/>
      <c r="CL114" s="974"/>
      <c r="CM114" s="944" t="s">
        <v>418</v>
      </c>
      <c r="CN114" s="945"/>
      <c r="CO114" s="945"/>
      <c r="CP114" s="945"/>
      <c r="CQ114" s="945"/>
      <c r="CR114" s="945"/>
      <c r="CS114" s="945"/>
      <c r="CT114" s="945"/>
      <c r="CU114" s="945"/>
      <c r="CV114" s="945"/>
      <c r="CW114" s="945"/>
      <c r="CX114" s="945"/>
      <c r="CY114" s="945"/>
      <c r="CZ114" s="945"/>
      <c r="DA114" s="945"/>
      <c r="DB114" s="945"/>
      <c r="DC114" s="945"/>
      <c r="DD114" s="945"/>
      <c r="DE114" s="945"/>
      <c r="DF114" s="946"/>
      <c r="DG114" s="986" t="s">
        <v>407</v>
      </c>
      <c r="DH114" s="987"/>
      <c r="DI114" s="987"/>
      <c r="DJ114" s="987"/>
      <c r="DK114" s="988"/>
      <c r="DL114" s="989" t="s">
        <v>407</v>
      </c>
      <c r="DM114" s="987"/>
      <c r="DN114" s="987"/>
      <c r="DO114" s="987"/>
      <c r="DP114" s="988"/>
      <c r="DQ114" s="989" t="s">
        <v>407</v>
      </c>
      <c r="DR114" s="987"/>
      <c r="DS114" s="987"/>
      <c r="DT114" s="987"/>
      <c r="DU114" s="988"/>
      <c r="DV114" s="990" t="s">
        <v>407</v>
      </c>
      <c r="DW114" s="991"/>
      <c r="DX114" s="991"/>
      <c r="DY114" s="991"/>
      <c r="DZ114" s="992"/>
    </row>
    <row r="115" spans="1:130" s="197" customFormat="1" ht="26.25" customHeight="1">
      <c r="A115" s="982"/>
      <c r="B115" s="983"/>
      <c r="C115" s="978" t="s">
        <v>419</v>
      </c>
      <c r="D115" s="978"/>
      <c r="E115" s="978"/>
      <c r="F115" s="978"/>
      <c r="G115" s="978"/>
      <c r="H115" s="978"/>
      <c r="I115" s="978"/>
      <c r="J115" s="978"/>
      <c r="K115" s="978"/>
      <c r="L115" s="978"/>
      <c r="M115" s="978"/>
      <c r="N115" s="978"/>
      <c r="O115" s="978"/>
      <c r="P115" s="978"/>
      <c r="Q115" s="978"/>
      <c r="R115" s="978"/>
      <c r="S115" s="978"/>
      <c r="T115" s="978"/>
      <c r="U115" s="978"/>
      <c r="V115" s="978"/>
      <c r="W115" s="978"/>
      <c r="X115" s="978"/>
      <c r="Y115" s="978"/>
      <c r="Z115" s="979"/>
      <c r="AA115" s="961" t="s">
        <v>407</v>
      </c>
      <c r="AB115" s="962"/>
      <c r="AC115" s="962"/>
      <c r="AD115" s="962"/>
      <c r="AE115" s="963"/>
      <c r="AF115" s="964" t="s">
        <v>407</v>
      </c>
      <c r="AG115" s="962"/>
      <c r="AH115" s="962"/>
      <c r="AI115" s="962"/>
      <c r="AJ115" s="963"/>
      <c r="AK115" s="964" t="s">
        <v>407</v>
      </c>
      <c r="AL115" s="962"/>
      <c r="AM115" s="962"/>
      <c r="AN115" s="962"/>
      <c r="AO115" s="963"/>
      <c r="AP115" s="965" t="s">
        <v>407</v>
      </c>
      <c r="AQ115" s="966"/>
      <c r="AR115" s="966"/>
      <c r="AS115" s="966"/>
      <c r="AT115" s="967"/>
      <c r="AU115" s="927"/>
      <c r="AV115" s="928"/>
      <c r="AW115" s="928"/>
      <c r="AX115" s="928"/>
      <c r="AY115" s="929"/>
      <c r="AZ115" s="977" t="s">
        <v>420</v>
      </c>
      <c r="BA115" s="978"/>
      <c r="BB115" s="978"/>
      <c r="BC115" s="978"/>
      <c r="BD115" s="978"/>
      <c r="BE115" s="978"/>
      <c r="BF115" s="978"/>
      <c r="BG115" s="978"/>
      <c r="BH115" s="978"/>
      <c r="BI115" s="978"/>
      <c r="BJ115" s="978"/>
      <c r="BK115" s="978"/>
      <c r="BL115" s="978"/>
      <c r="BM115" s="978"/>
      <c r="BN115" s="978"/>
      <c r="BO115" s="978"/>
      <c r="BP115" s="979"/>
      <c r="BQ115" s="947" t="s">
        <v>407</v>
      </c>
      <c r="BR115" s="948"/>
      <c r="BS115" s="948"/>
      <c r="BT115" s="948"/>
      <c r="BU115" s="948"/>
      <c r="BV115" s="948" t="s">
        <v>407</v>
      </c>
      <c r="BW115" s="948"/>
      <c r="BX115" s="948"/>
      <c r="BY115" s="948"/>
      <c r="BZ115" s="948"/>
      <c r="CA115" s="948" t="s">
        <v>407</v>
      </c>
      <c r="CB115" s="948"/>
      <c r="CC115" s="948"/>
      <c r="CD115" s="948"/>
      <c r="CE115" s="948"/>
      <c r="CF115" s="942" t="s">
        <v>407</v>
      </c>
      <c r="CG115" s="943"/>
      <c r="CH115" s="943"/>
      <c r="CI115" s="943"/>
      <c r="CJ115" s="943"/>
      <c r="CK115" s="973"/>
      <c r="CL115" s="974"/>
      <c r="CM115" s="977" t="s">
        <v>421</v>
      </c>
      <c r="CN115" s="1001"/>
      <c r="CO115" s="1001"/>
      <c r="CP115" s="1001"/>
      <c r="CQ115" s="1001"/>
      <c r="CR115" s="1001"/>
      <c r="CS115" s="1001"/>
      <c r="CT115" s="1001"/>
      <c r="CU115" s="1001"/>
      <c r="CV115" s="1001"/>
      <c r="CW115" s="1001"/>
      <c r="CX115" s="1001"/>
      <c r="CY115" s="1001"/>
      <c r="CZ115" s="1001"/>
      <c r="DA115" s="1001"/>
      <c r="DB115" s="1001"/>
      <c r="DC115" s="1001"/>
      <c r="DD115" s="1001"/>
      <c r="DE115" s="1001"/>
      <c r="DF115" s="979"/>
      <c r="DG115" s="986" t="s">
        <v>407</v>
      </c>
      <c r="DH115" s="987"/>
      <c r="DI115" s="987"/>
      <c r="DJ115" s="987"/>
      <c r="DK115" s="988"/>
      <c r="DL115" s="989" t="s">
        <v>407</v>
      </c>
      <c r="DM115" s="987"/>
      <c r="DN115" s="987"/>
      <c r="DO115" s="987"/>
      <c r="DP115" s="988"/>
      <c r="DQ115" s="989" t="s">
        <v>407</v>
      </c>
      <c r="DR115" s="987"/>
      <c r="DS115" s="987"/>
      <c r="DT115" s="987"/>
      <c r="DU115" s="988"/>
      <c r="DV115" s="990" t="s">
        <v>407</v>
      </c>
      <c r="DW115" s="991"/>
      <c r="DX115" s="991"/>
      <c r="DY115" s="991"/>
      <c r="DZ115" s="992"/>
    </row>
    <row r="116" spans="1:130" s="197" customFormat="1" ht="26.25" customHeight="1">
      <c r="A116" s="984"/>
      <c r="B116" s="985"/>
      <c r="C116" s="999" t="s">
        <v>422</v>
      </c>
      <c r="D116" s="999"/>
      <c r="E116" s="999"/>
      <c r="F116" s="999"/>
      <c r="G116" s="999"/>
      <c r="H116" s="999"/>
      <c r="I116" s="999"/>
      <c r="J116" s="999"/>
      <c r="K116" s="999"/>
      <c r="L116" s="999"/>
      <c r="M116" s="999"/>
      <c r="N116" s="999"/>
      <c r="O116" s="999"/>
      <c r="P116" s="999"/>
      <c r="Q116" s="999"/>
      <c r="R116" s="999"/>
      <c r="S116" s="999"/>
      <c r="T116" s="999"/>
      <c r="U116" s="999"/>
      <c r="V116" s="999"/>
      <c r="W116" s="999"/>
      <c r="X116" s="999"/>
      <c r="Y116" s="999"/>
      <c r="Z116" s="1000"/>
      <c r="AA116" s="986" t="s">
        <v>407</v>
      </c>
      <c r="AB116" s="987"/>
      <c r="AC116" s="987"/>
      <c r="AD116" s="987"/>
      <c r="AE116" s="988"/>
      <c r="AF116" s="989" t="s">
        <v>407</v>
      </c>
      <c r="AG116" s="987"/>
      <c r="AH116" s="987"/>
      <c r="AI116" s="987"/>
      <c r="AJ116" s="988"/>
      <c r="AK116" s="989" t="s">
        <v>407</v>
      </c>
      <c r="AL116" s="987"/>
      <c r="AM116" s="987"/>
      <c r="AN116" s="987"/>
      <c r="AO116" s="988"/>
      <c r="AP116" s="990" t="s">
        <v>407</v>
      </c>
      <c r="AQ116" s="991"/>
      <c r="AR116" s="991"/>
      <c r="AS116" s="991"/>
      <c r="AT116" s="992"/>
      <c r="AU116" s="927"/>
      <c r="AV116" s="928"/>
      <c r="AW116" s="928"/>
      <c r="AX116" s="928"/>
      <c r="AY116" s="929"/>
      <c r="AZ116" s="977" t="s">
        <v>423</v>
      </c>
      <c r="BA116" s="978"/>
      <c r="BB116" s="978"/>
      <c r="BC116" s="978"/>
      <c r="BD116" s="978"/>
      <c r="BE116" s="978"/>
      <c r="BF116" s="978"/>
      <c r="BG116" s="978"/>
      <c r="BH116" s="978"/>
      <c r="BI116" s="978"/>
      <c r="BJ116" s="978"/>
      <c r="BK116" s="978"/>
      <c r="BL116" s="978"/>
      <c r="BM116" s="978"/>
      <c r="BN116" s="978"/>
      <c r="BO116" s="978"/>
      <c r="BP116" s="979"/>
      <c r="BQ116" s="947" t="s">
        <v>407</v>
      </c>
      <c r="BR116" s="948"/>
      <c r="BS116" s="948"/>
      <c r="BT116" s="948"/>
      <c r="BU116" s="948"/>
      <c r="BV116" s="948" t="s">
        <v>407</v>
      </c>
      <c r="BW116" s="948"/>
      <c r="BX116" s="948"/>
      <c r="BY116" s="948"/>
      <c r="BZ116" s="948"/>
      <c r="CA116" s="948" t="s">
        <v>407</v>
      </c>
      <c r="CB116" s="948"/>
      <c r="CC116" s="948"/>
      <c r="CD116" s="948"/>
      <c r="CE116" s="948"/>
      <c r="CF116" s="942" t="s">
        <v>407</v>
      </c>
      <c r="CG116" s="943"/>
      <c r="CH116" s="943"/>
      <c r="CI116" s="943"/>
      <c r="CJ116" s="943"/>
      <c r="CK116" s="973"/>
      <c r="CL116" s="974"/>
      <c r="CM116" s="944" t="s">
        <v>424</v>
      </c>
      <c r="CN116" s="945"/>
      <c r="CO116" s="945"/>
      <c r="CP116" s="945"/>
      <c r="CQ116" s="945"/>
      <c r="CR116" s="945"/>
      <c r="CS116" s="945"/>
      <c r="CT116" s="945"/>
      <c r="CU116" s="945"/>
      <c r="CV116" s="945"/>
      <c r="CW116" s="945"/>
      <c r="CX116" s="945"/>
      <c r="CY116" s="945"/>
      <c r="CZ116" s="945"/>
      <c r="DA116" s="945"/>
      <c r="DB116" s="945"/>
      <c r="DC116" s="945"/>
      <c r="DD116" s="945"/>
      <c r="DE116" s="945"/>
      <c r="DF116" s="946"/>
      <c r="DG116" s="986" t="s">
        <v>407</v>
      </c>
      <c r="DH116" s="987"/>
      <c r="DI116" s="987"/>
      <c r="DJ116" s="987"/>
      <c r="DK116" s="988"/>
      <c r="DL116" s="989" t="s">
        <v>407</v>
      </c>
      <c r="DM116" s="987"/>
      <c r="DN116" s="987"/>
      <c r="DO116" s="987"/>
      <c r="DP116" s="988"/>
      <c r="DQ116" s="989" t="s">
        <v>407</v>
      </c>
      <c r="DR116" s="987"/>
      <c r="DS116" s="987"/>
      <c r="DT116" s="987"/>
      <c r="DU116" s="988"/>
      <c r="DV116" s="990" t="s">
        <v>407</v>
      </c>
      <c r="DW116" s="991"/>
      <c r="DX116" s="991"/>
      <c r="DY116" s="991"/>
      <c r="DZ116" s="992"/>
    </row>
    <row r="117" spans="1:130" s="197" customFormat="1" ht="26.25" customHeight="1">
      <c r="A117" s="932" t="s">
        <v>166</v>
      </c>
      <c r="B117" s="911"/>
      <c r="C117" s="911"/>
      <c r="D117" s="911"/>
      <c r="E117" s="911"/>
      <c r="F117" s="911"/>
      <c r="G117" s="911"/>
      <c r="H117" s="911"/>
      <c r="I117" s="911"/>
      <c r="J117" s="911"/>
      <c r="K117" s="911"/>
      <c r="L117" s="911"/>
      <c r="M117" s="911"/>
      <c r="N117" s="911"/>
      <c r="O117" s="911"/>
      <c r="P117" s="911"/>
      <c r="Q117" s="911"/>
      <c r="R117" s="911"/>
      <c r="S117" s="911"/>
      <c r="T117" s="911"/>
      <c r="U117" s="911"/>
      <c r="V117" s="911"/>
      <c r="W117" s="911"/>
      <c r="X117" s="911"/>
      <c r="Y117" s="1021" t="s">
        <v>425</v>
      </c>
      <c r="Z117" s="912"/>
      <c r="AA117" s="1024">
        <v>1322794</v>
      </c>
      <c r="AB117" s="994"/>
      <c r="AC117" s="994"/>
      <c r="AD117" s="994"/>
      <c r="AE117" s="995"/>
      <c r="AF117" s="993">
        <v>1234807</v>
      </c>
      <c r="AG117" s="994"/>
      <c r="AH117" s="994"/>
      <c r="AI117" s="994"/>
      <c r="AJ117" s="995"/>
      <c r="AK117" s="993">
        <v>1186330</v>
      </c>
      <c r="AL117" s="994"/>
      <c r="AM117" s="994"/>
      <c r="AN117" s="994"/>
      <c r="AO117" s="995"/>
      <c r="AP117" s="996"/>
      <c r="AQ117" s="997"/>
      <c r="AR117" s="997"/>
      <c r="AS117" s="997"/>
      <c r="AT117" s="998"/>
      <c r="AU117" s="927"/>
      <c r="AV117" s="928"/>
      <c r="AW117" s="928"/>
      <c r="AX117" s="928"/>
      <c r="AY117" s="929"/>
      <c r="AZ117" s="1023" t="s">
        <v>426</v>
      </c>
      <c r="BA117" s="999"/>
      <c r="BB117" s="999"/>
      <c r="BC117" s="999"/>
      <c r="BD117" s="999"/>
      <c r="BE117" s="999"/>
      <c r="BF117" s="999"/>
      <c r="BG117" s="999"/>
      <c r="BH117" s="999"/>
      <c r="BI117" s="999"/>
      <c r="BJ117" s="999"/>
      <c r="BK117" s="999"/>
      <c r="BL117" s="999"/>
      <c r="BM117" s="999"/>
      <c r="BN117" s="999"/>
      <c r="BO117" s="999"/>
      <c r="BP117" s="1000"/>
      <c r="BQ117" s="1013" t="s">
        <v>108</v>
      </c>
      <c r="BR117" s="1014"/>
      <c r="BS117" s="1014"/>
      <c r="BT117" s="1014"/>
      <c r="BU117" s="1014"/>
      <c r="BV117" s="1014" t="s">
        <v>108</v>
      </c>
      <c r="BW117" s="1014"/>
      <c r="BX117" s="1014"/>
      <c r="BY117" s="1014"/>
      <c r="BZ117" s="1014"/>
      <c r="CA117" s="1014" t="s">
        <v>108</v>
      </c>
      <c r="CB117" s="1014"/>
      <c r="CC117" s="1014"/>
      <c r="CD117" s="1014"/>
      <c r="CE117" s="1014"/>
      <c r="CF117" s="942" t="s">
        <v>108</v>
      </c>
      <c r="CG117" s="943"/>
      <c r="CH117" s="943"/>
      <c r="CI117" s="943"/>
      <c r="CJ117" s="943"/>
      <c r="CK117" s="973"/>
      <c r="CL117" s="974"/>
      <c r="CM117" s="944" t="s">
        <v>427</v>
      </c>
      <c r="CN117" s="945"/>
      <c r="CO117" s="945"/>
      <c r="CP117" s="945"/>
      <c r="CQ117" s="945"/>
      <c r="CR117" s="945"/>
      <c r="CS117" s="945"/>
      <c r="CT117" s="945"/>
      <c r="CU117" s="945"/>
      <c r="CV117" s="945"/>
      <c r="CW117" s="945"/>
      <c r="CX117" s="945"/>
      <c r="CY117" s="945"/>
      <c r="CZ117" s="945"/>
      <c r="DA117" s="945"/>
      <c r="DB117" s="945"/>
      <c r="DC117" s="945"/>
      <c r="DD117" s="945"/>
      <c r="DE117" s="945"/>
      <c r="DF117" s="946"/>
      <c r="DG117" s="986" t="s">
        <v>108</v>
      </c>
      <c r="DH117" s="987"/>
      <c r="DI117" s="987"/>
      <c r="DJ117" s="987"/>
      <c r="DK117" s="988"/>
      <c r="DL117" s="989" t="s">
        <v>108</v>
      </c>
      <c r="DM117" s="987"/>
      <c r="DN117" s="987"/>
      <c r="DO117" s="987"/>
      <c r="DP117" s="988"/>
      <c r="DQ117" s="989" t="s">
        <v>108</v>
      </c>
      <c r="DR117" s="987"/>
      <c r="DS117" s="987"/>
      <c r="DT117" s="987"/>
      <c r="DU117" s="988"/>
      <c r="DV117" s="990" t="s">
        <v>108</v>
      </c>
      <c r="DW117" s="991"/>
      <c r="DX117" s="991"/>
      <c r="DY117" s="991"/>
      <c r="DZ117" s="992"/>
    </row>
    <row r="118" spans="1:130" s="197" customFormat="1" ht="26.25" customHeight="1">
      <c r="A118" s="932" t="s">
        <v>399</v>
      </c>
      <c r="B118" s="911"/>
      <c r="C118" s="911"/>
      <c r="D118" s="911"/>
      <c r="E118" s="911"/>
      <c r="F118" s="911"/>
      <c r="G118" s="911"/>
      <c r="H118" s="911"/>
      <c r="I118" s="911"/>
      <c r="J118" s="911"/>
      <c r="K118" s="911"/>
      <c r="L118" s="911"/>
      <c r="M118" s="911"/>
      <c r="N118" s="911"/>
      <c r="O118" s="911"/>
      <c r="P118" s="911"/>
      <c r="Q118" s="911"/>
      <c r="R118" s="911"/>
      <c r="S118" s="911"/>
      <c r="T118" s="911"/>
      <c r="U118" s="911"/>
      <c r="V118" s="911"/>
      <c r="W118" s="911"/>
      <c r="X118" s="911"/>
      <c r="Y118" s="911"/>
      <c r="Z118" s="912"/>
      <c r="AA118" s="910" t="s">
        <v>397</v>
      </c>
      <c r="AB118" s="911"/>
      <c r="AC118" s="911"/>
      <c r="AD118" s="911"/>
      <c r="AE118" s="912"/>
      <c r="AF118" s="910" t="s">
        <v>283</v>
      </c>
      <c r="AG118" s="911"/>
      <c r="AH118" s="911"/>
      <c r="AI118" s="911"/>
      <c r="AJ118" s="912"/>
      <c r="AK118" s="910" t="s">
        <v>282</v>
      </c>
      <c r="AL118" s="911"/>
      <c r="AM118" s="911"/>
      <c r="AN118" s="911"/>
      <c r="AO118" s="912"/>
      <c r="AP118" s="1018" t="s">
        <v>398</v>
      </c>
      <c r="AQ118" s="1019"/>
      <c r="AR118" s="1019"/>
      <c r="AS118" s="1019"/>
      <c r="AT118" s="1020"/>
      <c r="AU118" s="930"/>
      <c r="AV118" s="931"/>
      <c r="AW118" s="931"/>
      <c r="AX118" s="931"/>
      <c r="AY118" s="931"/>
      <c r="AZ118" s="228" t="s">
        <v>166</v>
      </c>
      <c r="BA118" s="228"/>
      <c r="BB118" s="228"/>
      <c r="BC118" s="228"/>
      <c r="BD118" s="228"/>
      <c r="BE118" s="228"/>
      <c r="BF118" s="228"/>
      <c r="BG118" s="228"/>
      <c r="BH118" s="228"/>
      <c r="BI118" s="228"/>
      <c r="BJ118" s="228"/>
      <c r="BK118" s="228"/>
      <c r="BL118" s="228"/>
      <c r="BM118" s="228"/>
      <c r="BN118" s="228"/>
      <c r="BO118" s="1021" t="s">
        <v>428</v>
      </c>
      <c r="BP118" s="1022"/>
      <c r="BQ118" s="1013">
        <v>13218080</v>
      </c>
      <c r="BR118" s="1014"/>
      <c r="BS118" s="1014"/>
      <c r="BT118" s="1014"/>
      <c r="BU118" s="1014"/>
      <c r="BV118" s="1014">
        <v>12812622</v>
      </c>
      <c r="BW118" s="1014"/>
      <c r="BX118" s="1014"/>
      <c r="BY118" s="1014"/>
      <c r="BZ118" s="1014"/>
      <c r="CA118" s="1014">
        <v>12690790</v>
      </c>
      <c r="CB118" s="1014"/>
      <c r="CC118" s="1014"/>
      <c r="CD118" s="1014"/>
      <c r="CE118" s="1014"/>
      <c r="CF118" s="1015"/>
      <c r="CG118" s="1016"/>
      <c r="CH118" s="1016"/>
      <c r="CI118" s="1016"/>
      <c r="CJ118" s="1017"/>
      <c r="CK118" s="973"/>
      <c r="CL118" s="974"/>
      <c r="CM118" s="944" t="s">
        <v>429</v>
      </c>
      <c r="CN118" s="945"/>
      <c r="CO118" s="945"/>
      <c r="CP118" s="945"/>
      <c r="CQ118" s="945"/>
      <c r="CR118" s="945"/>
      <c r="CS118" s="945"/>
      <c r="CT118" s="945"/>
      <c r="CU118" s="945"/>
      <c r="CV118" s="945"/>
      <c r="CW118" s="945"/>
      <c r="CX118" s="945"/>
      <c r="CY118" s="945"/>
      <c r="CZ118" s="945"/>
      <c r="DA118" s="945"/>
      <c r="DB118" s="945"/>
      <c r="DC118" s="945"/>
      <c r="DD118" s="945"/>
      <c r="DE118" s="945"/>
      <c r="DF118" s="946"/>
      <c r="DG118" s="986" t="s">
        <v>108</v>
      </c>
      <c r="DH118" s="987"/>
      <c r="DI118" s="987"/>
      <c r="DJ118" s="987"/>
      <c r="DK118" s="988"/>
      <c r="DL118" s="989" t="s">
        <v>108</v>
      </c>
      <c r="DM118" s="987"/>
      <c r="DN118" s="987"/>
      <c r="DO118" s="987"/>
      <c r="DP118" s="988"/>
      <c r="DQ118" s="989" t="s">
        <v>108</v>
      </c>
      <c r="DR118" s="987"/>
      <c r="DS118" s="987"/>
      <c r="DT118" s="987"/>
      <c r="DU118" s="988"/>
      <c r="DV118" s="990" t="s">
        <v>108</v>
      </c>
      <c r="DW118" s="991"/>
      <c r="DX118" s="991"/>
      <c r="DY118" s="991"/>
      <c r="DZ118" s="992"/>
    </row>
    <row r="119" spans="1:130" s="197" customFormat="1" ht="26.25" customHeight="1">
      <c r="A119" s="1002" t="s">
        <v>402</v>
      </c>
      <c r="B119" s="972"/>
      <c r="C119" s="951" t="s">
        <v>403</v>
      </c>
      <c r="D119" s="952"/>
      <c r="E119" s="952"/>
      <c r="F119" s="952"/>
      <c r="G119" s="952"/>
      <c r="H119" s="952"/>
      <c r="I119" s="952"/>
      <c r="J119" s="952"/>
      <c r="K119" s="952"/>
      <c r="L119" s="952"/>
      <c r="M119" s="952"/>
      <c r="N119" s="952"/>
      <c r="O119" s="952"/>
      <c r="P119" s="952"/>
      <c r="Q119" s="952"/>
      <c r="R119" s="952"/>
      <c r="S119" s="952"/>
      <c r="T119" s="952"/>
      <c r="U119" s="952"/>
      <c r="V119" s="952"/>
      <c r="W119" s="952"/>
      <c r="X119" s="952"/>
      <c r="Y119" s="952"/>
      <c r="Z119" s="953"/>
      <c r="AA119" s="917" t="s">
        <v>108</v>
      </c>
      <c r="AB119" s="918"/>
      <c r="AC119" s="918"/>
      <c r="AD119" s="918"/>
      <c r="AE119" s="919"/>
      <c r="AF119" s="920" t="s">
        <v>108</v>
      </c>
      <c r="AG119" s="918"/>
      <c r="AH119" s="918"/>
      <c r="AI119" s="918"/>
      <c r="AJ119" s="919"/>
      <c r="AK119" s="920" t="s">
        <v>108</v>
      </c>
      <c r="AL119" s="918"/>
      <c r="AM119" s="918"/>
      <c r="AN119" s="918"/>
      <c r="AO119" s="919"/>
      <c r="AP119" s="921" t="s">
        <v>108</v>
      </c>
      <c r="AQ119" s="922"/>
      <c r="AR119" s="922"/>
      <c r="AS119" s="922"/>
      <c r="AT119" s="923"/>
      <c r="AU119" s="1005" t="s">
        <v>430</v>
      </c>
      <c r="AV119" s="1006"/>
      <c r="AW119" s="1006"/>
      <c r="AX119" s="1006"/>
      <c r="AY119" s="1007"/>
      <c r="AZ119" s="968" t="s">
        <v>431</v>
      </c>
      <c r="BA119" s="915"/>
      <c r="BB119" s="915"/>
      <c r="BC119" s="915"/>
      <c r="BD119" s="915"/>
      <c r="BE119" s="915"/>
      <c r="BF119" s="915"/>
      <c r="BG119" s="915"/>
      <c r="BH119" s="915"/>
      <c r="BI119" s="915"/>
      <c r="BJ119" s="915"/>
      <c r="BK119" s="915"/>
      <c r="BL119" s="915"/>
      <c r="BM119" s="915"/>
      <c r="BN119" s="915"/>
      <c r="BO119" s="915"/>
      <c r="BP119" s="916"/>
      <c r="BQ119" s="954">
        <v>1783332</v>
      </c>
      <c r="BR119" s="955"/>
      <c r="BS119" s="955"/>
      <c r="BT119" s="955"/>
      <c r="BU119" s="955"/>
      <c r="BV119" s="955">
        <v>1653229</v>
      </c>
      <c r="BW119" s="955"/>
      <c r="BX119" s="955"/>
      <c r="BY119" s="955"/>
      <c r="BZ119" s="955"/>
      <c r="CA119" s="955">
        <v>1717244</v>
      </c>
      <c r="CB119" s="955"/>
      <c r="CC119" s="955"/>
      <c r="CD119" s="955"/>
      <c r="CE119" s="955"/>
      <c r="CF119" s="969">
        <v>46.2</v>
      </c>
      <c r="CG119" s="970"/>
      <c r="CH119" s="970"/>
      <c r="CI119" s="970"/>
      <c r="CJ119" s="970"/>
      <c r="CK119" s="975"/>
      <c r="CL119" s="976"/>
      <c r="CM119" s="1032" t="s">
        <v>432</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25" t="s">
        <v>108</v>
      </c>
      <c r="DH119" s="1026"/>
      <c r="DI119" s="1026"/>
      <c r="DJ119" s="1026"/>
      <c r="DK119" s="1027"/>
      <c r="DL119" s="1028" t="s">
        <v>108</v>
      </c>
      <c r="DM119" s="1026"/>
      <c r="DN119" s="1026"/>
      <c r="DO119" s="1026"/>
      <c r="DP119" s="1027"/>
      <c r="DQ119" s="1028" t="s">
        <v>108</v>
      </c>
      <c r="DR119" s="1026"/>
      <c r="DS119" s="1026"/>
      <c r="DT119" s="1026"/>
      <c r="DU119" s="1027"/>
      <c r="DV119" s="1029" t="s">
        <v>108</v>
      </c>
      <c r="DW119" s="1030"/>
      <c r="DX119" s="1030"/>
      <c r="DY119" s="1030"/>
      <c r="DZ119" s="1031"/>
    </row>
    <row r="120" spans="1:130" s="197" customFormat="1" ht="26.25" customHeight="1">
      <c r="A120" s="1003"/>
      <c r="B120" s="974"/>
      <c r="C120" s="944" t="s">
        <v>408</v>
      </c>
      <c r="D120" s="945"/>
      <c r="E120" s="945"/>
      <c r="F120" s="945"/>
      <c r="G120" s="945"/>
      <c r="H120" s="945"/>
      <c r="I120" s="945"/>
      <c r="J120" s="945"/>
      <c r="K120" s="945"/>
      <c r="L120" s="945"/>
      <c r="M120" s="945"/>
      <c r="N120" s="945"/>
      <c r="O120" s="945"/>
      <c r="P120" s="945"/>
      <c r="Q120" s="945"/>
      <c r="R120" s="945"/>
      <c r="S120" s="945"/>
      <c r="T120" s="945"/>
      <c r="U120" s="945"/>
      <c r="V120" s="945"/>
      <c r="W120" s="945"/>
      <c r="X120" s="945"/>
      <c r="Y120" s="945"/>
      <c r="Z120" s="946"/>
      <c r="AA120" s="986" t="s">
        <v>108</v>
      </c>
      <c r="AB120" s="987"/>
      <c r="AC120" s="987"/>
      <c r="AD120" s="987"/>
      <c r="AE120" s="988"/>
      <c r="AF120" s="989" t="s">
        <v>108</v>
      </c>
      <c r="AG120" s="987"/>
      <c r="AH120" s="987"/>
      <c r="AI120" s="987"/>
      <c r="AJ120" s="988"/>
      <c r="AK120" s="989" t="s">
        <v>108</v>
      </c>
      <c r="AL120" s="987"/>
      <c r="AM120" s="987"/>
      <c r="AN120" s="987"/>
      <c r="AO120" s="988"/>
      <c r="AP120" s="990" t="s">
        <v>108</v>
      </c>
      <c r="AQ120" s="991"/>
      <c r="AR120" s="991"/>
      <c r="AS120" s="991"/>
      <c r="AT120" s="992"/>
      <c r="AU120" s="1008"/>
      <c r="AV120" s="1009"/>
      <c r="AW120" s="1009"/>
      <c r="AX120" s="1009"/>
      <c r="AY120" s="1010"/>
      <c r="AZ120" s="977" t="s">
        <v>433</v>
      </c>
      <c r="BA120" s="978"/>
      <c r="BB120" s="978"/>
      <c r="BC120" s="978"/>
      <c r="BD120" s="978"/>
      <c r="BE120" s="978"/>
      <c r="BF120" s="978"/>
      <c r="BG120" s="978"/>
      <c r="BH120" s="978"/>
      <c r="BI120" s="978"/>
      <c r="BJ120" s="978"/>
      <c r="BK120" s="978"/>
      <c r="BL120" s="978"/>
      <c r="BM120" s="978"/>
      <c r="BN120" s="978"/>
      <c r="BO120" s="978"/>
      <c r="BP120" s="979"/>
      <c r="BQ120" s="947" t="s">
        <v>108</v>
      </c>
      <c r="BR120" s="948"/>
      <c r="BS120" s="948"/>
      <c r="BT120" s="948"/>
      <c r="BU120" s="948"/>
      <c r="BV120" s="948" t="s">
        <v>108</v>
      </c>
      <c r="BW120" s="948"/>
      <c r="BX120" s="948"/>
      <c r="BY120" s="948"/>
      <c r="BZ120" s="948"/>
      <c r="CA120" s="948" t="s">
        <v>108</v>
      </c>
      <c r="CB120" s="948"/>
      <c r="CC120" s="948"/>
      <c r="CD120" s="948"/>
      <c r="CE120" s="948"/>
      <c r="CF120" s="942" t="s">
        <v>108</v>
      </c>
      <c r="CG120" s="943"/>
      <c r="CH120" s="943"/>
      <c r="CI120" s="943"/>
      <c r="CJ120" s="943"/>
      <c r="CK120" s="1041" t="s">
        <v>434</v>
      </c>
      <c r="CL120" s="1042"/>
      <c r="CM120" s="1042"/>
      <c r="CN120" s="1042"/>
      <c r="CO120" s="1043"/>
      <c r="CP120" s="1049" t="s">
        <v>380</v>
      </c>
      <c r="CQ120" s="1050"/>
      <c r="CR120" s="1050"/>
      <c r="CS120" s="1050"/>
      <c r="CT120" s="1050"/>
      <c r="CU120" s="1050"/>
      <c r="CV120" s="1050"/>
      <c r="CW120" s="1050"/>
      <c r="CX120" s="1050"/>
      <c r="CY120" s="1050"/>
      <c r="CZ120" s="1050"/>
      <c r="DA120" s="1050"/>
      <c r="DB120" s="1050"/>
      <c r="DC120" s="1050"/>
      <c r="DD120" s="1050"/>
      <c r="DE120" s="1050"/>
      <c r="DF120" s="1051"/>
      <c r="DG120" s="954">
        <v>3971351</v>
      </c>
      <c r="DH120" s="955"/>
      <c r="DI120" s="955"/>
      <c r="DJ120" s="955"/>
      <c r="DK120" s="955"/>
      <c r="DL120" s="955">
        <v>3850948</v>
      </c>
      <c r="DM120" s="955"/>
      <c r="DN120" s="955"/>
      <c r="DO120" s="955"/>
      <c r="DP120" s="955"/>
      <c r="DQ120" s="955">
        <v>3713649</v>
      </c>
      <c r="DR120" s="955"/>
      <c r="DS120" s="955"/>
      <c r="DT120" s="955"/>
      <c r="DU120" s="955"/>
      <c r="DV120" s="956">
        <v>100</v>
      </c>
      <c r="DW120" s="956"/>
      <c r="DX120" s="956"/>
      <c r="DY120" s="956"/>
      <c r="DZ120" s="957"/>
    </row>
    <row r="121" spans="1:130" s="197" customFormat="1" ht="26.25" customHeight="1">
      <c r="A121" s="1003"/>
      <c r="B121" s="974"/>
      <c r="C121" s="1038" t="s">
        <v>435</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986" t="s">
        <v>108</v>
      </c>
      <c r="AB121" s="987"/>
      <c r="AC121" s="987"/>
      <c r="AD121" s="987"/>
      <c r="AE121" s="988"/>
      <c r="AF121" s="989" t="s">
        <v>108</v>
      </c>
      <c r="AG121" s="987"/>
      <c r="AH121" s="987"/>
      <c r="AI121" s="987"/>
      <c r="AJ121" s="988"/>
      <c r="AK121" s="989" t="s">
        <v>108</v>
      </c>
      <c r="AL121" s="987"/>
      <c r="AM121" s="987"/>
      <c r="AN121" s="987"/>
      <c r="AO121" s="988"/>
      <c r="AP121" s="990" t="s">
        <v>108</v>
      </c>
      <c r="AQ121" s="991"/>
      <c r="AR121" s="991"/>
      <c r="AS121" s="991"/>
      <c r="AT121" s="992"/>
      <c r="AU121" s="1008"/>
      <c r="AV121" s="1009"/>
      <c r="AW121" s="1009"/>
      <c r="AX121" s="1009"/>
      <c r="AY121" s="1010"/>
      <c r="AZ121" s="1023" t="s">
        <v>436</v>
      </c>
      <c r="BA121" s="999"/>
      <c r="BB121" s="999"/>
      <c r="BC121" s="999"/>
      <c r="BD121" s="999"/>
      <c r="BE121" s="999"/>
      <c r="BF121" s="999"/>
      <c r="BG121" s="999"/>
      <c r="BH121" s="999"/>
      <c r="BI121" s="999"/>
      <c r="BJ121" s="999"/>
      <c r="BK121" s="999"/>
      <c r="BL121" s="999"/>
      <c r="BM121" s="999"/>
      <c r="BN121" s="999"/>
      <c r="BO121" s="999"/>
      <c r="BP121" s="1000"/>
      <c r="BQ121" s="1013">
        <v>6805927</v>
      </c>
      <c r="BR121" s="1014"/>
      <c r="BS121" s="1014"/>
      <c r="BT121" s="1014"/>
      <c r="BU121" s="1014"/>
      <c r="BV121" s="1014">
        <v>6917990</v>
      </c>
      <c r="BW121" s="1014"/>
      <c r="BX121" s="1014"/>
      <c r="BY121" s="1014"/>
      <c r="BZ121" s="1014"/>
      <c r="CA121" s="1014">
        <v>6667874</v>
      </c>
      <c r="CB121" s="1014"/>
      <c r="CC121" s="1014"/>
      <c r="CD121" s="1014"/>
      <c r="CE121" s="1014"/>
      <c r="CF121" s="1052">
        <v>179.6</v>
      </c>
      <c r="CG121" s="1053"/>
      <c r="CH121" s="1053"/>
      <c r="CI121" s="1053"/>
      <c r="CJ121" s="1053"/>
      <c r="CK121" s="1044"/>
      <c r="CL121" s="1045"/>
      <c r="CM121" s="1045"/>
      <c r="CN121" s="1045"/>
      <c r="CO121" s="1046"/>
      <c r="CP121" s="1035" t="s">
        <v>382</v>
      </c>
      <c r="CQ121" s="1036"/>
      <c r="CR121" s="1036"/>
      <c r="CS121" s="1036"/>
      <c r="CT121" s="1036"/>
      <c r="CU121" s="1036"/>
      <c r="CV121" s="1036"/>
      <c r="CW121" s="1036"/>
      <c r="CX121" s="1036"/>
      <c r="CY121" s="1036"/>
      <c r="CZ121" s="1036"/>
      <c r="DA121" s="1036"/>
      <c r="DB121" s="1036"/>
      <c r="DC121" s="1036"/>
      <c r="DD121" s="1036"/>
      <c r="DE121" s="1036"/>
      <c r="DF121" s="1037"/>
      <c r="DG121" s="947">
        <v>159430</v>
      </c>
      <c r="DH121" s="948"/>
      <c r="DI121" s="948"/>
      <c r="DJ121" s="948"/>
      <c r="DK121" s="948"/>
      <c r="DL121" s="948">
        <v>162204</v>
      </c>
      <c r="DM121" s="948"/>
      <c r="DN121" s="948"/>
      <c r="DO121" s="948"/>
      <c r="DP121" s="948"/>
      <c r="DQ121" s="948">
        <v>158601</v>
      </c>
      <c r="DR121" s="948"/>
      <c r="DS121" s="948"/>
      <c r="DT121" s="948"/>
      <c r="DU121" s="948"/>
      <c r="DV121" s="949">
        <v>4.3</v>
      </c>
      <c r="DW121" s="949"/>
      <c r="DX121" s="949"/>
      <c r="DY121" s="949"/>
      <c r="DZ121" s="950"/>
    </row>
    <row r="122" spans="1:130" s="197" customFormat="1" ht="26.25" customHeight="1">
      <c r="A122" s="1003"/>
      <c r="B122" s="974"/>
      <c r="C122" s="944" t="s">
        <v>418</v>
      </c>
      <c r="D122" s="945"/>
      <c r="E122" s="945"/>
      <c r="F122" s="945"/>
      <c r="G122" s="945"/>
      <c r="H122" s="945"/>
      <c r="I122" s="945"/>
      <c r="J122" s="945"/>
      <c r="K122" s="945"/>
      <c r="L122" s="945"/>
      <c r="M122" s="945"/>
      <c r="N122" s="945"/>
      <c r="O122" s="945"/>
      <c r="P122" s="945"/>
      <c r="Q122" s="945"/>
      <c r="R122" s="945"/>
      <c r="S122" s="945"/>
      <c r="T122" s="945"/>
      <c r="U122" s="945"/>
      <c r="V122" s="945"/>
      <c r="W122" s="945"/>
      <c r="X122" s="945"/>
      <c r="Y122" s="945"/>
      <c r="Z122" s="946"/>
      <c r="AA122" s="986" t="s">
        <v>108</v>
      </c>
      <c r="AB122" s="987"/>
      <c r="AC122" s="987"/>
      <c r="AD122" s="987"/>
      <c r="AE122" s="988"/>
      <c r="AF122" s="989" t="s">
        <v>108</v>
      </c>
      <c r="AG122" s="987"/>
      <c r="AH122" s="987"/>
      <c r="AI122" s="987"/>
      <c r="AJ122" s="988"/>
      <c r="AK122" s="989" t="s">
        <v>108</v>
      </c>
      <c r="AL122" s="987"/>
      <c r="AM122" s="987"/>
      <c r="AN122" s="987"/>
      <c r="AO122" s="988"/>
      <c r="AP122" s="990" t="s">
        <v>108</v>
      </c>
      <c r="AQ122" s="991"/>
      <c r="AR122" s="991"/>
      <c r="AS122" s="991"/>
      <c r="AT122" s="992"/>
      <c r="AU122" s="1011"/>
      <c r="AV122" s="1012"/>
      <c r="AW122" s="1012"/>
      <c r="AX122" s="1012"/>
      <c r="AY122" s="1012"/>
      <c r="AZ122" s="228" t="s">
        <v>166</v>
      </c>
      <c r="BA122" s="228"/>
      <c r="BB122" s="228"/>
      <c r="BC122" s="228"/>
      <c r="BD122" s="228"/>
      <c r="BE122" s="228"/>
      <c r="BF122" s="228"/>
      <c r="BG122" s="228"/>
      <c r="BH122" s="228"/>
      <c r="BI122" s="228"/>
      <c r="BJ122" s="228"/>
      <c r="BK122" s="228"/>
      <c r="BL122" s="228"/>
      <c r="BM122" s="228"/>
      <c r="BN122" s="228"/>
      <c r="BO122" s="1021" t="s">
        <v>437</v>
      </c>
      <c r="BP122" s="1022"/>
      <c r="BQ122" s="1062">
        <v>8589259</v>
      </c>
      <c r="BR122" s="1063"/>
      <c r="BS122" s="1063"/>
      <c r="BT122" s="1063"/>
      <c r="BU122" s="1063"/>
      <c r="BV122" s="1063">
        <v>8571219</v>
      </c>
      <c r="BW122" s="1063"/>
      <c r="BX122" s="1063"/>
      <c r="BY122" s="1063"/>
      <c r="BZ122" s="1063"/>
      <c r="CA122" s="1063">
        <v>8385118</v>
      </c>
      <c r="CB122" s="1063"/>
      <c r="CC122" s="1063"/>
      <c r="CD122" s="1063"/>
      <c r="CE122" s="1063"/>
      <c r="CF122" s="1015"/>
      <c r="CG122" s="1016"/>
      <c r="CH122" s="1016"/>
      <c r="CI122" s="1016"/>
      <c r="CJ122" s="1017"/>
      <c r="CK122" s="1044"/>
      <c r="CL122" s="1045"/>
      <c r="CM122" s="1045"/>
      <c r="CN122" s="1045"/>
      <c r="CO122" s="1046"/>
      <c r="CP122" s="1035" t="s">
        <v>438</v>
      </c>
      <c r="CQ122" s="1036"/>
      <c r="CR122" s="1036"/>
      <c r="CS122" s="1036"/>
      <c r="CT122" s="1036"/>
      <c r="CU122" s="1036"/>
      <c r="CV122" s="1036"/>
      <c r="CW122" s="1036"/>
      <c r="CX122" s="1036"/>
      <c r="CY122" s="1036"/>
      <c r="CZ122" s="1036"/>
      <c r="DA122" s="1036"/>
      <c r="DB122" s="1036"/>
      <c r="DC122" s="1036"/>
      <c r="DD122" s="1036"/>
      <c r="DE122" s="1036"/>
      <c r="DF122" s="1037"/>
      <c r="DG122" s="947">
        <v>5430</v>
      </c>
      <c r="DH122" s="948"/>
      <c r="DI122" s="948"/>
      <c r="DJ122" s="948"/>
      <c r="DK122" s="948"/>
      <c r="DL122" s="948">
        <v>4962</v>
      </c>
      <c r="DM122" s="948"/>
      <c r="DN122" s="948"/>
      <c r="DO122" s="948"/>
      <c r="DP122" s="948"/>
      <c r="DQ122" s="948">
        <v>4480</v>
      </c>
      <c r="DR122" s="948"/>
      <c r="DS122" s="948"/>
      <c r="DT122" s="948"/>
      <c r="DU122" s="948"/>
      <c r="DV122" s="949">
        <v>0.1</v>
      </c>
      <c r="DW122" s="949"/>
      <c r="DX122" s="949"/>
      <c r="DY122" s="949"/>
      <c r="DZ122" s="950"/>
    </row>
    <row r="123" spans="1:130" s="197" customFormat="1" ht="26.25" customHeight="1" thickBot="1">
      <c r="A123" s="1003"/>
      <c r="B123" s="974"/>
      <c r="C123" s="944" t="s">
        <v>424</v>
      </c>
      <c r="D123" s="945"/>
      <c r="E123" s="945"/>
      <c r="F123" s="945"/>
      <c r="G123" s="945"/>
      <c r="H123" s="945"/>
      <c r="I123" s="945"/>
      <c r="J123" s="945"/>
      <c r="K123" s="945"/>
      <c r="L123" s="945"/>
      <c r="M123" s="945"/>
      <c r="N123" s="945"/>
      <c r="O123" s="945"/>
      <c r="P123" s="945"/>
      <c r="Q123" s="945"/>
      <c r="R123" s="945"/>
      <c r="S123" s="945"/>
      <c r="T123" s="945"/>
      <c r="U123" s="945"/>
      <c r="V123" s="945"/>
      <c r="W123" s="945"/>
      <c r="X123" s="945"/>
      <c r="Y123" s="945"/>
      <c r="Z123" s="946"/>
      <c r="AA123" s="986" t="s">
        <v>439</v>
      </c>
      <c r="AB123" s="987"/>
      <c r="AC123" s="987"/>
      <c r="AD123" s="987"/>
      <c r="AE123" s="988"/>
      <c r="AF123" s="989" t="s">
        <v>439</v>
      </c>
      <c r="AG123" s="987"/>
      <c r="AH123" s="987"/>
      <c r="AI123" s="987"/>
      <c r="AJ123" s="988"/>
      <c r="AK123" s="989" t="s">
        <v>439</v>
      </c>
      <c r="AL123" s="987"/>
      <c r="AM123" s="987"/>
      <c r="AN123" s="987"/>
      <c r="AO123" s="988"/>
      <c r="AP123" s="990" t="s">
        <v>439</v>
      </c>
      <c r="AQ123" s="991"/>
      <c r="AR123" s="991"/>
      <c r="AS123" s="991"/>
      <c r="AT123" s="992"/>
      <c r="AU123" s="1059" t="s">
        <v>440</v>
      </c>
      <c r="AV123" s="1060"/>
      <c r="AW123" s="1060"/>
      <c r="AX123" s="1060"/>
      <c r="AY123" s="1060"/>
      <c r="AZ123" s="1060"/>
      <c r="BA123" s="1060"/>
      <c r="BB123" s="1060"/>
      <c r="BC123" s="1060"/>
      <c r="BD123" s="1060"/>
      <c r="BE123" s="1060"/>
      <c r="BF123" s="1060"/>
      <c r="BG123" s="1060"/>
      <c r="BH123" s="1060"/>
      <c r="BI123" s="1060"/>
      <c r="BJ123" s="1060"/>
      <c r="BK123" s="1060"/>
      <c r="BL123" s="1060"/>
      <c r="BM123" s="1060"/>
      <c r="BN123" s="1060"/>
      <c r="BO123" s="1060"/>
      <c r="BP123" s="1061"/>
      <c r="BQ123" s="1054">
        <v>126.4</v>
      </c>
      <c r="BR123" s="1055"/>
      <c r="BS123" s="1055"/>
      <c r="BT123" s="1055"/>
      <c r="BU123" s="1055"/>
      <c r="BV123" s="1055">
        <v>119.2</v>
      </c>
      <c r="BW123" s="1055"/>
      <c r="BX123" s="1055"/>
      <c r="BY123" s="1055"/>
      <c r="BZ123" s="1055"/>
      <c r="CA123" s="1055">
        <v>115.9</v>
      </c>
      <c r="CB123" s="1055"/>
      <c r="CC123" s="1055"/>
      <c r="CD123" s="1055"/>
      <c r="CE123" s="1055"/>
      <c r="CF123" s="1056"/>
      <c r="CG123" s="1057"/>
      <c r="CH123" s="1057"/>
      <c r="CI123" s="1057"/>
      <c r="CJ123" s="1058"/>
      <c r="CK123" s="1044"/>
      <c r="CL123" s="1045"/>
      <c r="CM123" s="1045"/>
      <c r="CN123" s="1045"/>
      <c r="CO123" s="1046"/>
      <c r="CP123" s="1035" t="s">
        <v>441</v>
      </c>
      <c r="CQ123" s="1036"/>
      <c r="CR123" s="1036"/>
      <c r="CS123" s="1036"/>
      <c r="CT123" s="1036"/>
      <c r="CU123" s="1036"/>
      <c r="CV123" s="1036"/>
      <c r="CW123" s="1036"/>
      <c r="CX123" s="1036"/>
      <c r="CY123" s="1036"/>
      <c r="CZ123" s="1036"/>
      <c r="DA123" s="1036"/>
      <c r="DB123" s="1036"/>
      <c r="DC123" s="1036"/>
      <c r="DD123" s="1036"/>
      <c r="DE123" s="1036"/>
      <c r="DF123" s="1037"/>
      <c r="DG123" s="986" t="s">
        <v>439</v>
      </c>
      <c r="DH123" s="987"/>
      <c r="DI123" s="987"/>
      <c r="DJ123" s="987"/>
      <c r="DK123" s="988"/>
      <c r="DL123" s="989" t="s">
        <v>439</v>
      </c>
      <c r="DM123" s="987"/>
      <c r="DN123" s="987"/>
      <c r="DO123" s="987"/>
      <c r="DP123" s="988"/>
      <c r="DQ123" s="989" t="s">
        <v>439</v>
      </c>
      <c r="DR123" s="987"/>
      <c r="DS123" s="987"/>
      <c r="DT123" s="987"/>
      <c r="DU123" s="988"/>
      <c r="DV123" s="990" t="s">
        <v>439</v>
      </c>
      <c r="DW123" s="991"/>
      <c r="DX123" s="991"/>
      <c r="DY123" s="991"/>
      <c r="DZ123" s="992"/>
    </row>
    <row r="124" spans="1:130" s="197" customFormat="1" ht="26.25" customHeight="1">
      <c r="A124" s="1003"/>
      <c r="B124" s="974"/>
      <c r="C124" s="944" t="s">
        <v>427</v>
      </c>
      <c r="D124" s="945"/>
      <c r="E124" s="945"/>
      <c r="F124" s="945"/>
      <c r="G124" s="945"/>
      <c r="H124" s="945"/>
      <c r="I124" s="945"/>
      <c r="J124" s="945"/>
      <c r="K124" s="945"/>
      <c r="L124" s="945"/>
      <c r="M124" s="945"/>
      <c r="N124" s="945"/>
      <c r="O124" s="945"/>
      <c r="P124" s="945"/>
      <c r="Q124" s="945"/>
      <c r="R124" s="945"/>
      <c r="S124" s="945"/>
      <c r="T124" s="945"/>
      <c r="U124" s="945"/>
      <c r="V124" s="945"/>
      <c r="W124" s="945"/>
      <c r="X124" s="945"/>
      <c r="Y124" s="945"/>
      <c r="Z124" s="946"/>
      <c r="AA124" s="986" t="s">
        <v>439</v>
      </c>
      <c r="AB124" s="987"/>
      <c r="AC124" s="987"/>
      <c r="AD124" s="987"/>
      <c r="AE124" s="988"/>
      <c r="AF124" s="989" t="s">
        <v>439</v>
      </c>
      <c r="AG124" s="987"/>
      <c r="AH124" s="987"/>
      <c r="AI124" s="987"/>
      <c r="AJ124" s="988"/>
      <c r="AK124" s="989" t="s">
        <v>439</v>
      </c>
      <c r="AL124" s="987"/>
      <c r="AM124" s="987"/>
      <c r="AN124" s="987"/>
      <c r="AO124" s="988"/>
      <c r="AP124" s="990" t="s">
        <v>439</v>
      </c>
      <c r="AQ124" s="991"/>
      <c r="AR124" s="991"/>
      <c r="AS124" s="991"/>
      <c r="AT124" s="99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7"/>
      <c r="CL124" s="1047"/>
      <c r="CM124" s="1047"/>
      <c r="CN124" s="1047"/>
      <c r="CO124" s="1048"/>
      <c r="CP124" s="1035" t="s">
        <v>442</v>
      </c>
      <c r="CQ124" s="1036"/>
      <c r="CR124" s="1036"/>
      <c r="CS124" s="1036"/>
      <c r="CT124" s="1036"/>
      <c r="CU124" s="1036"/>
      <c r="CV124" s="1036"/>
      <c r="CW124" s="1036"/>
      <c r="CX124" s="1036"/>
      <c r="CY124" s="1036"/>
      <c r="CZ124" s="1036"/>
      <c r="DA124" s="1036"/>
      <c r="DB124" s="1036"/>
      <c r="DC124" s="1036"/>
      <c r="DD124" s="1036"/>
      <c r="DE124" s="1036"/>
      <c r="DF124" s="1037"/>
      <c r="DG124" s="1025" t="s">
        <v>439</v>
      </c>
      <c r="DH124" s="1026"/>
      <c r="DI124" s="1026"/>
      <c r="DJ124" s="1026"/>
      <c r="DK124" s="1027"/>
      <c r="DL124" s="1028" t="s">
        <v>439</v>
      </c>
      <c r="DM124" s="1026"/>
      <c r="DN124" s="1026"/>
      <c r="DO124" s="1026"/>
      <c r="DP124" s="1027"/>
      <c r="DQ124" s="1028" t="s">
        <v>439</v>
      </c>
      <c r="DR124" s="1026"/>
      <c r="DS124" s="1026"/>
      <c r="DT124" s="1026"/>
      <c r="DU124" s="1027"/>
      <c r="DV124" s="1029" t="s">
        <v>439</v>
      </c>
      <c r="DW124" s="1030"/>
      <c r="DX124" s="1030"/>
      <c r="DY124" s="1030"/>
      <c r="DZ124" s="1031"/>
    </row>
    <row r="125" spans="1:130" s="197" customFormat="1" ht="26.25" customHeight="1" thickBot="1">
      <c r="A125" s="1003"/>
      <c r="B125" s="974"/>
      <c r="C125" s="944" t="s">
        <v>429</v>
      </c>
      <c r="D125" s="945"/>
      <c r="E125" s="945"/>
      <c r="F125" s="945"/>
      <c r="G125" s="945"/>
      <c r="H125" s="945"/>
      <c r="I125" s="945"/>
      <c r="J125" s="945"/>
      <c r="K125" s="945"/>
      <c r="L125" s="945"/>
      <c r="M125" s="945"/>
      <c r="N125" s="945"/>
      <c r="O125" s="945"/>
      <c r="P125" s="945"/>
      <c r="Q125" s="945"/>
      <c r="R125" s="945"/>
      <c r="S125" s="945"/>
      <c r="T125" s="945"/>
      <c r="U125" s="945"/>
      <c r="V125" s="945"/>
      <c r="W125" s="945"/>
      <c r="X125" s="945"/>
      <c r="Y125" s="945"/>
      <c r="Z125" s="946"/>
      <c r="AA125" s="986" t="s">
        <v>439</v>
      </c>
      <c r="AB125" s="987"/>
      <c r="AC125" s="987"/>
      <c r="AD125" s="987"/>
      <c r="AE125" s="988"/>
      <c r="AF125" s="989" t="s">
        <v>439</v>
      </c>
      <c r="AG125" s="987"/>
      <c r="AH125" s="987"/>
      <c r="AI125" s="987"/>
      <c r="AJ125" s="988"/>
      <c r="AK125" s="989" t="s">
        <v>439</v>
      </c>
      <c r="AL125" s="987"/>
      <c r="AM125" s="987"/>
      <c r="AN125" s="987"/>
      <c r="AO125" s="988"/>
      <c r="AP125" s="990" t="s">
        <v>439</v>
      </c>
      <c r="AQ125" s="991"/>
      <c r="AR125" s="991"/>
      <c r="AS125" s="991"/>
      <c r="AT125" s="99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2" t="s">
        <v>443</v>
      </c>
      <c r="CL125" s="1042"/>
      <c r="CM125" s="1042"/>
      <c r="CN125" s="1042"/>
      <c r="CO125" s="1043"/>
      <c r="CP125" s="968" t="s">
        <v>444</v>
      </c>
      <c r="CQ125" s="915"/>
      <c r="CR125" s="915"/>
      <c r="CS125" s="915"/>
      <c r="CT125" s="915"/>
      <c r="CU125" s="915"/>
      <c r="CV125" s="915"/>
      <c r="CW125" s="915"/>
      <c r="CX125" s="915"/>
      <c r="CY125" s="915"/>
      <c r="CZ125" s="915"/>
      <c r="DA125" s="915"/>
      <c r="DB125" s="915"/>
      <c r="DC125" s="915"/>
      <c r="DD125" s="915"/>
      <c r="DE125" s="915"/>
      <c r="DF125" s="916"/>
      <c r="DG125" s="954" t="s">
        <v>439</v>
      </c>
      <c r="DH125" s="955"/>
      <c r="DI125" s="955"/>
      <c r="DJ125" s="955"/>
      <c r="DK125" s="955"/>
      <c r="DL125" s="955" t="s">
        <v>439</v>
      </c>
      <c r="DM125" s="955"/>
      <c r="DN125" s="955"/>
      <c r="DO125" s="955"/>
      <c r="DP125" s="955"/>
      <c r="DQ125" s="955" t="s">
        <v>439</v>
      </c>
      <c r="DR125" s="955"/>
      <c r="DS125" s="955"/>
      <c r="DT125" s="955"/>
      <c r="DU125" s="955"/>
      <c r="DV125" s="956" t="s">
        <v>439</v>
      </c>
      <c r="DW125" s="956"/>
      <c r="DX125" s="956"/>
      <c r="DY125" s="956"/>
      <c r="DZ125" s="957"/>
    </row>
    <row r="126" spans="1:130" s="197" customFormat="1" ht="26.25" customHeight="1">
      <c r="A126" s="1003"/>
      <c r="B126" s="974"/>
      <c r="C126" s="944" t="s">
        <v>432</v>
      </c>
      <c r="D126" s="945"/>
      <c r="E126" s="945"/>
      <c r="F126" s="945"/>
      <c r="G126" s="945"/>
      <c r="H126" s="945"/>
      <c r="I126" s="945"/>
      <c r="J126" s="945"/>
      <c r="K126" s="945"/>
      <c r="L126" s="945"/>
      <c r="M126" s="945"/>
      <c r="N126" s="945"/>
      <c r="O126" s="945"/>
      <c r="P126" s="945"/>
      <c r="Q126" s="945"/>
      <c r="R126" s="945"/>
      <c r="S126" s="945"/>
      <c r="T126" s="945"/>
      <c r="U126" s="945"/>
      <c r="V126" s="945"/>
      <c r="W126" s="945"/>
      <c r="X126" s="945"/>
      <c r="Y126" s="945"/>
      <c r="Z126" s="946"/>
      <c r="AA126" s="986" t="s">
        <v>439</v>
      </c>
      <c r="AB126" s="987"/>
      <c r="AC126" s="987"/>
      <c r="AD126" s="987"/>
      <c r="AE126" s="988"/>
      <c r="AF126" s="989" t="s">
        <v>439</v>
      </c>
      <c r="AG126" s="987"/>
      <c r="AH126" s="987"/>
      <c r="AI126" s="987"/>
      <c r="AJ126" s="988"/>
      <c r="AK126" s="989" t="s">
        <v>439</v>
      </c>
      <c r="AL126" s="987"/>
      <c r="AM126" s="987"/>
      <c r="AN126" s="987"/>
      <c r="AO126" s="988"/>
      <c r="AP126" s="990" t="s">
        <v>439</v>
      </c>
      <c r="AQ126" s="991"/>
      <c r="AR126" s="991"/>
      <c r="AS126" s="991"/>
      <c r="AT126" s="992"/>
      <c r="AU126" s="233"/>
      <c r="AV126" s="233"/>
      <c r="AW126" s="233"/>
      <c r="AX126" s="1064" t="s">
        <v>445</v>
      </c>
      <c r="AY126" s="1065"/>
      <c r="AZ126" s="1065"/>
      <c r="BA126" s="1065"/>
      <c r="BB126" s="1065"/>
      <c r="BC126" s="1065"/>
      <c r="BD126" s="1065"/>
      <c r="BE126" s="1066"/>
      <c r="BF126" s="1080" t="s">
        <v>446</v>
      </c>
      <c r="BG126" s="1065"/>
      <c r="BH126" s="1065"/>
      <c r="BI126" s="1065"/>
      <c r="BJ126" s="1065"/>
      <c r="BK126" s="1065"/>
      <c r="BL126" s="1066"/>
      <c r="BM126" s="1080" t="s">
        <v>447</v>
      </c>
      <c r="BN126" s="1065"/>
      <c r="BO126" s="1065"/>
      <c r="BP126" s="1065"/>
      <c r="BQ126" s="1065"/>
      <c r="BR126" s="1065"/>
      <c r="BS126" s="1066"/>
      <c r="BT126" s="1080" t="s">
        <v>448</v>
      </c>
      <c r="BU126" s="1065"/>
      <c r="BV126" s="1065"/>
      <c r="BW126" s="1065"/>
      <c r="BX126" s="1065"/>
      <c r="BY126" s="1065"/>
      <c r="BZ126" s="1081"/>
      <c r="CA126" s="233"/>
      <c r="CB126" s="233"/>
      <c r="CC126" s="233"/>
      <c r="CD126" s="234"/>
      <c r="CE126" s="234"/>
      <c r="CF126" s="234"/>
      <c r="CG126" s="231"/>
      <c r="CH126" s="231"/>
      <c r="CI126" s="231"/>
      <c r="CJ126" s="232"/>
      <c r="CK126" s="1045"/>
      <c r="CL126" s="1045"/>
      <c r="CM126" s="1045"/>
      <c r="CN126" s="1045"/>
      <c r="CO126" s="1046"/>
      <c r="CP126" s="977" t="s">
        <v>449</v>
      </c>
      <c r="CQ126" s="978"/>
      <c r="CR126" s="978"/>
      <c r="CS126" s="978"/>
      <c r="CT126" s="978"/>
      <c r="CU126" s="978"/>
      <c r="CV126" s="978"/>
      <c r="CW126" s="978"/>
      <c r="CX126" s="978"/>
      <c r="CY126" s="978"/>
      <c r="CZ126" s="978"/>
      <c r="DA126" s="978"/>
      <c r="DB126" s="978"/>
      <c r="DC126" s="978"/>
      <c r="DD126" s="978"/>
      <c r="DE126" s="978"/>
      <c r="DF126" s="979"/>
      <c r="DG126" s="947" t="s">
        <v>439</v>
      </c>
      <c r="DH126" s="948"/>
      <c r="DI126" s="948"/>
      <c r="DJ126" s="948"/>
      <c r="DK126" s="948"/>
      <c r="DL126" s="948" t="s">
        <v>439</v>
      </c>
      <c r="DM126" s="948"/>
      <c r="DN126" s="948"/>
      <c r="DO126" s="948"/>
      <c r="DP126" s="948"/>
      <c r="DQ126" s="948" t="s">
        <v>439</v>
      </c>
      <c r="DR126" s="948"/>
      <c r="DS126" s="948"/>
      <c r="DT126" s="948"/>
      <c r="DU126" s="948"/>
      <c r="DV126" s="949" t="s">
        <v>439</v>
      </c>
      <c r="DW126" s="949"/>
      <c r="DX126" s="949"/>
      <c r="DY126" s="949"/>
      <c r="DZ126" s="950"/>
    </row>
    <row r="127" spans="1:130" s="197" customFormat="1" ht="26.25" customHeight="1" thickBot="1">
      <c r="A127" s="1004"/>
      <c r="B127" s="976"/>
      <c r="C127" s="1032" t="s">
        <v>450</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6" t="s">
        <v>439</v>
      </c>
      <c r="AB127" s="987"/>
      <c r="AC127" s="987"/>
      <c r="AD127" s="987"/>
      <c r="AE127" s="988"/>
      <c r="AF127" s="989" t="s">
        <v>439</v>
      </c>
      <c r="AG127" s="987"/>
      <c r="AH127" s="987"/>
      <c r="AI127" s="987"/>
      <c r="AJ127" s="988"/>
      <c r="AK127" s="989" t="s">
        <v>439</v>
      </c>
      <c r="AL127" s="987"/>
      <c r="AM127" s="987"/>
      <c r="AN127" s="987"/>
      <c r="AO127" s="988"/>
      <c r="AP127" s="990" t="s">
        <v>439</v>
      </c>
      <c r="AQ127" s="991"/>
      <c r="AR127" s="991"/>
      <c r="AS127" s="991"/>
      <c r="AT127" s="992"/>
      <c r="AU127" s="233"/>
      <c r="AV127" s="233"/>
      <c r="AW127" s="233"/>
      <c r="AX127" s="914" t="s">
        <v>451</v>
      </c>
      <c r="AY127" s="915"/>
      <c r="AZ127" s="915"/>
      <c r="BA127" s="915"/>
      <c r="BB127" s="915"/>
      <c r="BC127" s="915"/>
      <c r="BD127" s="915"/>
      <c r="BE127" s="916"/>
      <c r="BF127" s="1069" t="s">
        <v>439</v>
      </c>
      <c r="BG127" s="1070"/>
      <c r="BH127" s="1070"/>
      <c r="BI127" s="1070"/>
      <c r="BJ127" s="1070"/>
      <c r="BK127" s="1070"/>
      <c r="BL127" s="1079"/>
      <c r="BM127" s="1069">
        <v>15</v>
      </c>
      <c r="BN127" s="1070"/>
      <c r="BO127" s="1070"/>
      <c r="BP127" s="1070"/>
      <c r="BQ127" s="1070"/>
      <c r="BR127" s="1070"/>
      <c r="BS127" s="1079"/>
      <c r="BT127" s="1069">
        <v>20</v>
      </c>
      <c r="BU127" s="1070"/>
      <c r="BV127" s="1070"/>
      <c r="BW127" s="1070"/>
      <c r="BX127" s="1070"/>
      <c r="BY127" s="1070"/>
      <c r="BZ127" s="1071"/>
      <c r="CA127" s="234"/>
      <c r="CB127" s="234"/>
      <c r="CC127" s="234"/>
      <c r="CD127" s="234"/>
      <c r="CE127" s="234"/>
      <c r="CF127" s="234"/>
      <c r="CG127" s="231"/>
      <c r="CH127" s="231"/>
      <c r="CI127" s="231"/>
      <c r="CJ127" s="232"/>
      <c r="CK127" s="1067"/>
      <c r="CL127" s="1067"/>
      <c r="CM127" s="1067"/>
      <c r="CN127" s="1067"/>
      <c r="CO127" s="1068"/>
      <c r="CP127" s="1072" t="s">
        <v>452</v>
      </c>
      <c r="CQ127" s="1073"/>
      <c r="CR127" s="1073"/>
      <c r="CS127" s="1073"/>
      <c r="CT127" s="1073"/>
      <c r="CU127" s="1073"/>
      <c r="CV127" s="1073"/>
      <c r="CW127" s="1073"/>
      <c r="CX127" s="1073"/>
      <c r="CY127" s="1073"/>
      <c r="CZ127" s="1073"/>
      <c r="DA127" s="1073"/>
      <c r="DB127" s="1073"/>
      <c r="DC127" s="1073"/>
      <c r="DD127" s="1073"/>
      <c r="DE127" s="1073"/>
      <c r="DF127" s="1074"/>
      <c r="DG127" s="1075" t="s">
        <v>453</v>
      </c>
      <c r="DH127" s="1076"/>
      <c r="DI127" s="1076"/>
      <c r="DJ127" s="1076"/>
      <c r="DK127" s="1076"/>
      <c r="DL127" s="1076" t="s">
        <v>108</v>
      </c>
      <c r="DM127" s="1076"/>
      <c r="DN127" s="1076"/>
      <c r="DO127" s="1076"/>
      <c r="DP127" s="1076"/>
      <c r="DQ127" s="1076" t="s">
        <v>108</v>
      </c>
      <c r="DR127" s="1076"/>
      <c r="DS127" s="1076"/>
      <c r="DT127" s="1076"/>
      <c r="DU127" s="1076"/>
      <c r="DV127" s="1077" t="s">
        <v>108</v>
      </c>
      <c r="DW127" s="1077"/>
      <c r="DX127" s="1077"/>
      <c r="DY127" s="1077"/>
      <c r="DZ127" s="1078"/>
    </row>
    <row r="128" spans="1:130" s="197" customFormat="1" ht="26.25" customHeight="1">
      <c r="A128" s="1099" t="s">
        <v>454</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455</v>
      </c>
      <c r="X128" s="1101"/>
      <c r="Y128" s="1101"/>
      <c r="Z128" s="1102"/>
      <c r="AA128" s="1117">
        <v>827</v>
      </c>
      <c r="AB128" s="1118"/>
      <c r="AC128" s="1118"/>
      <c r="AD128" s="1118"/>
      <c r="AE128" s="1119"/>
      <c r="AF128" s="1120" t="s">
        <v>456</v>
      </c>
      <c r="AG128" s="1118"/>
      <c r="AH128" s="1118"/>
      <c r="AI128" s="1118"/>
      <c r="AJ128" s="1119"/>
      <c r="AK128" s="1120" t="s">
        <v>456</v>
      </c>
      <c r="AL128" s="1118"/>
      <c r="AM128" s="1118"/>
      <c r="AN128" s="1118"/>
      <c r="AO128" s="1119"/>
      <c r="AP128" s="1121"/>
      <c r="AQ128" s="1122"/>
      <c r="AR128" s="1122"/>
      <c r="AS128" s="1122"/>
      <c r="AT128" s="1123"/>
      <c r="AU128" s="235"/>
      <c r="AV128" s="235"/>
      <c r="AW128" s="235"/>
      <c r="AX128" s="1082" t="s">
        <v>457</v>
      </c>
      <c r="AY128" s="978"/>
      <c r="AZ128" s="978"/>
      <c r="BA128" s="978"/>
      <c r="BB128" s="978"/>
      <c r="BC128" s="978"/>
      <c r="BD128" s="978"/>
      <c r="BE128" s="979"/>
      <c r="BF128" s="1094" t="s">
        <v>458</v>
      </c>
      <c r="BG128" s="1095"/>
      <c r="BH128" s="1095"/>
      <c r="BI128" s="1095"/>
      <c r="BJ128" s="1095"/>
      <c r="BK128" s="1095"/>
      <c r="BL128" s="1096"/>
      <c r="BM128" s="1094">
        <v>20</v>
      </c>
      <c r="BN128" s="1095"/>
      <c r="BO128" s="1095"/>
      <c r="BP128" s="1095"/>
      <c r="BQ128" s="1095"/>
      <c r="BR128" s="1095"/>
      <c r="BS128" s="1096"/>
      <c r="BT128" s="1094">
        <v>30</v>
      </c>
      <c r="BU128" s="1097"/>
      <c r="BV128" s="1097"/>
      <c r="BW128" s="1097"/>
      <c r="BX128" s="1097"/>
      <c r="BY128" s="1097"/>
      <c r="BZ128" s="109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58" t="s">
        <v>89</v>
      </c>
      <c r="B129" s="959"/>
      <c r="C129" s="959"/>
      <c r="D129" s="959"/>
      <c r="E129" s="959"/>
      <c r="F129" s="959"/>
      <c r="G129" s="959"/>
      <c r="H129" s="959"/>
      <c r="I129" s="959"/>
      <c r="J129" s="959"/>
      <c r="K129" s="959"/>
      <c r="L129" s="959"/>
      <c r="M129" s="959"/>
      <c r="N129" s="959"/>
      <c r="O129" s="959"/>
      <c r="P129" s="959"/>
      <c r="Q129" s="959"/>
      <c r="R129" s="959"/>
      <c r="S129" s="959"/>
      <c r="T129" s="959"/>
      <c r="U129" s="959"/>
      <c r="V129" s="959"/>
      <c r="W129" s="1088" t="s">
        <v>459</v>
      </c>
      <c r="X129" s="1089"/>
      <c r="Y129" s="1089"/>
      <c r="Z129" s="1090"/>
      <c r="AA129" s="986">
        <v>4332011</v>
      </c>
      <c r="AB129" s="987"/>
      <c r="AC129" s="987"/>
      <c r="AD129" s="987"/>
      <c r="AE129" s="988"/>
      <c r="AF129" s="989">
        <v>4225028</v>
      </c>
      <c r="AG129" s="987"/>
      <c r="AH129" s="987"/>
      <c r="AI129" s="987"/>
      <c r="AJ129" s="988"/>
      <c r="AK129" s="989">
        <v>4338991</v>
      </c>
      <c r="AL129" s="987"/>
      <c r="AM129" s="987"/>
      <c r="AN129" s="987"/>
      <c r="AO129" s="988"/>
      <c r="AP129" s="1091"/>
      <c r="AQ129" s="1092"/>
      <c r="AR129" s="1092"/>
      <c r="AS129" s="1092"/>
      <c r="AT129" s="1093"/>
      <c r="AU129" s="235"/>
      <c r="AV129" s="235"/>
      <c r="AW129" s="235"/>
      <c r="AX129" s="1082" t="s">
        <v>460</v>
      </c>
      <c r="AY129" s="978"/>
      <c r="AZ129" s="978"/>
      <c r="BA129" s="978"/>
      <c r="BB129" s="978"/>
      <c r="BC129" s="978"/>
      <c r="BD129" s="978"/>
      <c r="BE129" s="979"/>
      <c r="BF129" s="1083">
        <v>16.2</v>
      </c>
      <c r="BG129" s="1084"/>
      <c r="BH129" s="1084"/>
      <c r="BI129" s="1084"/>
      <c r="BJ129" s="1084"/>
      <c r="BK129" s="1084"/>
      <c r="BL129" s="1085"/>
      <c r="BM129" s="1083">
        <v>25</v>
      </c>
      <c r="BN129" s="1084"/>
      <c r="BO129" s="1084"/>
      <c r="BP129" s="1084"/>
      <c r="BQ129" s="1084"/>
      <c r="BR129" s="1084"/>
      <c r="BS129" s="1085"/>
      <c r="BT129" s="1083">
        <v>35</v>
      </c>
      <c r="BU129" s="1086"/>
      <c r="BV129" s="1086"/>
      <c r="BW129" s="1086"/>
      <c r="BX129" s="1086"/>
      <c r="BY129" s="1086"/>
      <c r="BZ129" s="108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58" t="s">
        <v>461</v>
      </c>
      <c r="B130" s="959"/>
      <c r="C130" s="959"/>
      <c r="D130" s="959"/>
      <c r="E130" s="959"/>
      <c r="F130" s="959"/>
      <c r="G130" s="959"/>
      <c r="H130" s="959"/>
      <c r="I130" s="959"/>
      <c r="J130" s="959"/>
      <c r="K130" s="959"/>
      <c r="L130" s="959"/>
      <c r="M130" s="959"/>
      <c r="N130" s="959"/>
      <c r="O130" s="959"/>
      <c r="P130" s="959"/>
      <c r="Q130" s="959"/>
      <c r="R130" s="959"/>
      <c r="S130" s="959"/>
      <c r="T130" s="959"/>
      <c r="U130" s="959"/>
      <c r="V130" s="959"/>
      <c r="W130" s="1088" t="s">
        <v>462</v>
      </c>
      <c r="X130" s="1089"/>
      <c r="Y130" s="1089"/>
      <c r="Z130" s="1090"/>
      <c r="AA130" s="986">
        <v>670440</v>
      </c>
      <c r="AB130" s="987"/>
      <c r="AC130" s="987"/>
      <c r="AD130" s="987"/>
      <c r="AE130" s="988"/>
      <c r="AF130" s="989">
        <v>667058</v>
      </c>
      <c r="AG130" s="987"/>
      <c r="AH130" s="987"/>
      <c r="AI130" s="987"/>
      <c r="AJ130" s="988"/>
      <c r="AK130" s="989">
        <v>625452</v>
      </c>
      <c r="AL130" s="987"/>
      <c r="AM130" s="987"/>
      <c r="AN130" s="987"/>
      <c r="AO130" s="988"/>
      <c r="AP130" s="1091"/>
      <c r="AQ130" s="1092"/>
      <c r="AR130" s="1092"/>
      <c r="AS130" s="1092"/>
      <c r="AT130" s="1093"/>
      <c r="AU130" s="235"/>
      <c r="AV130" s="235"/>
      <c r="AW130" s="235"/>
      <c r="AX130" s="1141" t="s">
        <v>463</v>
      </c>
      <c r="AY130" s="1073"/>
      <c r="AZ130" s="1073"/>
      <c r="BA130" s="1073"/>
      <c r="BB130" s="1073"/>
      <c r="BC130" s="1073"/>
      <c r="BD130" s="1073"/>
      <c r="BE130" s="1074"/>
      <c r="BF130" s="1103">
        <v>115.9</v>
      </c>
      <c r="BG130" s="1104"/>
      <c r="BH130" s="1104"/>
      <c r="BI130" s="1104"/>
      <c r="BJ130" s="1104"/>
      <c r="BK130" s="1104"/>
      <c r="BL130" s="1105"/>
      <c r="BM130" s="1103">
        <v>350</v>
      </c>
      <c r="BN130" s="1104"/>
      <c r="BO130" s="1104"/>
      <c r="BP130" s="1104"/>
      <c r="BQ130" s="1104"/>
      <c r="BR130" s="1104"/>
      <c r="BS130" s="1105"/>
      <c r="BT130" s="1106"/>
      <c r="BU130" s="1107"/>
      <c r="BV130" s="1107"/>
      <c r="BW130" s="1107"/>
      <c r="BX130" s="1107"/>
      <c r="BY130" s="1107"/>
      <c r="BZ130" s="11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464</v>
      </c>
      <c r="X131" s="1112"/>
      <c r="Y131" s="1112"/>
      <c r="Z131" s="1113"/>
      <c r="AA131" s="1025">
        <v>3661571</v>
      </c>
      <c r="AB131" s="1026"/>
      <c r="AC131" s="1026"/>
      <c r="AD131" s="1026"/>
      <c r="AE131" s="1027"/>
      <c r="AF131" s="1028">
        <v>3557970</v>
      </c>
      <c r="AG131" s="1026"/>
      <c r="AH131" s="1026"/>
      <c r="AI131" s="1026"/>
      <c r="AJ131" s="1027"/>
      <c r="AK131" s="1028">
        <v>3713539</v>
      </c>
      <c r="AL131" s="1026"/>
      <c r="AM131" s="1026"/>
      <c r="AN131" s="1026"/>
      <c r="AO131" s="1027"/>
      <c r="AP131" s="1114"/>
      <c r="AQ131" s="1115"/>
      <c r="AR131" s="1115"/>
      <c r="AS131" s="1115"/>
      <c r="AT131" s="111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5" t="s">
        <v>465</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466</v>
      </c>
      <c r="W132" s="1129"/>
      <c r="X132" s="1129"/>
      <c r="Y132" s="1129"/>
      <c r="Z132" s="1130"/>
      <c r="AA132" s="1131">
        <v>17.793646500000001</v>
      </c>
      <c r="AB132" s="1132"/>
      <c r="AC132" s="1132"/>
      <c r="AD132" s="1132"/>
      <c r="AE132" s="1133"/>
      <c r="AF132" s="1134">
        <v>15.957104749999999</v>
      </c>
      <c r="AG132" s="1132"/>
      <c r="AH132" s="1132"/>
      <c r="AI132" s="1132"/>
      <c r="AJ132" s="1133"/>
      <c r="AK132" s="1134">
        <v>15.10359794</v>
      </c>
      <c r="AL132" s="1132"/>
      <c r="AM132" s="1132"/>
      <c r="AN132" s="1132"/>
      <c r="AO132" s="1133"/>
      <c r="AP132" s="1015"/>
      <c r="AQ132" s="1016"/>
      <c r="AR132" s="1016"/>
      <c r="AS132" s="1016"/>
      <c r="AT132" s="113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36" t="s">
        <v>467</v>
      </c>
      <c r="W133" s="1136"/>
      <c r="X133" s="1136"/>
      <c r="Y133" s="1136"/>
      <c r="Z133" s="1137"/>
      <c r="AA133" s="1138">
        <v>18.8</v>
      </c>
      <c r="AB133" s="1139"/>
      <c r="AC133" s="1139"/>
      <c r="AD133" s="1139"/>
      <c r="AE133" s="1140"/>
      <c r="AF133" s="1138">
        <v>17.600000000000001</v>
      </c>
      <c r="AG133" s="1139"/>
      <c r="AH133" s="1139"/>
      <c r="AI133" s="1139"/>
      <c r="AJ133" s="1140"/>
      <c r="AK133" s="1138">
        <v>16.2</v>
      </c>
      <c r="AL133" s="1139"/>
      <c r="AM133" s="1139"/>
      <c r="AN133" s="1139"/>
      <c r="AO133" s="1140"/>
      <c r="AP133" s="1056"/>
      <c r="AQ133" s="1057"/>
      <c r="AR133" s="1057"/>
      <c r="AS133" s="1057"/>
      <c r="AT133" s="112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election activeCell="M43" sqref="M43"/>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A5" sqref="A5"/>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45" t="s">
        <v>470</v>
      </c>
      <c r="L7" s="254"/>
      <c r="M7" s="255" t="s">
        <v>471</v>
      </c>
      <c r="N7" s="256"/>
    </row>
    <row r="8" spans="1:16">
      <c r="A8" s="248"/>
      <c r="B8" s="244"/>
      <c r="C8" s="244"/>
      <c r="D8" s="244"/>
      <c r="E8" s="244"/>
      <c r="F8" s="244"/>
      <c r="G8" s="257"/>
      <c r="H8" s="258"/>
      <c r="I8" s="258"/>
      <c r="J8" s="259"/>
      <c r="K8" s="1146"/>
      <c r="L8" s="260" t="s">
        <v>472</v>
      </c>
      <c r="M8" s="261" t="s">
        <v>473</v>
      </c>
      <c r="N8" s="262" t="s">
        <v>474</v>
      </c>
    </row>
    <row r="9" spans="1:16">
      <c r="A9" s="248"/>
      <c r="B9" s="244"/>
      <c r="C9" s="244"/>
      <c r="D9" s="244"/>
      <c r="E9" s="244"/>
      <c r="F9" s="244"/>
      <c r="G9" s="1147" t="s">
        <v>475</v>
      </c>
      <c r="H9" s="1148"/>
      <c r="I9" s="1148"/>
      <c r="J9" s="1149"/>
      <c r="K9" s="263">
        <v>1401440</v>
      </c>
      <c r="L9" s="264">
        <v>84998</v>
      </c>
      <c r="M9" s="265">
        <v>80077</v>
      </c>
      <c r="N9" s="266">
        <v>6.1</v>
      </c>
    </row>
    <row r="10" spans="1:16">
      <c r="A10" s="248"/>
      <c r="B10" s="244"/>
      <c r="C10" s="244"/>
      <c r="D10" s="244"/>
      <c r="E10" s="244"/>
      <c r="F10" s="244"/>
      <c r="G10" s="1147" t="s">
        <v>476</v>
      </c>
      <c r="H10" s="1148"/>
      <c r="I10" s="1148"/>
      <c r="J10" s="1149"/>
      <c r="K10" s="267">
        <v>233884</v>
      </c>
      <c r="L10" s="268">
        <v>14185</v>
      </c>
      <c r="M10" s="269">
        <v>7955</v>
      </c>
      <c r="N10" s="270">
        <v>78.3</v>
      </c>
    </row>
    <row r="11" spans="1:16" ht="13.5" customHeight="1">
      <c r="A11" s="248"/>
      <c r="B11" s="244"/>
      <c r="C11" s="244"/>
      <c r="D11" s="244"/>
      <c r="E11" s="244"/>
      <c r="F11" s="244"/>
      <c r="G11" s="1147" t="s">
        <v>477</v>
      </c>
      <c r="H11" s="1148"/>
      <c r="I11" s="1148"/>
      <c r="J11" s="1149"/>
      <c r="K11" s="267">
        <v>287412</v>
      </c>
      <c r="L11" s="268">
        <v>17432</v>
      </c>
      <c r="M11" s="269">
        <v>10951</v>
      </c>
      <c r="N11" s="270">
        <v>59.2</v>
      </c>
    </row>
    <row r="12" spans="1:16" ht="13.5" customHeight="1">
      <c r="A12" s="248"/>
      <c r="B12" s="244"/>
      <c r="C12" s="244"/>
      <c r="D12" s="244"/>
      <c r="E12" s="244"/>
      <c r="F12" s="244"/>
      <c r="G12" s="1147" t="s">
        <v>478</v>
      </c>
      <c r="H12" s="1148"/>
      <c r="I12" s="1148"/>
      <c r="J12" s="1149"/>
      <c r="K12" s="267" t="s">
        <v>479</v>
      </c>
      <c r="L12" s="268" t="s">
        <v>479</v>
      </c>
      <c r="M12" s="269">
        <v>416</v>
      </c>
      <c r="N12" s="270" t="s">
        <v>479</v>
      </c>
    </row>
    <row r="13" spans="1:16" ht="13.5" customHeight="1">
      <c r="A13" s="248"/>
      <c r="B13" s="244"/>
      <c r="C13" s="244"/>
      <c r="D13" s="244"/>
      <c r="E13" s="244"/>
      <c r="F13" s="244"/>
      <c r="G13" s="1147" t="s">
        <v>480</v>
      </c>
      <c r="H13" s="1148"/>
      <c r="I13" s="1148"/>
      <c r="J13" s="1149"/>
      <c r="K13" s="267" t="s">
        <v>479</v>
      </c>
      <c r="L13" s="268" t="s">
        <v>479</v>
      </c>
      <c r="M13" s="269" t="s">
        <v>479</v>
      </c>
      <c r="N13" s="270" t="s">
        <v>479</v>
      </c>
    </row>
    <row r="14" spans="1:16" ht="13.5" customHeight="1">
      <c r="A14" s="248"/>
      <c r="B14" s="244"/>
      <c r="C14" s="244"/>
      <c r="D14" s="244"/>
      <c r="E14" s="244"/>
      <c r="F14" s="244"/>
      <c r="G14" s="1147" t="s">
        <v>481</v>
      </c>
      <c r="H14" s="1148"/>
      <c r="I14" s="1148"/>
      <c r="J14" s="1149"/>
      <c r="K14" s="267">
        <v>53325</v>
      </c>
      <c r="L14" s="268">
        <v>3234</v>
      </c>
      <c r="M14" s="269">
        <v>3811</v>
      </c>
      <c r="N14" s="270">
        <v>-15.1</v>
      </c>
    </row>
    <row r="15" spans="1:16" ht="13.5" customHeight="1">
      <c r="A15" s="248"/>
      <c r="B15" s="244"/>
      <c r="C15" s="244"/>
      <c r="D15" s="244"/>
      <c r="E15" s="244"/>
      <c r="F15" s="244"/>
      <c r="G15" s="1147" t="s">
        <v>482</v>
      </c>
      <c r="H15" s="1148"/>
      <c r="I15" s="1148"/>
      <c r="J15" s="1149"/>
      <c r="K15" s="267">
        <v>35933</v>
      </c>
      <c r="L15" s="268">
        <v>2179</v>
      </c>
      <c r="M15" s="269">
        <v>1566</v>
      </c>
      <c r="N15" s="270">
        <v>39.1</v>
      </c>
    </row>
    <row r="16" spans="1:16">
      <c r="A16" s="248"/>
      <c r="B16" s="244"/>
      <c r="C16" s="244"/>
      <c r="D16" s="244"/>
      <c r="E16" s="244"/>
      <c r="F16" s="244"/>
      <c r="G16" s="1150" t="s">
        <v>483</v>
      </c>
      <c r="H16" s="1151"/>
      <c r="I16" s="1151"/>
      <c r="J16" s="1152"/>
      <c r="K16" s="268">
        <v>-225437</v>
      </c>
      <c r="L16" s="268">
        <v>-13673</v>
      </c>
      <c r="M16" s="269">
        <v>-8208</v>
      </c>
      <c r="N16" s="270">
        <v>66.599999999999994</v>
      </c>
    </row>
    <row r="17" spans="1:16">
      <c r="A17" s="248"/>
      <c r="B17" s="244"/>
      <c r="C17" s="244"/>
      <c r="D17" s="244"/>
      <c r="E17" s="244"/>
      <c r="F17" s="244"/>
      <c r="G17" s="1150" t="s">
        <v>166</v>
      </c>
      <c r="H17" s="1151"/>
      <c r="I17" s="1151"/>
      <c r="J17" s="1152"/>
      <c r="K17" s="268">
        <v>1786557</v>
      </c>
      <c r="L17" s="268">
        <v>108355</v>
      </c>
      <c r="M17" s="269">
        <v>96567</v>
      </c>
      <c r="N17" s="270">
        <v>12.2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42" t="s">
        <v>488</v>
      </c>
      <c r="H21" s="1143"/>
      <c r="I21" s="1143"/>
      <c r="J21" s="1144"/>
      <c r="K21" s="280">
        <v>8.31</v>
      </c>
      <c r="L21" s="281">
        <v>8.9</v>
      </c>
      <c r="M21" s="282">
        <v>-0.59</v>
      </c>
      <c r="N21" s="249"/>
      <c r="O21" s="283"/>
      <c r="P21" s="279"/>
    </row>
    <row r="22" spans="1:16" s="284" customFormat="1">
      <c r="A22" s="279"/>
      <c r="B22" s="249"/>
      <c r="C22" s="249"/>
      <c r="D22" s="249"/>
      <c r="E22" s="249"/>
      <c r="F22" s="249"/>
      <c r="G22" s="1142" t="s">
        <v>489</v>
      </c>
      <c r="H22" s="1143"/>
      <c r="I22" s="1143"/>
      <c r="J22" s="1144"/>
      <c r="K22" s="285">
        <v>98.1</v>
      </c>
      <c r="L22" s="286">
        <v>97.4</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45" t="s">
        <v>470</v>
      </c>
      <c r="L30" s="254"/>
      <c r="M30" s="255" t="s">
        <v>471</v>
      </c>
      <c r="N30" s="256"/>
    </row>
    <row r="31" spans="1:16">
      <c r="A31" s="248"/>
      <c r="B31" s="244"/>
      <c r="C31" s="244"/>
      <c r="D31" s="244"/>
      <c r="E31" s="244"/>
      <c r="F31" s="244"/>
      <c r="G31" s="257"/>
      <c r="H31" s="258"/>
      <c r="I31" s="258"/>
      <c r="J31" s="259"/>
      <c r="K31" s="1146"/>
      <c r="L31" s="260" t="s">
        <v>472</v>
      </c>
      <c r="M31" s="261" t="s">
        <v>473</v>
      </c>
      <c r="N31" s="262" t="s">
        <v>474</v>
      </c>
    </row>
    <row r="32" spans="1:16" ht="27" customHeight="1">
      <c r="A32" s="248"/>
      <c r="B32" s="244"/>
      <c r="C32" s="244"/>
      <c r="D32" s="244"/>
      <c r="E32" s="244"/>
      <c r="F32" s="244"/>
      <c r="G32" s="1158" t="s">
        <v>493</v>
      </c>
      <c r="H32" s="1159"/>
      <c r="I32" s="1159"/>
      <c r="J32" s="1160"/>
      <c r="K32" s="294">
        <v>929870</v>
      </c>
      <c r="L32" s="294">
        <v>56397</v>
      </c>
      <c r="M32" s="295">
        <v>47101</v>
      </c>
      <c r="N32" s="296">
        <v>19.7</v>
      </c>
    </row>
    <row r="33" spans="1:16" ht="13.5" customHeight="1">
      <c r="A33" s="248"/>
      <c r="B33" s="244"/>
      <c r="C33" s="244"/>
      <c r="D33" s="244"/>
      <c r="E33" s="244"/>
      <c r="F33" s="244"/>
      <c r="G33" s="1158" t="s">
        <v>494</v>
      </c>
      <c r="H33" s="1159"/>
      <c r="I33" s="1159"/>
      <c r="J33" s="1160"/>
      <c r="K33" s="294" t="s">
        <v>479</v>
      </c>
      <c r="L33" s="294" t="s">
        <v>479</v>
      </c>
      <c r="M33" s="295" t="s">
        <v>479</v>
      </c>
      <c r="N33" s="296" t="s">
        <v>479</v>
      </c>
    </row>
    <row r="34" spans="1:16" ht="27" customHeight="1">
      <c r="A34" s="248"/>
      <c r="B34" s="244"/>
      <c r="C34" s="244"/>
      <c r="D34" s="244"/>
      <c r="E34" s="244"/>
      <c r="F34" s="244"/>
      <c r="G34" s="1158" t="s">
        <v>495</v>
      </c>
      <c r="H34" s="1159"/>
      <c r="I34" s="1159"/>
      <c r="J34" s="1160"/>
      <c r="K34" s="294" t="s">
        <v>479</v>
      </c>
      <c r="L34" s="294" t="s">
        <v>479</v>
      </c>
      <c r="M34" s="295">
        <v>22</v>
      </c>
      <c r="N34" s="296" t="s">
        <v>479</v>
      </c>
    </row>
    <row r="35" spans="1:16" ht="27" customHeight="1">
      <c r="A35" s="248"/>
      <c r="B35" s="244"/>
      <c r="C35" s="244"/>
      <c r="D35" s="244"/>
      <c r="E35" s="244"/>
      <c r="F35" s="244"/>
      <c r="G35" s="1158" t="s">
        <v>496</v>
      </c>
      <c r="H35" s="1159"/>
      <c r="I35" s="1159"/>
      <c r="J35" s="1160"/>
      <c r="K35" s="294">
        <v>240175</v>
      </c>
      <c r="L35" s="294">
        <v>14567</v>
      </c>
      <c r="M35" s="295">
        <v>14567</v>
      </c>
      <c r="N35" s="296">
        <v>0</v>
      </c>
    </row>
    <row r="36" spans="1:16" ht="27" customHeight="1">
      <c r="A36" s="248"/>
      <c r="B36" s="244"/>
      <c r="C36" s="244"/>
      <c r="D36" s="244"/>
      <c r="E36" s="244"/>
      <c r="F36" s="244"/>
      <c r="G36" s="1158" t="s">
        <v>497</v>
      </c>
      <c r="H36" s="1159"/>
      <c r="I36" s="1159"/>
      <c r="J36" s="1160"/>
      <c r="K36" s="294">
        <v>16285</v>
      </c>
      <c r="L36" s="294">
        <v>988</v>
      </c>
      <c r="M36" s="295">
        <v>3162</v>
      </c>
      <c r="N36" s="296">
        <v>-68.8</v>
      </c>
    </row>
    <row r="37" spans="1:16" ht="13.5" customHeight="1">
      <c r="A37" s="248"/>
      <c r="B37" s="244"/>
      <c r="C37" s="244"/>
      <c r="D37" s="244"/>
      <c r="E37" s="244"/>
      <c r="F37" s="244"/>
      <c r="G37" s="1158" t="s">
        <v>498</v>
      </c>
      <c r="H37" s="1159"/>
      <c r="I37" s="1159"/>
      <c r="J37" s="1160"/>
      <c r="K37" s="294" t="s">
        <v>479</v>
      </c>
      <c r="L37" s="294" t="s">
        <v>479</v>
      </c>
      <c r="M37" s="295">
        <v>1050</v>
      </c>
      <c r="N37" s="296" t="s">
        <v>479</v>
      </c>
    </row>
    <row r="38" spans="1:16" ht="27" customHeight="1">
      <c r="A38" s="248"/>
      <c r="B38" s="244"/>
      <c r="C38" s="244"/>
      <c r="D38" s="244"/>
      <c r="E38" s="244"/>
      <c r="F38" s="244"/>
      <c r="G38" s="1161" t="s">
        <v>499</v>
      </c>
      <c r="H38" s="1162"/>
      <c r="I38" s="1162"/>
      <c r="J38" s="1163"/>
      <c r="K38" s="297" t="s">
        <v>479</v>
      </c>
      <c r="L38" s="297" t="s">
        <v>479</v>
      </c>
      <c r="M38" s="298">
        <v>8</v>
      </c>
      <c r="N38" s="299" t="s">
        <v>479</v>
      </c>
      <c r="O38" s="293"/>
    </row>
    <row r="39" spans="1:16">
      <c r="A39" s="248"/>
      <c r="B39" s="244"/>
      <c r="C39" s="244"/>
      <c r="D39" s="244"/>
      <c r="E39" s="244"/>
      <c r="F39" s="244"/>
      <c r="G39" s="1161" t="s">
        <v>500</v>
      </c>
      <c r="H39" s="1162"/>
      <c r="I39" s="1162"/>
      <c r="J39" s="1163"/>
      <c r="K39" s="300" t="s">
        <v>479</v>
      </c>
      <c r="L39" s="300" t="s">
        <v>479</v>
      </c>
      <c r="M39" s="301">
        <v>-3518</v>
      </c>
      <c r="N39" s="302" t="s">
        <v>479</v>
      </c>
      <c r="O39" s="293"/>
    </row>
    <row r="40" spans="1:16" ht="27" customHeight="1">
      <c r="A40" s="248"/>
      <c r="B40" s="244"/>
      <c r="C40" s="244"/>
      <c r="D40" s="244"/>
      <c r="E40" s="244"/>
      <c r="F40" s="244"/>
      <c r="G40" s="1158" t="s">
        <v>501</v>
      </c>
      <c r="H40" s="1159"/>
      <c r="I40" s="1159"/>
      <c r="J40" s="1160"/>
      <c r="K40" s="300">
        <v>-625452</v>
      </c>
      <c r="L40" s="300">
        <v>-37934</v>
      </c>
      <c r="M40" s="301">
        <v>-41712</v>
      </c>
      <c r="N40" s="302">
        <v>-9.1</v>
      </c>
      <c r="O40" s="293"/>
    </row>
    <row r="41" spans="1:16">
      <c r="A41" s="248"/>
      <c r="B41" s="244"/>
      <c r="C41" s="244"/>
      <c r="D41" s="244"/>
      <c r="E41" s="244"/>
      <c r="F41" s="244"/>
      <c r="G41" s="1164" t="s">
        <v>277</v>
      </c>
      <c r="H41" s="1165"/>
      <c r="I41" s="1165"/>
      <c r="J41" s="1166"/>
      <c r="K41" s="294">
        <v>560878</v>
      </c>
      <c r="L41" s="300">
        <v>34017</v>
      </c>
      <c r="M41" s="301">
        <v>20682</v>
      </c>
      <c r="N41" s="302">
        <v>64.5</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53" t="s">
        <v>470</v>
      </c>
      <c r="J49" s="1155" t="s">
        <v>505</v>
      </c>
      <c r="K49" s="1156"/>
      <c r="L49" s="1156"/>
      <c r="M49" s="1156"/>
      <c r="N49" s="1157"/>
    </row>
    <row r="50" spans="1:14">
      <c r="A50" s="248"/>
      <c r="B50" s="244"/>
      <c r="C50" s="244"/>
      <c r="D50" s="244"/>
      <c r="E50" s="244"/>
      <c r="F50" s="244"/>
      <c r="G50" s="312"/>
      <c r="H50" s="313"/>
      <c r="I50" s="1154"/>
      <c r="J50" s="314" t="s">
        <v>506</v>
      </c>
      <c r="K50" s="315" t="s">
        <v>507</v>
      </c>
      <c r="L50" s="316" t="s">
        <v>508</v>
      </c>
      <c r="M50" s="317" t="s">
        <v>509</v>
      </c>
      <c r="N50" s="318" t="s">
        <v>510</v>
      </c>
    </row>
    <row r="51" spans="1:14">
      <c r="A51" s="248"/>
      <c r="B51" s="244"/>
      <c r="C51" s="244"/>
      <c r="D51" s="244"/>
      <c r="E51" s="244"/>
      <c r="F51" s="244"/>
      <c r="G51" s="310" t="s">
        <v>511</v>
      </c>
      <c r="H51" s="311"/>
      <c r="I51" s="319">
        <v>632663</v>
      </c>
      <c r="J51" s="320">
        <v>36258</v>
      </c>
      <c r="K51" s="321">
        <v>-0.5</v>
      </c>
      <c r="L51" s="322">
        <v>61557</v>
      </c>
      <c r="M51" s="323">
        <v>-4.9000000000000004</v>
      </c>
      <c r="N51" s="324">
        <v>4.4000000000000004</v>
      </c>
    </row>
    <row r="52" spans="1:14">
      <c r="A52" s="248"/>
      <c r="B52" s="244"/>
      <c r="C52" s="244"/>
      <c r="D52" s="244"/>
      <c r="E52" s="244"/>
      <c r="F52" s="244"/>
      <c r="G52" s="325"/>
      <c r="H52" s="326" t="s">
        <v>512</v>
      </c>
      <c r="I52" s="327">
        <v>570963</v>
      </c>
      <c r="J52" s="328">
        <v>32722</v>
      </c>
      <c r="K52" s="329">
        <v>24.6</v>
      </c>
      <c r="L52" s="330">
        <v>32497</v>
      </c>
      <c r="M52" s="331">
        <v>1.8</v>
      </c>
      <c r="N52" s="332">
        <v>22.8</v>
      </c>
    </row>
    <row r="53" spans="1:14">
      <c r="A53" s="248"/>
      <c r="B53" s="244"/>
      <c r="C53" s="244"/>
      <c r="D53" s="244"/>
      <c r="E53" s="244"/>
      <c r="F53" s="244"/>
      <c r="G53" s="310" t="s">
        <v>513</v>
      </c>
      <c r="H53" s="311"/>
      <c r="I53" s="319">
        <v>472795</v>
      </c>
      <c r="J53" s="320">
        <v>27345</v>
      </c>
      <c r="K53" s="321">
        <v>-24.6</v>
      </c>
      <c r="L53" s="322">
        <v>69806</v>
      </c>
      <c r="M53" s="323">
        <v>13.4</v>
      </c>
      <c r="N53" s="324">
        <v>-38</v>
      </c>
    </row>
    <row r="54" spans="1:14">
      <c r="A54" s="248"/>
      <c r="B54" s="244"/>
      <c r="C54" s="244"/>
      <c r="D54" s="244"/>
      <c r="E54" s="244"/>
      <c r="F54" s="244"/>
      <c r="G54" s="325"/>
      <c r="H54" s="326" t="s">
        <v>512</v>
      </c>
      <c r="I54" s="327">
        <v>418940</v>
      </c>
      <c r="J54" s="328">
        <v>24230</v>
      </c>
      <c r="K54" s="329">
        <v>-26</v>
      </c>
      <c r="L54" s="330">
        <v>32823</v>
      </c>
      <c r="M54" s="331">
        <v>1</v>
      </c>
      <c r="N54" s="332">
        <v>-27</v>
      </c>
    </row>
    <row r="55" spans="1:14">
      <c r="A55" s="248"/>
      <c r="B55" s="244"/>
      <c r="C55" s="244"/>
      <c r="D55" s="244"/>
      <c r="E55" s="244"/>
      <c r="F55" s="244"/>
      <c r="G55" s="310" t="s">
        <v>514</v>
      </c>
      <c r="H55" s="311"/>
      <c r="I55" s="319">
        <v>257285</v>
      </c>
      <c r="J55" s="320">
        <v>15083</v>
      </c>
      <c r="K55" s="321">
        <v>-44.8</v>
      </c>
      <c r="L55" s="322">
        <v>74444</v>
      </c>
      <c r="M55" s="323">
        <v>6.6</v>
      </c>
      <c r="N55" s="324">
        <v>-51.4</v>
      </c>
    </row>
    <row r="56" spans="1:14">
      <c r="A56" s="248"/>
      <c r="B56" s="244"/>
      <c r="C56" s="244"/>
      <c r="D56" s="244"/>
      <c r="E56" s="244"/>
      <c r="F56" s="244"/>
      <c r="G56" s="325"/>
      <c r="H56" s="326" t="s">
        <v>512</v>
      </c>
      <c r="I56" s="327">
        <v>157352</v>
      </c>
      <c r="J56" s="328">
        <v>9225</v>
      </c>
      <c r="K56" s="329">
        <v>-61.9</v>
      </c>
      <c r="L56" s="330">
        <v>34175</v>
      </c>
      <c r="M56" s="331">
        <v>4.0999999999999996</v>
      </c>
      <c r="N56" s="332">
        <v>-66</v>
      </c>
    </row>
    <row r="57" spans="1:14">
      <c r="A57" s="248"/>
      <c r="B57" s="244"/>
      <c r="C57" s="244"/>
      <c r="D57" s="244"/>
      <c r="E57" s="244"/>
      <c r="F57" s="244"/>
      <c r="G57" s="310" t="s">
        <v>515</v>
      </c>
      <c r="H57" s="311"/>
      <c r="I57" s="319">
        <v>702308</v>
      </c>
      <c r="J57" s="320">
        <v>41884</v>
      </c>
      <c r="K57" s="321">
        <v>177.7</v>
      </c>
      <c r="L57" s="322">
        <v>85205</v>
      </c>
      <c r="M57" s="323">
        <v>14.5</v>
      </c>
      <c r="N57" s="324">
        <v>163.19999999999999</v>
      </c>
    </row>
    <row r="58" spans="1:14">
      <c r="A58" s="248"/>
      <c r="B58" s="244"/>
      <c r="C58" s="244"/>
      <c r="D58" s="244"/>
      <c r="E58" s="244"/>
      <c r="F58" s="244"/>
      <c r="G58" s="325"/>
      <c r="H58" s="326" t="s">
        <v>512</v>
      </c>
      <c r="I58" s="327">
        <v>249218</v>
      </c>
      <c r="J58" s="328">
        <v>14863</v>
      </c>
      <c r="K58" s="329">
        <v>61.1</v>
      </c>
      <c r="L58" s="330">
        <v>38847</v>
      </c>
      <c r="M58" s="331">
        <v>13.7</v>
      </c>
      <c r="N58" s="332">
        <v>47.4</v>
      </c>
    </row>
    <row r="59" spans="1:14">
      <c r="A59" s="248"/>
      <c r="B59" s="244"/>
      <c r="C59" s="244"/>
      <c r="D59" s="244"/>
      <c r="E59" s="244"/>
      <c r="F59" s="244"/>
      <c r="G59" s="310" t="s">
        <v>516</v>
      </c>
      <c r="H59" s="311"/>
      <c r="I59" s="319">
        <v>1271787</v>
      </c>
      <c r="J59" s="320">
        <v>77134</v>
      </c>
      <c r="K59" s="321">
        <v>84.2</v>
      </c>
      <c r="L59" s="322">
        <v>69469</v>
      </c>
      <c r="M59" s="323">
        <v>-18.5</v>
      </c>
      <c r="N59" s="324">
        <v>102.7</v>
      </c>
    </row>
    <row r="60" spans="1:14">
      <c r="A60" s="248"/>
      <c r="B60" s="244"/>
      <c r="C60" s="244"/>
      <c r="D60" s="244"/>
      <c r="E60" s="244"/>
      <c r="F60" s="244"/>
      <c r="G60" s="325"/>
      <c r="H60" s="326" t="s">
        <v>512</v>
      </c>
      <c r="I60" s="333">
        <v>445596</v>
      </c>
      <c r="J60" s="328">
        <v>27025</v>
      </c>
      <c r="K60" s="329">
        <v>81.8</v>
      </c>
      <c r="L60" s="330">
        <v>38215</v>
      </c>
      <c r="M60" s="331">
        <v>-1.6</v>
      </c>
      <c r="N60" s="332">
        <v>83.4</v>
      </c>
    </row>
    <row r="61" spans="1:14">
      <c r="A61" s="248"/>
      <c r="B61" s="244"/>
      <c r="C61" s="244"/>
      <c r="D61" s="244"/>
      <c r="E61" s="244"/>
      <c r="F61" s="244"/>
      <c r="G61" s="310" t="s">
        <v>517</v>
      </c>
      <c r="H61" s="334"/>
      <c r="I61" s="335">
        <v>667368</v>
      </c>
      <c r="J61" s="336">
        <v>39541</v>
      </c>
      <c r="K61" s="337">
        <v>38.4</v>
      </c>
      <c r="L61" s="338">
        <v>72096</v>
      </c>
      <c r="M61" s="339">
        <v>2.2000000000000002</v>
      </c>
      <c r="N61" s="324">
        <v>36.200000000000003</v>
      </c>
    </row>
    <row r="62" spans="1:14">
      <c r="A62" s="248"/>
      <c r="B62" s="244"/>
      <c r="C62" s="244"/>
      <c r="D62" s="244"/>
      <c r="E62" s="244"/>
      <c r="F62" s="244"/>
      <c r="G62" s="325"/>
      <c r="H62" s="326" t="s">
        <v>512</v>
      </c>
      <c r="I62" s="327">
        <v>368414</v>
      </c>
      <c r="J62" s="328">
        <v>21613</v>
      </c>
      <c r="K62" s="329">
        <v>15.9</v>
      </c>
      <c r="L62" s="330">
        <v>35311</v>
      </c>
      <c r="M62" s="331">
        <v>3.8</v>
      </c>
      <c r="N62" s="332">
        <v>12.1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election activeCell="A25" sqref="A2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67" t="s">
        <v>3</v>
      </c>
      <c r="D47" s="1167"/>
      <c r="E47" s="1168"/>
      <c r="F47" s="11">
        <v>21.95</v>
      </c>
      <c r="G47" s="12">
        <v>19.899999999999999</v>
      </c>
      <c r="H47" s="12">
        <v>20.239999999999998</v>
      </c>
      <c r="I47" s="12">
        <v>19.34</v>
      </c>
      <c r="J47" s="13">
        <v>20.45</v>
      </c>
    </row>
    <row r="48" spans="2:10" ht="57.75" customHeight="1">
      <c r="B48" s="14"/>
      <c r="C48" s="1169" t="s">
        <v>4</v>
      </c>
      <c r="D48" s="1169"/>
      <c r="E48" s="1170"/>
      <c r="F48" s="15">
        <v>0.71</v>
      </c>
      <c r="G48" s="16">
        <v>0.89</v>
      </c>
      <c r="H48" s="16">
        <v>0.91</v>
      </c>
      <c r="I48" s="16">
        <v>1.04</v>
      </c>
      <c r="J48" s="17">
        <v>1.1399999999999999</v>
      </c>
    </row>
    <row r="49" spans="2:10" ht="57.75" customHeight="1" thickBot="1">
      <c r="B49" s="18"/>
      <c r="C49" s="1171" t="s">
        <v>5</v>
      </c>
      <c r="D49" s="1171"/>
      <c r="E49" s="1172"/>
      <c r="F49" s="19">
        <v>4.72</v>
      </c>
      <c r="G49" s="20" t="s">
        <v>524</v>
      </c>
      <c r="H49" s="20">
        <v>2.15</v>
      </c>
      <c r="I49" s="20" t="s">
        <v>525</v>
      </c>
      <c r="J49" s="21">
        <v>1.75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HOSTNAME</cp:lastModifiedBy>
  <cp:lastPrinted>2017-05-11T04:44:36Z</cp:lastPrinted>
  <dcterms:created xsi:type="dcterms:W3CDTF">2017-02-15T20:36:47Z</dcterms:created>
  <dcterms:modified xsi:type="dcterms:W3CDTF">2017-05-11T04:44:49Z</dcterms:modified>
</cp:coreProperties>
</file>