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505" windowWidth="19230" windowHeight="541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alcMode="manual"/>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C37" i="9"/>
  <c r="CO36" i="9"/>
  <c r="BE36" i="9"/>
  <c r="AM36" i="9"/>
  <c r="C36" i="9"/>
  <c r="CO35" i="9"/>
  <c r="AM35" i="9"/>
  <c r="C35" i="9"/>
  <c r="CO34" i="9"/>
  <c r="BW34" i="9"/>
  <c r="BW35" i="9" s="1"/>
  <c r="BW36" i="9" s="1"/>
  <c r="BW37" i="9" s="1"/>
  <c r="BW38" i="9" s="1"/>
  <c r="BW39" i="9" s="1"/>
  <c r="U34" i="9"/>
  <c r="U35" i="9" s="1"/>
  <c r="C34" i="9"/>
  <c r="U36" i="9" l="1"/>
  <c r="U37"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<sst xmlns="http://schemas.openxmlformats.org/spreadsheetml/2006/main" count="1080" uniqueCount="560">
  <si>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</si>
  <si>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</si>
  <si>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</si>
  <si>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</si>
  <si>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</si>
  <si>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</si>
  <si>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</si>
  <si>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</si>
  <si>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</si>
  <si>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</si>
  <si>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</si>
  <si>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</si>
  <si>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</si>
  <si>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</si>
  <si>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</si>
  <si>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</si>
  <si>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</si>
  <si>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</si>
  <si>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</si>
  <si>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</si>
  <si>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</si>
  <si>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</si>
  <si>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</si>
  <si>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</si>
  <si>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</si>
  <si>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</si>
  <si>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</si>
  <si>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</si>
  <si>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</si>
  <si>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</si>
  <si>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</si>
  <si>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</si>
  <si>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</si>
  <si>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</si>
  <si>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</si>
  <si>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</si>
  <si>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</si>
  <si>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</si>
  <si>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</si>
  <si>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</si>
  <si>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</si>
  <si>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</si>
  <si>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</si>
  <si>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</si>
  <si>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</si>
  <si>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</si>
  <si>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</si>
  <si>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</si>
  <si>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</si>
  <si>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</si>
  <si>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</si>
  <si>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</si>
  <si>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</si>
  <si>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</si>
  <si>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</si>
  <si>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</si>
  <si>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</si>
  <si>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</si>
  <si>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</si>
  <si>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</si>
  <si>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</si>
  <si>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</si>
  <si>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</si>
  <si>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</si>
  <si>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</si>
  <si>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</si>
  <si>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</si>
  <si>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</si>
  <si>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</si>
  <si>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</si>
  <si>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</si>
  <si>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</si>
  <si>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</si>
  <si>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</si>
  <si>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</si>
  <si>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</si>
  <si>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</si>
  <si>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</si>
  <si>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</si>
  <si>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</si>
  <si>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</si>
  <si>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</si>
  <si>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能勢町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</si>
  <si>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</si>
  <si>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</si>
  <si>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</si>
  <si>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</si>
  <si>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</si>
  <si>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</si>
  <si>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</si>
  <si>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</si>
  <si>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</si>
  <si>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</si>
  <si>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</si>
  <si>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</si>
  <si>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</si>
  <si>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</si>
  <si>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</si>
  <si>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</si>
  <si>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</si>
  <si>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</si>
  <si>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</si>
  <si>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</si>
  <si>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</si>
  <si>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</si>
  <si>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</si>
  <si>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</si>
  <si>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</si>
  <si>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</si>
  <si>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</si>
  <si>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</si>
  <si>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</si>
  <si>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</si>
  <si>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</si>
  <si>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</si>
  <si>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</si>
  <si>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</si>
  <si>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</si>
  <si>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</si>
  <si>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</si>
  <si>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</si>
  <si>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</si>
  <si>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</si>
  <si>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</si>
  <si>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</si>
  <si>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</si>
  <si>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</si>
  <si>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</si>
  <si>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</si>
  <si>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</si>
  <si>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</si>
  <si>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</si>
  <si>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</si>
  <si>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</si>
  <si>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</si>
  <si>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</si>
  <si>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</si>
  <si>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</si>
  <si>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</si>
  <si>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</si>
  <si>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</si>
  <si>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</si>
  <si>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</si>
  <si>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</si>
  <si>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</si>
  <si>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</si>
  <si>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</si>
  <si>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</si>
  <si>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</si>
  <si>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</si>
  <si>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</si>
  <si>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</si>
  <si>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</si>
  <si>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</si>
  <si>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</si>
  <si>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</si>
  <si>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</si>
  <si>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</si>
  <si>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</si>
  <si>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</si>
  <si>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</si>
  <si>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</si>
  <si>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</si>
  <si>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</si>
  <si>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</si>
  <si>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</si>
  <si>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</si>
  <si>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</si>
  <si>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</si>
  <si>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</si>
  <si>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</si>
  <si>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</si>
  <si>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</si>
  <si>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</si>
  <si>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</si>
  <si>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</si>
  <si>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</si>
  <si>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</si>
  <si>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</si>
  <si>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</si>
  <si>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</si>
  <si>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</si>
  <si>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</si>
  <si>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</si>
  <si>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</si>
  <si>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</si>
  <si>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</si>
  <si>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</si>
  <si>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</si>
  <si>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</si>
  <si>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</si>
  <si>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</si>
  <si>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大阪府能勢町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</si>
  <si>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</si>
  <si>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</si>
  <si>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</si>
  <si>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</si>
  <si>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</si>
  <si>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</si>
  <si>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</si>
  <si>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</si>
  <si>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</si>
  <si>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</si>
  <si>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</si>
  <si>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</si>
  <si>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</si>
  <si>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</si>
  <si>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</si>
  <si>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</si>
  <si>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</si>
  <si>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</si>
  <si>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</si>
  <si>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</si>
  <si>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</si>
  <si>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</si>
  <si>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</si>
  <si>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</si>
  <si>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</si>
  <si>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</si>
  <si>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</si>
  <si>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</si>
  <si>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</si>
  <si>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</si>
  <si>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</si>
  <si>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</si>
  <si>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</si>
  <si>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</si>
  <si>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</si>
  <si>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</si>
  <si>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</si>
  <si>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</si>
  <si>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</si>
  <si>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</si>
  <si>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</si>
  <si>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</si>
  <si>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</si>
  <si>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</si>
  <si>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</si>
  <si>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</si>
  <si>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</si>
  <si>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</si>
  <si>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</si>
  <si>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</si>
  <si>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</si>
  <si>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</si>
  <si>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</si>
  <si>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</si>
  <si>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</si>
  <si>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</si>
  <si>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</si>
  <si>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</si>
  <si>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</si>
  <si>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</si>
  <si>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</si>
  <si>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</si>
  <si>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</si>
  <si>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</si>
  <si>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</si>
  <si>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</si>
  <si>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</si>
  <si>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</si>
  <si>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</si>
  <si>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</si>
  <si>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</si>
  <si>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</si>
  <si>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</si>
  <si>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</si>
  <si>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</si>
  <si>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</si>
  <si>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</si>
  <si>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</si>
  <si>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</si>
  <si>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</si>
  <si>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</si>
  <si>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</si>
  <si>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</si>
  <si>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</si>
  <si>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</si>
  <si>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</si>
  <si>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</si>
  <si>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</si>
  <si>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</si>
  <si>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</si>
  <si>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</si>
  <si>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</si>
  <si>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</si>
  <si>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</si>
  <si>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</si>
  <si>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</si>
  <si>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</si>
  <si>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</si>
  <si>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</si>
  <si>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</si>
  <si>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</si>
  <si>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</si>
  <si>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</si>
  <si>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</si>
  <si>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</si>
  <si>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</si>
  <si>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</si>
  <si>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</si>
  <si>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</si>
  <si>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</si>
  <si>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</si>
  <si>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</si>
  <si>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</si>
  <si>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</si>
  <si>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</si>
  <si>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</si>
  <si>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</si>
  <si>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</si>
  <si>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</si>
  <si>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</si>
  <si>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</si>
  <si>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</si>
  <si>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</si>
  <si>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</si>
  <si>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</si>
  <si>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</si>
  <si>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</si>
  <si>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</si>
  <si>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</si>
  <si>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</si>
  <si>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</si>
  <si>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</si>
  <si>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</si>
  <si>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</si>
  <si>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</si>
  <si>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</si>
  <si>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</si>
  <si>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</si>
  <si>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</si>
  <si>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</si>
  <si>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</si>
  <si>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</si>
  <si>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</si>
  <si>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</si>
  <si>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</si>
  <si>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</si>
  <si>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</si>
  <si>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大阪府能勢町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</si>
  <si>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</si>
  <si>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</si>
  <si>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</si>
  <si>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</si>
  <si>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</si>
  <si>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</si>
  <si>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</si>
  <si>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</si>
  <si>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</si>
  <si>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</si>
  <si>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</si>
  <si>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</si>
  <si>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</si>
  <si>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</si>
  <si>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</si>
  <si>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</si>
  <si>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</si>
  <si>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</si>
  <si>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</si>
  <si>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</si>
  <si>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</si>
  <si>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</si>
  <si>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</si>
  <si>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</si>
  <si>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</si>
  <si>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</si>
  <si>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</si>
  <si>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</si>
  <si>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</si>
  <si>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</si>
  <si>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</si>
  <si>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</si>
  <si>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</si>
  <si>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</si>
  <si>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</si>
  <si>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</si>
  <si>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国民健康保険診療所特別会計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</si>
  <si>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</si>
  <si>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</si>
  <si>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</si>
  <si>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</si>
  <si>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</si>
  <si>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</si>
  <si>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</si>
  <si>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</si>
  <si>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</si>
  <si>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</si>
  <si>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</si>
  <si>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</si>
  <si>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</si>
  <si>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</si>
  <si>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</si>
  <si>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</si>
  <si>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</si>
  <si>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</si>
  <si>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</si>
  <si>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</si>
  <si>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</si>
  <si>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</si>
  <si>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</si>
  <si>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</si>
  <si>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</si>
  <si>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</si>
  <si>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</si>
  <si>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</si>
  <si>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</si>
  <si>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</si>
  <si>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</si>
  <si>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</si>
  <si>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</si>
  <si>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</si>
  <si>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</si>
  <si>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</si>
  <si>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</si>
  <si>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</si>
  <si>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</si>
  <si>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</si>
  <si>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</si>
  <si>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</si>
  <si>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</si>
  <si>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</si>
  <si>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</si>
  <si>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</si>
  <si>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</si>
  <si>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</si>
  <si>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</si>
  <si>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</si>
  <si>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</si>
  <si>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</si>
  <si>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</si>
  <si>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</si>
  <si>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</si>
  <si>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</si>
  <si>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</si>
  <si>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</si>
  <si>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</si>
  <si>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</si>
  <si>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</si>
  <si>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</si>
  <si>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農業集落排水事業特別会計</t>
    <phoneticPr fontId="5"/>
  </si>
  <si>
    <t>-</t>
    <phoneticPr fontId="5"/>
  </si>
  <si>
    <t>将来負担比率（(Ｅ)－(Ｆ)）／（(Ｃ)－(Ｄ)）×１００</t>
    <rPh sb="0" eb="2">
      <t>ショウライ</t>
    </rPh>
    <rPh sb="2" eb="4">
      <t>フタン</t>
    </rPh>
    <rPh sb="4" eb="6">
      <t>ヒリツ</t>
    </rPh>
    <phoneticPr fontId="5"/>
  </si>
  <si>
    <t>国民健康保険診療所特別会計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</si>
  <si>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</si>
  <si>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</si>
  <si>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</si>
  <si>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</si>
  <si>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</si>
  <si>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</si>
  <si>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</si>
  <si>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</si>
  <si>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</si>
  <si>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</si>
  <si>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</si>
  <si>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</si>
  <si>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</si>
  <si>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</si>
  <si>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</si>
  <si>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</si>
  <si>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</si>
  <si>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</si>
  <si>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</si>
  <si>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</si>
  <si>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</si>
  <si>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</si>
  <si>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</si>
  <si>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</si>
  <si>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</si>
  <si>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</si>
  <si>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</si>
  <si>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</si>
  <si>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</si>
  <si>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</si>
  <si>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</si>
  <si>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</si>
  <si>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</si>
  <si>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</si>
  <si>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</si>
  <si>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</si>
  <si>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</si>
  <si>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</si>
  <si>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</si>
  <si>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</si>
  <si>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</si>
  <si>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</si>
  <si>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</si>
  <si>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</si>
  <si>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</si>
  <si>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</si>
  <si>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</si>
  <si>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</si>
  <si>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</si>
  <si>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</si>
  <si>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</si>
  <si>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</si>
  <si>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</si>
  <si>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</si>
  <si>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</si>
  <si>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</si>
  <si>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</si>
  <si>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</si>
  <si>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</si>
  <si>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</si>
  <si>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</si>
  <si>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</si>
  <si>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</si>
  <si>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</si>
  <si>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</si>
  <si>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</si>
  <si>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</si>
  <si>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</si>
  <si>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</si>
  <si>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</si>
  <si>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</si>
  <si>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</si>
  <si>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</si>
  <si>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</si>
  <si>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</si>
  <si>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</si>
  <si>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</si>
  <si>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</si>
  <si>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</si>
  <si>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</si>
  <si>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</si>
  <si>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</si>
  <si>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5.59</t>
  </si>
  <si>
    <t>▲ 51.47</t>
  </si>
  <si>
    <t>水道事業会計</t>
  </si>
  <si>
    <t>一般会計</t>
  </si>
  <si>
    <t>国民健康保険特別会計</t>
  </si>
  <si>
    <t>介護保険特別会計</t>
  </si>
  <si>
    <t>下水道事業特別会計</t>
  </si>
  <si>
    <t>国民健康保険診療所特別会計</t>
  </si>
  <si>
    <t>後期高齢者医療特別会計</t>
  </si>
  <si>
    <t>農業集落排水事業特別会計</t>
  </si>
  <si>
    <t>その他会計（赤字）</t>
  </si>
  <si>
    <t>その他会計（黒字）</t>
  </si>
  <si>
    <t>-</t>
    <phoneticPr fontId="2"/>
  </si>
  <si>
    <t>豊能郡環境施設組合</t>
    <rPh sb="0" eb="3">
      <t>トヨノグン</t>
    </rPh>
    <rPh sb="3" eb="5">
      <t>カンキョウ</t>
    </rPh>
    <rPh sb="5" eb="7">
      <t>シセツ</t>
    </rPh>
    <rPh sb="7" eb="9">
      <t>クミアイ</t>
    </rPh>
    <phoneticPr fontId="2"/>
  </si>
  <si>
    <t>猪名川上流広域ごみ処理施設組合</t>
    <rPh sb="0" eb="3">
      <t>イナガワ</t>
    </rPh>
    <rPh sb="3" eb="5">
      <t>ジョウリュウ</t>
    </rPh>
    <rPh sb="5" eb="7">
      <t>コウイキ</t>
    </rPh>
    <rPh sb="9" eb="11">
      <t>ショリ</t>
    </rPh>
    <rPh sb="11" eb="13">
      <t>シセツ</t>
    </rPh>
    <rPh sb="13" eb="15">
      <t>クミアイ</t>
    </rPh>
    <phoneticPr fontId="2"/>
  </si>
  <si>
    <t>大阪府後期高齢者医療連合（一般会計）</t>
    <rPh sb="0" eb="3">
      <t>オオサカフ</t>
    </rPh>
    <rPh sb="3" eb="5">
      <t>コウキ</t>
    </rPh>
    <rPh sb="5" eb="8">
      <t>コウレイシャ</t>
    </rPh>
    <rPh sb="8" eb="10">
      <t>イリョウ</t>
    </rPh>
    <rPh sb="10" eb="12">
      <t>レンゴウ</t>
    </rPh>
    <rPh sb="13" eb="15">
      <t>イッパン</t>
    </rPh>
    <rPh sb="15" eb="17">
      <t>カイケイ</t>
    </rPh>
    <phoneticPr fontId="2"/>
  </si>
  <si>
    <t>大阪府後期高齢者医療連合（後期高齢者医療特別会計）</t>
    <rPh sb="0" eb="3">
      <t>オオサカフ</t>
    </rPh>
    <rPh sb="3" eb="5">
      <t>コウキ</t>
    </rPh>
    <rPh sb="5" eb="8">
      <t>コウレイシャ</t>
    </rPh>
    <rPh sb="8" eb="10">
      <t>イリョウ</t>
    </rPh>
    <rPh sb="10" eb="12">
      <t>レンゴウ</t>
    </rPh>
    <rPh sb="13" eb="15">
      <t>コウキ</t>
    </rPh>
    <rPh sb="15" eb="18">
      <t>コウレイシャ</t>
    </rPh>
    <rPh sb="18" eb="20">
      <t>イリョウ</t>
    </rPh>
    <rPh sb="20" eb="22">
      <t>トクベツ</t>
    </rPh>
    <rPh sb="22" eb="24">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</si>
  <si>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</si>
  <si>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2">
      <t>コウギョウ</t>
    </rPh>
    <rPh sb="12" eb="14">
      <t>ヨウスイ</t>
    </rPh>
    <rPh sb="14" eb="15">
      <t>ドウ</t>
    </rPh>
    <rPh sb="15" eb="17">
      <t>ジギョウ</t>
    </rPh>
    <rPh sb="17" eb="19">
      <t>カイケイ</t>
    </rPh>
    <phoneticPr fontId="2"/>
  </si>
  <si>
    <t>-</t>
    <phoneticPr fontId="2"/>
  </si>
  <si>
    <t>能勢物産センター</t>
    <rPh sb="0" eb="2">
      <t>ノセ</t>
    </rPh>
    <rPh sb="2" eb="4">
      <t>ブッサン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</si>
  <si>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</si>
  <si>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</si>
  <si>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</si>
  <si>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平成28年度決算より“統一的な基準”により財務書類を作成するため、未整備である。
</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</si>
  <si>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</si>
  <si>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</si>
  <si>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</si>
  <si>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</si>
  <si>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</si>
  <si>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</si>
  <si>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</si>
  <si>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</si>
  <si>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比率、将来負担比率ともに類似団体と比較して高い状況にある。実質公債費比率については、H23年度～H24年度において整備したし尿処理施設に伴う地方債の元金償還が始まったこと。また、将来負担比率はH26年度～H27年度にかけて学校再編事業を実施し、新学校建設に伴う地方債を発行したこと、加えて財政調整基金を大きく取り崩したことから数値が悪化したものである。今後、公共施設の再編整備等の実施に伴い、さらに地方債を発行する可能性があるが、総事業費の抑制が必須であり、公債費の適正化に取り組んでいく必要がある。</t>
    <rPh sb="34" eb="36">
      <t>ジッシツ</t>
    </rPh>
    <rPh sb="36" eb="39">
      <t>コウサイヒ</t>
    </rPh>
    <rPh sb="39" eb="41">
      <t>ヒリツ</t>
    </rPh>
    <rPh sb="56" eb="58">
      <t>ネンド</t>
    </rPh>
    <rPh sb="62" eb="64">
      <t>セイビ</t>
    </rPh>
    <rPh sb="67" eb="68">
      <t>ニョウ</t>
    </rPh>
    <rPh sb="68" eb="70">
      <t>ショリ</t>
    </rPh>
    <rPh sb="70" eb="72">
      <t>シセツ</t>
    </rPh>
    <rPh sb="73" eb="74">
      <t>トモナ</t>
    </rPh>
    <rPh sb="75" eb="78">
      <t>チホウサイ</t>
    </rPh>
    <rPh sb="79" eb="81">
      <t>ガンキン</t>
    </rPh>
    <rPh sb="81" eb="83">
      <t>ショウカン</t>
    </rPh>
    <rPh sb="84" eb="85">
      <t>ハジ</t>
    </rPh>
    <rPh sb="94" eb="96">
      <t>ショウライ</t>
    </rPh>
    <rPh sb="96" eb="98">
      <t>フタン</t>
    </rPh>
    <rPh sb="98" eb="100">
      <t>ヒリツ</t>
    </rPh>
    <rPh sb="110" eb="112">
      <t>ネンド</t>
    </rPh>
    <rPh sb="146" eb="147">
      <t>クワ</t>
    </rPh>
    <rPh sb="234" eb="236">
      <t>コウサイ</t>
    </rPh>
    <rPh sb="236" eb="237">
      <t>ヒ</t>
    </rPh>
    <rPh sb="238" eb="241">
      <t>テキセイカ</t>
    </rPh>
    <rPh sb="242" eb="243">
      <t>ト</t>
    </rPh>
    <rPh sb="244" eb="245">
      <t>ク</t>
    </rPh>
    <rPh sb="249" eb="251">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</si>
</sst>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70897</c:v>
                </c:pt>
                <c:pt idx="1">
                  <c:v>66496</c:v>
                </c:pt>
                <c:pt idx="2">
                  <c:v>82748</c:v>
                </c:pt>
                <c:pt idx="3">
                  <c:v>91837</c:v>
                </c:pt>
                <c:pt idx="4">
                  <c:v>75972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70786</c:v>
                </c:pt>
                <c:pt idx="1">
                  <c:v>21352</c:v>
                </c:pt>
                <c:pt idx="2">
                  <c:v>35144</c:v>
                </c:pt>
                <c:pt idx="3">
                  <c:v>109742</c:v>
                </c:pt>
                <c:pt idx="4">
                  <c:v>392372</c:v>
                </c:pt>
              </c:numCache>
            </c:numRef>
          </c:val>
          <c:smooth val="0"/>
        </c:ser>
        <c:dLbls>
          <c:showLegendKey val="0"/>
          <c:showVal val="0"/>
          <c:showCatName val="0"/>
          <c:showSerName val="0"/>
          <c:showPercent val="0"/>
          <c:showBubbleSize val="0"/>
        </c:dLbls>
        <c:marker val="1"/>
        <c:smooth val="0"/>
        <c:axId val="106171008"/>
        <c:axId val="106185472"/>
      </c:lineChart>
      <c:catAx>
        <c:axId val="10617100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185472"/>
        <c:crosses val="autoZero"/>
        <c:auto val="1"/>
        <c:lblAlgn val="ctr"/>
        <c:lblOffset val="100"/>
        <c:tickLblSkip val="1"/>
        <c:tickMarkSkip val="1"/>
        <c:noMultiLvlLbl val="0"/>
      </c:catAx>
      <c:valAx>
        <c:axId val="106185472"/>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1710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5.18</c:v>
                </c:pt>
                <c:pt idx="1">
                  <c:v>5.7</c:v>
                </c:pt>
                <c:pt idx="2">
                  <c:v>8.57</c:v>
                </c:pt>
                <c:pt idx="3">
                  <c:v>9.59</c:v>
                </c:pt>
                <c:pt idx="4">
                  <c:v>4.55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92.05</c:v>
                </c:pt>
                <c:pt idx="1">
                  <c:v>96.18</c:v>
                </c:pt>
                <c:pt idx="2">
                  <c:v>101.88</c:v>
                </c:pt>
                <c:pt idx="3">
                  <c:v>96.17</c:v>
                </c:pt>
                <c:pt idx="4">
                  <c:v>46.04</c:v>
                </c:pt>
              </c:numCache>
            </c:numRef>
          </c:val>
        </c:ser>
        <c:dLbls>
          <c:showLegendKey val="0"/>
          <c:showVal val="0"/>
          <c:showCatName val="0"/>
          <c:showSerName val="0"/>
          <c:showPercent val="0"/>
          <c:showBubbleSize val="0"/>
        </c:dLbls>
        <c:gapWidth val="250"/>
        <c:overlap val="100"/>
        <c:axId val="106580992"/>
        <c:axId val="1123503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9.6999999999999993</c:v>
                </c:pt>
                <c:pt idx="1">
                  <c:v>3.36</c:v>
                </c:pt>
                <c:pt idx="2">
                  <c:v>8.1999999999999993</c:v>
                </c:pt>
                <c:pt idx="3">
                  <c:v>-5.59</c:v>
                </c:pt>
                <c:pt idx="4">
                  <c:v>-51.47</c:v>
                </c:pt>
              </c:numCache>
            </c:numRef>
          </c:val>
          <c:smooth val="0"/>
        </c:ser>
        <c:dLbls>
          <c:showLegendKey val="0"/>
          <c:showVal val="0"/>
          <c:showCatName val="0"/>
          <c:showSerName val="0"/>
          <c:showPercent val="0"/>
          <c:showBubbleSize val="0"/>
        </c:dLbls>
        <c:marker val="1"/>
        <c:smooth val="0"/>
        <c:axId val="106580992"/>
        <c:axId val="112350336"/>
      </c:lineChart>
      <c:catAx>
        <c:axId val="106580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2350336"/>
        <c:crosses val="autoZero"/>
        <c:auto val="1"/>
        <c:lblAlgn val="ctr"/>
        <c:lblOffset val="100"/>
        <c:tickLblSkip val="1"/>
        <c:tickMarkSkip val="1"/>
        <c:noMultiLvlLbl val="0"/>
      </c:catAx>
      <c:valAx>
        <c:axId val="112350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580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0.04</c:v>
                </c:pt>
                <c:pt idx="2">
                  <c:v>#N/A</c:v>
                </c:pt>
                <c:pt idx="3">
                  <c:v>0.04</c:v>
                </c:pt>
                <c:pt idx="4">
                  <c:v>#N/A</c:v>
                </c:pt>
                <c:pt idx="5">
                  <c:v>0.01</c:v>
                </c:pt>
                <c:pt idx="6">
                  <c:v>#N/A</c:v>
                </c:pt>
                <c:pt idx="7">
                  <c:v>0.02</c:v>
                </c:pt>
                <c:pt idx="8">
                  <c:v>#N/A</c:v>
                </c:pt>
                <c:pt idx="9">
                  <c:v>0.01</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7.0000000000000007E-2</c:v>
                </c:pt>
                <c:pt idx="2">
                  <c:v>#N/A</c:v>
                </c:pt>
                <c:pt idx="3">
                  <c:v>0.1</c:v>
                </c:pt>
                <c:pt idx="4">
                  <c:v>#N/A</c:v>
                </c:pt>
                <c:pt idx="5">
                  <c:v>0.08</c:v>
                </c:pt>
                <c:pt idx="6">
                  <c:v>#N/A</c:v>
                </c:pt>
                <c:pt idx="7">
                  <c:v>0.1</c:v>
                </c:pt>
                <c:pt idx="8">
                  <c:v>#N/A</c:v>
                </c:pt>
                <c:pt idx="9">
                  <c:v>0.09</c:v>
                </c:pt>
              </c:numCache>
            </c:numRef>
          </c:val>
        </c:ser>
        <c:ser>
          <c:idx val="4"/>
          <c:order val="4"/>
          <c:tx>
            <c:strRef>
              <c:f>データシート!$A$31</c:f>
              <c:strCache>
                <c:ptCount val="1"/>
                <c:pt idx="0">
                  <c:v>国民健康保険診療所特別会計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0.19</c:v>
                </c:pt>
                <c:pt idx="2">
                  <c:v>#N/A</c:v>
                </c:pt>
                <c:pt idx="3">
                  <c:v>0.23</c:v>
                </c:pt>
                <c:pt idx="4">
                  <c:v>#N/A</c:v>
                </c:pt>
                <c:pt idx="5">
                  <c:v>0.21</c:v>
                </c:pt>
                <c:pt idx="6">
                  <c:v>#N/A</c:v>
                </c:pt>
                <c:pt idx="7">
                  <c:v>0.15</c:v>
                </c:pt>
                <c:pt idx="8">
                  <c:v>#N/A</c:v>
                </c:pt>
                <c:pt idx="9">
                  <c:v>0.16</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0.45</c:v>
                </c:pt>
                <c:pt idx="2">
                  <c:v>#N/A</c:v>
                </c:pt>
                <c:pt idx="3">
                  <c:v>0.47</c:v>
                </c:pt>
                <c:pt idx="4">
                  <c:v>#N/A</c:v>
                </c:pt>
                <c:pt idx="5">
                  <c:v>0.28999999999999998</c:v>
                </c:pt>
                <c:pt idx="6">
                  <c:v>#N/A</c:v>
                </c:pt>
                <c:pt idx="7">
                  <c:v>0.26</c:v>
                </c:pt>
                <c:pt idx="8">
                  <c:v>#N/A</c:v>
                </c:pt>
                <c:pt idx="9">
                  <c:v>0.4</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0.14000000000000001</c:v>
                </c:pt>
                <c:pt idx="2">
                  <c:v>#N/A</c:v>
                </c:pt>
                <c:pt idx="3">
                  <c:v>0.14000000000000001</c:v>
                </c:pt>
                <c:pt idx="4">
                  <c:v>#N/A</c:v>
                </c:pt>
                <c:pt idx="5">
                  <c:v>0.49</c:v>
                </c:pt>
                <c:pt idx="6">
                  <c:v>#N/A</c:v>
                </c:pt>
                <c:pt idx="7">
                  <c:v>1.1599999999999999</c:v>
                </c:pt>
                <c:pt idx="8">
                  <c:v>#N/A</c:v>
                </c:pt>
                <c:pt idx="9">
                  <c:v>0.68</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5.28</c:v>
                </c:pt>
                <c:pt idx="2">
                  <c:v>#N/A</c:v>
                </c:pt>
                <c:pt idx="3">
                  <c:v>4.6500000000000004</c:v>
                </c:pt>
                <c:pt idx="4">
                  <c:v>#N/A</c:v>
                </c:pt>
                <c:pt idx="5">
                  <c:v>4.8099999999999996</c:v>
                </c:pt>
                <c:pt idx="6">
                  <c:v>#N/A</c:v>
                </c:pt>
                <c:pt idx="7">
                  <c:v>4.16</c:v>
                </c:pt>
                <c:pt idx="8">
                  <c:v>#N/A</c:v>
                </c:pt>
                <c:pt idx="9">
                  <c:v>1.96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5.17</c:v>
                </c:pt>
                <c:pt idx="2">
                  <c:v>#N/A</c:v>
                </c:pt>
                <c:pt idx="3">
                  <c:v>5.69</c:v>
                </c:pt>
                <c:pt idx="4">
                  <c:v>#N/A</c:v>
                </c:pt>
                <c:pt idx="5">
                  <c:v>8.57</c:v>
                </c:pt>
                <c:pt idx="6">
                  <c:v>#N/A</c:v>
                </c:pt>
                <c:pt idx="7">
                  <c:v>9.59</c:v>
                </c:pt>
                <c:pt idx="8">
                  <c:v>#N/A</c:v>
                </c:pt>
                <c:pt idx="9">
                  <c:v>4.54</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19.86</c:v>
                </c:pt>
                <c:pt idx="2">
                  <c:v>#N/A</c:v>
                </c:pt>
                <c:pt idx="3">
                  <c:v>21.72</c:v>
                </c:pt>
                <c:pt idx="4">
                  <c:v>#N/A</c:v>
                </c:pt>
                <c:pt idx="5">
                  <c:v>22.51</c:v>
                </c:pt>
                <c:pt idx="6">
                  <c:v>#N/A</c:v>
                </c:pt>
                <c:pt idx="7">
                  <c:v>22.9</c:v>
                </c:pt>
                <c:pt idx="8">
                  <c:v>#N/A</c:v>
                </c:pt>
                <c:pt idx="9">
                  <c:v>23.71</c:v>
                </c:pt>
              </c:numCache>
            </c:numRef>
          </c:val>
        </c:ser>
        <c:dLbls>
          <c:showLegendKey val="0"/>
          <c:showVal val="0"/>
          <c:showCatName val="0"/>
          <c:showSerName val="0"/>
          <c:showPercent val="0"/>
          <c:showBubbleSize val="0"/>
        </c:dLbls>
        <c:gapWidth val="150"/>
        <c:overlap val="100"/>
        <c:axId val="112792320"/>
        <c:axId val="112793856"/>
      </c:barChart>
      <c:catAx>
        <c:axId val="112792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793856"/>
        <c:crosses val="autoZero"/>
        <c:auto val="1"/>
        <c:lblAlgn val="ctr"/>
        <c:lblOffset val="100"/>
        <c:tickLblSkip val="1"/>
        <c:tickMarkSkip val="1"/>
        <c:noMultiLvlLbl val="0"/>
      </c:catAx>
      <c:valAx>
        <c:axId val="112793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7923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495</c:v>
                </c:pt>
                <c:pt idx="5">
                  <c:v>406</c:v>
                </c:pt>
                <c:pt idx="8">
                  <c:v>414</c:v>
                </c:pt>
                <c:pt idx="11">
                  <c:v>440</c:v>
                </c:pt>
                <c:pt idx="14">
                  <c:v>447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74</c:v>
                </c:pt>
                <c:pt idx="3">
                  <c:v>86</c:v>
                </c:pt>
                <c:pt idx="6">
                  <c:v>86</c:v>
                </c:pt>
                <c:pt idx="9">
                  <c:v>86</c:v>
                </c:pt>
                <c:pt idx="12">
                  <c:v>86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268</c:v>
                </c:pt>
                <c:pt idx="3">
                  <c:v>298</c:v>
                </c:pt>
                <c:pt idx="6">
                  <c:v>327</c:v>
                </c:pt>
                <c:pt idx="9">
                  <c:v>337</c:v>
                </c:pt>
                <c:pt idx="12">
                  <c:v>336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482</c:v>
                </c:pt>
                <c:pt idx="3">
                  <c:v>394</c:v>
                </c:pt>
                <c:pt idx="6">
                  <c:v>353</c:v>
                </c:pt>
                <c:pt idx="9">
                  <c:v>389</c:v>
                </c:pt>
                <c:pt idx="12">
                  <c:v>419</c:v>
                </c:pt>
              </c:numCache>
            </c:numRef>
          </c:val>
        </c:ser>
        <c:dLbls>
          <c:showLegendKey val="0"/>
          <c:showVal val="0"/>
          <c:showCatName val="0"/>
          <c:showSerName val="0"/>
          <c:showPercent val="0"/>
          <c:showBubbleSize val="0"/>
        </c:dLbls>
        <c:gapWidth val="100"/>
        <c:overlap val="100"/>
        <c:axId val="4653824"/>
        <c:axId val="46557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329</c:v>
                </c:pt>
                <c:pt idx="2">
                  <c:v>#N/A</c:v>
                </c:pt>
                <c:pt idx="3">
                  <c:v>#N/A</c:v>
                </c:pt>
                <c:pt idx="4">
                  <c:v>372</c:v>
                </c:pt>
                <c:pt idx="5">
                  <c:v>#N/A</c:v>
                </c:pt>
                <c:pt idx="6">
                  <c:v>#N/A</c:v>
                </c:pt>
                <c:pt idx="7">
                  <c:v>352</c:v>
                </c:pt>
                <c:pt idx="8">
                  <c:v>#N/A</c:v>
                </c:pt>
                <c:pt idx="9">
                  <c:v>#N/A</c:v>
                </c:pt>
                <c:pt idx="10">
                  <c:v>372</c:v>
                </c:pt>
                <c:pt idx="11">
                  <c:v>#N/A</c:v>
                </c:pt>
                <c:pt idx="12">
                  <c:v>#N/A</c:v>
                </c:pt>
                <c:pt idx="13">
                  <c:v>394</c:v>
                </c:pt>
                <c:pt idx="14">
                  <c:v>#N/A</c:v>
                </c:pt>
              </c:numCache>
            </c:numRef>
          </c:val>
          <c:smooth val="0"/>
        </c:ser>
        <c:dLbls>
          <c:showLegendKey val="0"/>
          <c:showVal val="0"/>
          <c:showCatName val="0"/>
          <c:showSerName val="0"/>
          <c:showPercent val="0"/>
          <c:showBubbleSize val="0"/>
        </c:dLbls>
        <c:marker val="1"/>
        <c:smooth val="0"/>
        <c:axId val="4653824"/>
        <c:axId val="4655744"/>
      </c:lineChart>
      <c:catAx>
        <c:axId val="4653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55744"/>
        <c:crosses val="autoZero"/>
        <c:auto val="1"/>
        <c:lblAlgn val="ctr"/>
        <c:lblOffset val="100"/>
        <c:tickLblSkip val="1"/>
        <c:tickMarkSkip val="1"/>
        <c:noMultiLvlLbl val="0"/>
      </c:catAx>
      <c:valAx>
        <c:axId val="4655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53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5415</c:v>
                </c:pt>
                <c:pt idx="5">
                  <c:v>5375</c:v>
                </c:pt>
                <c:pt idx="8">
                  <c:v>5344</c:v>
                </c:pt>
                <c:pt idx="11">
                  <c:v>5490</c:v>
                </c:pt>
                <c:pt idx="14">
                  <c:v>6069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4121</c:v>
                </c:pt>
                <c:pt idx="5">
                  <c:v>4245</c:v>
                </c:pt>
                <c:pt idx="8">
                  <c:v>4424</c:v>
                </c:pt>
                <c:pt idx="11">
                  <c:v>4131</c:v>
                </c:pt>
                <c:pt idx="14">
                  <c:v>2600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968</c:v>
                </c:pt>
                <c:pt idx="3">
                  <c:v>905</c:v>
                </c:pt>
                <c:pt idx="6">
                  <c:v>902</c:v>
                </c:pt>
                <c:pt idx="9">
                  <c:v>960</c:v>
                </c:pt>
                <c:pt idx="12">
                  <c:v>933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821</c:v>
                </c:pt>
                <c:pt idx="3">
                  <c:v>748</c:v>
                </c:pt>
                <c:pt idx="6">
                  <c:v>674</c:v>
                </c:pt>
                <c:pt idx="9">
                  <c:v>598</c:v>
                </c:pt>
                <c:pt idx="12">
                  <c:v>521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5293</c:v>
                </c:pt>
                <c:pt idx="3">
                  <c:v>5235</c:v>
                </c:pt>
                <c:pt idx="6">
                  <c:v>5148</c:v>
                </c:pt>
                <c:pt idx="9">
                  <c:v>5088</c:v>
                </c:pt>
                <c:pt idx="12">
                  <c:v>4983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4489</c:v>
                </c:pt>
                <c:pt idx="3">
                  <c:v>4424</c:v>
                </c:pt>
                <c:pt idx="6">
                  <c:v>4486</c:v>
                </c:pt>
                <c:pt idx="9">
                  <c:v>5090</c:v>
                </c:pt>
                <c:pt idx="12">
                  <c:v>6018</c:v>
                </c:pt>
              </c:numCache>
            </c:numRef>
          </c:val>
        </c:ser>
        <c:dLbls>
          <c:showLegendKey val="0"/>
          <c:showVal val="0"/>
          <c:showCatName val="0"/>
          <c:showSerName val="0"/>
          <c:showPercent val="0"/>
          <c:showBubbleSize val="0"/>
        </c:dLbls>
        <c:gapWidth val="100"/>
        <c:overlap val="100"/>
        <c:axId val="99214080"/>
        <c:axId val="992160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2036</c:v>
                </c:pt>
                <c:pt idx="2">
                  <c:v>#N/A</c:v>
                </c:pt>
                <c:pt idx="3">
                  <c:v>#N/A</c:v>
                </c:pt>
                <c:pt idx="4">
                  <c:v>1692</c:v>
                </c:pt>
                <c:pt idx="5">
                  <c:v>#N/A</c:v>
                </c:pt>
                <c:pt idx="6">
                  <c:v>#N/A</c:v>
                </c:pt>
                <c:pt idx="7">
                  <c:v>1442</c:v>
                </c:pt>
                <c:pt idx="8">
                  <c:v>#N/A</c:v>
                </c:pt>
                <c:pt idx="9">
                  <c:v>#N/A</c:v>
                </c:pt>
                <c:pt idx="10">
                  <c:v>2115</c:v>
                </c:pt>
                <c:pt idx="11">
                  <c:v>#N/A</c:v>
                </c:pt>
                <c:pt idx="12">
                  <c:v>#N/A</c:v>
                </c:pt>
                <c:pt idx="13">
                  <c:v>3786</c:v>
                </c:pt>
                <c:pt idx="14">
                  <c:v>#N/A</c:v>
                </c:pt>
              </c:numCache>
            </c:numRef>
          </c:val>
          <c:smooth val="0"/>
        </c:ser>
        <c:dLbls>
          <c:showLegendKey val="0"/>
          <c:showVal val="0"/>
          <c:showCatName val="0"/>
          <c:showSerName val="0"/>
          <c:showPercent val="0"/>
          <c:showBubbleSize val="0"/>
        </c:dLbls>
        <c:marker val="1"/>
        <c:smooth val="0"/>
        <c:axId val="99214080"/>
        <c:axId val="99216000"/>
      </c:lineChart>
      <c:catAx>
        <c:axId val="99214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9216000"/>
        <c:crosses val="autoZero"/>
        <c:auto val="1"/>
        <c:lblAlgn val="ctr"/>
        <c:lblOffset val="100"/>
        <c:tickLblSkip val="1"/>
        <c:tickMarkSkip val="1"/>
        <c:noMultiLvlLbl val="0"/>
      </c:catAx>
      <c:valAx>
        <c:axId val="99216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214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13639808"/>
        <c:axId val="113641728"/>
      </c:scatterChart>
      <c:valAx>
        <c:axId val="11363980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3641728"/>
        <c:crosses val="autoZero"/>
        <c:crossBetween val="midCat"/>
      </c:valAx>
      <c:valAx>
        <c:axId val="11364172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36398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9.8000000000000007</c:v>
                </c:pt>
                <c:pt idx="1">
                  <c:v>11.1</c:v>
                </c:pt>
                <c:pt idx="2">
                  <c:v>12</c:v>
                </c:pt>
                <c:pt idx="3">
                  <c:v>12.7</c:v>
                </c:pt>
                <c:pt idx="4">
                  <c:v>12.9</c:v>
                </c:pt>
              </c:numCache>
            </c:numRef>
          </c:xVal>
          <c:yVal>
            <c:numRef>
              <c:f>公会計指標分析・財政指標組合せ分析表!$K$73:$O$73</c:f>
              <c:numCache>
                <c:formatCode>#,##0.0;"▲ "#,##0.0</c:formatCode>
                <c:ptCount val="5"/>
                <c:pt idx="0">
                  <c:v>68.5</c:v>
                </c:pt>
                <c:pt idx="1">
                  <c:v>58.2</c:v>
                </c:pt>
                <c:pt idx="2">
                  <c:v>49.9</c:v>
                </c:pt>
                <c:pt idx="3">
                  <c:v>74.599999999999994</c:v>
                </c:pt>
                <c:pt idx="4">
                  <c:v>128.6</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11.6</c:v>
                </c:pt>
                <c:pt idx="1">
                  <c:v>10.9</c:v>
                </c:pt>
                <c:pt idx="2">
                  <c:v>10.1</c:v>
                </c:pt>
                <c:pt idx="3">
                  <c:v>9.1</c:v>
                </c:pt>
                <c:pt idx="4">
                  <c:v>8.9</c:v>
                </c:pt>
              </c:numCache>
            </c:numRef>
          </c:xVal>
          <c:yVal>
            <c:numRef>
              <c:f>公会計指標分析・財政指標組合せ分析表!$K$77:$O$77</c:f>
              <c:numCache>
                <c:formatCode>#,##0.0;"▲ "#,##0.0</c:formatCode>
                <c:ptCount val="5"/>
                <c:pt idx="0">
                  <c:v>35.299999999999997</c:v>
                </c:pt>
                <c:pt idx="1">
                  <c:v>29.4</c:v>
                </c:pt>
                <c:pt idx="2">
                  <c:v>18.899999999999999</c:v>
                </c:pt>
                <c:pt idx="3">
                  <c:v>10.199999999999999</c:v>
                </c:pt>
                <c:pt idx="4">
                  <c:v>13.1</c:v>
                </c:pt>
              </c:numCache>
            </c:numRef>
          </c:yVal>
          <c:smooth val="0"/>
        </c:ser>
        <c:dLbls>
          <c:showLegendKey val="0"/>
          <c:showVal val="0"/>
          <c:showCatName val="0"/>
          <c:showSerName val="0"/>
          <c:showPercent val="0"/>
          <c:showBubbleSize val="0"/>
        </c:dLbls>
        <c:axId val="113686400"/>
        <c:axId val="113700864"/>
      </c:scatterChart>
      <c:valAx>
        <c:axId val="113686400"/>
        <c:scaling>
          <c:orientation val="minMax"/>
          <c:max val="13.299999999999999"/>
          <c:min val="8.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3700864"/>
        <c:crosses val="autoZero"/>
        <c:crossBetween val="midCat"/>
      </c:valAx>
      <c:valAx>
        <c:axId val="113700864"/>
        <c:scaling>
          <c:orientation val="minMax"/>
          <c:max val="15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3686400"/>
        <c:crosses val="autoZero"/>
        <c:crossBetween val="midCat"/>
        <c:majorUnit val="1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大阪府能勢町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kumimoji="1" lang="ja-JP" altLang="en-US" sz="1300">
              <a:latin typeface="ＭＳ ゴシック" pitchFamily="49" charset="-128"/>
              <a:ea typeface="ＭＳ ゴシック" pitchFamily="49" charset="-128"/>
            </a:rPr>
            <a:t>　</a:t>
          </a:r>
          <a:r>
            <a:rPr kumimoji="1" lang="en-US" altLang="ja-JP" sz="1300">
              <a:latin typeface="ＭＳ ゴシック" pitchFamily="49" charset="-128"/>
              <a:ea typeface="ＭＳ ゴシック" pitchFamily="49" charset="-128"/>
            </a:rPr>
            <a:t>H23</a:t>
          </a:r>
          <a:r>
            <a:rPr kumimoji="1" lang="ja-JP" altLang="en-US" sz="1300">
              <a:latin typeface="ＭＳ ゴシック" pitchFamily="49" charset="-128"/>
              <a:ea typeface="ＭＳ ゴシック" pitchFamily="49" charset="-128"/>
            </a:rPr>
            <a:t>年度までは、類似団体内平均値を下回る数値で推移してきたが、し尿処理施設の建設に係る元金償還、学校再編・消防常備化等に伴う事業債の償還も見込まれることから数値の上昇は避けることができず、今後、実質公債費比率は、さらに悪化し類似団体内平均値を大きく上回ることが予想され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大阪府能勢町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kumimoji="1" lang="ja-JP" altLang="en-US" sz="1300">
              <a:latin typeface="ＭＳ ゴシック" pitchFamily="49" charset="-128"/>
              <a:ea typeface="ＭＳ ゴシック" pitchFamily="49" charset="-128"/>
            </a:rPr>
            <a:t>　</a:t>
          </a:r>
          <a:r>
            <a:rPr kumimoji="1" lang="en-US" altLang="ja-JP" sz="1300">
              <a:latin typeface="ＭＳ ゴシック" pitchFamily="49" charset="-128"/>
              <a:ea typeface="ＭＳ ゴシック" pitchFamily="49" charset="-128"/>
            </a:rPr>
            <a:t>H27</a:t>
          </a:r>
          <a:r>
            <a:rPr kumimoji="1" lang="ja-JP" altLang="en-US" sz="1300">
              <a:latin typeface="ＭＳ ゴシック" pitchFamily="49" charset="-128"/>
              <a:ea typeface="ＭＳ ゴシック" pitchFamily="49" charset="-128"/>
            </a:rPr>
            <a:t>年度は、新学校建設に係る起債により一般会計の地方債の現在高は大幅に増加し数値が悪化している。今後については公共施設の再編整備等による地方債の発行及び多額の財政調整基金の取崩しが見込まれるため、数値の悪化は確実であり、将来負担比率が類似団体内平均値を大きく上回ることが見込ま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大阪府能勢町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10,893
10,831
98.75
9,348,003
9,190,887
154,195
3,389,324
5,974,901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128.6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平成</a:t>
          </a:r>
          <a:r>
            <a:rPr kumimoji="1" lang="en-US" altLang="ja-JP" sz="1100">
              <a:latin typeface="ＭＳ Ｐゴシック"/>
            </a:rPr>
            <a:t>28</a:t>
          </a:r>
          <a:r>
            <a:rPr kumimoji="1" lang="ja-JP" altLang="en-US" sz="1100">
              <a:latin typeface="ＭＳ Ｐゴシック"/>
            </a:rPr>
            <a:t>年度決算より“統一的な基準”により財務書類を作成するため、未整備である。</a:t>
          </a: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年度決算より“統一的な基準”により財務書類を作成するため、未</a:t>
          </a:r>
          <a:r>
            <a:rPr kumimoji="1" lang="ja-JP" altLang="en-US" sz="1100">
              <a:solidFill>
                <a:schemeClr val="dk1"/>
              </a:solidFill>
              <a:effectLst/>
              <a:latin typeface="+mn-lt"/>
              <a:ea typeface="+mn-ea"/>
              <a:cs typeface="+mn-cs"/>
            </a:rPr>
            <a:t>作成</a:t>
          </a:r>
          <a:r>
            <a:rPr kumimoji="1" lang="ja-JP" altLang="ja-JP" sz="1100">
              <a:solidFill>
                <a:schemeClr val="dk1"/>
              </a:solidFill>
              <a:effectLst/>
              <a:latin typeface="+mn-lt"/>
              <a:ea typeface="+mn-ea"/>
              <a:cs typeface="+mn-cs"/>
            </a:rPr>
            <a:t>である。</a:t>
          </a:r>
          <a:endParaRPr lang="ja-JP" altLang="ja-JP">
            <a:effectLst/>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大阪府能勢町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10,893
10,831
98.75
9,348,003
9,190,887
154,195
3,389,324
5,974,901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128.6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年度決算より“統一的な基準”により財務書類を作成するため、未整備である。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大阪府能勢町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10,893
10,831
98.75
9,348,003
9,190,887
154,195
3,389,324
5,974,901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128.6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年度決算より“統一的な基準”により財務書類を作成するため、未整備である。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大阪府能勢町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10,893
10,831
98.75
9,348,003
9,190,887
154,195
3,389,324
5,974,901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128.6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送変電線施設の立地による固定資産税（償却資産）の増収に伴い、かつては類似団体内平均値を上回っていたが、人口減少、少子高齢化等、担税力人口の減少により、平成</a:t>
          </a:r>
          <a:r>
            <a:rPr kumimoji="1" lang="en-US" altLang="ja-JP" sz="1300">
              <a:solidFill>
                <a:schemeClr val="dk1"/>
              </a:solidFill>
              <a:effectLst/>
              <a:latin typeface="+mn-ea"/>
              <a:ea typeface="+mn-ea"/>
              <a:cs typeface="+mn-cs"/>
            </a:rPr>
            <a:t>18</a:t>
          </a:r>
          <a:r>
            <a:rPr kumimoji="1" lang="ja-JP" altLang="ja-JP" sz="1300">
              <a:solidFill>
                <a:schemeClr val="dk1"/>
              </a:solidFill>
              <a:effectLst/>
              <a:latin typeface="+mn-ea"/>
              <a:ea typeface="+mn-ea"/>
              <a:cs typeface="+mn-cs"/>
            </a:rPr>
            <a:t>年度を境に類似団体内平均値を下回る傾向が続いている。町税の徴収強化を図るとともに、行財政改革プログラム（</a:t>
          </a:r>
          <a:r>
            <a:rPr kumimoji="1" lang="en-US" altLang="ja-JP" sz="1300">
              <a:solidFill>
                <a:schemeClr val="dk1"/>
              </a:solidFill>
              <a:effectLst/>
              <a:latin typeface="+mn-ea"/>
              <a:ea typeface="+mn-ea"/>
              <a:cs typeface="+mn-cs"/>
            </a:rPr>
            <a:t>H25</a:t>
          </a:r>
          <a:r>
            <a:rPr kumimoji="1" lang="ja-JP" altLang="ja-JP" sz="1300">
              <a:solidFill>
                <a:schemeClr val="dk1"/>
              </a:solidFill>
              <a:effectLst/>
              <a:latin typeface="+mn-ea"/>
              <a:ea typeface="+mn-ea"/>
              <a:cs typeface="+mn-cs"/>
            </a:rPr>
            <a:t>年度策定）に基づく健全な行財政運営に努める。</a:t>
          </a:r>
          <a:endParaRPr lang="ja-JP" altLang="ja-JP" sz="1300">
            <a:effectLst/>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84667</xdr:rowOff>
    </xdr:to>
    <xdr:cxnSp macro="">
      <xdr:nvCxnSpPr>
        <xdr:cNvPr id="64" name="直線コネクタ 63"/>
        <xdr:cNvCxnSpPr/>
      </xdr:nvCxnSpPr>
      <xdr:spPr>
        <a:xfrm flipV="1">
          <a:off x="4953000" y="6226628"/>
          <a:ext cx="0" cy="14018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7"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8" name="直線コネクタ 67"/>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140305</xdr:rowOff>
    </xdr:from>
    <xdr:to>
      <xdr:col>7</xdr:col>
      <xdr:colOff>152400</xdr:colOff>
      <xdr:row>42</xdr:row>
      <xdr:rowOff>151795</xdr:rowOff>
    </xdr:to>
    <xdr:cxnSp macro="">
      <xdr:nvCxnSpPr>
        <xdr:cNvPr id="69" name="直線コネクタ 68"/>
        <xdr:cNvCxnSpPr/>
      </xdr:nvCxnSpPr>
      <xdr:spPr>
        <a:xfrm>
          <a:off x="4114800" y="734120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83051</xdr:rowOff>
    </xdr:from>
    <xdr:ext cx="762000" cy="259045"/>
    <xdr:sp macro="" textlink="">
      <xdr:nvSpPr>
        <xdr:cNvPr id="70" name="財政力平均値テキスト"/>
        <xdr:cNvSpPr txBox="1"/>
      </xdr:nvSpPr>
      <xdr:spPr>
        <a:xfrm>
          <a:off x="5041900" y="7112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66524</xdr:rowOff>
    </xdr:from>
    <xdr:to>
      <xdr:col>7</xdr:col>
      <xdr:colOff>203200</xdr:colOff>
      <xdr:row>42</xdr:row>
      <xdr:rowOff>168124</xdr:rowOff>
    </xdr:to>
    <xdr:sp macro="" textlink="">
      <xdr:nvSpPr>
        <xdr:cNvPr id="71" name="フローチャート : 判断 70"/>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140305</xdr:rowOff>
    </xdr:from>
    <xdr:to>
      <xdr:col>6</xdr:col>
      <xdr:colOff>0</xdr:colOff>
      <xdr:row>42</xdr:row>
      <xdr:rowOff>140305</xdr:rowOff>
    </xdr:to>
    <xdr:cxnSp macro="">
      <xdr:nvCxnSpPr>
        <xdr:cNvPr id="72" name="直線コネクタ 71"/>
        <xdr:cNvCxnSpPr/>
      </xdr:nvCxnSpPr>
      <xdr:spPr>
        <a:xfrm>
          <a:off x="3225800" y="73412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78015</xdr:rowOff>
    </xdr:from>
    <xdr:to>
      <xdr:col>6</xdr:col>
      <xdr:colOff>50800</xdr:colOff>
      <xdr:row>43</xdr:row>
      <xdr:rowOff>8165</xdr:rowOff>
    </xdr:to>
    <xdr:sp macro="" textlink="">
      <xdr:nvSpPr>
        <xdr:cNvPr id="73" name="フローチャート : 判断 72"/>
        <xdr:cNvSpPr/>
      </xdr:nvSpPr>
      <xdr:spPr>
        <a:xfrm>
          <a:off x="4064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18342</xdr:rowOff>
    </xdr:from>
    <xdr:ext cx="736600" cy="259045"/>
    <xdr:sp macro="" textlink="">
      <xdr:nvSpPr>
        <xdr:cNvPr id="74" name="テキスト ボックス 73"/>
        <xdr:cNvSpPr txBox="1"/>
      </xdr:nvSpPr>
      <xdr:spPr>
        <a:xfrm>
          <a:off x="3733800" y="704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140305</xdr:rowOff>
    </xdr:from>
    <xdr:to>
      <xdr:col>4</xdr:col>
      <xdr:colOff>482600</xdr:colOff>
      <xdr:row>42</xdr:row>
      <xdr:rowOff>140305</xdr:rowOff>
    </xdr:to>
    <xdr:cxnSp macro="">
      <xdr:nvCxnSpPr>
        <xdr:cNvPr id="75" name="直線コネクタ 74"/>
        <xdr:cNvCxnSpPr/>
      </xdr:nvCxnSpPr>
      <xdr:spPr>
        <a:xfrm>
          <a:off x="2336800" y="73412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78015</xdr:rowOff>
    </xdr:from>
    <xdr:to>
      <xdr:col>4</xdr:col>
      <xdr:colOff>533400</xdr:colOff>
      <xdr:row>43</xdr:row>
      <xdr:rowOff>8165</xdr:rowOff>
    </xdr:to>
    <xdr:sp macro="" textlink="">
      <xdr:nvSpPr>
        <xdr:cNvPr id="76" name="フローチャート : 判断 75"/>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18342</xdr:rowOff>
    </xdr:from>
    <xdr:ext cx="762000" cy="259045"/>
    <xdr:sp macro="" textlink="">
      <xdr:nvSpPr>
        <xdr:cNvPr id="77" name="テキスト ボックス 76"/>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117324</xdr:rowOff>
    </xdr:from>
    <xdr:to>
      <xdr:col>3</xdr:col>
      <xdr:colOff>279400</xdr:colOff>
      <xdr:row>42</xdr:row>
      <xdr:rowOff>140305</xdr:rowOff>
    </xdr:to>
    <xdr:cxnSp macro="">
      <xdr:nvCxnSpPr>
        <xdr:cNvPr id="78" name="直線コネクタ 77"/>
        <xdr:cNvCxnSpPr/>
      </xdr:nvCxnSpPr>
      <xdr:spPr>
        <a:xfrm>
          <a:off x="1447800" y="7318224"/>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66524</xdr:rowOff>
    </xdr:from>
    <xdr:to>
      <xdr:col>3</xdr:col>
      <xdr:colOff>330200</xdr:colOff>
      <xdr:row>42</xdr:row>
      <xdr:rowOff>168124</xdr:rowOff>
    </xdr:to>
    <xdr:sp macro="" textlink="">
      <xdr:nvSpPr>
        <xdr:cNvPr id="79" name="フローチャート : 判断 78"/>
        <xdr:cNvSpPr/>
      </xdr:nvSpPr>
      <xdr:spPr>
        <a:xfrm>
          <a:off x="2286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6851</xdr:rowOff>
    </xdr:from>
    <xdr:ext cx="762000" cy="259045"/>
    <xdr:sp macro="" textlink="">
      <xdr:nvSpPr>
        <xdr:cNvPr id="80" name="テキスト ボックス 79"/>
        <xdr:cNvSpPr txBox="1"/>
      </xdr:nvSpPr>
      <xdr:spPr>
        <a:xfrm>
          <a:off x="1955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81" name="フローチャート :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166810</xdr:rowOff>
    </xdr:from>
    <xdr:ext cx="762000" cy="259045"/>
    <xdr:sp macro="" textlink="">
      <xdr:nvSpPr>
        <xdr:cNvPr id="82" name="テキスト ボックス 81"/>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100995</xdr:rowOff>
    </xdr:from>
    <xdr:to>
      <xdr:col>7</xdr:col>
      <xdr:colOff>203200</xdr:colOff>
      <xdr:row>43</xdr:row>
      <xdr:rowOff>31145</xdr:rowOff>
    </xdr:to>
    <xdr:sp macro="" textlink="">
      <xdr:nvSpPr>
        <xdr:cNvPr id="88" name="円/楕円 87"/>
        <xdr:cNvSpPr/>
      </xdr:nvSpPr>
      <xdr:spPr>
        <a:xfrm>
          <a:off x="49022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73072</xdr:rowOff>
    </xdr:from>
    <xdr:ext cx="762000" cy="259045"/>
    <xdr:sp macro="" textlink="">
      <xdr:nvSpPr>
        <xdr:cNvPr id="89" name="財政力該当値テキスト"/>
        <xdr:cNvSpPr txBox="1"/>
      </xdr:nvSpPr>
      <xdr:spPr>
        <a:xfrm>
          <a:off x="5041900" y="727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89505</xdr:rowOff>
    </xdr:from>
    <xdr:to>
      <xdr:col>6</xdr:col>
      <xdr:colOff>50800</xdr:colOff>
      <xdr:row>43</xdr:row>
      <xdr:rowOff>19655</xdr:rowOff>
    </xdr:to>
    <xdr:sp macro="" textlink="">
      <xdr:nvSpPr>
        <xdr:cNvPr id="90" name="円/楕円 89"/>
        <xdr:cNvSpPr/>
      </xdr:nvSpPr>
      <xdr:spPr>
        <a:xfrm>
          <a:off x="4064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4432</xdr:rowOff>
    </xdr:from>
    <xdr:ext cx="736600" cy="259045"/>
    <xdr:sp macro="" textlink="">
      <xdr:nvSpPr>
        <xdr:cNvPr id="91" name="テキスト ボックス 90"/>
        <xdr:cNvSpPr txBox="1"/>
      </xdr:nvSpPr>
      <xdr:spPr>
        <a:xfrm>
          <a:off x="3733800" y="7376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89505</xdr:rowOff>
    </xdr:from>
    <xdr:to>
      <xdr:col>4</xdr:col>
      <xdr:colOff>533400</xdr:colOff>
      <xdr:row>43</xdr:row>
      <xdr:rowOff>19655</xdr:rowOff>
    </xdr:to>
    <xdr:sp macro="" textlink="">
      <xdr:nvSpPr>
        <xdr:cNvPr id="92" name="円/楕円 91"/>
        <xdr:cNvSpPr/>
      </xdr:nvSpPr>
      <xdr:spPr>
        <a:xfrm>
          <a:off x="3175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4432</xdr:rowOff>
    </xdr:from>
    <xdr:ext cx="762000" cy="259045"/>
    <xdr:sp macro="" textlink="">
      <xdr:nvSpPr>
        <xdr:cNvPr id="93" name="テキスト ボックス 92"/>
        <xdr:cNvSpPr txBox="1"/>
      </xdr:nvSpPr>
      <xdr:spPr>
        <a:xfrm>
          <a:off x="2844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89505</xdr:rowOff>
    </xdr:from>
    <xdr:to>
      <xdr:col>3</xdr:col>
      <xdr:colOff>330200</xdr:colOff>
      <xdr:row>43</xdr:row>
      <xdr:rowOff>19655</xdr:rowOff>
    </xdr:to>
    <xdr:sp macro="" textlink="">
      <xdr:nvSpPr>
        <xdr:cNvPr id="94" name="円/楕円 93"/>
        <xdr:cNvSpPr/>
      </xdr:nvSpPr>
      <xdr:spPr>
        <a:xfrm>
          <a:off x="2286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4432</xdr:rowOff>
    </xdr:from>
    <xdr:ext cx="762000" cy="259045"/>
    <xdr:sp macro="" textlink="">
      <xdr:nvSpPr>
        <xdr:cNvPr id="95" name="テキスト ボックス 94"/>
        <xdr:cNvSpPr txBox="1"/>
      </xdr:nvSpPr>
      <xdr:spPr>
        <a:xfrm>
          <a:off x="1955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66524</xdr:rowOff>
    </xdr:from>
    <xdr:to>
      <xdr:col>2</xdr:col>
      <xdr:colOff>127000</xdr:colOff>
      <xdr:row>42</xdr:row>
      <xdr:rowOff>168124</xdr:rowOff>
    </xdr:to>
    <xdr:sp macro="" textlink="">
      <xdr:nvSpPr>
        <xdr:cNvPr id="96" name="円/楕円 95"/>
        <xdr:cNvSpPr/>
      </xdr:nvSpPr>
      <xdr:spPr>
        <a:xfrm>
          <a:off x="1397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152901</xdr:rowOff>
    </xdr:from>
    <xdr:ext cx="762000" cy="259045"/>
    <xdr:sp macro="" textlink="">
      <xdr:nvSpPr>
        <xdr:cNvPr id="97" name="テキスト ボックス 96"/>
        <xdr:cNvSpPr txBox="1"/>
      </xdr:nvSpPr>
      <xdr:spPr>
        <a:xfrm>
          <a:off x="1066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r>
            <a:rPr kumimoji="1" lang="ja-JP" altLang="ja-JP" sz="1300">
              <a:solidFill>
                <a:schemeClr val="dk1"/>
              </a:solidFill>
              <a:effectLst/>
              <a:latin typeface="+mn-ea"/>
              <a:ea typeface="+mn-ea"/>
              <a:cs typeface="+mn-cs"/>
            </a:rPr>
            <a:t>　財政再建プログラム（Ｈ</a:t>
          </a:r>
          <a:r>
            <a:rPr kumimoji="1" lang="en-US" altLang="ja-JP" sz="1300">
              <a:solidFill>
                <a:schemeClr val="dk1"/>
              </a:solidFill>
              <a:effectLst/>
              <a:latin typeface="+mn-ea"/>
              <a:ea typeface="+mn-ea"/>
              <a:cs typeface="+mn-cs"/>
            </a:rPr>
            <a:t>13</a:t>
          </a:r>
          <a:r>
            <a:rPr kumimoji="1" lang="ja-JP" altLang="ja-JP" sz="1300">
              <a:solidFill>
                <a:schemeClr val="dk1"/>
              </a:solidFill>
              <a:effectLst/>
              <a:latin typeface="+mn-ea"/>
              <a:ea typeface="+mn-ea"/>
              <a:cs typeface="+mn-cs"/>
            </a:rPr>
            <a:t>年度）及び自立経営プラン（Ｈ</a:t>
          </a:r>
          <a:r>
            <a:rPr kumimoji="1" lang="en-US" altLang="ja-JP" sz="1300">
              <a:solidFill>
                <a:schemeClr val="dk1"/>
              </a:solidFill>
              <a:effectLst/>
              <a:latin typeface="+mn-ea"/>
              <a:ea typeface="+mn-ea"/>
              <a:cs typeface="+mn-cs"/>
            </a:rPr>
            <a:t>16</a:t>
          </a:r>
          <a:r>
            <a:rPr kumimoji="1" lang="ja-JP" altLang="ja-JP" sz="1300">
              <a:solidFill>
                <a:schemeClr val="dk1"/>
              </a:solidFill>
              <a:effectLst/>
              <a:latin typeface="+mn-ea"/>
              <a:ea typeface="+mn-ea"/>
              <a:cs typeface="+mn-cs"/>
            </a:rPr>
            <a:t>年度）に基づく職員数の削減や事務事業の精査等により経常経費一般財源を圧縮し、他団体に先駆けて行財政計画に取組んだ結果、類似団体内平均値に近い状況にあった。しかしながら人口減少等から、歳入の根幹である町税、普通交付税が減少傾向にある中で、行財政改革に取り組んでいるものの、抜本的な構造改革に至っていない状況にある。今後も新小中学校の建設に伴う公債費のさらなる増加が見込まれることから、公共施設等の再編や総人件費の抑制等に取り組むことで経常経費の削減を図る。</a:t>
          </a:r>
          <a:endParaRPr lang="ja-JP" altLang="ja-JP" sz="1300">
            <a:effectLst/>
            <a:latin typeface="+mn-ea"/>
            <a:ea typeface="+mn-ea"/>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98044</xdr:rowOff>
    </xdr:from>
    <xdr:to>
      <xdr:col>7</xdr:col>
      <xdr:colOff>152400</xdr:colOff>
      <xdr:row>66</xdr:row>
      <xdr:rowOff>43942</xdr:rowOff>
    </xdr:to>
    <xdr:cxnSp macro="">
      <xdr:nvCxnSpPr>
        <xdr:cNvPr id="125" name="直線コネクタ 124"/>
        <xdr:cNvCxnSpPr/>
      </xdr:nvCxnSpPr>
      <xdr:spPr>
        <a:xfrm flipV="1">
          <a:off x="4953000" y="10042144"/>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16019</xdr:rowOff>
    </xdr:from>
    <xdr:ext cx="762000" cy="259045"/>
    <xdr:sp macro="" textlink="">
      <xdr:nvSpPr>
        <xdr:cNvPr id="126" name="財政構造の弾力性最小値テキスト"/>
        <xdr:cNvSpPr txBox="1"/>
      </xdr:nvSpPr>
      <xdr:spPr>
        <a:xfrm>
          <a:off x="5041900" y="113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7</xdr:col>
      <xdr:colOff>63500</xdr:colOff>
      <xdr:row>66</xdr:row>
      <xdr:rowOff>43942</xdr:rowOff>
    </xdr:from>
    <xdr:to>
      <xdr:col>7</xdr:col>
      <xdr:colOff>241300</xdr:colOff>
      <xdr:row>66</xdr:row>
      <xdr:rowOff>43942</xdr:rowOff>
    </xdr:to>
    <xdr:cxnSp macro="">
      <xdr:nvCxnSpPr>
        <xdr:cNvPr id="127" name="直線コネクタ 126"/>
        <xdr:cNvCxnSpPr/>
      </xdr:nvCxnSpPr>
      <xdr:spPr>
        <a:xfrm>
          <a:off x="4864100" y="113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12971</xdr:rowOff>
    </xdr:from>
    <xdr:ext cx="762000" cy="259045"/>
    <xdr:sp macro="" textlink="">
      <xdr:nvSpPr>
        <xdr:cNvPr id="128" name="財政構造の弾力性最大値テキスト"/>
        <xdr:cNvSpPr txBox="1"/>
      </xdr:nvSpPr>
      <xdr:spPr>
        <a:xfrm>
          <a:off x="5041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69.4</a:t>
          </a:r>
          <a:endParaRPr kumimoji="1" lang="ja-JP" altLang="en-US" sz="1000" b="1">
            <a:latin typeface="ＭＳ Ｐゴシック"/>
          </a:endParaRPr>
        </a:p>
      </xdr:txBody>
    </xdr:sp>
    <xdr:clientData/>
  </xdr:oneCellAnchor>
  <xdr:twoCellAnchor>
    <xdr:from>
      <xdr:col>7</xdr:col>
      <xdr:colOff>63500</xdr:colOff>
      <xdr:row>58</xdr:row>
      <xdr:rowOff>98044</xdr:rowOff>
    </xdr:from>
    <xdr:to>
      <xdr:col>7</xdr:col>
      <xdr:colOff>241300</xdr:colOff>
      <xdr:row>58</xdr:row>
      <xdr:rowOff>98044</xdr:rowOff>
    </xdr:to>
    <xdr:cxnSp macro="">
      <xdr:nvCxnSpPr>
        <xdr:cNvPr id="129" name="直線コネクタ 128"/>
        <xdr:cNvCxnSpPr/>
      </xdr:nvCxnSpPr>
      <xdr:spPr>
        <a:xfrm>
          <a:off x="4864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128524</xdr:rowOff>
    </xdr:from>
    <xdr:to>
      <xdr:col>7</xdr:col>
      <xdr:colOff>152400</xdr:colOff>
      <xdr:row>66</xdr:row>
      <xdr:rowOff>24638</xdr:rowOff>
    </xdr:to>
    <xdr:cxnSp macro="">
      <xdr:nvCxnSpPr>
        <xdr:cNvPr id="130" name="直線コネクタ 129"/>
        <xdr:cNvCxnSpPr/>
      </xdr:nvCxnSpPr>
      <xdr:spPr>
        <a:xfrm flipV="1">
          <a:off x="4114800" y="11272774"/>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17289</xdr:rowOff>
    </xdr:from>
    <xdr:ext cx="762000" cy="259045"/>
    <xdr:sp macro="" textlink="">
      <xdr:nvSpPr>
        <xdr:cNvPr id="131" name="財政構造の弾力性平均値テキスト"/>
        <xdr:cNvSpPr txBox="1"/>
      </xdr:nvSpPr>
      <xdr:spPr>
        <a:xfrm>
          <a:off x="5041900" y="1064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762</xdr:rowOff>
    </xdr:from>
    <xdr:to>
      <xdr:col>7</xdr:col>
      <xdr:colOff>203200</xdr:colOff>
      <xdr:row>63</xdr:row>
      <xdr:rowOff>102362</xdr:rowOff>
    </xdr:to>
    <xdr:sp macro="" textlink="">
      <xdr:nvSpPr>
        <xdr:cNvPr id="132" name="フローチャート : 判断 131"/>
        <xdr:cNvSpPr/>
      </xdr:nvSpPr>
      <xdr:spPr>
        <a:xfrm>
          <a:off x="49022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164846</xdr:rowOff>
    </xdr:from>
    <xdr:to>
      <xdr:col>6</xdr:col>
      <xdr:colOff>0</xdr:colOff>
      <xdr:row>66</xdr:row>
      <xdr:rowOff>24638</xdr:rowOff>
    </xdr:to>
    <xdr:cxnSp macro="">
      <xdr:nvCxnSpPr>
        <xdr:cNvPr id="133" name="直線コネクタ 132"/>
        <xdr:cNvCxnSpPr/>
      </xdr:nvCxnSpPr>
      <xdr:spPr>
        <a:xfrm>
          <a:off x="3225800" y="11137646"/>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34544</xdr:rowOff>
    </xdr:from>
    <xdr:to>
      <xdr:col>6</xdr:col>
      <xdr:colOff>50800</xdr:colOff>
      <xdr:row>63</xdr:row>
      <xdr:rowOff>136144</xdr:rowOff>
    </xdr:to>
    <xdr:sp macro="" textlink="">
      <xdr:nvSpPr>
        <xdr:cNvPr id="134" name="フローチャート : 判断 133"/>
        <xdr:cNvSpPr/>
      </xdr:nvSpPr>
      <xdr:spPr>
        <a:xfrm>
          <a:off x="4064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146321</xdr:rowOff>
    </xdr:from>
    <xdr:ext cx="736600" cy="259045"/>
    <xdr:sp macro="" textlink="">
      <xdr:nvSpPr>
        <xdr:cNvPr id="135" name="テキスト ボックス 134"/>
        <xdr:cNvSpPr txBox="1"/>
      </xdr:nvSpPr>
      <xdr:spPr>
        <a:xfrm>
          <a:off x="3733800" y="10604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160020</xdr:rowOff>
    </xdr:from>
    <xdr:to>
      <xdr:col>4</xdr:col>
      <xdr:colOff>482600</xdr:colOff>
      <xdr:row>64</xdr:row>
      <xdr:rowOff>164846</xdr:rowOff>
    </xdr:to>
    <xdr:cxnSp macro="">
      <xdr:nvCxnSpPr>
        <xdr:cNvPr id="136" name="直線コネクタ 135"/>
        <xdr:cNvCxnSpPr/>
      </xdr:nvCxnSpPr>
      <xdr:spPr>
        <a:xfrm>
          <a:off x="2336800" y="1113282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157734</xdr:rowOff>
    </xdr:from>
    <xdr:to>
      <xdr:col>4</xdr:col>
      <xdr:colOff>533400</xdr:colOff>
      <xdr:row>63</xdr:row>
      <xdr:rowOff>87884</xdr:rowOff>
    </xdr:to>
    <xdr:sp macro="" textlink="">
      <xdr:nvSpPr>
        <xdr:cNvPr id="137" name="フローチャート : 判断 136"/>
        <xdr:cNvSpPr/>
      </xdr:nvSpPr>
      <xdr:spPr>
        <a:xfrm>
          <a:off x="3175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98061</xdr:rowOff>
    </xdr:from>
    <xdr:ext cx="762000" cy="259045"/>
    <xdr:sp macro="" textlink="">
      <xdr:nvSpPr>
        <xdr:cNvPr id="138" name="テキスト ボックス 137"/>
        <xdr:cNvSpPr txBox="1"/>
      </xdr:nvSpPr>
      <xdr:spPr>
        <a:xfrm>
          <a:off x="2844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90170</xdr:rowOff>
    </xdr:from>
    <xdr:to>
      <xdr:col>3</xdr:col>
      <xdr:colOff>279400</xdr:colOff>
      <xdr:row>64</xdr:row>
      <xdr:rowOff>160020</xdr:rowOff>
    </xdr:to>
    <xdr:cxnSp macro="">
      <xdr:nvCxnSpPr>
        <xdr:cNvPr id="139" name="直線コネクタ 138"/>
        <xdr:cNvCxnSpPr/>
      </xdr:nvCxnSpPr>
      <xdr:spPr>
        <a:xfrm>
          <a:off x="1447800" y="1089152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39370</xdr:rowOff>
    </xdr:from>
    <xdr:to>
      <xdr:col>3</xdr:col>
      <xdr:colOff>330200</xdr:colOff>
      <xdr:row>63</xdr:row>
      <xdr:rowOff>140970</xdr:rowOff>
    </xdr:to>
    <xdr:sp macro="" textlink="">
      <xdr:nvSpPr>
        <xdr:cNvPr id="140" name="フローチャート : 判断 139"/>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151147</xdr:rowOff>
    </xdr:from>
    <xdr:ext cx="762000" cy="259045"/>
    <xdr:sp macro="" textlink="">
      <xdr:nvSpPr>
        <xdr:cNvPr id="141" name="テキスト ボックス 140"/>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167386</xdr:rowOff>
    </xdr:from>
    <xdr:to>
      <xdr:col>2</xdr:col>
      <xdr:colOff>127000</xdr:colOff>
      <xdr:row>63</xdr:row>
      <xdr:rowOff>97536</xdr:rowOff>
    </xdr:to>
    <xdr:sp macro="" textlink="">
      <xdr:nvSpPr>
        <xdr:cNvPr id="142" name="フローチャート : 判断 141"/>
        <xdr:cNvSpPr/>
      </xdr:nvSpPr>
      <xdr:spPr>
        <a:xfrm>
          <a:off x="1397000" y="1079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107713</xdr:rowOff>
    </xdr:from>
    <xdr:ext cx="762000" cy="259045"/>
    <xdr:sp macro="" textlink="">
      <xdr:nvSpPr>
        <xdr:cNvPr id="143" name="テキスト ボックス 142"/>
        <xdr:cNvSpPr txBox="1"/>
      </xdr:nvSpPr>
      <xdr:spPr>
        <a:xfrm>
          <a:off x="1066800" y="1056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77724</xdr:rowOff>
    </xdr:from>
    <xdr:to>
      <xdr:col>7</xdr:col>
      <xdr:colOff>203200</xdr:colOff>
      <xdr:row>66</xdr:row>
      <xdr:rowOff>7874</xdr:rowOff>
    </xdr:to>
    <xdr:sp macro="" textlink="">
      <xdr:nvSpPr>
        <xdr:cNvPr id="149" name="円/楕円 148"/>
        <xdr:cNvSpPr/>
      </xdr:nvSpPr>
      <xdr:spPr>
        <a:xfrm>
          <a:off x="49022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145051</xdr:rowOff>
    </xdr:from>
    <xdr:ext cx="762000" cy="259045"/>
    <xdr:sp macro="" textlink="">
      <xdr:nvSpPr>
        <xdr:cNvPr id="150" name="財政構造の弾力性該当値テキスト"/>
        <xdr:cNvSpPr txBox="1"/>
      </xdr:nvSpPr>
      <xdr:spPr>
        <a:xfrm>
          <a:off x="5041900" y="11117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145288</xdr:rowOff>
    </xdr:from>
    <xdr:to>
      <xdr:col>6</xdr:col>
      <xdr:colOff>50800</xdr:colOff>
      <xdr:row>66</xdr:row>
      <xdr:rowOff>75438</xdr:rowOff>
    </xdr:to>
    <xdr:sp macro="" textlink="">
      <xdr:nvSpPr>
        <xdr:cNvPr id="151" name="円/楕円 150"/>
        <xdr:cNvSpPr/>
      </xdr:nvSpPr>
      <xdr:spPr>
        <a:xfrm>
          <a:off x="4064000" y="1128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60215</xdr:rowOff>
    </xdr:from>
    <xdr:ext cx="736600" cy="259045"/>
    <xdr:sp macro="" textlink="">
      <xdr:nvSpPr>
        <xdr:cNvPr id="152" name="テキスト ボックス 151"/>
        <xdr:cNvSpPr txBox="1"/>
      </xdr:nvSpPr>
      <xdr:spPr>
        <a:xfrm>
          <a:off x="3733800" y="11375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114046</xdr:rowOff>
    </xdr:from>
    <xdr:to>
      <xdr:col>4</xdr:col>
      <xdr:colOff>533400</xdr:colOff>
      <xdr:row>65</xdr:row>
      <xdr:rowOff>44196</xdr:rowOff>
    </xdr:to>
    <xdr:sp macro="" textlink="">
      <xdr:nvSpPr>
        <xdr:cNvPr id="153" name="円/楕円 152"/>
        <xdr:cNvSpPr/>
      </xdr:nvSpPr>
      <xdr:spPr>
        <a:xfrm>
          <a:off x="31750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28973</xdr:rowOff>
    </xdr:from>
    <xdr:ext cx="762000" cy="259045"/>
    <xdr:sp macro="" textlink="">
      <xdr:nvSpPr>
        <xdr:cNvPr id="154" name="テキスト ボックス 153"/>
        <xdr:cNvSpPr txBox="1"/>
      </xdr:nvSpPr>
      <xdr:spPr>
        <a:xfrm>
          <a:off x="2844800" y="111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109220</xdr:rowOff>
    </xdr:from>
    <xdr:to>
      <xdr:col>3</xdr:col>
      <xdr:colOff>330200</xdr:colOff>
      <xdr:row>65</xdr:row>
      <xdr:rowOff>39370</xdr:rowOff>
    </xdr:to>
    <xdr:sp macro="" textlink="">
      <xdr:nvSpPr>
        <xdr:cNvPr id="155" name="円/楕円 154"/>
        <xdr:cNvSpPr/>
      </xdr:nvSpPr>
      <xdr:spPr>
        <a:xfrm>
          <a:off x="2286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24147</xdr:rowOff>
    </xdr:from>
    <xdr:ext cx="762000" cy="259045"/>
    <xdr:sp macro="" textlink="">
      <xdr:nvSpPr>
        <xdr:cNvPr id="156" name="テキスト ボックス 155"/>
        <xdr:cNvSpPr txBox="1"/>
      </xdr:nvSpPr>
      <xdr:spPr>
        <a:xfrm>
          <a:off x="1955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39370</xdr:rowOff>
    </xdr:from>
    <xdr:to>
      <xdr:col>2</xdr:col>
      <xdr:colOff>127000</xdr:colOff>
      <xdr:row>63</xdr:row>
      <xdr:rowOff>140970</xdr:rowOff>
    </xdr:to>
    <xdr:sp macro="" textlink="">
      <xdr:nvSpPr>
        <xdr:cNvPr id="157" name="円/楕円 156"/>
        <xdr:cNvSpPr/>
      </xdr:nvSpPr>
      <xdr:spPr>
        <a:xfrm>
          <a:off x="1397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125747</xdr:rowOff>
    </xdr:from>
    <xdr:ext cx="762000" cy="259045"/>
    <xdr:sp macro="" textlink="">
      <xdr:nvSpPr>
        <xdr:cNvPr id="158" name="テキスト ボックス 157"/>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[161,732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105,733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r>
            <a:rPr kumimoji="1" lang="ja-JP" altLang="en-US" sz="1100">
              <a:latin typeface="+mn-ea"/>
              <a:ea typeface="+mn-ea"/>
            </a:rPr>
            <a:t>　</a:t>
          </a:r>
          <a:r>
            <a:rPr kumimoji="1" lang="ja-JP" altLang="en-US" sz="1300">
              <a:latin typeface="+mn-ea"/>
              <a:ea typeface="+mn-ea"/>
            </a:rPr>
            <a:t>人口１人当たり人件費・物件費等の決算額は、</a:t>
          </a:r>
          <a:r>
            <a:rPr kumimoji="1" lang="en-US" altLang="ja-JP" sz="1300">
              <a:latin typeface="+mn-ea"/>
              <a:ea typeface="+mn-ea"/>
            </a:rPr>
            <a:t>H25</a:t>
          </a:r>
          <a:r>
            <a:rPr kumimoji="1" lang="ja-JP" altLang="en-US" sz="1300">
              <a:latin typeface="+mn-ea"/>
              <a:ea typeface="+mn-ea"/>
            </a:rPr>
            <a:t>年度までは</a:t>
          </a:r>
          <a:r>
            <a:rPr kumimoji="1" lang="en-US" altLang="ja-JP" sz="1300">
              <a:latin typeface="+mn-ea"/>
              <a:ea typeface="+mn-ea"/>
            </a:rPr>
            <a:t>155,000</a:t>
          </a:r>
          <a:r>
            <a:rPr kumimoji="1" lang="ja-JP" altLang="en-US" sz="1300">
              <a:latin typeface="+mn-ea"/>
              <a:ea typeface="+mn-ea"/>
            </a:rPr>
            <a:t>円前後で推移してきたが、</a:t>
          </a:r>
          <a:r>
            <a:rPr kumimoji="1" lang="en-US" altLang="ja-JP" sz="1300">
              <a:latin typeface="+mn-ea"/>
              <a:ea typeface="+mn-ea"/>
            </a:rPr>
            <a:t>H26</a:t>
          </a:r>
          <a:r>
            <a:rPr kumimoji="1" lang="ja-JP" altLang="en-US" sz="1300">
              <a:latin typeface="+mn-ea"/>
              <a:ea typeface="+mn-ea"/>
            </a:rPr>
            <a:t>以降は</a:t>
          </a:r>
          <a:r>
            <a:rPr kumimoji="1" lang="en-US" altLang="ja-JP" sz="1300">
              <a:latin typeface="+mn-ea"/>
              <a:ea typeface="+mn-ea"/>
            </a:rPr>
            <a:t>160,000</a:t>
          </a:r>
          <a:r>
            <a:rPr kumimoji="1" lang="ja-JP" altLang="en-US" sz="1300">
              <a:latin typeface="+mn-ea"/>
              <a:ea typeface="+mn-ea"/>
            </a:rPr>
            <a:t>円を超える状況にある。Ｈ</a:t>
          </a:r>
          <a:r>
            <a:rPr kumimoji="1" lang="en-US" altLang="ja-JP" sz="1300">
              <a:latin typeface="+mn-ea"/>
              <a:ea typeface="+mn-ea"/>
            </a:rPr>
            <a:t>27</a:t>
          </a:r>
          <a:r>
            <a:rPr kumimoji="1" lang="ja-JP" altLang="en-US" sz="1300">
              <a:latin typeface="+mn-ea"/>
              <a:ea typeface="+mn-ea"/>
            </a:rPr>
            <a:t>年度においては、各費目の微増傾向を反映し、結果、人口１人当たり人件費・物件費等の決算額は、前年度決算額を上回る水準となった。人事院勧告の準拠による人件費の自然増や、権限移譲に伴う物件費の上昇傾向は避けがたいところであるが、更なる経費の上昇を避けるため、事務の効率化を推進する必要があ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115697</xdr:rowOff>
    </xdr:from>
    <xdr:to>
      <xdr:col>7</xdr:col>
      <xdr:colOff>152400</xdr:colOff>
      <xdr:row>89</xdr:row>
      <xdr:rowOff>120803</xdr:rowOff>
    </xdr:to>
    <xdr:cxnSp macro="">
      <xdr:nvCxnSpPr>
        <xdr:cNvPr id="186" name="直線コネクタ 185"/>
        <xdr:cNvCxnSpPr/>
      </xdr:nvCxnSpPr>
      <xdr:spPr>
        <a:xfrm flipV="1">
          <a:off x="4953000" y="13831697"/>
          <a:ext cx="0" cy="1548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92880</xdr:rowOff>
    </xdr:from>
    <xdr:ext cx="762000" cy="259045"/>
    <xdr:sp macro="" textlink="">
      <xdr:nvSpPr>
        <xdr:cNvPr id="187" name="人件費・物件費等の状況最小値テキスト"/>
        <xdr:cNvSpPr txBox="1"/>
      </xdr:nvSpPr>
      <xdr:spPr>
        <a:xfrm>
          <a:off x="5041900" y="1535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410,558</a:t>
          </a:r>
          <a:endParaRPr kumimoji="1" lang="ja-JP" altLang="en-US" sz="1000" b="1">
            <a:latin typeface="ＭＳ Ｐゴシック"/>
          </a:endParaRPr>
        </a:p>
      </xdr:txBody>
    </xdr:sp>
    <xdr:clientData/>
  </xdr:oneCellAnchor>
  <xdr:twoCellAnchor>
    <xdr:from>
      <xdr:col>7</xdr:col>
      <xdr:colOff>63500</xdr:colOff>
      <xdr:row>89</xdr:row>
      <xdr:rowOff>120803</xdr:rowOff>
    </xdr:from>
    <xdr:to>
      <xdr:col>7</xdr:col>
      <xdr:colOff>241300</xdr:colOff>
      <xdr:row>89</xdr:row>
      <xdr:rowOff>120803</xdr:rowOff>
    </xdr:to>
    <xdr:cxnSp macro="">
      <xdr:nvCxnSpPr>
        <xdr:cNvPr id="188" name="直線コネクタ 187"/>
        <xdr:cNvCxnSpPr/>
      </xdr:nvCxnSpPr>
      <xdr:spPr>
        <a:xfrm>
          <a:off x="4864100" y="1537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30624</xdr:rowOff>
    </xdr:from>
    <xdr:ext cx="762000" cy="259045"/>
    <xdr:sp macro="" textlink="">
      <xdr:nvSpPr>
        <xdr:cNvPr id="189" name="人件費・物件費等の状況最大値テキスト"/>
        <xdr:cNvSpPr txBox="1"/>
      </xdr:nvSpPr>
      <xdr:spPr>
        <a:xfrm>
          <a:off x="5041900" y="13575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89,763</a:t>
          </a:r>
          <a:endParaRPr kumimoji="1" lang="ja-JP" altLang="en-US" sz="1000" b="1">
            <a:latin typeface="ＭＳ Ｐゴシック"/>
          </a:endParaRPr>
        </a:p>
      </xdr:txBody>
    </xdr:sp>
    <xdr:clientData/>
  </xdr:oneCellAnchor>
  <xdr:twoCellAnchor>
    <xdr:from>
      <xdr:col>7</xdr:col>
      <xdr:colOff>63500</xdr:colOff>
      <xdr:row>80</xdr:row>
      <xdr:rowOff>115697</xdr:rowOff>
    </xdr:from>
    <xdr:to>
      <xdr:col>7</xdr:col>
      <xdr:colOff>241300</xdr:colOff>
      <xdr:row>80</xdr:row>
      <xdr:rowOff>115697</xdr:rowOff>
    </xdr:to>
    <xdr:cxnSp macro="">
      <xdr:nvCxnSpPr>
        <xdr:cNvPr id="190" name="直線コネクタ 189"/>
        <xdr:cNvCxnSpPr/>
      </xdr:nvCxnSpPr>
      <xdr:spPr>
        <a:xfrm>
          <a:off x="4864100" y="1383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113681</xdr:rowOff>
    </xdr:from>
    <xdr:to>
      <xdr:col>7</xdr:col>
      <xdr:colOff>152400</xdr:colOff>
      <xdr:row>82</xdr:row>
      <xdr:rowOff>120118</xdr:rowOff>
    </xdr:to>
    <xdr:cxnSp macro="">
      <xdr:nvCxnSpPr>
        <xdr:cNvPr id="191" name="直線コネクタ 190"/>
        <xdr:cNvCxnSpPr/>
      </xdr:nvCxnSpPr>
      <xdr:spPr>
        <a:xfrm>
          <a:off x="4114800" y="14172581"/>
          <a:ext cx="838200" cy="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59793</xdr:rowOff>
    </xdr:from>
    <xdr:ext cx="762000" cy="259045"/>
    <xdr:sp macro="" textlink="">
      <xdr:nvSpPr>
        <xdr:cNvPr id="192" name="人件費・物件費等の状況平均値テキスト"/>
        <xdr:cNvSpPr txBox="1"/>
      </xdr:nvSpPr>
      <xdr:spPr>
        <a:xfrm>
          <a:off x="5041900" y="141186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165,544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87716</xdr:rowOff>
    </xdr:from>
    <xdr:to>
      <xdr:col>7</xdr:col>
      <xdr:colOff>203200</xdr:colOff>
      <xdr:row>83</xdr:row>
      <xdr:rowOff>17866</xdr:rowOff>
    </xdr:to>
    <xdr:sp macro="" textlink="">
      <xdr:nvSpPr>
        <xdr:cNvPr id="193" name="フローチャート : 判断 192"/>
        <xdr:cNvSpPr/>
      </xdr:nvSpPr>
      <xdr:spPr>
        <a:xfrm>
          <a:off x="4902200" y="1414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90173</xdr:rowOff>
    </xdr:from>
    <xdr:to>
      <xdr:col>6</xdr:col>
      <xdr:colOff>0</xdr:colOff>
      <xdr:row>82</xdr:row>
      <xdr:rowOff>113681</xdr:rowOff>
    </xdr:to>
    <xdr:cxnSp macro="">
      <xdr:nvCxnSpPr>
        <xdr:cNvPr id="194" name="直線コネクタ 193"/>
        <xdr:cNvCxnSpPr/>
      </xdr:nvCxnSpPr>
      <xdr:spPr>
        <a:xfrm>
          <a:off x="3225800" y="14149073"/>
          <a:ext cx="889000" cy="2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76065</xdr:rowOff>
    </xdr:from>
    <xdr:to>
      <xdr:col>6</xdr:col>
      <xdr:colOff>50800</xdr:colOff>
      <xdr:row>83</xdr:row>
      <xdr:rowOff>6215</xdr:rowOff>
    </xdr:to>
    <xdr:sp macro="" textlink="">
      <xdr:nvSpPr>
        <xdr:cNvPr id="195" name="フローチャート : 判断 194"/>
        <xdr:cNvSpPr/>
      </xdr:nvSpPr>
      <xdr:spPr>
        <a:xfrm>
          <a:off x="40640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162442</xdr:rowOff>
    </xdr:from>
    <xdr:ext cx="736600" cy="259045"/>
    <xdr:sp macro="" textlink="">
      <xdr:nvSpPr>
        <xdr:cNvPr id="196" name="テキスト ボックス 195"/>
        <xdr:cNvSpPr txBox="1"/>
      </xdr:nvSpPr>
      <xdr:spPr>
        <a:xfrm>
          <a:off x="3733800" y="14221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90173</xdr:rowOff>
    </xdr:from>
    <xdr:to>
      <xdr:col>4</xdr:col>
      <xdr:colOff>482600</xdr:colOff>
      <xdr:row>82</xdr:row>
      <xdr:rowOff>99068</xdr:rowOff>
    </xdr:to>
    <xdr:cxnSp macro="">
      <xdr:nvCxnSpPr>
        <xdr:cNvPr id="197" name="直線コネクタ 196"/>
        <xdr:cNvCxnSpPr/>
      </xdr:nvCxnSpPr>
      <xdr:spPr>
        <a:xfrm flipV="1">
          <a:off x="2336800" y="14149073"/>
          <a:ext cx="889000" cy="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40151</xdr:rowOff>
    </xdr:from>
    <xdr:to>
      <xdr:col>4</xdr:col>
      <xdr:colOff>533400</xdr:colOff>
      <xdr:row>82</xdr:row>
      <xdr:rowOff>141751</xdr:rowOff>
    </xdr:to>
    <xdr:sp macro="" textlink="">
      <xdr:nvSpPr>
        <xdr:cNvPr id="198" name="フローチャート : 判断 197"/>
        <xdr:cNvSpPr/>
      </xdr:nvSpPr>
      <xdr:spPr>
        <a:xfrm>
          <a:off x="3175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126528</xdr:rowOff>
    </xdr:from>
    <xdr:ext cx="762000" cy="259045"/>
    <xdr:sp macro="" textlink="">
      <xdr:nvSpPr>
        <xdr:cNvPr id="199" name="テキスト ボックス 198"/>
        <xdr:cNvSpPr txBox="1"/>
      </xdr:nvSpPr>
      <xdr:spPr>
        <a:xfrm>
          <a:off x="2844800" y="1418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86626</xdr:rowOff>
    </xdr:from>
    <xdr:to>
      <xdr:col>3</xdr:col>
      <xdr:colOff>279400</xdr:colOff>
      <xdr:row>82</xdr:row>
      <xdr:rowOff>99068</xdr:rowOff>
    </xdr:to>
    <xdr:cxnSp macro="">
      <xdr:nvCxnSpPr>
        <xdr:cNvPr id="200" name="直線コネクタ 199"/>
        <xdr:cNvCxnSpPr/>
      </xdr:nvCxnSpPr>
      <xdr:spPr>
        <a:xfrm>
          <a:off x="1447800" y="14145526"/>
          <a:ext cx="889000" cy="1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34156</xdr:rowOff>
    </xdr:from>
    <xdr:to>
      <xdr:col>3</xdr:col>
      <xdr:colOff>330200</xdr:colOff>
      <xdr:row>82</xdr:row>
      <xdr:rowOff>135756</xdr:rowOff>
    </xdr:to>
    <xdr:sp macro="" textlink="">
      <xdr:nvSpPr>
        <xdr:cNvPr id="201" name="フローチャート : 判断 200"/>
        <xdr:cNvSpPr/>
      </xdr:nvSpPr>
      <xdr:spPr>
        <a:xfrm>
          <a:off x="2286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145933</xdr:rowOff>
    </xdr:from>
    <xdr:ext cx="762000" cy="259045"/>
    <xdr:sp macro="" textlink="">
      <xdr:nvSpPr>
        <xdr:cNvPr id="202" name="テキスト ボックス 201"/>
        <xdr:cNvSpPr txBox="1"/>
      </xdr:nvSpPr>
      <xdr:spPr>
        <a:xfrm>
          <a:off x="1955800" y="1386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57973</xdr:rowOff>
    </xdr:from>
    <xdr:to>
      <xdr:col>2</xdr:col>
      <xdr:colOff>127000</xdr:colOff>
      <xdr:row>82</xdr:row>
      <xdr:rowOff>159573</xdr:rowOff>
    </xdr:to>
    <xdr:sp macro="" textlink="">
      <xdr:nvSpPr>
        <xdr:cNvPr id="203" name="フローチャート : 判断 202"/>
        <xdr:cNvSpPr/>
      </xdr:nvSpPr>
      <xdr:spPr>
        <a:xfrm>
          <a:off x="1397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144350</xdr:rowOff>
    </xdr:from>
    <xdr:ext cx="762000" cy="259045"/>
    <xdr:sp macro="" textlink="">
      <xdr:nvSpPr>
        <xdr:cNvPr id="204" name="テキスト ボックス 203"/>
        <xdr:cNvSpPr txBox="1"/>
      </xdr:nvSpPr>
      <xdr:spPr>
        <a:xfrm>
          <a:off x="1066800" y="1420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69318</xdr:rowOff>
    </xdr:from>
    <xdr:to>
      <xdr:col>7</xdr:col>
      <xdr:colOff>203200</xdr:colOff>
      <xdr:row>82</xdr:row>
      <xdr:rowOff>170918</xdr:rowOff>
    </xdr:to>
    <xdr:sp macro="" textlink="">
      <xdr:nvSpPr>
        <xdr:cNvPr id="210" name="円/楕円 209"/>
        <xdr:cNvSpPr/>
      </xdr:nvSpPr>
      <xdr:spPr>
        <a:xfrm>
          <a:off x="4902200" y="1412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85845</xdr:rowOff>
    </xdr:from>
    <xdr:ext cx="762000" cy="259045"/>
    <xdr:sp macro="" textlink="">
      <xdr:nvSpPr>
        <xdr:cNvPr id="211" name="人件費・物件費等の状況該当値テキスト"/>
        <xdr:cNvSpPr txBox="1"/>
      </xdr:nvSpPr>
      <xdr:spPr>
        <a:xfrm>
          <a:off x="5041900" y="13973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161,732</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62881</xdr:rowOff>
    </xdr:from>
    <xdr:to>
      <xdr:col>6</xdr:col>
      <xdr:colOff>50800</xdr:colOff>
      <xdr:row>82</xdr:row>
      <xdr:rowOff>164481</xdr:rowOff>
    </xdr:to>
    <xdr:sp macro="" textlink="">
      <xdr:nvSpPr>
        <xdr:cNvPr id="212" name="円/楕円 211"/>
        <xdr:cNvSpPr/>
      </xdr:nvSpPr>
      <xdr:spPr>
        <a:xfrm>
          <a:off x="4064000" y="1412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3208</xdr:rowOff>
    </xdr:from>
    <xdr:ext cx="736600" cy="259045"/>
    <xdr:sp macro="" textlink="">
      <xdr:nvSpPr>
        <xdr:cNvPr id="213" name="テキスト ボックス 212"/>
        <xdr:cNvSpPr txBox="1"/>
      </xdr:nvSpPr>
      <xdr:spPr>
        <a:xfrm>
          <a:off x="3733800" y="13890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160,398</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39373</xdr:rowOff>
    </xdr:from>
    <xdr:to>
      <xdr:col>4</xdr:col>
      <xdr:colOff>533400</xdr:colOff>
      <xdr:row>82</xdr:row>
      <xdr:rowOff>140973</xdr:rowOff>
    </xdr:to>
    <xdr:sp macro="" textlink="">
      <xdr:nvSpPr>
        <xdr:cNvPr id="214" name="円/楕円 213"/>
        <xdr:cNvSpPr/>
      </xdr:nvSpPr>
      <xdr:spPr>
        <a:xfrm>
          <a:off x="3175000" y="1409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151150</xdr:rowOff>
    </xdr:from>
    <xdr:ext cx="762000" cy="259045"/>
    <xdr:sp macro="" textlink="">
      <xdr:nvSpPr>
        <xdr:cNvPr id="215" name="テキスト ボックス 214"/>
        <xdr:cNvSpPr txBox="1"/>
      </xdr:nvSpPr>
      <xdr:spPr>
        <a:xfrm>
          <a:off x="2844800" y="1386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155,527</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48268</xdr:rowOff>
    </xdr:from>
    <xdr:to>
      <xdr:col>3</xdr:col>
      <xdr:colOff>330200</xdr:colOff>
      <xdr:row>82</xdr:row>
      <xdr:rowOff>149868</xdr:rowOff>
    </xdr:to>
    <xdr:sp macro="" textlink="">
      <xdr:nvSpPr>
        <xdr:cNvPr id="216" name="円/楕円 215"/>
        <xdr:cNvSpPr/>
      </xdr:nvSpPr>
      <xdr:spPr>
        <a:xfrm>
          <a:off x="2286000" y="1410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134645</xdr:rowOff>
    </xdr:from>
    <xdr:ext cx="762000" cy="259045"/>
    <xdr:sp macro="" textlink="">
      <xdr:nvSpPr>
        <xdr:cNvPr id="217" name="テキスト ボックス 216"/>
        <xdr:cNvSpPr txBox="1"/>
      </xdr:nvSpPr>
      <xdr:spPr>
        <a:xfrm>
          <a:off x="1955800" y="1419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157,370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35826</xdr:rowOff>
    </xdr:from>
    <xdr:to>
      <xdr:col>2</xdr:col>
      <xdr:colOff>127000</xdr:colOff>
      <xdr:row>82</xdr:row>
      <xdr:rowOff>137426</xdr:rowOff>
    </xdr:to>
    <xdr:sp macro="" textlink="">
      <xdr:nvSpPr>
        <xdr:cNvPr id="218" name="円/楕円 217"/>
        <xdr:cNvSpPr/>
      </xdr:nvSpPr>
      <xdr:spPr>
        <a:xfrm>
          <a:off x="1397000" y="1409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147603</xdr:rowOff>
    </xdr:from>
    <xdr:ext cx="762000" cy="259045"/>
    <xdr:sp macro="" textlink="">
      <xdr:nvSpPr>
        <xdr:cNvPr id="219" name="テキスト ボックス 218"/>
        <xdr:cNvSpPr txBox="1"/>
      </xdr:nvSpPr>
      <xdr:spPr>
        <a:xfrm>
          <a:off x="1066800" y="13863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154,792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近年、採用抑制に努めたことにより職員の平均年齢が上昇し、類似団体内平均値を上回る結果となっている。</a:t>
          </a:r>
          <a:r>
            <a:rPr kumimoji="1" lang="ja-JP" altLang="en-US" sz="1300">
              <a:solidFill>
                <a:schemeClr val="dk1"/>
              </a:solidFill>
              <a:effectLst/>
              <a:latin typeface="+mn-ea"/>
              <a:ea typeface="+mn-ea"/>
              <a:cs typeface="+mn-cs"/>
            </a:rPr>
            <a:t>特に職員の年齢構成が均一でなく、特定の年齢層に偏在することから、数年間は同様の傾向が継続する見込み。</a:t>
          </a:r>
          <a:r>
            <a:rPr kumimoji="1" lang="ja-JP" altLang="ja-JP" sz="1300">
              <a:solidFill>
                <a:schemeClr val="dk1"/>
              </a:solidFill>
              <a:effectLst/>
              <a:latin typeface="+mn-ea"/>
              <a:ea typeface="+mn-ea"/>
              <a:cs typeface="+mn-cs"/>
            </a:rPr>
            <a:t>平成</a:t>
          </a:r>
          <a:r>
            <a:rPr kumimoji="1" lang="ja-JP" altLang="en-US" sz="1300">
              <a:solidFill>
                <a:schemeClr val="dk1"/>
              </a:solidFill>
              <a:effectLst/>
              <a:latin typeface="+mn-ea"/>
              <a:ea typeface="+mn-ea"/>
              <a:cs typeface="+mn-cs"/>
            </a:rPr>
            <a:t>２７</a:t>
          </a:r>
          <a:r>
            <a:rPr kumimoji="1" lang="ja-JP" altLang="ja-JP" sz="1300">
              <a:solidFill>
                <a:schemeClr val="dk1"/>
              </a:solidFill>
              <a:effectLst/>
              <a:latin typeface="+mn-ea"/>
              <a:ea typeface="+mn-ea"/>
              <a:cs typeface="+mn-cs"/>
            </a:rPr>
            <a:t>年度決算では</a:t>
          </a:r>
          <a:r>
            <a:rPr kumimoji="1" lang="ja-JP" altLang="en-US" sz="1300">
              <a:solidFill>
                <a:schemeClr val="dk1"/>
              </a:solidFill>
              <a:effectLst/>
              <a:latin typeface="+mn-ea"/>
              <a:ea typeface="+mn-ea"/>
              <a:cs typeface="+mn-cs"/>
            </a:rPr>
            <a:t>対前年比</a:t>
          </a:r>
          <a:r>
            <a:rPr kumimoji="1" lang="en-US" altLang="ja-JP" sz="1300">
              <a:solidFill>
                <a:schemeClr val="dk1"/>
              </a:solidFill>
              <a:effectLst/>
              <a:latin typeface="+mn-ea"/>
              <a:ea typeface="+mn-ea"/>
              <a:cs typeface="+mn-cs"/>
            </a:rPr>
            <a:t>0.3</a:t>
          </a:r>
          <a:r>
            <a:rPr kumimoji="1" lang="ja-JP" altLang="en-US" sz="1300">
              <a:solidFill>
                <a:schemeClr val="dk1"/>
              </a:solidFill>
              <a:effectLst/>
              <a:latin typeface="+mn-ea"/>
              <a:ea typeface="+mn-ea"/>
              <a:cs typeface="+mn-cs"/>
            </a:rPr>
            <a:t>ポイント増ではあるが、</a:t>
          </a:r>
          <a:r>
            <a:rPr kumimoji="1" lang="ja-JP" altLang="ja-JP" sz="1300">
              <a:solidFill>
                <a:schemeClr val="dk1"/>
              </a:solidFill>
              <a:effectLst/>
              <a:latin typeface="+mn-ea"/>
              <a:ea typeface="+mn-ea"/>
              <a:cs typeface="+mn-cs"/>
            </a:rPr>
            <a:t>類似団体内平均値</a:t>
          </a:r>
          <a:r>
            <a:rPr kumimoji="1" lang="ja-JP" altLang="en-US" sz="1300">
              <a:solidFill>
                <a:schemeClr val="dk1"/>
              </a:solidFill>
              <a:effectLst/>
              <a:latin typeface="+mn-ea"/>
              <a:ea typeface="+mn-ea"/>
              <a:cs typeface="+mn-cs"/>
            </a:rPr>
            <a:t>の伸び率より抑制する結果となったことから、対類団指数で</a:t>
          </a:r>
          <a:r>
            <a:rPr kumimoji="1" lang="en-US" altLang="ja-JP" sz="1300">
              <a:solidFill>
                <a:schemeClr val="dk1"/>
              </a:solidFill>
              <a:effectLst/>
              <a:latin typeface="+mn-ea"/>
              <a:ea typeface="+mn-ea"/>
              <a:cs typeface="+mn-cs"/>
            </a:rPr>
            <a:t>0.4</a:t>
          </a:r>
          <a:r>
            <a:rPr kumimoji="1" lang="ja-JP" altLang="ja-JP" sz="1300">
              <a:solidFill>
                <a:schemeClr val="dk1"/>
              </a:solidFill>
              <a:effectLst/>
              <a:latin typeface="+mn-ea"/>
              <a:ea typeface="+mn-ea"/>
              <a:cs typeface="+mn-cs"/>
            </a:rPr>
            <a:t>ポイント上回る</a:t>
          </a:r>
          <a:r>
            <a:rPr kumimoji="1" lang="ja-JP" altLang="en-US" sz="1300">
              <a:solidFill>
                <a:schemeClr val="dk1"/>
              </a:solidFill>
              <a:effectLst/>
              <a:latin typeface="+mn-ea"/>
              <a:ea typeface="+mn-ea"/>
              <a:cs typeface="+mn-cs"/>
            </a:rPr>
            <a:t>程度の近似値となった</a:t>
          </a:r>
          <a:r>
            <a:rPr kumimoji="1" lang="ja-JP" altLang="ja-JP" sz="1300">
              <a:solidFill>
                <a:schemeClr val="dk1"/>
              </a:solidFill>
              <a:effectLst/>
              <a:latin typeface="+mn-ea"/>
              <a:ea typeface="+mn-ea"/>
              <a:cs typeface="+mn-cs"/>
            </a:rPr>
            <a:t>。今後について</a:t>
          </a:r>
          <a:r>
            <a:rPr kumimoji="1" lang="ja-JP" altLang="en-US" sz="1300">
              <a:solidFill>
                <a:schemeClr val="dk1"/>
              </a:solidFill>
              <a:effectLst/>
              <a:latin typeface="+mn-ea"/>
              <a:ea typeface="+mn-ea"/>
              <a:cs typeface="+mn-cs"/>
            </a:rPr>
            <a:t>も</a:t>
          </a:r>
          <a:r>
            <a:rPr kumimoji="1" lang="ja-JP" altLang="ja-JP" sz="1300">
              <a:solidFill>
                <a:schemeClr val="dk1"/>
              </a:solidFill>
              <a:effectLst/>
              <a:latin typeface="+mn-ea"/>
              <a:ea typeface="+mn-ea"/>
              <a:cs typeface="+mn-cs"/>
            </a:rPr>
            <a:t>、早期勧奨退職の募集を行い、数値の抑制に努めることが肝要となる</a:t>
          </a:r>
          <a:endParaRPr kumimoji="1" lang="ja-JP" altLang="en-US" sz="1300">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57996</xdr:rowOff>
    </xdr:from>
    <xdr:to>
      <xdr:col>24</xdr:col>
      <xdr:colOff>558800</xdr:colOff>
      <xdr:row>88</xdr:row>
      <xdr:rowOff>152823</xdr:rowOff>
    </xdr:to>
    <xdr:cxnSp macro="">
      <xdr:nvCxnSpPr>
        <xdr:cNvPr id="248" name="直線コネクタ 247"/>
        <xdr:cNvCxnSpPr/>
      </xdr:nvCxnSpPr>
      <xdr:spPr>
        <a:xfrm flipV="1">
          <a:off x="17018000" y="13945446"/>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49"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0" name="直線コネクタ 249"/>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144373</xdr:rowOff>
    </xdr:from>
    <xdr:ext cx="762000" cy="259045"/>
    <xdr:sp macro="" textlink="">
      <xdr:nvSpPr>
        <xdr:cNvPr id="251" name="給与水準   （国との比較）最大値テキスト"/>
        <xdr:cNvSpPr txBox="1"/>
      </xdr:nvSpPr>
      <xdr:spPr>
        <a:xfrm>
          <a:off x="17106900" y="1368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24</xdr:col>
      <xdr:colOff>469900</xdr:colOff>
      <xdr:row>81</xdr:row>
      <xdr:rowOff>57996</xdr:rowOff>
    </xdr:from>
    <xdr:to>
      <xdr:col>24</xdr:col>
      <xdr:colOff>647700</xdr:colOff>
      <xdr:row>81</xdr:row>
      <xdr:rowOff>57996</xdr:rowOff>
    </xdr:to>
    <xdr:cxnSp macro="">
      <xdr:nvCxnSpPr>
        <xdr:cNvPr id="252" name="直線コネクタ 251"/>
        <xdr:cNvCxnSpPr/>
      </xdr:nvCxnSpPr>
      <xdr:spPr>
        <a:xfrm>
          <a:off x="16929100" y="1394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144357</xdr:rowOff>
    </xdr:from>
    <xdr:to>
      <xdr:col>24</xdr:col>
      <xdr:colOff>558800</xdr:colOff>
      <xdr:row>85</xdr:row>
      <xdr:rowOff>168487</xdr:rowOff>
    </xdr:to>
    <xdr:cxnSp macro="">
      <xdr:nvCxnSpPr>
        <xdr:cNvPr id="253" name="直線コネクタ 252"/>
        <xdr:cNvCxnSpPr/>
      </xdr:nvCxnSpPr>
      <xdr:spPr>
        <a:xfrm>
          <a:off x="16179800" y="1471760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102040</xdr:rowOff>
    </xdr:from>
    <xdr:ext cx="762000" cy="259045"/>
    <xdr:sp macro="" textlink="">
      <xdr:nvSpPr>
        <xdr:cNvPr id="254" name="給与水準   （国との比較）平均値テキスト"/>
        <xdr:cNvSpPr txBox="1"/>
      </xdr:nvSpPr>
      <xdr:spPr>
        <a:xfrm>
          <a:off x="17106900" y="1450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85513</xdr:rowOff>
    </xdr:from>
    <xdr:to>
      <xdr:col>24</xdr:col>
      <xdr:colOff>609600</xdr:colOff>
      <xdr:row>86</xdr:row>
      <xdr:rowOff>15663</xdr:rowOff>
    </xdr:to>
    <xdr:sp macro="" textlink="">
      <xdr:nvSpPr>
        <xdr:cNvPr id="255" name="フローチャート : 判断 254"/>
        <xdr:cNvSpPr/>
      </xdr:nvSpPr>
      <xdr:spPr>
        <a:xfrm>
          <a:off x="169672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149437</xdr:rowOff>
    </xdr:from>
    <xdr:to>
      <xdr:col>23</xdr:col>
      <xdr:colOff>406400</xdr:colOff>
      <xdr:row>85</xdr:row>
      <xdr:rowOff>144357</xdr:rowOff>
    </xdr:to>
    <xdr:cxnSp macro="">
      <xdr:nvCxnSpPr>
        <xdr:cNvPr id="256" name="直線コネクタ 255"/>
        <xdr:cNvCxnSpPr/>
      </xdr:nvCxnSpPr>
      <xdr:spPr>
        <a:xfrm>
          <a:off x="15290800" y="14379787"/>
          <a:ext cx="8890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7" name="フローチャート : 判断 256"/>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100770</xdr:rowOff>
    </xdr:from>
    <xdr:ext cx="736600" cy="259045"/>
    <xdr:sp macro="" textlink="">
      <xdr:nvSpPr>
        <xdr:cNvPr id="258" name="テキスト ボックス 257"/>
        <xdr:cNvSpPr txBox="1"/>
      </xdr:nvSpPr>
      <xdr:spPr>
        <a:xfrm>
          <a:off x="15798800" y="143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149437</xdr:rowOff>
    </xdr:from>
    <xdr:to>
      <xdr:col>22</xdr:col>
      <xdr:colOff>203200</xdr:colOff>
      <xdr:row>89</xdr:row>
      <xdr:rowOff>142239</xdr:rowOff>
    </xdr:to>
    <xdr:cxnSp macro="">
      <xdr:nvCxnSpPr>
        <xdr:cNvPr id="259" name="直線コネクタ 258"/>
        <xdr:cNvCxnSpPr/>
      </xdr:nvCxnSpPr>
      <xdr:spPr>
        <a:xfrm flipV="1">
          <a:off x="14401800" y="14379787"/>
          <a:ext cx="889000" cy="102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0" name="フローチャート : 判断 259"/>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75370</xdr:rowOff>
    </xdr:from>
    <xdr:ext cx="762000" cy="259045"/>
    <xdr:sp macro="" textlink="">
      <xdr:nvSpPr>
        <xdr:cNvPr id="261" name="テキスト ボックス 260"/>
        <xdr:cNvSpPr txBox="1"/>
      </xdr:nvSpPr>
      <xdr:spPr>
        <a:xfrm>
          <a:off x="14909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77893</xdr:rowOff>
    </xdr:from>
    <xdr:to>
      <xdr:col>21</xdr:col>
      <xdr:colOff>0</xdr:colOff>
      <xdr:row>89</xdr:row>
      <xdr:rowOff>142239</xdr:rowOff>
    </xdr:to>
    <xdr:cxnSp macro="">
      <xdr:nvCxnSpPr>
        <xdr:cNvPr id="262" name="直線コネクタ 261"/>
        <xdr:cNvCxnSpPr/>
      </xdr:nvCxnSpPr>
      <xdr:spPr>
        <a:xfrm>
          <a:off x="13512800" y="15336943"/>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77893</xdr:rowOff>
    </xdr:from>
    <xdr:to>
      <xdr:col>21</xdr:col>
      <xdr:colOff>50800</xdr:colOff>
      <xdr:row>89</xdr:row>
      <xdr:rowOff>8043</xdr:rowOff>
    </xdr:to>
    <xdr:sp macro="" textlink="">
      <xdr:nvSpPr>
        <xdr:cNvPr id="263" name="フローチャート : 判断 262"/>
        <xdr:cNvSpPr/>
      </xdr:nvSpPr>
      <xdr:spPr>
        <a:xfrm>
          <a:off x="14351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18220</xdr:rowOff>
    </xdr:from>
    <xdr:ext cx="762000" cy="259045"/>
    <xdr:sp macro="" textlink="">
      <xdr:nvSpPr>
        <xdr:cNvPr id="264" name="テキスト ボックス 263"/>
        <xdr:cNvSpPr txBox="1"/>
      </xdr:nvSpPr>
      <xdr:spPr>
        <a:xfrm>
          <a:off x="14020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65" name="フローチャート : 判断 264"/>
        <xdr:cNvSpPr/>
      </xdr:nvSpPr>
      <xdr:spPr>
        <a:xfrm>
          <a:off x="13462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18220</xdr:rowOff>
    </xdr:from>
    <xdr:ext cx="762000" cy="259045"/>
    <xdr:sp macro="" textlink="">
      <xdr:nvSpPr>
        <xdr:cNvPr id="266" name="テキスト ボックス 265"/>
        <xdr:cNvSpPr txBox="1"/>
      </xdr:nvSpPr>
      <xdr:spPr>
        <a:xfrm>
          <a:off x="13131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117687</xdr:rowOff>
    </xdr:from>
    <xdr:to>
      <xdr:col>24</xdr:col>
      <xdr:colOff>609600</xdr:colOff>
      <xdr:row>86</xdr:row>
      <xdr:rowOff>47837</xdr:rowOff>
    </xdr:to>
    <xdr:sp macro="" textlink="">
      <xdr:nvSpPr>
        <xdr:cNvPr id="272" name="円/楕円 271"/>
        <xdr:cNvSpPr/>
      </xdr:nvSpPr>
      <xdr:spPr>
        <a:xfrm>
          <a:off x="169672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89764</xdr:rowOff>
    </xdr:from>
    <xdr:ext cx="762000" cy="259045"/>
    <xdr:sp macro="" textlink="">
      <xdr:nvSpPr>
        <xdr:cNvPr id="273" name="給与水準   （国との比較）該当値テキスト"/>
        <xdr:cNvSpPr txBox="1"/>
      </xdr:nvSpPr>
      <xdr:spPr>
        <a:xfrm>
          <a:off x="17106900" y="1466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93557</xdr:rowOff>
    </xdr:from>
    <xdr:to>
      <xdr:col>23</xdr:col>
      <xdr:colOff>457200</xdr:colOff>
      <xdr:row>86</xdr:row>
      <xdr:rowOff>23707</xdr:rowOff>
    </xdr:to>
    <xdr:sp macro="" textlink="">
      <xdr:nvSpPr>
        <xdr:cNvPr id="274" name="円/楕円 273"/>
        <xdr:cNvSpPr/>
      </xdr:nvSpPr>
      <xdr:spPr>
        <a:xfrm>
          <a:off x="161290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8484</xdr:rowOff>
    </xdr:from>
    <xdr:ext cx="736600" cy="259045"/>
    <xdr:sp macro="" textlink="">
      <xdr:nvSpPr>
        <xdr:cNvPr id="275" name="テキスト ボックス 274"/>
        <xdr:cNvSpPr txBox="1"/>
      </xdr:nvSpPr>
      <xdr:spPr>
        <a:xfrm>
          <a:off x="15798800" y="14753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98637</xdr:rowOff>
    </xdr:from>
    <xdr:to>
      <xdr:col>22</xdr:col>
      <xdr:colOff>254000</xdr:colOff>
      <xdr:row>84</xdr:row>
      <xdr:rowOff>28787</xdr:rowOff>
    </xdr:to>
    <xdr:sp macro="" textlink="">
      <xdr:nvSpPr>
        <xdr:cNvPr id="276" name="円/楕円 275"/>
        <xdr:cNvSpPr/>
      </xdr:nvSpPr>
      <xdr:spPr>
        <a:xfrm>
          <a:off x="15240000" y="1432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38964</xdr:rowOff>
    </xdr:from>
    <xdr:ext cx="762000" cy="259045"/>
    <xdr:sp macro="" textlink="">
      <xdr:nvSpPr>
        <xdr:cNvPr id="277" name="テキスト ボックス 276"/>
        <xdr:cNvSpPr txBox="1"/>
      </xdr:nvSpPr>
      <xdr:spPr>
        <a:xfrm>
          <a:off x="14909800" y="1409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91439</xdr:rowOff>
    </xdr:from>
    <xdr:to>
      <xdr:col>21</xdr:col>
      <xdr:colOff>50800</xdr:colOff>
      <xdr:row>90</xdr:row>
      <xdr:rowOff>21589</xdr:rowOff>
    </xdr:to>
    <xdr:sp macro="" textlink="">
      <xdr:nvSpPr>
        <xdr:cNvPr id="278" name="円/楕円 277"/>
        <xdr:cNvSpPr/>
      </xdr:nvSpPr>
      <xdr:spPr>
        <a:xfrm>
          <a:off x="14351000" y="1535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6366</xdr:rowOff>
    </xdr:from>
    <xdr:ext cx="762000" cy="259045"/>
    <xdr:sp macro="" textlink="">
      <xdr:nvSpPr>
        <xdr:cNvPr id="279" name="テキスト ボックス 278"/>
        <xdr:cNvSpPr txBox="1"/>
      </xdr:nvSpPr>
      <xdr:spPr>
        <a:xfrm>
          <a:off x="14020800" y="1543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27093</xdr:rowOff>
    </xdr:from>
    <xdr:to>
      <xdr:col>19</xdr:col>
      <xdr:colOff>533400</xdr:colOff>
      <xdr:row>89</xdr:row>
      <xdr:rowOff>128693</xdr:rowOff>
    </xdr:to>
    <xdr:sp macro="" textlink="">
      <xdr:nvSpPr>
        <xdr:cNvPr id="280" name="円/楕円 279"/>
        <xdr:cNvSpPr/>
      </xdr:nvSpPr>
      <xdr:spPr>
        <a:xfrm>
          <a:off x="13462000" y="1528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113470</xdr:rowOff>
    </xdr:from>
    <xdr:ext cx="762000" cy="259045"/>
    <xdr:sp macro="" textlink="">
      <xdr:nvSpPr>
        <xdr:cNvPr id="281" name="テキスト ボックス 280"/>
        <xdr:cNvSpPr txBox="1"/>
      </xdr:nvSpPr>
      <xdr:spPr>
        <a:xfrm>
          <a:off x="13131800" y="153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r>
            <a:rPr kumimoji="1" lang="ja-JP" altLang="en-US" sz="1300">
              <a:latin typeface="ＭＳ Ｐゴシック"/>
            </a:rPr>
            <a:t>　財政再建プログラム及び、自立経営プランに基づき職員数を削減したことで、類似団体内平均値を下回っている。しかしながら経常収支比率及び実質公債費比率の悪化を踏まえると適切な定員管理を要するが、地方分権による業務量の増加・業務に係るスキルの継承を踏まえると、定員適正化計画の修正と実施が必須である。</a:t>
          </a:r>
        </a:p>
        <a:p>
          <a:pPr algn="just"/>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70282</xdr:rowOff>
    </xdr:from>
    <xdr:to>
      <xdr:col>24</xdr:col>
      <xdr:colOff>558800</xdr:colOff>
      <xdr:row>66</xdr:row>
      <xdr:rowOff>91237</xdr:rowOff>
    </xdr:to>
    <xdr:cxnSp macro="">
      <xdr:nvCxnSpPr>
        <xdr:cNvPr id="308" name="直線コネクタ 307"/>
        <xdr:cNvCxnSpPr/>
      </xdr:nvCxnSpPr>
      <xdr:spPr>
        <a:xfrm flipV="1">
          <a:off x="17018000" y="10357282"/>
          <a:ext cx="0" cy="1049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63314</xdr:rowOff>
    </xdr:from>
    <xdr:ext cx="762000" cy="259045"/>
    <xdr:sp macro="" textlink="">
      <xdr:nvSpPr>
        <xdr:cNvPr id="309" name="定員管理の状況最小値テキスト"/>
        <xdr:cNvSpPr txBox="1"/>
      </xdr:nvSpPr>
      <xdr:spPr>
        <a:xfrm>
          <a:off x="17106900" y="1137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27.68</a:t>
          </a:r>
          <a:endParaRPr kumimoji="1" lang="ja-JP" altLang="en-US" sz="1000" b="1">
            <a:latin typeface="ＭＳ Ｐゴシック"/>
          </a:endParaRPr>
        </a:p>
      </xdr:txBody>
    </xdr:sp>
    <xdr:clientData/>
  </xdr:oneCellAnchor>
  <xdr:twoCellAnchor>
    <xdr:from>
      <xdr:col>24</xdr:col>
      <xdr:colOff>469900</xdr:colOff>
      <xdr:row>66</xdr:row>
      <xdr:rowOff>91237</xdr:rowOff>
    </xdr:from>
    <xdr:to>
      <xdr:col>24</xdr:col>
      <xdr:colOff>647700</xdr:colOff>
      <xdr:row>66</xdr:row>
      <xdr:rowOff>91237</xdr:rowOff>
    </xdr:to>
    <xdr:cxnSp macro="">
      <xdr:nvCxnSpPr>
        <xdr:cNvPr id="310" name="直線コネクタ 309"/>
        <xdr:cNvCxnSpPr/>
      </xdr:nvCxnSpPr>
      <xdr:spPr>
        <a:xfrm>
          <a:off x="16929100" y="1140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156659</xdr:rowOff>
    </xdr:from>
    <xdr:ext cx="762000" cy="259045"/>
    <xdr:sp macro="" textlink="">
      <xdr:nvSpPr>
        <xdr:cNvPr id="311" name="定員管理の状況最大値テキスト"/>
        <xdr:cNvSpPr txBox="1"/>
      </xdr:nvSpPr>
      <xdr:spPr>
        <a:xfrm>
          <a:off x="17106900" y="1010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24</xdr:col>
      <xdr:colOff>469900</xdr:colOff>
      <xdr:row>60</xdr:row>
      <xdr:rowOff>70282</xdr:rowOff>
    </xdr:from>
    <xdr:to>
      <xdr:col>24</xdr:col>
      <xdr:colOff>647700</xdr:colOff>
      <xdr:row>60</xdr:row>
      <xdr:rowOff>70282</xdr:rowOff>
    </xdr:to>
    <xdr:cxnSp macro="">
      <xdr:nvCxnSpPr>
        <xdr:cNvPr id="312" name="直線コネクタ 311"/>
        <xdr:cNvCxnSpPr/>
      </xdr:nvCxnSpPr>
      <xdr:spPr>
        <a:xfrm>
          <a:off x="16929100" y="1035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17069</xdr:rowOff>
    </xdr:from>
    <xdr:to>
      <xdr:col>24</xdr:col>
      <xdr:colOff>558800</xdr:colOff>
      <xdr:row>61</xdr:row>
      <xdr:rowOff>20447</xdr:rowOff>
    </xdr:to>
    <xdr:cxnSp macro="">
      <xdr:nvCxnSpPr>
        <xdr:cNvPr id="313" name="直線コネクタ 312"/>
        <xdr:cNvCxnSpPr/>
      </xdr:nvCxnSpPr>
      <xdr:spPr>
        <a:xfrm>
          <a:off x="16179800" y="10475519"/>
          <a:ext cx="8382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18940</xdr:rowOff>
    </xdr:from>
    <xdr:ext cx="762000" cy="259045"/>
    <xdr:sp macro="" textlink="">
      <xdr:nvSpPr>
        <xdr:cNvPr id="314" name="定員管理の状況平均値テキスト"/>
        <xdr:cNvSpPr txBox="1"/>
      </xdr:nvSpPr>
      <xdr:spPr>
        <a:xfrm>
          <a:off x="17106900" y="10477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46863</xdr:rowOff>
    </xdr:from>
    <xdr:to>
      <xdr:col>24</xdr:col>
      <xdr:colOff>609600</xdr:colOff>
      <xdr:row>61</xdr:row>
      <xdr:rowOff>148463</xdr:rowOff>
    </xdr:to>
    <xdr:sp macro="" textlink="">
      <xdr:nvSpPr>
        <xdr:cNvPr id="315" name="フローチャート : 判断 314"/>
        <xdr:cNvSpPr/>
      </xdr:nvSpPr>
      <xdr:spPr>
        <a:xfrm>
          <a:off x="169672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17069</xdr:rowOff>
    </xdr:from>
    <xdr:to>
      <xdr:col>23</xdr:col>
      <xdr:colOff>406400</xdr:colOff>
      <xdr:row>61</xdr:row>
      <xdr:rowOff>61468</xdr:rowOff>
    </xdr:to>
    <xdr:cxnSp macro="">
      <xdr:nvCxnSpPr>
        <xdr:cNvPr id="316" name="直線コネクタ 315"/>
        <xdr:cNvCxnSpPr/>
      </xdr:nvCxnSpPr>
      <xdr:spPr>
        <a:xfrm flipV="1">
          <a:off x="15290800" y="10475519"/>
          <a:ext cx="889000" cy="4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62788</xdr:rowOff>
    </xdr:from>
    <xdr:to>
      <xdr:col>23</xdr:col>
      <xdr:colOff>457200</xdr:colOff>
      <xdr:row>61</xdr:row>
      <xdr:rowOff>164388</xdr:rowOff>
    </xdr:to>
    <xdr:sp macro="" textlink="">
      <xdr:nvSpPr>
        <xdr:cNvPr id="317" name="フローチャート : 判断 316"/>
        <xdr:cNvSpPr/>
      </xdr:nvSpPr>
      <xdr:spPr>
        <a:xfrm>
          <a:off x="16129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149165</xdr:rowOff>
    </xdr:from>
    <xdr:ext cx="736600" cy="259045"/>
    <xdr:sp macro="" textlink="">
      <xdr:nvSpPr>
        <xdr:cNvPr id="318" name="テキスト ボックス 317"/>
        <xdr:cNvSpPr txBox="1"/>
      </xdr:nvSpPr>
      <xdr:spPr>
        <a:xfrm>
          <a:off x="15798800" y="10607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61468</xdr:rowOff>
    </xdr:from>
    <xdr:to>
      <xdr:col>22</xdr:col>
      <xdr:colOff>203200</xdr:colOff>
      <xdr:row>61</xdr:row>
      <xdr:rowOff>68707</xdr:rowOff>
    </xdr:to>
    <xdr:cxnSp macro="">
      <xdr:nvCxnSpPr>
        <xdr:cNvPr id="319" name="直線コネクタ 318"/>
        <xdr:cNvCxnSpPr/>
      </xdr:nvCxnSpPr>
      <xdr:spPr>
        <a:xfrm flipV="1">
          <a:off x="14401800" y="10519918"/>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57480</xdr:rowOff>
    </xdr:from>
    <xdr:to>
      <xdr:col>22</xdr:col>
      <xdr:colOff>254000</xdr:colOff>
      <xdr:row>61</xdr:row>
      <xdr:rowOff>159080</xdr:rowOff>
    </xdr:to>
    <xdr:sp macro="" textlink="">
      <xdr:nvSpPr>
        <xdr:cNvPr id="320" name="フローチャート : 判断 319"/>
        <xdr:cNvSpPr/>
      </xdr:nvSpPr>
      <xdr:spPr>
        <a:xfrm>
          <a:off x="15240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143857</xdr:rowOff>
    </xdr:from>
    <xdr:ext cx="762000" cy="259045"/>
    <xdr:sp macro="" textlink="">
      <xdr:nvSpPr>
        <xdr:cNvPr id="321" name="テキスト ボックス 320"/>
        <xdr:cNvSpPr txBox="1"/>
      </xdr:nvSpPr>
      <xdr:spPr>
        <a:xfrm>
          <a:off x="14909800" y="1060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50851</xdr:rowOff>
    </xdr:from>
    <xdr:to>
      <xdr:col>21</xdr:col>
      <xdr:colOff>0</xdr:colOff>
      <xdr:row>61</xdr:row>
      <xdr:rowOff>68707</xdr:rowOff>
    </xdr:to>
    <xdr:cxnSp macro="">
      <xdr:nvCxnSpPr>
        <xdr:cNvPr id="322" name="直線コネクタ 321"/>
        <xdr:cNvCxnSpPr/>
      </xdr:nvCxnSpPr>
      <xdr:spPr>
        <a:xfrm>
          <a:off x="13512800" y="10509301"/>
          <a:ext cx="889000" cy="1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54102</xdr:rowOff>
    </xdr:from>
    <xdr:to>
      <xdr:col>21</xdr:col>
      <xdr:colOff>50800</xdr:colOff>
      <xdr:row>61</xdr:row>
      <xdr:rowOff>155702</xdr:rowOff>
    </xdr:to>
    <xdr:sp macro="" textlink="">
      <xdr:nvSpPr>
        <xdr:cNvPr id="323" name="フローチャート : 判断 322"/>
        <xdr:cNvSpPr/>
      </xdr:nvSpPr>
      <xdr:spPr>
        <a:xfrm>
          <a:off x="14351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140479</xdr:rowOff>
    </xdr:from>
    <xdr:ext cx="762000" cy="259045"/>
    <xdr:sp macro="" textlink="">
      <xdr:nvSpPr>
        <xdr:cNvPr id="324" name="テキスト ボックス 323"/>
        <xdr:cNvSpPr txBox="1"/>
      </xdr:nvSpPr>
      <xdr:spPr>
        <a:xfrm>
          <a:off x="14020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61341</xdr:rowOff>
    </xdr:from>
    <xdr:to>
      <xdr:col>19</xdr:col>
      <xdr:colOff>533400</xdr:colOff>
      <xdr:row>61</xdr:row>
      <xdr:rowOff>162941</xdr:rowOff>
    </xdr:to>
    <xdr:sp macro="" textlink="">
      <xdr:nvSpPr>
        <xdr:cNvPr id="325" name="フローチャート : 判断 324"/>
        <xdr:cNvSpPr/>
      </xdr:nvSpPr>
      <xdr:spPr>
        <a:xfrm>
          <a:off x="13462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147718</xdr:rowOff>
    </xdr:from>
    <xdr:ext cx="762000" cy="259045"/>
    <xdr:sp macro="" textlink="">
      <xdr:nvSpPr>
        <xdr:cNvPr id="326" name="テキスト ボックス 325"/>
        <xdr:cNvSpPr txBox="1"/>
      </xdr:nvSpPr>
      <xdr:spPr>
        <a:xfrm>
          <a:off x="13131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141097</xdr:rowOff>
    </xdr:from>
    <xdr:to>
      <xdr:col>24</xdr:col>
      <xdr:colOff>609600</xdr:colOff>
      <xdr:row>61</xdr:row>
      <xdr:rowOff>71247</xdr:rowOff>
    </xdr:to>
    <xdr:sp macro="" textlink="">
      <xdr:nvSpPr>
        <xdr:cNvPr id="332" name="円/楕円 331"/>
        <xdr:cNvSpPr/>
      </xdr:nvSpPr>
      <xdr:spPr>
        <a:xfrm>
          <a:off x="16967200" y="1042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62374</xdr:rowOff>
    </xdr:from>
    <xdr:ext cx="762000" cy="259045"/>
    <xdr:sp macro="" textlink="">
      <xdr:nvSpPr>
        <xdr:cNvPr id="333" name="定員管理の状況該当値テキスト"/>
        <xdr:cNvSpPr txBox="1"/>
      </xdr:nvSpPr>
      <xdr:spPr>
        <a:xfrm>
          <a:off x="17106900" y="10349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137719</xdr:rowOff>
    </xdr:from>
    <xdr:to>
      <xdr:col>23</xdr:col>
      <xdr:colOff>457200</xdr:colOff>
      <xdr:row>61</xdr:row>
      <xdr:rowOff>67869</xdr:rowOff>
    </xdr:to>
    <xdr:sp macro="" textlink="">
      <xdr:nvSpPr>
        <xdr:cNvPr id="334" name="円/楕円 333"/>
        <xdr:cNvSpPr/>
      </xdr:nvSpPr>
      <xdr:spPr>
        <a:xfrm>
          <a:off x="16129000" y="1042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78046</xdr:rowOff>
    </xdr:from>
    <xdr:ext cx="736600" cy="259045"/>
    <xdr:sp macro="" textlink="">
      <xdr:nvSpPr>
        <xdr:cNvPr id="335" name="テキスト ボックス 334"/>
        <xdr:cNvSpPr txBox="1"/>
      </xdr:nvSpPr>
      <xdr:spPr>
        <a:xfrm>
          <a:off x="15798800" y="10193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10668</xdr:rowOff>
    </xdr:from>
    <xdr:to>
      <xdr:col>22</xdr:col>
      <xdr:colOff>254000</xdr:colOff>
      <xdr:row>61</xdr:row>
      <xdr:rowOff>112268</xdr:rowOff>
    </xdr:to>
    <xdr:sp macro="" textlink="">
      <xdr:nvSpPr>
        <xdr:cNvPr id="336" name="円/楕円 335"/>
        <xdr:cNvSpPr/>
      </xdr:nvSpPr>
      <xdr:spPr>
        <a:xfrm>
          <a:off x="15240000" y="1046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122445</xdr:rowOff>
    </xdr:from>
    <xdr:ext cx="762000" cy="259045"/>
    <xdr:sp macro="" textlink="">
      <xdr:nvSpPr>
        <xdr:cNvPr id="337" name="テキスト ボックス 336"/>
        <xdr:cNvSpPr txBox="1"/>
      </xdr:nvSpPr>
      <xdr:spPr>
        <a:xfrm>
          <a:off x="14909800" y="102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17907</xdr:rowOff>
    </xdr:from>
    <xdr:to>
      <xdr:col>21</xdr:col>
      <xdr:colOff>50800</xdr:colOff>
      <xdr:row>61</xdr:row>
      <xdr:rowOff>119507</xdr:rowOff>
    </xdr:to>
    <xdr:sp macro="" textlink="">
      <xdr:nvSpPr>
        <xdr:cNvPr id="338" name="円/楕円 337"/>
        <xdr:cNvSpPr/>
      </xdr:nvSpPr>
      <xdr:spPr>
        <a:xfrm>
          <a:off x="14351000" y="104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129684</xdr:rowOff>
    </xdr:from>
    <xdr:ext cx="762000" cy="259045"/>
    <xdr:sp macro="" textlink="">
      <xdr:nvSpPr>
        <xdr:cNvPr id="339" name="テキスト ボックス 338"/>
        <xdr:cNvSpPr txBox="1"/>
      </xdr:nvSpPr>
      <xdr:spPr>
        <a:xfrm>
          <a:off x="14020800" y="1024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51</xdr:rowOff>
    </xdr:from>
    <xdr:to>
      <xdr:col>19</xdr:col>
      <xdr:colOff>533400</xdr:colOff>
      <xdr:row>61</xdr:row>
      <xdr:rowOff>101651</xdr:rowOff>
    </xdr:to>
    <xdr:sp macro="" textlink="">
      <xdr:nvSpPr>
        <xdr:cNvPr id="340" name="円/楕円 339"/>
        <xdr:cNvSpPr/>
      </xdr:nvSpPr>
      <xdr:spPr>
        <a:xfrm>
          <a:off x="13462000" y="1045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111828</xdr:rowOff>
    </xdr:from>
    <xdr:ext cx="762000" cy="259045"/>
    <xdr:sp macro="" textlink="">
      <xdr:nvSpPr>
        <xdr:cNvPr id="341" name="テキスト ボックス 340"/>
        <xdr:cNvSpPr txBox="1"/>
      </xdr:nvSpPr>
      <xdr:spPr>
        <a:xfrm>
          <a:off x="13131800" y="10227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r>
            <a:rPr kumimoji="1" lang="ja-JP" altLang="en-US" sz="1300">
              <a:latin typeface="+mn-ea"/>
              <a:ea typeface="+mn-ea"/>
            </a:rPr>
            <a:t>　</a:t>
          </a:r>
          <a:r>
            <a:rPr kumimoji="1" lang="en-US" altLang="ja-JP" sz="1300">
              <a:latin typeface="+mn-ea"/>
              <a:ea typeface="+mn-ea"/>
            </a:rPr>
            <a:t>H23</a:t>
          </a:r>
          <a:r>
            <a:rPr kumimoji="1" lang="ja-JP" altLang="en-US" sz="1300">
              <a:latin typeface="+mn-ea"/>
              <a:ea typeface="+mn-ea"/>
            </a:rPr>
            <a:t>年度までは、類似団体内平均値を下回る水準を維持してきたが、</a:t>
          </a:r>
          <a:r>
            <a:rPr kumimoji="1" lang="en-US" altLang="ja-JP" sz="1300">
              <a:latin typeface="+mn-ea"/>
              <a:ea typeface="+mn-ea"/>
            </a:rPr>
            <a:t>H24</a:t>
          </a:r>
          <a:r>
            <a:rPr kumimoji="1" lang="ja-JP" altLang="en-US" sz="1300">
              <a:latin typeface="+mn-ea"/>
              <a:ea typeface="+mn-ea"/>
            </a:rPr>
            <a:t>年度からは、特別会計における公債費の負担が増加することによって平均値を上回った。</a:t>
          </a:r>
          <a:r>
            <a:rPr kumimoji="1" lang="en-US" altLang="ja-JP" sz="1300">
              <a:latin typeface="+mn-ea"/>
              <a:ea typeface="+mn-ea"/>
            </a:rPr>
            <a:t>H26</a:t>
          </a:r>
          <a:r>
            <a:rPr kumimoji="1" lang="ja-JP" altLang="en-US" sz="1300">
              <a:latin typeface="+mn-ea"/>
              <a:ea typeface="+mn-ea"/>
            </a:rPr>
            <a:t>年度から</a:t>
          </a:r>
          <a:r>
            <a:rPr kumimoji="1" lang="en-US" altLang="ja-JP" sz="1300">
              <a:latin typeface="+mn-ea"/>
              <a:ea typeface="+mn-ea"/>
            </a:rPr>
            <a:t>H27</a:t>
          </a:r>
          <a:r>
            <a:rPr kumimoji="1" lang="ja-JP" altLang="en-US" sz="1300">
              <a:latin typeface="+mn-ea"/>
              <a:ea typeface="+mn-ea"/>
            </a:rPr>
            <a:t>年度にかけて発行した新小中学校の建設に伴う公債費が、</a:t>
          </a:r>
          <a:r>
            <a:rPr kumimoji="1" lang="en-US" altLang="ja-JP" sz="1300">
              <a:latin typeface="+mn-ea"/>
              <a:ea typeface="+mn-ea"/>
            </a:rPr>
            <a:t>H30</a:t>
          </a:r>
          <a:r>
            <a:rPr kumimoji="1" lang="ja-JP" altLang="en-US" sz="1300">
              <a:latin typeface="+mn-ea"/>
              <a:ea typeface="+mn-ea"/>
            </a:rPr>
            <a:t>年度より増加することを見込むと、数値はさらに悪化することになり、さらなる行財政改革が求められる状況である。</a:t>
          </a: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8" name="直線コネクタ 35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9" name="テキスト ボックス 35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0" name="直線コネクタ 35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1" name="テキスト ボックス 36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2" name="直線コネクタ 36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3" name="テキスト ボックス 36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4" name="直線コネクタ 36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5" name="テキスト ボックス 36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6" name="直線コネクタ 36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7" name="テキスト ボックス 36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8" name="直線コネクタ 36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9" name="テキスト ボックス 368"/>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31448</xdr:rowOff>
    </xdr:from>
    <xdr:to>
      <xdr:col>24</xdr:col>
      <xdr:colOff>558800</xdr:colOff>
      <xdr:row>46</xdr:row>
      <xdr:rowOff>29028</xdr:rowOff>
    </xdr:to>
    <xdr:cxnSp macro="">
      <xdr:nvCxnSpPr>
        <xdr:cNvPr id="372" name="直線コネクタ 371"/>
        <xdr:cNvCxnSpPr/>
      </xdr:nvCxnSpPr>
      <xdr:spPr>
        <a:xfrm flipV="1">
          <a:off x="17018000" y="6203648"/>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46</xdr:row>
      <xdr:rowOff>1105</xdr:rowOff>
    </xdr:from>
    <xdr:ext cx="762000" cy="259045"/>
    <xdr:sp macro="" textlink="">
      <xdr:nvSpPr>
        <xdr:cNvPr id="373" name="公債費負担の状況最小値テキスト"/>
        <xdr:cNvSpPr txBox="1"/>
      </xdr:nvSpPr>
      <xdr:spPr>
        <a:xfrm>
          <a:off x="17106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46</xdr:row>
      <xdr:rowOff>29028</xdr:rowOff>
    </xdr:from>
    <xdr:to>
      <xdr:col>24</xdr:col>
      <xdr:colOff>647700</xdr:colOff>
      <xdr:row>46</xdr:row>
      <xdr:rowOff>29028</xdr:rowOff>
    </xdr:to>
    <xdr:cxnSp macro="">
      <xdr:nvCxnSpPr>
        <xdr:cNvPr id="374" name="直線コネクタ 373"/>
        <xdr:cNvCxnSpPr/>
      </xdr:nvCxnSpPr>
      <xdr:spPr>
        <a:xfrm>
          <a:off x="16929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117825</xdr:rowOff>
    </xdr:from>
    <xdr:ext cx="762000" cy="259045"/>
    <xdr:sp macro="" textlink="">
      <xdr:nvSpPr>
        <xdr:cNvPr id="375"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31448</xdr:rowOff>
    </xdr:from>
    <xdr:to>
      <xdr:col>24</xdr:col>
      <xdr:colOff>647700</xdr:colOff>
      <xdr:row>36</xdr:row>
      <xdr:rowOff>31448</xdr:rowOff>
    </xdr:to>
    <xdr:cxnSp macro="">
      <xdr:nvCxnSpPr>
        <xdr:cNvPr id="376" name="直線コネクタ 375"/>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44</xdr:row>
      <xdr:rowOff>38705</xdr:rowOff>
    </xdr:from>
    <xdr:to>
      <xdr:col>24</xdr:col>
      <xdr:colOff>558800</xdr:colOff>
      <xdr:row>44</xdr:row>
      <xdr:rowOff>61685</xdr:rowOff>
    </xdr:to>
    <xdr:cxnSp macro="">
      <xdr:nvCxnSpPr>
        <xdr:cNvPr id="377" name="直線コネクタ 376"/>
        <xdr:cNvCxnSpPr/>
      </xdr:nvCxnSpPr>
      <xdr:spPr>
        <a:xfrm>
          <a:off x="16179800" y="7582505"/>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82144</xdr:rowOff>
    </xdr:from>
    <xdr:ext cx="762000" cy="259045"/>
    <xdr:sp macro="" textlink="">
      <xdr:nvSpPr>
        <xdr:cNvPr id="378" name="公債費負担の状況平均値テキスト"/>
        <xdr:cNvSpPr txBox="1"/>
      </xdr:nvSpPr>
      <xdr:spPr>
        <a:xfrm>
          <a:off x="17106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65617</xdr:rowOff>
    </xdr:from>
    <xdr:to>
      <xdr:col>24</xdr:col>
      <xdr:colOff>609600</xdr:colOff>
      <xdr:row>41</xdr:row>
      <xdr:rowOff>167217</xdr:rowOff>
    </xdr:to>
    <xdr:sp macro="" textlink="">
      <xdr:nvSpPr>
        <xdr:cNvPr id="379" name="フローチャート : 判断 378"/>
        <xdr:cNvSpPr/>
      </xdr:nvSpPr>
      <xdr:spPr>
        <a:xfrm>
          <a:off x="16967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129722</xdr:rowOff>
    </xdr:from>
    <xdr:to>
      <xdr:col>23</xdr:col>
      <xdr:colOff>406400</xdr:colOff>
      <xdr:row>44</xdr:row>
      <xdr:rowOff>38705</xdr:rowOff>
    </xdr:to>
    <xdr:cxnSp macro="">
      <xdr:nvCxnSpPr>
        <xdr:cNvPr id="380" name="直線コネクタ 379"/>
        <xdr:cNvCxnSpPr/>
      </xdr:nvCxnSpPr>
      <xdr:spPr>
        <a:xfrm>
          <a:off x="15290800" y="750207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88598</xdr:rowOff>
    </xdr:from>
    <xdr:to>
      <xdr:col>23</xdr:col>
      <xdr:colOff>457200</xdr:colOff>
      <xdr:row>42</xdr:row>
      <xdr:rowOff>18748</xdr:rowOff>
    </xdr:to>
    <xdr:sp macro="" textlink="">
      <xdr:nvSpPr>
        <xdr:cNvPr id="381" name="フローチャート : 判断 380"/>
        <xdr:cNvSpPr/>
      </xdr:nvSpPr>
      <xdr:spPr>
        <a:xfrm>
          <a:off x="16129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28925</xdr:rowOff>
    </xdr:from>
    <xdr:ext cx="736600" cy="259045"/>
    <xdr:sp macro="" textlink="">
      <xdr:nvSpPr>
        <xdr:cNvPr id="382" name="テキスト ボックス 381"/>
        <xdr:cNvSpPr txBox="1"/>
      </xdr:nvSpPr>
      <xdr:spPr>
        <a:xfrm>
          <a:off x="15798800" y="6886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26307</xdr:rowOff>
    </xdr:from>
    <xdr:to>
      <xdr:col>22</xdr:col>
      <xdr:colOff>203200</xdr:colOff>
      <xdr:row>43</xdr:row>
      <xdr:rowOff>129722</xdr:rowOff>
    </xdr:to>
    <xdr:cxnSp macro="">
      <xdr:nvCxnSpPr>
        <xdr:cNvPr id="383" name="直線コネクタ 382"/>
        <xdr:cNvCxnSpPr/>
      </xdr:nvCxnSpPr>
      <xdr:spPr>
        <a:xfrm>
          <a:off x="14401800" y="7398657"/>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32052</xdr:rowOff>
    </xdr:from>
    <xdr:to>
      <xdr:col>22</xdr:col>
      <xdr:colOff>254000</xdr:colOff>
      <xdr:row>42</xdr:row>
      <xdr:rowOff>133652</xdr:rowOff>
    </xdr:to>
    <xdr:sp macro="" textlink="">
      <xdr:nvSpPr>
        <xdr:cNvPr id="384" name="フローチャート : 判断 383"/>
        <xdr:cNvSpPr/>
      </xdr:nvSpPr>
      <xdr:spPr>
        <a:xfrm>
          <a:off x="15240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143829</xdr:rowOff>
    </xdr:from>
    <xdr:ext cx="762000" cy="259045"/>
    <xdr:sp macro="" textlink="">
      <xdr:nvSpPr>
        <xdr:cNvPr id="385" name="テキスト ボックス 384"/>
        <xdr:cNvSpPr txBox="1"/>
      </xdr:nvSpPr>
      <xdr:spPr>
        <a:xfrm>
          <a:off x="14909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48381</xdr:rowOff>
    </xdr:from>
    <xdr:to>
      <xdr:col>21</xdr:col>
      <xdr:colOff>0</xdr:colOff>
      <xdr:row>43</xdr:row>
      <xdr:rowOff>26307</xdr:rowOff>
    </xdr:to>
    <xdr:cxnSp macro="">
      <xdr:nvCxnSpPr>
        <xdr:cNvPr id="386" name="直線コネクタ 385"/>
        <xdr:cNvCxnSpPr/>
      </xdr:nvCxnSpPr>
      <xdr:spPr>
        <a:xfrm>
          <a:off x="13512800" y="7249281"/>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123976</xdr:rowOff>
    </xdr:from>
    <xdr:to>
      <xdr:col>21</xdr:col>
      <xdr:colOff>50800</xdr:colOff>
      <xdr:row>43</xdr:row>
      <xdr:rowOff>54126</xdr:rowOff>
    </xdr:to>
    <xdr:sp macro="" textlink="">
      <xdr:nvSpPr>
        <xdr:cNvPr id="387" name="フローチャート : 判断 386"/>
        <xdr:cNvSpPr/>
      </xdr:nvSpPr>
      <xdr:spPr>
        <a:xfrm>
          <a:off x="14351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64303</xdr:rowOff>
    </xdr:from>
    <xdr:ext cx="762000" cy="259045"/>
    <xdr:sp macro="" textlink="">
      <xdr:nvSpPr>
        <xdr:cNvPr id="388" name="テキスト ボックス 387"/>
        <xdr:cNvSpPr txBox="1"/>
      </xdr:nvSpPr>
      <xdr:spPr>
        <a:xfrm>
          <a:off x="14020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32959</xdr:rowOff>
    </xdr:from>
    <xdr:to>
      <xdr:col>19</xdr:col>
      <xdr:colOff>533400</xdr:colOff>
      <xdr:row>43</xdr:row>
      <xdr:rowOff>134559</xdr:rowOff>
    </xdr:to>
    <xdr:sp macro="" textlink="">
      <xdr:nvSpPr>
        <xdr:cNvPr id="389" name="フローチャート : 判断 388"/>
        <xdr:cNvSpPr/>
      </xdr:nvSpPr>
      <xdr:spPr>
        <a:xfrm>
          <a:off x="13462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119336</xdr:rowOff>
    </xdr:from>
    <xdr:ext cx="762000" cy="259045"/>
    <xdr:sp macro="" textlink="">
      <xdr:nvSpPr>
        <xdr:cNvPr id="390" name="テキスト ボックス 389"/>
        <xdr:cNvSpPr txBox="1"/>
      </xdr:nvSpPr>
      <xdr:spPr>
        <a:xfrm>
          <a:off x="13131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44</xdr:row>
      <xdr:rowOff>10885</xdr:rowOff>
    </xdr:from>
    <xdr:to>
      <xdr:col>24</xdr:col>
      <xdr:colOff>609600</xdr:colOff>
      <xdr:row>44</xdr:row>
      <xdr:rowOff>112485</xdr:rowOff>
    </xdr:to>
    <xdr:sp macro="" textlink="">
      <xdr:nvSpPr>
        <xdr:cNvPr id="396" name="円/楕円 395"/>
        <xdr:cNvSpPr/>
      </xdr:nvSpPr>
      <xdr:spPr>
        <a:xfrm>
          <a:off x="16967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154412</xdr:rowOff>
    </xdr:from>
    <xdr:ext cx="762000" cy="259045"/>
    <xdr:sp macro="" textlink="">
      <xdr:nvSpPr>
        <xdr:cNvPr id="397" name="公債費負担の状況該当値テキスト"/>
        <xdr:cNvSpPr txBox="1"/>
      </xdr:nvSpPr>
      <xdr:spPr>
        <a:xfrm>
          <a:off x="17106900" y="7526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159355</xdr:rowOff>
    </xdr:from>
    <xdr:to>
      <xdr:col>23</xdr:col>
      <xdr:colOff>457200</xdr:colOff>
      <xdr:row>44</xdr:row>
      <xdr:rowOff>89505</xdr:rowOff>
    </xdr:to>
    <xdr:sp macro="" textlink="">
      <xdr:nvSpPr>
        <xdr:cNvPr id="398" name="円/楕円 397"/>
        <xdr:cNvSpPr/>
      </xdr:nvSpPr>
      <xdr:spPr>
        <a:xfrm>
          <a:off x="16129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74282</xdr:rowOff>
    </xdr:from>
    <xdr:ext cx="736600" cy="259045"/>
    <xdr:sp macro="" textlink="">
      <xdr:nvSpPr>
        <xdr:cNvPr id="399" name="テキスト ボックス 398"/>
        <xdr:cNvSpPr txBox="1"/>
      </xdr:nvSpPr>
      <xdr:spPr>
        <a:xfrm>
          <a:off x="15798800" y="76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78922</xdr:rowOff>
    </xdr:from>
    <xdr:to>
      <xdr:col>22</xdr:col>
      <xdr:colOff>254000</xdr:colOff>
      <xdr:row>44</xdr:row>
      <xdr:rowOff>9072</xdr:rowOff>
    </xdr:to>
    <xdr:sp macro="" textlink="">
      <xdr:nvSpPr>
        <xdr:cNvPr id="400" name="円/楕円 399"/>
        <xdr:cNvSpPr/>
      </xdr:nvSpPr>
      <xdr:spPr>
        <a:xfrm>
          <a:off x="15240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165299</xdr:rowOff>
    </xdr:from>
    <xdr:ext cx="762000" cy="259045"/>
    <xdr:sp macro="" textlink="">
      <xdr:nvSpPr>
        <xdr:cNvPr id="401" name="テキスト ボックス 400"/>
        <xdr:cNvSpPr txBox="1"/>
      </xdr:nvSpPr>
      <xdr:spPr>
        <a:xfrm>
          <a:off x="14909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146957</xdr:rowOff>
    </xdr:from>
    <xdr:to>
      <xdr:col>21</xdr:col>
      <xdr:colOff>50800</xdr:colOff>
      <xdr:row>43</xdr:row>
      <xdr:rowOff>77107</xdr:rowOff>
    </xdr:to>
    <xdr:sp macro="" textlink="">
      <xdr:nvSpPr>
        <xdr:cNvPr id="402" name="円/楕円 401"/>
        <xdr:cNvSpPr/>
      </xdr:nvSpPr>
      <xdr:spPr>
        <a:xfrm>
          <a:off x="14351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61884</xdr:rowOff>
    </xdr:from>
    <xdr:ext cx="762000" cy="259045"/>
    <xdr:sp macro="" textlink="">
      <xdr:nvSpPr>
        <xdr:cNvPr id="403" name="テキスト ボックス 402"/>
        <xdr:cNvSpPr txBox="1"/>
      </xdr:nvSpPr>
      <xdr:spPr>
        <a:xfrm>
          <a:off x="14020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169031</xdr:rowOff>
    </xdr:from>
    <xdr:to>
      <xdr:col>19</xdr:col>
      <xdr:colOff>533400</xdr:colOff>
      <xdr:row>42</xdr:row>
      <xdr:rowOff>99181</xdr:rowOff>
    </xdr:to>
    <xdr:sp macro="" textlink="">
      <xdr:nvSpPr>
        <xdr:cNvPr id="404" name="円/楕円 403"/>
        <xdr:cNvSpPr/>
      </xdr:nvSpPr>
      <xdr:spPr>
        <a:xfrm>
          <a:off x="13462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109358</xdr:rowOff>
    </xdr:from>
    <xdr:ext cx="762000" cy="259045"/>
    <xdr:sp macro="" textlink="">
      <xdr:nvSpPr>
        <xdr:cNvPr id="405" name="テキスト ボックス 404"/>
        <xdr:cNvSpPr txBox="1"/>
      </xdr:nvSpPr>
      <xdr:spPr>
        <a:xfrm>
          <a:off x="13131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r>
            <a:rPr kumimoji="1" lang="ja-JP" altLang="en-US" sz="1300">
              <a:latin typeface="+mn-ea"/>
              <a:ea typeface="+mn-ea"/>
            </a:rPr>
            <a:t>　新小中学校建設に伴い、新発債発行額が償還額を大きく上回わり、前年度に比して</a:t>
          </a:r>
          <a:r>
            <a:rPr kumimoji="1" lang="en-US" altLang="ja-JP" sz="1300">
              <a:latin typeface="+mn-ea"/>
              <a:ea typeface="+mn-ea"/>
            </a:rPr>
            <a:t>54.0</a:t>
          </a:r>
          <a:r>
            <a:rPr kumimoji="1" lang="ja-JP" altLang="en-US" sz="1300">
              <a:latin typeface="+mn-ea"/>
              <a:ea typeface="+mn-ea"/>
            </a:rPr>
            <a:t>％数値が悪化した。</a:t>
          </a:r>
          <a:r>
            <a:rPr kumimoji="1" lang="en-US" altLang="ja-JP" sz="1300">
              <a:latin typeface="+mn-ea"/>
              <a:ea typeface="+mn-ea"/>
            </a:rPr>
            <a:t>H28</a:t>
          </a:r>
          <a:r>
            <a:rPr kumimoji="1" lang="ja-JP" altLang="en-US" sz="1300">
              <a:latin typeface="+mn-ea"/>
              <a:ea typeface="+mn-ea"/>
            </a:rPr>
            <a:t>年度に大型公共投資は予定していないが、今後の公共施設等の再編を踏まえると地方債残高が増加し、財政調整基金の減少が見込まれることから数値の悪化は不可避となる見込み。後世への負担を少しでも軽減すべく、地方債発行の抑制等に努め、さらなる財政健全化を要す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122301</xdr:rowOff>
    </xdr:to>
    <xdr:cxnSp macro="">
      <xdr:nvCxnSpPr>
        <xdr:cNvPr id="434" name="直線コネクタ 433"/>
        <xdr:cNvCxnSpPr/>
      </xdr:nvCxnSpPr>
      <xdr:spPr>
        <a:xfrm flipV="1">
          <a:off x="17018000" y="2370667"/>
          <a:ext cx="0" cy="1352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94378</xdr:rowOff>
    </xdr:from>
    <xdr:ext cx="762000" cy="259045"/>
    <xdr:sp macro="" textlink="">
      <xdr:nvSpPr>
        <xdr:cNvPr id="435" name="将来負担の状況最小値テキスト"/>
        <xdr:cNvSpPr txBox="1"/>
      </xdr:nvSpPr>
      <xdr:spPr>
        <a:xfrm>
          <a:off x="17106900" y="3694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168.1</a:t>
          </a:r>
          <a:endParaRPr kumimoji="1" lang="ja-JP" altLang="en-US" sz="1000" b="1">
            <a:latin typeface="ＭＳ Ｐゴシック"/>
          </a:endParaRPr>
        </a:p>
      </xdr:txBody>
    </xdr:sp>
    <xdr:clientData/>
  </xdr:oneCellAnchor>
  <xdr:twoCellAnchor>
    <xdr:from>
      <xdr:col>24</xdr:col>
      <xdr:colOff>469900</xdr:colOff>
      <xdr:row>21</xdr:row>
      <xdr:rowOff>122301</xdr:rowOff>
    </xdr:from>
    <xdr:to>
      <xdr:col>24</xdr:col>
      <xdr:colOff>647700</xdr:colOff>
      <xdr:row>21</xdr:row>
      <xdr:rowOff>122301</xdr:rowOff>
    </xdr:to>
    <xdr:cxnSp macro="">
      <xdr:nvCxnSpPr>
        <xdr:cNvPr id="436" name="直線コネクタ 435"/>
        <xdr:cNvCxnSpPr/>
      </xdr:nvCxnSpPr>
      <xdr:spPr>
        <a:xfrm>
          <a:off x="16929100" y="3722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56049</xdr:rowOff>
    </xdr:from>
    <xdr:to>
      <xdr:col>24</xdr:col>
      <xdr:colOff>558800</xdr:colOff>
      <xdr:row>19</xdr:row>
      <xdr:rowOff>147489</xdr:rowOff>
    </xdr:to>
    <xdr:cxnSp macro="">
      <xdr:nvCxnSpPr>
        <xdr:cNvPr id="439" name="直線コネクタ 438"/>
        <xdr:cNvCxnSpPr/>
      </xdr:nvCxnSpPr>
      <xdr:spPr>
        <a:xfrm>
          <a:off x="16179800" y="2970699"/>
          <a:ext cx="8382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41461</xdr:rowOff>
    </xdr:from>
    <xdr:ext cx="762000" cy="259045"/>
    <xdr:sp macro="" textlink="">
      <xdr:nvSpPr>
        <xdr:cNvPr id="440" name="将来負担の状況平均値テキスト"/>
        <xdr:cNvSpPr txBox="1"/>
      </xdr:nvSpPr>
      <xdr:spPr>
        <a:xfrm>
          <a:off x="17106900" y="2270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24934</xdr:rowOff>
    </xdr:from>
    <xdr:to>
      <xdr:col>24</xdr:col>
      <xdr:colOff>609600</xdr:colOff>
      <xdr:row>14</xdr:row>
      <xdr:rowOff>126534</xdr:rowOff>
    </xdr:to>
    <xdr:sp macro="" textlink="">
      <xdr:nvSpPr>
        <xdr:cNvPr id="441" name="フローチャート : 判断 440"/>
        <xdr:cNvSpPr/>
      </xdr:nvSpPr>
      <xdr:spPr>
        <a:xfrm>
          <a:off x="169672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28829</xdr:rowOff>
    </xdr:from>
    <xdr:to>
      <xdr:col>23</xdr:col>
      <xdr:colOff>406400</xdr:colOff>
      <xdr:row>17</xdr:row>
      <xdr:rowOff>56049</xdr:rowOff>
    </xdr:to>
    <xdr:cxnSp macro="">
      <xdr:nvCxnSpPr>
        <xdr:cNvPr id="442" name="直線コネクタ 441"/>
        <xdr:cNvCxnSpPr/>
      </xdr:nvCxnSpPr>
      <xdr:spPr>
        <a:xfrm>
          <a:off x="15290800" y="2772029"/>
          <a:ext cx="889000" cy="19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1609</xdr:rowOff>
    </xdr:from>
    <xdr:to>
      <xdr:col>23</xdr:col>
      <xdr:colOff>457200</xdr:colOff>
      <xdr:row>14</xdr:row>
      <xdr:rowOff>103209</xdr:rowOff>
    </xdr:to>
    <xdr:sp macro="" textlink="">
      <xdr:nvSpPr>
        <xdr:cNvPr id="443" name="フローチャート : 判断 442"/>
        <xdr:cNvSpPr/>
      </xdr:nvSpPr>
      <xdr:spPr>
        <a:xfrm>
          <a:off x="16129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113386</xdr:rowOff>
    </xdr:from>
    <xdr:ext cx="736600" cy="259045"/>
    <xdr:sp macro="" textlink="">
      <xdr:nvSpPr>
        <xdr:cNvPr id="444" name="テキスト ボックス 443"/>
        <xdr:cNvSpPr txBox="1"/>
      </xdr:nvSpPr>
      <xdr:spPr>
        <a:xfrm>
          <a:off x="15798800" y="2170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28829</xdr:rowOff>
    </xdr:from>
    <xdr:to>
      <xdr:col>22</xdr:col>
      <xdr:colOff>203200</xdr:colOff>
      <xdr:row>16</xdr:row>
      <xdr:rowOff>95589</xdr:rowOff>
    </xdr:to>
    <xdr:cxnSp macro="">
      <xdr:nvCxnSpPr>
        <xdr:cNvPr id="445" name="直線コネクタ 444"/>
        <xdr:cNvCxnSpPr/>
      </xdr:nvCxnSpPr>
      <xdr:spPr>
        <a:xfrm flipV="1">
          <a:off x="14401800" y="2772029"/>
          <a:ext cx="889000" cy="6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71586</xdr:rowOff>
    </xdr:from>
    <xdr:to>
      <xdr:col>22</xdr:col>
      <xdr:colOff>254000</xdr:colOff>
      <xdr:row>15</xdr:row>
      <xdr:rowOff>1736</xdr:rowOff>
    </xdr:to>
    <xdr:sp macro="" textlink="">
      <xdr:nvSpPr>
        <xdr:cNvPr id="446" name="フローチャート : 判断 445"/>
        <xdr:cNvSpPr/>
      </xdr:nvSpPr>
      <xdr:spPr>
        <a:xfrm>
          <a:off x="15240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11913</xdr:rowOff>
    </xdr:from>
    <xdr:ext cx="762000" cy="259045"/>
    <xdr:sp macro="" textlink="">
      <xdr:nvSpPr>
        <xdr:cNvPr id="447" name="テキスト ボックス 446"/>
        <xdr:cNvSpPr txBox="1"/>
      </xdr:nvSpPr>
      <xdr:spPr>
        <a:xfrm>
          <a:off x="14909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95589</xdr:rowOff>
    </xdr:from>
    <xdr:to>
      <xdr:col>21</xdr:col>
      <xdr:colOff>0</xdr:colOff>
      <xdr:row>17</xdr:row>
      <xdr:rowOff>6985</xdr:rowOff>
    </xdr:to>
    <xdr:cxnSp macro="">
      <xdr:nvCxnSpPr>
        <xdr:cNvPr id="448" name="直線コネクタ 447"/>
        <xdr:cNvCxnSpPr/>
      </xdr:nvCxnSpPr>
      <xdr:spPr>
        <a:xfrm flipV="1">
          <a:off x="13512800" y="2838789"/>
          <a:ext cx="889000" cy="8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156041</xdr:rowOff>
    </xdr:from>
    <xdr:to>
      <xdr:col>21</xdr:col>
      <xdr:colOff>50800</xdr:colOff>
      <xdr:row>15</xdr:row>
      <xdr:rowOff>86191</xdr:rowOff>
    </xdr:to>
    <xdr:sp macro="" textlink="">
      <xdr:nvSpPr>
        <xdr:cNvPr id="449" name="フローチャート : 判断 448"/>
        <xdr:cNvSpPr/>
      </xdr:nvSpPr>
      <xdr:spPr>
        <a:xfrm>
          <a:off x="14351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96368</xdr:rowOff>
    </xdr:from>
    <xdr:ext cx="762000" cy="259045"/>
    <xdr:sp macro="" textlink="">
      <xdr:nvSpPr>
        <xdr:cNvPr id="450" name="テキスト ボックス 449"/>
        <xdr:cNvSpPr txBox="1"/>
      </xdr:nvSpPr>
      <xdr:spPr>
        <a:xfrm>
          <a:off x="14020800" y="232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32046</xdr:rowOff>
    </xdr:from>
    <xdr:to>
      <xdr:col>19</xdr:col>
      <xdr:colOff>533400</xdr:colOff>
      <xdr:row>15</xdr:row>
      <xdr:rowOff>133646</xdr:rowOff>
    </xdr:to>
    <xdr:sp macro="" textlink="">
      <xdr:nvSpPr>
        <xdr:cNvPr id="451" name="フローチャート : 判断 450"/>
        <xdr:cNvSpPr/>
      </xdr:nvSpPr>
      <xdr:spPr>
        <a:xfrm>
          <a:off x="13462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143823</xdr:rowOff>
    </xdr:from>
    <xdr:ext cx="762000" cy="259045"/>
    <xdr:sp macro="" textlink="">
      <xdr:nvSpPr>
        <xdr:cNvPr id="452" name="テキスト ボックス 451"/>
        <xdr:cNvSpPr txBox="1"/>
      </xdr:nvSpPr>
      <xdr:spPr>
        <a:xfrm>
          <a:off x="13131800" y="237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19</xdr:row>
      <xdr:rowOff>96689</xdr:rowOff>
    </xdr:from>
    <xdr:to>
      <xdr:col>24</xdr:col>
      <xdr:colOff>609600</xdr:colOff>
      <xdr:row>20</xdr:row>
      <xdr:rowOff>26839</xdr:rowOff>
    </xdr:to>
    <xdr:sp macro="" textlink="">
      <xdr:nvSpPr>
        <xdr:cNvPr id="458" name="円/楕円 457"/>
        <xdr:cNvSpPr/>
      </xdr:nvSpPr>
      <xdr:spPr>
        <a:xfrm>
          <a:off x="16967200" y="335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68766</xdr:rowOff>
    </xdr:from>
    <xdr:ext cx="762000" cy="259045"/>
    <xdr:sp macro="" textlink="">
      <xdr:nvSpPr>
        <xdr:cNvPr id="459" name="将来負担の状況該当値テキスト"/>
        <xdr:cNvSpPr txBox="1"/>
      </xdr:nvSpPr>
      <xdr:spPr>
        <a:xfrm>
          <a:off x="17106900" y="332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128.6</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5249</xdr:rowOff>
    </xdr:from>
    <xdr:to>
      <xdr:col>23</xdr:col>
      <xdr:colOff>457200</xdr:colOff>
      <xdr:row>17</xdr:row>
      <xdr:rowOff>106849</xdr:rowOff>
    </xdr:to>
    <xdr:sp macro="" textlink="">
      <xdr:nvSpPr>
        <xdr:cNvPr id="460" name="円/楕円 459"/>
        <xdr:cNvSpPr/>
      </xdr:nvSpPr>
      <xdr:spPr>
        <a:xfrm>
          <a:off x="16129000" y="291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91626</xdr:rowOff>
    </xdr:from>
    <xdr:ext cx="736600" cy="259045"/>
    <xdr:sp macro="" textlink="">
      <xdr:nvSpPr>
        <xdr:cNvPr id="461" name="テキスト ボックス 460"/>
        <xdr:cNvSpPr txBox="1"/>
      </xdr:nvSpPr>
      <xdr:spPr>
        <a:xfrm>
          <a:off x="15798800" y="3006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149479</xdr:rowOff>
    </xdr:from>
    <xdr:to>
      <xdr:col>22</xdr:col>
      <xdr:colOff>254000</xdr:colOff>
      <xdr:row>16</xdr:row>
      <xdr:rowOff>79629</xdr:rowOff>
    </xdr:to>
    <xdr:sp macro="" textlink="">
      <xdr:nvSpPr>
        <xdr:cNvPr id="462" name="円/楕円 461"/>
        <xdr:cNvSpPr/>
      </xdr:nvSpPr>
      <xdr:spPr>
        <a:xfrm>
          <a:off x="15240000" y="272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64406</xdr:rowOff>
    </xdr:from>
    <xdr:ext cx="762000" cy="259045"/>
    <xdr:sp macro="" textlink="">
      <xdr:nvSpPr>
        <xdr:cNvPr id="463" name="テキスト ボックス 462"/>
        <xdr:cNvSpPr txBox="1"/>
      </xdr:nvSpPr>
      <xdr:spPr>
        <a:xfrm>
          <a:off x="14909800" y="28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44789</xdr:rowOff>
    </xdr:from>
    <xdr:to>
      <xdr:col>21</xdr:col>
      <xdr:colOff>50800</xdr:colOff>
      <xdr:row>16</xdr:row>
      <xdr:rowOff>146389</xdr:rowOff>
    </xdr:to>
    <xdr:sp macro="" textlink="">
      <xdr:nvSpPr>
        <xdr:cNvPr id="464" name="円/楕円 463"/>
        <xdr:cNvSpPr/>
      </xdr:nvSpPr>
      <xdr:spPr>
        <a:xfrm>
          <a:off x="14351000" y="278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131166</xdr:rowOff>
    </xdr:from>
    <xdr:ext cx="762000" cy="259045"/>
    <xdr:sp macro="" textlink="">
      <xdr:nvSpPr>
        <xdr:cNvPr id="465" name="テキスト ボックス 464"/>
        <xdr:cNvSpPr txBox="1"/>
      </xdr:nvSpPr>
      <xdr:spPr>
        <a:xfrm>
          <a:off x="14020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127635</xdr:rowOff>
    </xdr:from>
    <xdr:to>
      <xdr:col>19</xdr:col>
      <xdr:colOff>533400</xdr:colOff>
      <xdr:row>17</xdr:row>
      <xdr:rowOff>57785</xdr:rowOff>
    </xdr:to>
    <xdr:sp macro="" textlink="">
      <xdr:nvSpPr>
        <xdr:cNvPr id="466" name="円/楕円 465"/>
        <xdr:cNvSpPr/>
      </xdr:nvSpPr>
      <xdr:spPr>
        <a:xfrm>
          <a:off x="13462000" y="287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42562</xdr:rowOff>
    </xdr:from>
    <xdr:ext cx="762000" cy="259045"/>
    <xdr:sp macro="" textlink="">
      <xdr:nvSpPr>
        <xdr:cNvPr id="467" name="テキスト ボックス 466"/>
        <xdr:cNvSpPr txBox="1"/>
      </xdr:nvSpPr>
      <xdr:spPr>
        <a:xfrm>
          <a:off x="13131800" y="295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大阪府能勢町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10,893
10,831
98.75
9,348,003
9,190,887
154,195
3,389,324
5,974,901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128.6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r>
            <a:rPr kumimoji="1" lang="ja-JP" altLang="ja-JP" sz="1250">
              <a:solidFill>
                <a:schemeClr val="dk1"/>
              </a:solidFill>
              <a:effectLst/>
              <a:latin typeface="+mn-ea"/>
              <a:ea typeface="+mn-ea"/>
              <a:cs typeface="+mn-cs"/>
            </a:rPr>
            <a:t>　財政再建プログラム（</a:t>
          </a:r>
          <a:r>
            <a:rPr kumimoji="1" lang="en-US" altLang="ja-JP" sz="1250">
              <a:solidFill>
                <a:schemeClr val="dk1"/>
              </a:solidFill>
              <a:effectLst/>
              <a:latin typeface="+mn-ea"/>
              <a:ea typeface="+mn-ea"/>
              <a:cs typeface="+mn-cs"/>
            </a:rPr>
            <a:t>H13</a:t>
          </a:r>
          <a:r>
            <a:rPr kumimoji="1" lang="ja-JP" altLang="ja-JP" sz="1250">
              <a:solidFill>
                <a:schemeClr val="dk1"/>
              </a:solidFill>
              <a:effectLst/>
              <a:latin typeface="+mn-ea"/>
              <a:ea typeface="+mn-ea"/>
              <a:cs typeface="+mn-cs"/>
            </a:rPr>
            <a:t>年度）及び自立経営プラン（</a:t>
          </a:r>
          <a:r>
            <a:rPr kumimoji="1" lang="en-US" altLang="ja-JP" sz="1250">
              <a:solidFill>
                <a:schemeClr val="dk1"/>
              </a:solidFill>
              <a:effectLst/>
              <a:latin typeface="+mn-ea"/>
              <a:ea typeface="+mn-ea"/>
              <a:cs typeface="+mn-cs"/>
            </a:rPr>
            <a:t>H16</a:t>
          </a:r>
          <a:r>
            <a:rPr kumimoji="1" lang="ja-JP" altLang="ja-JP" sz="1250">
              <a:solidFill>
                <a:schemeClr val="dk1"/>
              </a:solidFill>
              <a:effectLst/>
              <a:latin typeface="+mn-ea"/>
              <a:ea typeface="+mn-ea"/>
              <a:cs typeface="+mn-cs"/>
            </a:rPr>
            <a:t>年度）に基づき職員数の削減、給与体系・諸手当の見直しを行うなど改革に努めてきたところであるが、職員の年齢構成に偏重をきたすことから、総人件費の抑制効果は限定的であり、類似団体内平均値には及んでいない。</a:t>
          </a:r>
          <a:r>
            <a:rPr kumimoji="1" lang="en-US" altLang="ja-JP" sz="1250">
              <a:solidFill>
                <a:schemeClr val="dk1"/>
              </a:solidFill>
              <a:effectLst/>
              <a:latin typeface="+mn-ea"/>
              <a:ea typeface="+mn-ea"/>
              <a:cs typeface="+mn-cs"/>
            </a:rPr>
            <a:t>H27</a:t>
          </a:r>
          <a:r>
            <a:rPr kumimoji="1" lang="ja-JP" altLang="ja-JP" sz="1250">
              <a:solidFill>
                <a:schemeClr val="dk1"/>
              </a:solidFill>
              <a:effectLst/>
              <a:latin typeface="+mn-ea"/>
              <a:ea typeface="+mn-ea"/>
              <a:cs typeface="+mn-cs"/>
            </a:rPr>
            <a:t>年度は</a:t>
          </a:r>
          <a:r>
            <a:rPr kumimoji="1" lang="ja-JP" altLang="en-US" sz="1250">
              <a:solidFill>
                <a:schemeClr val="dk1"/>
              </a:solidFill>
              <a:effectLst/>
              <a:latin typeface="+mn-ea"/>
              <a:ea typeface="+mn-ea"/>
              <a:cs typeface="+mn-cs"/>
            </a:rPr>
            <a:t>前年度より改善を見るところであるが、前年度数値が</a:t>
          </a:r>
          <a:r>
            <a:rPr kumimoji="1" lang="ja-JP" altLang="ja-JP" sz="1250">
              <a:solidFill>
                <a:schemeClr val="dk1"/>
              </a:solidFill>
              <a:effectLst/>
              <a:latin typeface="+mn-ea"/>
              <a:ea typeface="+mn-ea"/>
              <a:cs typeface="+mn-cs"/>
            </a:rPr>
            <a:t>退職者数の増によ</a:t>
          </a:r>
          <a:r>
            <a:rPr kumimoji="1" lang="ja-JP" altLang="en-US" sz="1250">
              <a:solidFill>
                <a:schemeClr val="dk1"/>
              </a:solidFill>
              <a:effectLst/>
              <a:latin typeface="+mn-ea"/>
              <a:ea typeface="+mn-ea"/>
              <a:cs typeface="+mn-cs"/>
            </a:rPr>
            <a:t>る</a:t>
          </a:r>
          <a:r>
            <a:rPr kumimoji="1" lang="ja-JP" altLang="ja-JP" sz="1250">
              <a:solidFill>
                <a:schemeClr val="dk1"/>
              </a:solidFill>
              <a:effectLst/>
              <a:latin typeface="+mn-ea"/>
              <a:ea typeface="+mn-ea"/>
              <a:cs typeface="+mn-cs"/>
            </a:rPr>
            <a:t>悪化</a:t>
          </a:r>
          <a:r>
            <a:rPr kumimoji="1" lang="ja-JP" altLang="en-US" sz="1250">
              <a:solidFill>
                <a:schemeClr val="dk1"/>
              </a:solidFill>
              <a:effectLst/>
              <a:latin typeface="+mn-ea"/>
              <a:ea typeface="+mn-ea"/>
              <a:cs typeface="+mn-cs"/>
            </a:rPr>
            <a:t>であったことを鑑みると</a:t>
          </a:r>
          <a:r>
            <a:rPr kumimoji="1" lang="ja-JP" altLang="ja-JP" sz="1250">
              <a:solidFill>
                <a:schemeClr val="dk1"/>
              </a:solidFill>
              <a:effectLst/>
              <a:latin typeface="+mn-ea"/>
              <a:ea typeface="+mn-ea"/>
              <a:cs typeface="+mn-cs"/>
            </a:rPr>
            <a:t>、今後とも新規採用の抑制を図りつつ、早期勧奨退職を実施する等、適切な定数管理に努める</a:t>
          </a:r>
          <a:r>
            <a:rPr kumimoji="1" lang="ja-JP" altLang="en-US" sz="1250">
              <a:solidFill>
                <a:schemeClr val="dk1"/>
              </a:solidFill>
              <a:effectLst/>
              <a:latin typeface="+mn-ea"/>
              <a:ea typeface="+mn-ea"/>
              <a:cs typeface="+mn-cs"/>
            </a:rPr>
            <a:t>必要がある</a:t>
          </a:r>
          <a:r>
            <a:rPr kumimoji="1" lang="ja-JP" altLang="ja-JP" sz="1250">
              <a:solidFill>
                <a:schemeClr val="dk1"/>
              </a:solidFill>
              <a:effectLst/>
              <a:latin typeface="+mn-ea"/>
              <a:ea typeface="+mn-ea"/>
              <a:cs typeface="+mn-cs"/>
            </a:rPr>
            <a:t>。</a:t>
          </a:r>
          <a:endParaRPr lang="ja-JP" altLang="ja-JP" sz="1250">
            <a:effectLst/>
            <a:latin typeface="+mn-ea"/>
            <a:ea typeface="+mn-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19558</xdr:rowOff>
    </xdr:from>
    <xdr:to>
      <xdr:col>7</xdr:col>
      <xdr:colOff>15875</xdr:colOff>
      <xdr:row>41</xdr:row>
      <xdr:rowOff>42418</xdr:rowOff>
    </xdr:to>
    <xdr:cxnSp macro="">
      <xdr:nvCxnSpPr>
        <xdr:cNvPr id="59" name="直線コネクタ 58"/>
        <xdr:cNvCxnSpPr/>
      </xdr:nvCxnSpPr>
      <xdr:spPr>
        <a:xfrm flipV="1">
          <a:off x="4826000" y="6020308"/>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14495</xdr:rowOff>
    </xdr:from>
    <xdr:ext cx="762000" cy="259045"/>
    <xdr:sp macro="" textlink="">
      <xdr:nvSpPr>
        <xdr:cNvPr id="60" name="人件費最小値テキスト"/>
        <xdr:cNvSpPr txBox="1"/>
      </xdr:nvSpPr>
      <xdr:spPr>
        <a:xfrm>
          <a:off x="4914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39.4</a:t>
          </a:r>
          <a:endParaRPr kumimoji="1" lang="ja-JP" altLang="en-US" sz="1000" b="1">
            <a:latin typeface="ＭＳ Ｐゴシック"/>
          </a:endParaRPr>
        </a:p>
      </xdr:txBody>
    </xdr:sp>
    <xdr:clientData/>
  </xdr:oneCellAnchor>
  <xdr:twoCellAnchor>
    <xdr:from>
      <xdr:col>6</xdr:col>
      <xdr:colOff>612775</xdr:colOff>
      <xdr:row>41</xdr:row>
      <xdr:rowOff>42418</xdr:rowOff>
    </xdr:from>
    <xdr:to>
      <xdr:col>7</xdr:col>
      <xdr:colOff>104775</xdr:colOff>
      <xdr:row>41</xdr:row>
      <xdr:rowOff>42418</xdr:rowOff>
    </xdr:to>
    <xdr:cxnSp macro="">
      <xdr:nvCxnSpPr>
        <xdr:cNvPr id="61" name="直線コネクタ 60"/>
        <xdr:cNvCxnSpPr/>
      </xdr:nvCxnSpPr>
      <xdr:spPr>
        <a:xfrm>
          <a:off x="4737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105935</xdr:rowOff>
    </xdr:from>
    <xdr:ext cx="762000" cy="259045"/>
    <xdr:sp macro="" textlink="">
      <xdr:nvSpPr>
        <xdr:cNvPr id="62" name="人件費最大値テキスト"/>
        <xdr:cNvSpPr txBox="1"/>
      </xdr:nvSpPr>
      <xdr:spPr>
        <a:xfrm>
          <a:off x="4914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612775</xdr:colOff>
      <xdr:row>35</xdr:row>
      <xdr:rowOff>19558</xdr:rowOff>
    </xdr:from>
    <xdr:to>
      <xdr:col>7</xdr:col>
      <xdr:colOff>104775</xdr:colOff>
      <xdr:row>35</xdr:row>
      <xdr:rowOff>19558</xdr:rowOff>
    </xdr:to>
    <xdr:cxnSp macro="">
      <xdr:nvCxnSpPr>
        <xdr:cNvPr id="63" name="直線コネクタ 62"/>
        <xdr:cNvCxnSpPr/>
      </xdr:nvCxnSpPr>
      <xdr:spPr>
        <a:xfrm>
          <a:off x="4737100" y="602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17272</xdr:rowOff>
    </xdr:from>
    <xdr:to>
      <xdr:col>7</xdr:col>
      <xdr:colOff>15875</xdr:colOff>
      <xdr:row>39</xdr:row>
      <xdr:rowOff>42418</xdr:rowOff>
    </xdr:to>
    <xdr:cxnSp macro="">
      <xdr:nvCxnSpPr>
        <xdr:cNvPr id="64" name="直線コネクタ 63"/>
        <xdr:cNvCxnSpPr/>
      </xdr:nvCxnSpPr>
      <xdr:spPr>
        <a:xfrm flipV="1">
          <a:off x="3987800" y="6532372"/>
          <a:ext cx="8382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133875</xdr:rowOff>
    </xdr:from>
    <xdr:ext cx="762000" cy="259045"/>
    <xdr:sp macro="" textlink="">
      <xdr:nvSpPr>
        <xdr:cNvPr id="65" name="人件費平均値テキスト"/>
        <xdr:cNvSpPr txBox="1"/>
      </xdr:nvSpPr>
      <xdr:spPr>
        <a:xfrm>
          <a:off x="4914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117348</xdr:rowOff>
    </xdr:from>
    <xdr:to>
      <xdr:col>7</xdr:col>
      <xdr:colOff>66675</xdr:colOff>
      <xdr:row>37</xdr:row>
      <xdr:rowOff>47498</xdr:rowOff>
    </xdr:to>
    <xdr:sp macro="" textlink="">
      <xdr:nvSpPr>
        <xdr:cNvPr id="66" name="フローチャート : 判断 65"/>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108712</xdr:rowOff>
    </xdr:from>
    <xdr:to>
      <xdr:col>5</xdr:col>
      <xdr:colOff>549275</xdr:colOff>
      <xdr:row>39</xdr:row>
      <xdr:rowOff>42418</xdr:rowOff>
    </xdr:to>
    <xdr:cxnSp macro="">
      <xdr:nvCxnSpPr>
        <xdr:cNvPr id="67" name="直線コネクタ 66"/>
        <xdr:cNvCxnSpPr/>
      </xdr:nvCxnSpPr>
      <xdr:spPr>
        <a:xfrm>
          <a:off x="3098800" y="662381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144780</xdr:rowOff>
    </xdr:from>
    <xdr:to>
      <xdr:col>5</xdr:col>
      <xdr:colOff>600075</xdr:colOff>
      <xdr:row>37</xdr:row>
      <xdr:rowOff>74930</xdr:rowOff>
    </xdr:to>
    <xdr:sp macro="" textlink="">
      <xdr:nvSpPr>
        <xdr:cNvPr id="68" name="フローチャート : 判断 67"/>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85107</xdr:rowOff>
    </xdr:from>
    <xdr:ext cx="736600" cy="259045"/>
    <xdr:sp macro="" textlink="">
      <xdr:nvSpPr>
        <xdr:cNvPr id="69" name="テキスト ボックス 68"/>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108712</xdr:rowOff>
    </xdr:from>
    <xdr:to>
      <xdr:col>4</xdr:col>
      <xdr:colOff>346075</xdr:colOff>
      <xdr:row>39</xdr:row>
      <xdr:rowOff>28702</xdr:rowOff>
    </xdr:to>
    <xdr:cxnSp macro="">
      <xdr:nvCxnSpPr>
        <xdr:cNvPr id="70" name="直線コネクタ 69"/>
        <xdr:cNvCxnSpPr/>
      </xdr:nvCxnSpPr>
      <xdr:spPr>
        <a:xfrm flipV="1">
          <a:off x="2209800" y="662381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94996</xdr:rowOff>
    </xdr:from>
    <xdr:to>
      <xdr:col>3</xdr:col>
      <xdr:colOff>142875</xdr:colOff>
      <xdr:row>39</xdr:row>
      <xdr:rowOff>28702</xdr:rowOff>
    </xdr:to>
    <xdr:cxnSp macro="">
      <xdr:nvCxnSpPr>
        <xdr:cNvPr id="73" name="直線コネクタ 72"/>
        <xdr:cNvCxnSpPr/>
      </xdr:nvCxnSpPr>
      <xdr:spPr>
        <a:xfrm>
          <a:off x="1320800" y="661009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4" name="フローチャート :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112539</xdr:rowOff>
    </xdr:from>
    <xdr:ext cx="762000" cy="259045"/>
    <xdr:sp macro="" textlink="">
      <xdr:nvSpPr>
        <xdr:cNvPr id="75" name="テキスト ボックス 74"/>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5334</xdr:rowOff>
    </xdr:from>
    <xdr:to>
      <xdr:col>1</xdr:col>
      <xdr:colOff>676275</xdr:colOff>
      <xdr:row>37</xdr:row>
      <xdr:rowOff>106934</xdr:rowOff>
    </xdr:to>
    <xdr:sp macro="" textlink="">
      <xdr:nvSpPr>
        <xdr:cNvPr id="76" name="フローチャート : 判断 75"/>
        <xdr:cNvSpPr/>
      </xdr:nvSpPr>
      <xdr:spPr>
        <a:xfrm>
          <a:off x="1270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117111</xdr:rowOff>
    </xdr:from>
    <xdr:ext cx="762000" cy="259045"/>
    <xdr:sp macro="" textlink="">
      <xdr:nvSpPr>
        <xdr:cNvPr id="77" name="テキスト ボックス 76"/>
        <xdr:cNvSpPr txBox="1"/>
      </xdr:nvSpPr>
      <xdr:spPr>
        <a:xfrm>
          <a:off x="939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137922</xdr:rowOff>
    </xdr:from>
    <xdr:to>
      <xdr:col>7</xdr:col>
      <xdr:colOff>66675</xdr:colOff>
      <xdr:row>38</xdr:row>
      <xdr:rowOff>68072</xdr:rowOff>
    </xdr:to>
    <xdr:sp macro="" textlink="">
      <xdr:nvSpPr>
        <xdr:cNvPr id="83" name="円/楕円 82"/>
        <xdr:cNvSpPr/>
      </xdr:nvSpPr>
      <xdr:spPr>
        <a:xfrm>
          <a:off x="47752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109999</xdr:rowOff>
    </xdr:from>
    <xdr:ext cx="762000" cy="259045"/>
    <xdr:sp macro="" textlink="">
      <xdr:nvSpPr>
        <xdr:cNvPr id="84" name="人件費該当値テキスト"/>
        <xdr:cNvSpPr txBox="1"/>
      </xdr:nvSpPr>
      <xdr:spPr>
        <a:xfrm>
          <a:off x="49149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163068</xdr:rowOff>
    </xdr:from>
    <xdr:to>
      <xdr:col>5</xdr:col>
      <xdr:colOff>600075</xdr:colOff>
      <xdr:row>39</xdr:row>
      <xdr:rowOff>93218</xdr:rowOff>
    </xdr:to>
    <xdr:sp macro="" textlink="">
      <xdr:nvSpPr>
        <xdr:cNvPr id="85" name="円/楕円 84"/>
        <xdr:cNvSpPr/>
      </xdr:nvSpPr>
      <xdr:spPr>
        <a:xfrm>
          <a:off x="3937000" y="66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77995</xdr:rowOff>
    </xdr:from>
    <xdr:ext cx="736600" cy="259045"/>
    <xdr:sp macro="" textlink="">
      <xdr:nvSpPr>
        <xdr:cNvPr id="86" name="テキスト ボックス 85"/>
        <xdr:cNvSpPr txBox="1"/>
      </xdr:nvSpPr>
      <xdr:spPr>
        <a:xfrm>
          <a:off x="3606800" y="676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57912</xdr:rowOff>
    </xdr:from>
    <xdr:to>
      <xdr:col>4</xdr:col>
      <xdr:colOff>396875</xdr:colOff>
      <xdr:row>38</xdr:row>
      <xdr:rowOff>159512</xdr:rowOff>
    </xdr:to>
    <xdr:sp macro="" textlink="">
      <xdr:nvSpPr>
        <xdr:cNvPr id="87" name="円/楕円 86"/>
        <xdr:cNvSpPr/>
      </xdr:nvSpPr>
      <xdr:spPr>
        <a:xfrm>
          <a:off x="3048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144289</xdr:rowOff>
    </xdr:from>
    <xdr:ext cx="762000" cy="259045"/>
    <xdr:sp macro="" textlink="">
      <xdr:nvSpPr>
        <xdr:cNvPr id="88" name="テキスト ボックス 87"/>
        <xdr:cNvSpPr txBox="1"/>
      </xdr:nvSpPr>
      <xdr:spPr>
        <a:xfrm>
          <a:off x="2717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149352</xdr:rowOff>
    </xdr:from>
    <xdr:to>
      <xdr:col>3</xdr:col>
      <xdr:colOff>193675</xdr:colOff>
      <xdr:row>39</xdr:row>
      <xdr:rowOff>79502</xdr:rowOff>
    </xdr:to>
    <xdr:sp macro="" textlink="">
      <xdr:nvSpPr>
        <xdr:cNvPr id="89" name="円/楕円 88"/>
        <xdr:cNvSpPr/>
      </xdr:nvSpPr>
      <xdr:spPr>
        <a:xfrm>
          <a:off x="2159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64279</xdr:rowOff>
    </xdr:from>
    <xdr:ext cx="762000" cy="259045"/>
    <xdr:sp macro="" textlink="">
      <xdr:nvSpPr>
        <xdr:cNvPr id="90" name="テキスト ボックス 89"/>
        <xdr:cNvSpPr txBox="1"/>
      </xdr:nvSpPr>
      <xdr:spPr>
        <a:xfrm>
          <a:off x="1828800" y="67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44196</xdr:rowOff>
    </xdr:from>
    <xdr:to>
      <xdr:col>1</xdr:col>
      <xdr:colOff>676275</xdr:colOff>
      <xdr:row>38</xdr:row>
      <xdr:rowOff>145796</xdr:rowOff>
    </xdr:to>
    <xdr:sp macro="" textlink="">
      <xdr:nvSpPr>
        <xdr:cNvPr id="91" name="円/楕円 90"/>
        <xdr:cNvSpPr/>
      </xdr:nvSpPr>
      <xdr:spPr>
        <a:xfrm>
          <a:off x="1270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130573</xdr:rowOff>
    </xdr:from>
    <xdr:ext cx="762000" cy="259045"/>
    <xdr:sp macro="" textlink="">
      <xdr:nvSpPr>
        <xdr:cNvPr id="92" name="テキスト ボックス 91"/>
        <xdr:cNvSpPr txBox="1"/>
      </xdr:nvSpPr>
      <xdr:spPr>
        <a:xfrm>
          <a:off x="9398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r>
            <a:rPr kumimoji="1" lang="ja-JP" altLang="ja-JP" sz="1300">
              <a:solidFill>
                <a:schemeClr val="dk1"/>
              </a:solidFill>
              <a:effectLst/>
              <a:latin typeface="+mn-lt"/>
              <a:ea typeface="+mn-ea"/>
              <a:cs typeface="+mn-cs"/>
            </a:rPr>
            <a:t>　町営施設が、類似団体と比し多いことから、類似団体内平均値を若干上回る傾向は依然変わっていない。加えて学校再編に伴うスクールバスの運行等により将来的な物件費の上昇要因が見込まれる状況であり、町内施設の統廃合による再編を図り、更なるコストの削減に努め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20</xdr:row>
      <xdr:rowOff>104140</xdr:rowOff>
    </xdr:to>
    <xdr:cxnSp macro="">
      <xdr:nvCxnSpPr>
        <xdr:cNvPr id="120" name="直線コネクタ 119"/>
        <xdr:cNvCxnSpPr/>
      </xdr:nvCxnSpPr>
      <xdr:spPr>
        <a:xfrm flipV="1">
          <a:off x="16510000" y="235204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76217</xdr:rowOff>
    </xdr:from>
    <xdr:ext cx="762000" cy="259045"/>
    <xdr:sp macro="" textlink="">
      <xdr:nvSpPr>
        <xdr:cNvPr id="121" name="物件費最小値テキスト"/>
        <xdr:cNvSpPr txBox="1"/>
      </xdr:nvSpPr>
      <xdr:spPr>
        <a:xfrm>
          <a:off x="16598900" y="350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23</xdr:col>
      <xdr:colOff>628650</xdr:colOff>
      <xdr:row>20</xdr:row>
      <xdr:rowOff>104140</xdr:rowOff>
    </xdr:from>
    <xdr:to>
      <xdr:col>24</xdr:col>
      <xdr:colOff>120650</xdr:colOff>
      <xdr:row>20</xdr:row>
      <xdr:rowOff>104140</xdr:rowOff>
    </xdr:to>
    <xdr:cxnSp macro="">
      <xdr:nvCxnSpPr>
        <xdr:cNvPr id="122" name="直線コネクタ 121"/>
        <xdr:cNvCxnSpPr/>
      </xdr:nvCxnSpPr>
      <xdr:spPr>
        <a:xfrm>
          <a:off x="16421100" y="3533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119380</xdr:rowOff>
    </xdr:from>
    <xdr:to>
      <xdr:col>24</xdr:col>
      <xdr:colOff>31750</xdr:colOff>
      <xdr:row>17</xdr:row>
      <xdr:rowOff>16510</xdr:rowOff>
    </xdr:to>
    <xdr:cxnSp macro="">
      <xdr:nvCxnSpPr>
        <xdr:cNvPr id="125" name="直線コネクタ 124"/>
        <xdr:cNvCxnSpPr/>
      </xdr:nvCxnSpPr>
      <xdr:spPr>
        <a:xfrm flipV="1">
          <a:off x="15671800" y="28625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48277</xdr:rowOff>
    </xdr:from>
    <xdr:ext cx="762000" cy="259045"/>
    <xdr:sp macro="" textlink="">
      <xdr:nvSpPr>
        <xdr:cNvPr id="126" name="物件費平均値テキスト"/>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27" name="フローチャート : 判断 126"/>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16510</xdr:rowOff>
    </xdr:from>
    <xdr:to>
      <xdr:col>22</xdr:col>
      <xdr:colOff>565150</xdr:colOff>
      <xdr:row>17</xdr:row>
      <xdr:rowOff>54610</xdr:rowOff>
    </xdr:to>
    <xdr:cxnSp macro="">
      <xdr:nvCxnSpPr>
        <xdr:cNvPr id="128" name="直線コネクタ 127"/>
        <xdr:cNvCxnSpPr/>
      </xdr:nvCxnSpPr>
      <xdr:spPr>
        <a:xfrm flipV="1">
          <a:off x="14782800" y="29311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60960</xdr:rowOff>
    </xdr:from>
    <xdr:to>
      <xdr:col>22</xdr:col>
      <xdr:colOff>615950</xdr:colOff>
      <xdr:row>16</xdr:row>
      <xdr:rowOff>162560</xdr:rowOff>
    </xdr:to>
    <xdr:sp macro="" textlink="">
      <xdr:nvSpPr>
        <xdr:cNvPr id="129" name="フローチャート : 判断 128"/>
        <xdr:cNvSpPr/>
      </xdr:nvSpPr>
      <xdr:spPr>
        <a:xfrm>
          <a:off x="15621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1287</xdr:rowOff>
    </xdr:from>
    <xdr:ext cx="736600" cy="259045"/>
    <xdr:sp macro="" textlink="">
      <xdr:nvSpPr>
        <xdr:cNvPr id="130" name="テキスト ボックス 129"/>
        <xdr:cNvSpPr txBox="1"/>
      </xdr:nvSpPr>
      <xdr:spPr>
        <a:xfrm>
          <a:off x="15290800" y="2573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127000</xdr:rowOff>
    </xdr:from>
    <xdr:to>
      <xdr:col>21</xdr:col>
      <xdr:colOff>361950</xdr:colOff>
      <xdr:row>17</xdr:row>
      <xdr:rowOff>54610</xdr:rowOff>
    </xdr:to>
    <xdr:cxnSp macro="">
      <xdr:nvCxnSpPr>
        <xdr:cNvPr id="131" name="直線コネクタ 130"/>
        <xdr:cNvCxnSpPr/>
      </xdr:nvCxnSpPr>
      <xdr:spPr>
        <a:xfrm>
          <a:off x="13893800" y="28702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2" name="フローチャート : 判断 131"/>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134637</xdr:rowOff>
    </xdr:from>
    <xdr:ext cx="762000" cy="259045"/>
    <xdr:sp macro="" textlink="">
      <xdr:nvSpPr>
        <xdr:cNvPr id="133" name="テキスト ボックス 132"/>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127000</xdr:rowOff>
    </xdr:from>
    <xdr:to>
      <xdr:col>20</xdr:col>
      <xdr:colOff>158750</xdr:colOff>
      <xdr:row>16</xdr:row>
      <xdr:rowOff>149860</xdr:rowOff>
    </xdr:to>
    <xdr:cxnSp macro="">
      <xdr:nvCxnSpPr>
        <xdr:cNvPr id="134" name="直線コネクタ 133"/>
        <xdr:cNvCxnSpPr/>
      </xdr:nvCxnSpPr>
      <xdr:spPr>
        <a:xfrm flipV="1">
          <a:off x="13004800" y="2870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5" name="フローチャート : 判断 134"/>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111777</xdr:rowOff>
    </xdr:from>
    <xdr:ext cx="762000" cy="259045"/>
    <xdr:sp macro="" textlink="">
      <xdr:nvSpPr>
        <xdr:cNvPr id="136" name="テキスト ボックス 135"/>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156210</xdr:rowOff>
    </xdr:from>
    <xdr:to>
      <xdr:col>19</xdr:col>
      <xdr:colOff>6350</xdr:colOff>
      <xdr:row>16</xdr:row>
      <xdr:rowOff>86360</xdr:rowOff>
    </xdr:to>
    <xdr:sp macro="" textlink="">
      <xdr:nvSpPr>
        <xdr:cNvPr id="137" name="フローチャート : 判断 136"/>
        <xdr:cNvSpPr/>
      </xdr:nvSpPr>
      <xdr:spPr>
        <a:xfrm>
          <a:off x="12954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96537</xdr:rowOff>
    </xdr:from>
    <xdr:ext cx="762000" cy="259045"/>
    <xdr:sp macro="" textlink="">
      <xdr:nvSpPr>
        <xdr:cNvPr id="138" name="テキスト ボックス 137"/>
        <xdr:cNvSpPr txBox="1"/>
      </xdr:nvSpPr>
      <xdr:spPr>
        <a:xfrm>
          <a:off x="12623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68580</xdr:rowOff>
    </xdr:from>
    <xdr:to>
      <xdr:col>24</xdr:col>
      <xdr:colOff>82550</xdr:colOff>
      <xdr:row>16</xdr:row>
      <xdr:rowOff>170180</xdr:rowOff>
    </xdr:to>
    <xdr:sp macro="" textlink="">
      <xdr:nvSpPr>
        <xdr:cNvPr id="144" name="円/楕円 143"/>
        <xdr:cNvSpPr/>
      </xdr:nvSpPr>
      <xdr:spPr>
        <a:xfrm>
          <a:off x="164592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85107</xdr:rowOff>
    </xdr:from>
    <xdr:ext cx="762000" cy="259045"/>
    <xdr:sp macro="" textlink="">
      <xdr:nvSpPr>
        <xdr:cNvPr id="145" name="物件費該当値テキスト"/>
        <xdr:cNvSpPr txBox="1"/>
      </xdr:nvSpPr>
      <xdr:spPr>
        <a:xfrm>
          <a:off x="165989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137160</xdr:rowOff>
    </xdr:from>
    <xdr:to>
      <xdr:col>22</xdr:col>
      <xdr:colOff>615950</xdr:colOff>
      <xdr:row>17</xdr:row>
      <xdr:rowOff>67310</xdr:rowOff>
    </xdr:to>
    <xdr:sp macro="" textlink="">
      <xdr:nvSpPr>
        <xdr:cNvPr id="146" name="円/楕円 145"/>
        <xdr:cNvSpPr/>
      </xdr:nvSpPr>
      <xdr:spPr>
        <a:xfrm>
          <a:off x="15621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52087</xdr:rowOff>
    </xdr:from>
    <xdr:ext cx="736600" cy="259045"/>
    <xdr:sp macro="" textlink="">
      <xdr:nvSpPr>
        <xdr:cNvPr id="147" name="テキスト ボックス 146"/>
        <xdr:cNvSpPr txBox="1"/>
      </xdr:nvSpPr>
      <xdr:spPr>
        <a:xfrm>
          <a:off x="15290800" y="296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3810</xdr:rowOff>
    </xdr:from>
    <xdr:to>
      <xdr:col>21</xdr:col>
      <xdr:colOff>412750</xdr:colOff>
      <xdr:row>17</xdr:row>
      <xdr:rowOff>105410</xdr:rowOff>
    </xdr:to>
    <xdr:sp macro="" textlink="">
      <xdr:nvSpPr>
        <xdr:cNvPr id="148" name="円/楕円 147"/>
        <xdr:cNvSpPr/>
      </xdr:nvSpPr>
      <xdr:spPr>
        <a:xfrm>
          <a:off x="14732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90187</xdr:rowOff>
    </xdr:from>
    <xdr:ext cx="762000" cy="259045"/>
    <xdr:sp macro="" textlink="">
      <xdr:nvSpPr>
        <xdr:cNvPr id="149" name="テキスト ボックス 148"/>
        <xdr:cNvSpPr txBox="1"/>
      </xdr:nvSpPr>
      <xdr:spPr>
        <a:xfrm>
          <a:off x="14401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76200</xdr:rowOff>
    </xdr:from>
    <xdr:to>
      <xdr:col>20</xdr:col>
      <xdr:colOff>209550</xdr:colOff>
      <xdr:row>17</xdr:row>
      <xdr:rowOff>6350</xdr:rowOff>
    </xdr:to>
    <xdr:sp macro="" textlink="">
      <xdr:nvSpPr>
        <xdr:cNvPr id="150" name="円/楕円 149"/>
        <xdr:cNvSpPr/>
      </xdr:nvSpPr>
      <xdr:spPr>
        <a:xfrm>
          <a:off x="13843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162577</xdr:rowOff>
    </xdr:from>
    <xdr:ext cx="762000" cy="259045"/>
    <xdr:sp macro="" textlink="">
      <xdr:nvSpPr>
        <xdr:cNvPr id="151" name="テキスト ボックス 150"/>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99060</xdr:rowOff>
    </xdr:from>
    <xdr:to>
      <xdr:col>19</xdr:col>
      <xdr:colOff>6350</xdr:colOff>
      <xdr:row>17</xdr:row>
      <xdr:rowOff>29210</xdr:rowOff>
    </xdr:to>
    <xdr:sp macro="" textlink="">
      <xdr:nvSpPr>
        <xdr:cNvPr id="152" name="円/楕円 151"/>
        <xdr:cNvSpPr/>
      </xdr:nvSpPr>
      <xdr:spPr>
        <a:xfrm>
          <a:off x="12954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13987</xdr:rowOff>
    </xdr:from>
    <xdr:ext cx="762000" cy="259045"/>
    <xdr:sp macro="" textlink="">
      <xdr:nvSpPr>
        <xdr:cNvPr id="153" name="テキスト ボックス 152"/>
        <xdr:cNvSpPr txBox="1"/>
      </xdr:nvSpPr>
      <xdr:spPr>
        <a:xfrm>
          <a:off x="12623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過年度より類似団体内平均値を下回っているが、他団体と比し児童福祉費に係る対象が少ないことが要因と思われる。しかしながら、老人福祉及び障害者福祉に係る経費の増が予想され得るところであり、抑制に向けた取組みの効果が期待され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62</xdr:row>
      <xdr:rowOff>12700</xdr:rowOff>
    </xdr:to>
    <xdr:cxnSp macro="">
      <xdr:nvCxnSpPr>
        <xdr:cNvPr id="181" name="直線コネクタ 180"/>
        <xdr:cNvCxnSpPr/>
      </xdr:nvCxnSpPr>
      <xdr:spPr>
        <a:xfrm flipV="1">
          <a:off x="4826000" y="90995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4"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5" name="直線コネクタ 184"/>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88900</xdr:rowOff>
    </xdr:from>
    <xdr:to>
      <xdr:col>7</xdr:col>
      <xdr:colOff>15875</xdr:colOff>
      <xdr:row>55</xdr:row>
      <xdr:rowOff>146050</xdr:rowOff>
    </xdr:to>
    <xdr:cxnSp macro="">
      <xdr:nvCxnSpPr>
        <xdr:cNvPr id="186" name="直線コネクタ 185"/>
        <xdr:cNvCxnSpPr/>
      </xdr:nvCxnSpPr>
      <xdr:spPr>
        <a:xfrm flipV="1">
          <a:off x="3987800" y="95186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124477</xdr:rowOff>
    </xdr:from>
    <xdr:ext cx="762000" cy="259045"/>
    <xdr:sp macro="" textlink="">
      <xdr:nvSpPr>
        <xdr:cNvPr id="187" name="扶助費平均値テキスト"/>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152400</xdr:rowOff>
    </xdr:from>
    <xdr:to>
      <xdr:col>7</xdr:col>
      <xdr:colOff>66675</xdr:colOff>
      <xdr:row>57</xdr:row>
      <xdr:rowOff>82550</xdr:rowOff>
    </xdr:to>
    <xdr:sp macro="" textlink="">
      <xdr:nvSpPr>
        <xdr:cNvPr id="188" name="フローチャート : 判断 187"/>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88900</xdr:rowOff>
    </xdr:from>
    <xdr:to>
      <xdr:col>5</xdr:col>
      <xdr:colOff>549275</xdr:colOff>
      <xdr:row>55</xdr:row>
      <xdr:rowOff>146050</xdr:rowOff>
    </xdr:to>
    <xdr:cxnSp macro="">
      <xdr:nvCxnSpPr>
        <xdr:cNvPr id="189" name="直線コネクタ 188"/>
        <xdr:cNvCxnSpPr/>
      </xdr:nvCxnSpPr>
      <xdr:spPr>
        <a:xfrm>
          <a:off x="3098800" y="9518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57150</xdr:rowOff>
    </xdr:from>
    <xdr:to>
      <xdr:col>5</xdr:col>
      <xdr:colOff>600075</xdr:colOff>
      <xdr:row>56</xdr:row>
      <xdr:rowOff>158750</xdr:rowOff>
    </xdr:to>
    <xdr:sp macro="" textlink="">
      <xdr:nvSpPr>
        <xdr:cNvPr id="190" name="フローチャート : 判断 189"/>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143527</xdr:rowOff>
    </xdr:from>
    <xdr:ext cx="736600" cy="259045"/>
    <xdr:sp macro="" textlink="">
      <xdr:nvSpPr>
        <xdr:cNvPr id="191" name="テキスト ボックス 190"/>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88900</xdr:rowOff>
    </xdr:from>
    <xdr:to>
      <xdr:col>4</xdr:col>
      <xdr:colOff>346075</xdr:colOff>
      <xdr:row>55</xdr:row>
      <xdr:rowOff>127000</xdr:rowOff>
    </xdr:to>
    <xdr:cxnSp macro="">
      <xdr:nvCxnSpPr>
        <xdr:cNvPr id="192" name="直線コネクタ 191"/>
        <xdr:cNvCxnSpPr/>
      </xdr:nvCxnSpPr>
      <xdr:spPr>
        <a:xfrm flipV="1">
          <a:off x="2209800" y="9518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3" name="フローチャート : 判断 192"/>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105427</xdr:rowOff>
    </xdr:from>
    <xdr:ext cx="762000" cy="259045"/>
    <xdr:sp macro="" textlink="">
      <xdr:nvSpPr>
        <xdr:cNvPr id="194" name="テキスト ボックス 193"/>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88900</xdr:rowOff>
    </xdr:from>
    <xdr:to>
      <xdr:col>3</xdr:col>
      <xdr:colOff>142875</xdr:colOff>
      <xdr:row>55</xdr:row>
      <xdr:rowOff>127000</xdr:rowOff>
    </xdr:to>
    <xdr:cxnSp macro="">
      <xdr:nvCxnSpPr>
        <xdr:cNvPr id="195" name="直線コネクタ 194"/>
        <xdr:cNvCxnSpPr/>
      </xdr:nvCxnSpPr>
      <xdr:spPr>
        <a:xfrm>
          <a:off x="1320800" y="9518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196" name="フローチャート : 判断 195"/>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105427</xdr:rowOff>
    </xdr:from>
    <xdr:ext cx="762000" cy="259045"/>
    <xdr:sp macro="" textlink="">
      <xdr:nvSpPr>
        <xdr:cNvPr id="197" name="テキスト ボックス 196"/>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198" name="フローチャート : 判断 197"/>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29227</xdr:rowOff>
    </xdr:from>
    <xdr:ext cx="762000" cy="259045"/>
    <xdr:sp macro="" textlink="">
      <xdr:nvSpPr>
        <xdr:cNvPr id="199" name="テキスト ボックス 198"/>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38100</xdr:rowOff>
    </xdr:from>
    <xdr:to>
      <xdr:col>7</xdr:col>
      <xdr:colOff>66675</xdr:colOff>
      <xdr:row>55</xdr:row>
      <xdr:rowOff>139700</xdr:rowOff>
    </xdr:to>
    <xdr:sp macro="" textlink="">
      <xdr:nvSpPr>
        <xdr:cNvPr id="205" name="円/楕円 204"/>
        <xdr:cNvSpPr/>
      </xdr:nvSpPr>
      <xdr:spPr>
        <a:xfrm>
          <a:off x="47752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54627</xdr:rowOff>
    </xdr:from>
    <xdr:ext cx="762000" cy="259045"/>
    <xdr:sp macro="" textlink="">
      <xdr:nvSpPr>
        <xdr:cNvPr id="206" name="扶助費該当値テキスト"/>
        <xdr:cNvSpPr txBox="1"/>
      </xdr:nvSpPr>
      <xdr:spPr>
        <a:xfrm>
          <a:off x="49149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95250</xdr:rowOff>
    </xdr:from>
    <xdr:to>
      <xdr:col>5</xdr:col>
      <xdr:colOff>600075</xdr:colOff>
      <xdr:row>56</xdr:row>
      <xdr:rowOff>25400</xdr:rowOff>
    </xdr:to>
    <xdr:sp macro="" textlink="">
      <xdr:nvSpPr>
        <xdr:cNvPr id="207" name="円/楕円 206"/>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35577</xdr:rowOff>
    </xdr:from>
    <xdr:ext cx="736600" cy="259045"/>
    <xdr:sp macro="" textlink="">
      <xdr:nvSpPr>
        <xdr:cNvPr id="208" name="テキスト ボックス 207"/>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38100</xdr:rowOff>
    </xdr:from>
    <xdr:to>
      <xdr:col>4</xdr:col>
      <xdr:colOff>396875</xdr:colOff>
      <xdr:row>55</xdr:row>
      <xdr:rowOff>139700</xdr:rowOff>
    </xdr:to>
    <xdr:sp macro="" textlink="">
      <xdr:nvSpPr>
        <xdr:cNvPr id="209" name="円/楕円 208"/>
        <xdr:cNvSpPr/>
      </xdr:nvSpPr>
      <xdr:spPr>
        <a:xfrm>
          <a:off x="3048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149877</xdr:rowOff>
    </xdr:from>
    <xdr:ext cx="762000" cy="259045"/>
    <xdr:sp macro="" textlink="">
      <xdr:nvSpPr>
        <xdr:cNvPr id="210" name="テキスト ボックス 209"/>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76200</xdr:rowOff>
    </xdr:from>
    <xdr:to>
      <xdr:col>3</xdr:col>
      <xdr:colOff>193675</xdr:colOff>
      <xdr:row>56</xdr:row>
      <xdr:rowOff>6350</xdr:rowOff>
    </xdr:to>
    <xdr:sp macro="" textlink="">
      <xdr:nvSpPr>
        <xdr:cNvPr id="211" name="円/楕円 210"/>
        <xdr:cNvSpPr/>
      </xdr:nvSpPr>
      <xdr:spPr>
        <a:xfrm>
          <a:off x="2159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16527</xdr:rowOff>
    </xdr:from>
    <xdr:ext cx="762000" cy="259045"/>
    <xdr:sp macro="" textlink="">
      <xdr:nvSpPr>
        <xdr:cNvPr id="212" name="テキスト ボックス 211"/>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213" name="円/楕円 212"/>
        <xdr:cNvSpPr/>
      </xdr:nvSpPr>
      <xdr:spPr>
        <a:xfrm>
          <a:off x="1270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149877</xdr:rowOff>
    </xdr:from>
    <xdr:ext cx="762000" cy="259045"/>
    <xdr:sp macro="" textlink="">
      <xdr:nvSpPr>
        <xdr:cNvPr id="214" name="テキスト ボックス 213"/>
        <xdr:cNvSpPr txBox="1"/>
      </xdr:nvSpPr>
      <xdr:spPr>
        <a:xfrm>
          <a:off x="939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r>
            <a:rPr kumimoji="1" lang="ja-JP" altLang="ja-JP" sz="1300">
              <a:solidFill>
                <a:schemeClr val="dk1"/>
              </a:solidFill>
              <a:effectLst/>
              <a:latin typeface="+mn-lt"/>
              <a:ea typeface="+mn-ea"/>
              <a:cs typeface="+mn-cs"/>
            </a:rPr>
            <a:t>　過年度より類似団体内平均値を上回っており、特別会計への繰出金の割合が、他団体に比し高いことが要因と思われる。今後も高い水準での推移が見込まれるため、その他の経費を圧縮・見直すことにより、全体の調整を図らなければならない。</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165862</xdr:rowOff>
    </xdr:from>
    <xdr:to>
      <xdr:col>24</xdr:col>
      <xdr:colOff>31750</xdr:colOff>
      <xdr:row>59</xdr:row>
      <xdr:rowOff>165862</xdr:rowOff>
    </xdr:to>
    <xdr:cxnSp macro="">
      <xdr:nvCxnSpPr>
        <xdr:cNvPr id="239" name="直線コネクタ 238"/>
        <xdr:cNvCxnSpPr/>
      </xdr:nvCxnSpPr>
      <xdr:spPr>
        <a:xfrm flipV="1">
          <a:off x="16510000" y="9252712"/>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137939</xdr:rowOff>
    </xdr:from>
    <xdr:ext cx="762000" cy="259045"/>
    <xdr:sp macro="" textlink="">
      <xdr:nvSpPr>
        <xdr:cNvPr id="240" name="その他最小値テキスト"/>
        <xdr:cNvSpPr txBox="1"/>
      </xdr:nvSpPr>
      <xdr:spPr>
        <a:xfrm>
          <a:off x="16598900" y="1025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59</xdr:row>
      <xdr:rowOff>165862</xdr:rowOff>
    </xdr:from>
    <xdr:to>
      <xdr:col>24</xdr:col>
      <xdr:colOff>120650</xdr:colOff>
      <xdr:row>59</xdr:row>
      <xdr:rowOff>165862</xdr:rowOff>
    </xdr:to>
    <xdr:cxnSp macro="">
      <xdr:nvCxnSpPr>
        <xdr:cNvPr id="241" name="直線コネクタ 240"/>
        <xdr:cNvCxnSpPr/>
      </xdr:nvCxnSpPr>
      <xdr:spPr>
        <a:xfrm>
          <a:off x="16421100" y="10281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80789</xdr:rowOff>
    </xdr:from>
    <xdr:ext cx="762000" cy="259045"/>
    <xdr:sp macro="" textlink="">
      <xdr:nvSpPr>
        <xdr:cNvPr id="242" name="その他最大値テキスト"/>
        <xdr:cNvSpPr txBox="1"/>
      </xdr:nvSpPr>
      <xdr:spPr>
        <a:xfrm>
          <a:off x="16598900" y="899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53</xdr:row>
      <xdr:rowOff>165862</xdr:rowOff>
    </xdr:from>
    <xdr:to>
      <xdr:col>24</xdr:col>
      <xdr:colOff>120650</xdr:colOff>
      <xdr:row>53</xdr:row>
      <xdr:rowOff>165862</xdr:rowOff>
    </xdr:to>
    <xdr:cxnSp macro="">
      <xdr:nvCxnSpPr>
        <xdr:cNvPr id="243" name="直線コネクタ 242"/>
        <xdr:cNvCxnSpPr/>
      </xdr:nvCxnSpPr>
      <xdr:spPr>
        <a:xfrm>
          <a:off x="16421100" y="9252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136144</xdr:rowOff>
    </xdr:from>
    <xdr:to>
      <xdr:col>24</xdr:col>
      <xdr:colOff>31750</xdr:colOff>
      <xdr:row>58</xdr:row>
      <xdr:rowOff>136144</xdr:rowOff>
    </xdr:to>
    <xdr:cxnSp macro="">
      <xdr:nvCxnSpPr>
        <xdr:cNvPr id="244" name="直線コネクタ 243"/>
        <xdr:cNvCxnSpPr/>
      </xdr:nvCxnSpPr>
      <xdr:spPr>
        <a:xfrm>
          <a:off x="15671800" y="100802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45"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46" name="フローチャート : 判断 245"/>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26416</xdr:rowOff>
    </xdr:from>
    <xdr:to>
      <xdr:col>22</xdr:col>
      <xdr:colOff>565150</xdr:colOff>
      <xdr:row>58</xdr:row>
      <xdr:rowOff>136144</xdr:rowOff>
    </xdr:to>
    <xdr:cxnSp macro="">
      <xdr:nvCxnSpPr>
        <xdr:cNvPr id="247" name="直線コネクタ 246"/>
        <xdr:cNvCxnSpPr/>
      </xdr:nvCxnSpPr>
      <xdr:spPr>
        <a:xfrm>
          <a:off x="14782800" y="997051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8" name="フローチャート : 判断 247"/>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49" name="テキスト ボックス 248"/>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120142</xdr:rowOff>
    </xdr:from>
    <xdr:to>
      <xdr:col>21</xdr:col>
      <xdr:colOff>361950</xdr:colOff>
      <xdr:row>58</xdr:row>
      <xdr:rowOff>26416</xdr:rowOff>
    </xdr:to>
    <xdr:cxnSp macro="">
      <xdr:nvCxnSpPr>
        <xdr:cNvPr id="250" name="直線コネクタ 249"/>
        <xdr:cNvCxnSpPr/>
      </xdr:nvCxnSpPr>
      <xdr:spPr>
        <a:xfrm>
          <a:off x="13893800" y="989279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131064</xdr:rowOff>
    </xdr:from>
    <xdr:to>
      <xdr:col>21</xdr:col>
      <xdr:colOff>412750</xdr:colOff>
      <xdr:row>57</xdr:row>
      <xdr:rowOff>61214</xdr:rowOff>
    </xdr:to>
    <xdr:sp macro="" textlink="">
      <xdr:nvSpPr>
        <xdr:cNvPr id="251" name="フローチャート : 判断 250"/>
        <xdr:cNvSpPr/>
      </xdr:nvSpPr>
      <xdr:spPr>
        <a:xfrm>
          <a:off x="14732000" y="97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71391</xdr:rowOff>
    </xdr:from>
    <xdr:ext cx="762000" cy="259045"/>
    <xdr:sp macro="" textlink="">
      <xdr:nvSpPr>
        <xdr:cNvPr id="252" name="テキスト ボックス 251"/>
        <xdr:cNvSpPr txBox="1"/>
      </xdr:nvSpPr>
      <xdr:spPr>
        <a:xfrm>
          <a:off x="14401800" y="950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78994</xdr:rowOff>
    </xdr:from>
    <xdr:to>
      <xdr:col>20</xdr:col>
      <xdr:colOff>158750</xdr:colOff>
      <xdr:row>57</xdr:row>
      <xdr:rowOff>120142</xdr:rowOff>
    </xdr:to>
    <xdr:cxnSp macro="">
      <xdr:nvCxnSpPr>
        <xdr:cNvPr id="253" name="直線コネクタ 252"/>
        <xdr:cNvCxnSpPr/>
      </xdr:nvCxnSpPr>
      <xdr:spPr>
        <a:xfrm>
          <a:off x="13004800" y="98516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126492</xdr:rowOff>
    </xdr:from>
    <xdr:to>
      <xdr:col>20</xdr:col>
      <xdr:colOff>209550</xdr:colOff>
      <xdr:row>57</xdr:row>
      <xdr:rowOff>56642</xdr:rowOff>
    </xdr:to>
    <xdr:sp macro="" textlink="">
      <xdr:nvSpPr>
        <xdr:cNvPr id="254" name="フローチャート : 判断 253"/>
        <xdr:cNvSpPr/>
      </xdr:nvSpPr>
      <xdr:spPr>
        <a:xfrm>
          <a:off x="13843000" y="972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66819</xdr:rowOff>
    </xdr:from>
    <xdr:ext cx="762000" cy="259045"/>
    <xdr:sp macro="" textlink="">
      <xdr:nvSpPr>
        <xdr:cNvPr id="255" name="テキスト ボックス 254"/>
        <xdr:cNvSpPr txBox="1"/>
      </xdr:nvSpPr>
      <xdr:spPr>
        <a:xfrm>
          <a:off x="13512800" y="949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103632</xdr:rowOff>
    </xdr:from>
    <xdr:to>
      <xdr:col>19</xdr:col>
      <xdr:colOff>6350</xdr:colOff>
      <xdr:row>57</xdr:row>
      <xdr:rowOff>33782</xdr:rowOff>
    </xdr:to>
    <xdr:sp macro="" textlink="">
      <xdr:nvSpPr>
        <xdr:cNvPr id="256" name="フローチャート : 判断 255"/>
        <xdr:cNvSpPr/>
      </xdr:nvSpPr>
      <xdr:spPr>
        <a:xfrm>
          <a:off x="12954000" y="9704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43959</xdr:rowOff>
    </xdr:from>
    <xdr:ext cx="762000" cy="259045"/>
    <xdr:sp macro="" textlink="">
      <xdr:nvSpPr>
        <xdr:cNvPr id="257" name="テキスト ボックス 256"/>
        <xdr:cNvSpPr txBox="1"/>
      </xdr:nvSpPr>
      <xdr:spPr>
        <a:xfrm>
          <a:off x="12623800" y="947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85344</xdr:rowOff>
    </xdr:from>
    <xdr:to>
      <xdr:col>24</xdr:col>
      <xdr:colOff>82550</xdr:colOff>
      <xdr:row>59</xdr:row>
      <xdr:rowOff>15494</xdr:rowOff>
    </xdr:to>
    <xdr:sp macro="" textlink="">
      <xdr:nvSpPr>
        <xdr:cNvPr id="263" name="円/楕円 262"/>
        <xdr:cNvSpPr/>
      </xdr:nvSpPr>
      <xdr:spPr>
        <a:xfrm>
          <a:off x="16459200" y="1002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57421</xdr:rowOff>
    </xdr:from>
    <xdr:ext cx="762000" cy="259045"/>
    <xdr:sp macro="" textlink="">
      <xdr:nvSpPr>
        <xdr:cNvPr id="264" name="その他該当値テキスト"/>
        <xdr:cNvSpPr txBox="1"/>
      </xdr:nvSpPr>
      <xdr:spPr>
        <a:xfrm>
          <a:off x="16598900" y="1000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85344</xdr:rowOff>
    </xdr:from>
    <xdr:to>
      <xdr:col>22</xdr:col>
      <xdr:colOff>615950</xdr:colOff>
      <xdr:row>59</xdr:row>
      <xdr:rowOff>15494</xdr:rowOff>
    </xdr:to>
    <xdr:sp macro="" textlink="">
      <xdr:nvSpPr>
        <xdr:cNvPr id="265" name="円/楕円 264"/>
        <xdr:cNvSpPr/>
      </xdr:nvSpPr>
      <xdr:spPr>
        <a:xfrm>
          <a:off x="15621000" y="1002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271</xdr:rowOff>
    </xdr:from>
    <xdr:ext cx="736600" cy="259045"/>
    <xdr:sp macro="" textlink="">
      <xdr:nvSpPr>
        <xdr:cNvPr id="266" name="テキスト ボックス 265"/>
        <xdr:cNvSpPr txBox="1"/>
      </xdr:nvSpPr>
      <xdr:spPr>
        <a:xfrm>
          <a:off x="15290800" y="10115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147066</xdr:rowOff>
    </xdr:from>
    <xdr:to>
      <xdr:col>21</xdr:col>
      <xdr:colOff>412750</xdr:colOff>
      <xdr:row>58</xdr:row>
      <xdr:rowOff>77216</xdr:rowOff>
    </xdr:to>
    <xdr:sp macro="" textlink="">
      <xdr:nvSpPr>
        <xdr:cNvPr id="267" name="円/楕円 266"/>
        <xdr:cNvSpPr/>
      </xdr:nvSpPr>
      <xdr:spPr>
        <a:xfrm>
          <a:off x="14732000" y="991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61993</xdr:rowOff>
    </xdr:from>
    <xdr:ext cx="762000" cy="259045"/>
    <xdr:sp macro="" textlink="">
      <xdr:nvSpPr>
        <xdr:cNvPr id="268" name="テキスト ボックス 267"/>
        <xdr:cNvSpPr txBox="1"/>
      </xdr:nvSpPr>
      <xdr:spPr>
        <a:xfrm>
          <a:off x="144018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69342</xdr:rowOff>
    </xdr:from>
    <xdr:to>
      <xdr:col>20</xdr:col>
      <xdr:colOff>209550</xdr:colOff>
      <xdr:row>57</xdr:row>
      <xdr:rowOff>170942</xdr:rowOff>
    </xdr:to>
    <xdr:sp macro="" textlink="">
      <xdr:nvSpPr>
        <xdr:cNvPr id="269" name="円/楕円 268"/>
        <xdr:cNvSpPr/>
      </xdr:nvSpPr>
      <xdr:spPr>
        <a:xfrm>
          <a:off x="13843000" y="984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155719</xdr:rowOff>
    </xdr:from>
    <xdr:ext cx="762000" cy="259045"/>
    <xdr:sp macro="" textlink="">
      <xdr:nvSpPr>
        <xdr:cNvPr id="270" name="テキスト ボックス 269"/>
        <xdr:cNvSpPr txBox="1"/>
      </xdr:nvSpPr>
      <xdr:spPr>
        <a:xfrm>
          <a:off x="13512800" y="992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28194</xdr:rowOff>
    </xdr:from>
    <xdr:to>
      <xdr:col>19</xdr:col>
      <xdr:colOff>6350</xdr:colOff>
      <xdr:row>57</xdr:row>
      <xdr:rowOff>129794</xdr:rowOff>
    </xdr:to>
    <xdr:sp macro="" textlink="">
      <xdr:nvSpPr>
        <xdr:cNvPr id="271" name="円/楕円 270"/>
        <xdr:cNvSpPr/>
      </xdr:nvSpPr>
      <xdr:spPr>
        <a:xfrm>
          <a:off x="12954000" y="98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114571</xdr:rowOff>
    </xdr:from>
    <xdr:ext cx="762000" cy="259045"/>
    <xdr:sp macro="" textlink="">
      <xdr:nvSpPr>
        <xdr:cNvPr id="272" name="テキスト ボックス 271"/>
        <xdr:cNvSpPr txBox="1"/>
      </xdr:nvSpPr>
      <xdr:spPr>
        <a:xfrm>
          <a:off x="12623800" y="988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r>
            <a:rPr kumimoji="1" lang="ja-JP" altLang="ja-JP" sz="1300">
              <a:solidFill>
                <a:schemeClr val="dk1"/>
              </a:solidFill>
              <a:effectLst/>
              <a:latin typeface="+mn-lt"/>
              <a:ea typeface="+mn-ea"/>
              <a:cs typeface="+mn-cs"/>
            </a:rPr>
            <a:t>　過年度より類似団体内平均値を下回っていたが、Ｈ</a:t>
          </a:r>
          <a:r>
            <a:rPr kumimoji="1" lang="en-US" altLang="ja-JP" sz="1300">
              <a:solidFill>
                <a:schemeClr val="dk1"/>
              </a:solidFill>
              <a:effectLst/>
              <a:latin typeface="+mn-lt"/>
              <a:ea typeface="+mn-ea"/>
              <a:cs typeface="+mn-cs"/>
            </a:rPr>
            <a:t>21</a:t>
          </a:r>
          <a:r>
            <a:rPr kumimoji="1" lang="ja-JP" altLang="ja-JP" sz="1300">
              <a:solidFill>
                <a:schemeClr val="dk1"/>
              </a:solidFill>
              <a:effectLst/>
              <a:latin typeface="+mn-lt"/>
              <a:ea typeface="+mn-ea"/>
              <a:cs typeface="+mn-cs"/>
            </a:rPr>
            <a:t>年度から広域ごみ処理施設（一部事務組合）建設に係る元金償還の開始に伴う負担金の増加</a:t>
          </a:r>
          <a:r>
            <a:rPr kumimoji="1" lang="ja-JP" altLang="en-US"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H27</a:t>
          </a:r>
          <a:r>
            <a:rPr kumimoji="1" lang="ja-JP" altLang="en-US" sz="1300">
              <a:solidFill>
                <a:schemeClr val="dk1"/>
              </a:solidFill>
              <a:effectLst/>
              <a:latin typeface="+mn-lt"/>
              <a:ea typeface="+mn-ea"/>
              <a:cs typeface="+mn-cs"/>
            </a:rPr>
            <a:t>年度より実施した</a:t>
          </a:r>
          <a:r>
            <a:rPr kumimoji="1" lang="ja-JP" altLang="ja-JP" sz="1300">
              <a:solidFill>
                <a:schemeClr val="dk1"/>
              </a:solidFill>
              <a:effectLst/>
              <a:latin typeface="+mn-lt"/>
              <a:ea typeface="+mn-ea"/>
              <a:cs typeface="+mn-cs"/>
            </a:rPr>
            <a:t>消防常備化に伴う負担金</a:t>
          </a:r>
          <a:r>
            <a:rPr kumimoji="1" lang="ja-JP" altLang="en-US" sz="1300">
              <a:solidFill>
                <a:schemeClr val="dk1"/>
              </a:solidFill>
              <a:effectLst/>
              <a:latin typeface="+mn-lt"/>
              <a:ea typeface="+mn-ea"/>
              <a:cs typeface="+mn-cs"/>
            </a:rPr>
            <a:t>、高料金対策費の計上替え等</a:t>
          </a:r>
          <a:r>
            <a:rPr kumimoji="1" lang="ja-JP" altLang="ja-JP" sz="1300">
              <a:solidFill>
                <a:schemeClr val="dk1"/>
              </a:solidFill>
              <a:effectLst/>
              <a:latin typeface="+mn-lt"/>
              <a:ea typeface="+mn-ea"/>
              <a:cs typeface="+mn-cs"/>
            </a:rPr>
            <a:t>により数値が悪化傾向にある。その他の補助費等について圧縮・見直すことにより、全体の調整を図らなければならない。</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117856</xdr:rowOff>
    </xdr:from>
    <xdr:to>
      <xdr:col>24</xdr:col>
      <xdr:colOff>31750</xdr:colOff>
      <xdr:row>40</xdr:row>
      <xdr:rowOff>127000</xdr:rowOff>
    </xdr:to>
    <xdr:cxnSp macro="">
      <xdr:nvCxnSpPr>
        <xdr:cNvPr id="297" name="直線コネクタ 296"/>
        <xdr:cNvCxnSpPr/>
      </xdr:nvCxnSpPr>
      <xdr:spPr>
        <a:xfrm flipV="1">
          <a:off x="16510000" y="5947156"/>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99077</xdr:rowOff>
    </xdr:from>
    <xdr:ext cx="762000" cy="259045"/>
    <xdr:sp macro="" textlink="">
      <xdr:nvSpPr>
        <xdr:cNvPr id="298" name="補助費等最小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23</xdr:col>
      <xdr:colOff>628650</xdr:colOff>
      <xdr:row>40</xdr:row>
      <xdr:rowOff>127000</xdr:rowOff>
    </xdr:from>
    <xdr:to>
      <xdr:col>24</xdr:col>
      <xdr:colOff>120650</xdr:colOff>
      <xdr:row>40</xdr:row>
      <xdr:rowOff>127000</xdr:rowOff>
    </xdr:to>
    <xdr:cxnSp macro="">
      <xdr:nvCxnSpPr>
        <xdr:cNvPr id="299" name="直線コネクタ 298"/>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32783</xdr:rowOff>
    </xdr:from>
    <xdr:ext cx="762000" cy="259045"/>
    <xdr:sp macro="" textlink="">
      <xdr:nvSpPr>
        <xdr:cNvPr id="300" name="補助費等最大値テキスト"/>
        <xdr:cNvSpPr txBox="1"/>
      </xdr:nvSpPr>
      <xdr:spPr>
        <a:xfrm>
          <a:off x="16598900" y="569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23</xdr:col>
      <xdr:colOff>628650</xdr:colOff>
      <xdr:row>34</xdr:row>
      <xdr:rowOff>117856</xdr:rowOff>
    </xdr:from>
    <xdr:to>
      <xdr:col>24</xdr:col>
      <xdr:colOff>120650</xdr:colOff>
      <xdr:row>34</xdr:row>
      <xdr:rowOff>117856</xdr:rowOff>
    </xdr:to>
    <xdr:cxnSp macro="">
      <xdr:nvCxnSpPr>
        <xdr:cNvPr id="301" name="直線コネクタ 300"/>
        <xdr:cNvCxnSpPr/>
      </xdr:nvCxnSpPr>
      <xdr:spPr>
        <a:xfrm>
          <a:off x="16421100" y="594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14986</xdr:rowOff>
    </xdr:from>
    <xdr:to>
      <xdr:col>24</xdr:col>
      <xdr:colOff>31750</xdr:colOff>
      <xdr:row>38</xdr:row>
      <xdr:rowOff>17272</xdr:rowOff>
    </xdr:to>
    <xdr:cxnSp macro="">
      <xdr:nvCxnSpPr>
        <xdr:cNvPr id="302" name="直線コネクタ 301"/>
        <xdr:cNvCxnSpPr/>
      </xdr:nvCxnSpPr>
      <xdr:spPr>
        <a:xfrm>
          <a:off x="15671800" y="6358636"/>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3573</xdr:rowOff>
    </xdr:from>
    <xdr:ext cx="762000" cy="259045"/>
    <xdr:sp macro="" textlink="">
      <xdr:nvSpPr>
        <xdr:cNvPr id="303" name="補助費等平均値テキスト"/>
        <xdr:cNvSpPr txBox="1"/>
      </xdr:nvSpPr>
      <xdr:spPr>
        <a:xfrm>
          <a:off x="16598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158496</xdr:rowOff>
    </xdr:from>
    <xdr:to>
      <xdr:col>24</xdr:col>
      <xdr:colOff>82550</xdr:colOff>
      <xdr:row>37</xdr:row>
      <xdr:rowOff>88646</xdr:rowOff>
    </xdr:to>
    <xdr:sp macro="" textlink="">
      <xdr:nvSpPr>
        <xdr:cNvPr id="304" name="フローチャート : 判断 303"/>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14986</xdr:rowOff>
    </xdr:from>
    <xdr:to>
      <xdr:col>22</xdr:col>
      <xdr:colOff>565150</xdr:colOff>
      <xdr:row>37</xdr:row>
      <xdr:rowOff>83566</xdr:rowOff>
    </xdr:to>
    <xdr:cxnSp macro="">
      <xdr:nvCxnSpPr>
        <xdr:cNvPr id="305" name="直線コネクタ 304"/>
        <xdr:cNvCxnSpPr/>
      </xdr:nvCxnSpPr>
      <xdr:spPr>
        <a:xfrm flipV="1">
          <a:off x="14782800" y="635863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6" name="フローチャート : 判断 305"/>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64279</xdr:rowOff>
    </xdr:from>
    <xdr:ext cx="736600" cy="259045"/>
    <xdr:sp macro="" textlink="">
      <xdr:nvSpPr>
        <xdr:cNvPr id="307" name="テキスト ボックス 306"/>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56134</xdr:rowOff>
    </xdr:from>
    <xdr:to>
      <xdr:col>21</xdr:col>
      <xdr:colOff>361950</xdr:colOff>
      <xdr:row>37</xdr:row>
      <xdr:rowOff>83566</xdr:rowOff>
    </xdr:to>
    <xdr:cxnSp macro="">
      <xdr:nvCxnSpPr>
        <xdr:cNvPr id="308" name="直線コネクタ 307"/>
        <xdr:cNvCxnSpPr/>
      </xdr:nvCxnSpPr>
      <xdr:spPr>
        <a:xfrm>
          <a:off x="13893800" y="63997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09" name="フローチャート : 判断 308"/>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85107</xdr:rowOff>
    </xdr:from>
    <xdr:ext cx="762000" cy="259045"/>
    <xdr:sp macro="" textlink="">
      <xdr:nvSpPr>
        <xdr:cNvPr id="310" name="テキスト ボックス 309"/>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10414</xdr:rowOff>
    </xdr:from>
    <xdr:to>
      <xdr:col>20</xdr:col>
      <xdr:colOff>158750</xdr:colOff>
      <xdr:row>37</xdr:row>
      <xdr:rowOff>56134</xdr:rowOff>
    </xdr:to>
    <xdr:cxnSp macro="">
      <xdr:nvCxnSpPr>
        <xdr:cNvPr id="311" name="直線コネクタ 310"/>
        <xdr:cNvCxnSpPr/>
      </xdr:nvCxnSpPr>
      <xdr:spPr>
        <a:xfrm>
          <a:off x="13004800" y="63540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2" name="フローチャート : 判断 311"/>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85107</xdr:rowOff>
    </xdr:from>
    <xdr:ext cx="762000" cy="259045"/>
    <xdr:sp macro="" textlink="">
      <xdr:nvSpPr>
        <xdr:cNvPr id="313" name="テキスト ボックス 312"/>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4" name="フローチャート : 判断 313"/>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64279</xdr:rowOff>
    </xdr:from>
    <xdr:ext cx="762000" cy="259045"/>
    <xdr:sp macro="" textlink="">
      <xdr:nvSpPr>
        <xdr:cNvPr id="315" name="テキスト ボックス 314"/>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137922</xdr:rowOff>
    </xdr:from>
    <xdr:to>
      <xdr:col>24</xdr:col>
      <xdr:colOff>82550</xdr:colOff>
      <xdr:row>38</xdr:row>
      <xdr:rowOff>68072</xdr:rowOff>
    </xdr:to>
    <xdr:sp macro="" textlink="">
      <xdr:nvSpPr>
        <xdr:cNvPr id="321" name="円/楕円 320"/>
        <xdr:cNvSpPr/>
      </xdr:nvSpPr>
      <xdr:spPr>
        <a:xfrm>
          <a:off x="164592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109999</xdr:rowOff>
    </xdr:from>
    <xdr:ext cx="762000" cy="259045"/>
    <xdr:sp macro="" textlink="">
      <xdr:nvSpPr>
        <xdr:cNvPr id="322" name="補助費等該当値テキスト"/>
        <xdr:cNvSpPr txBox="1"/>
      </xdr:nvSpPr>
      <xdr:spPr>
        <a:xfrm>
          <a:off x="165989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135636</xdr:rowOff>
    </xdr:from>
    <xdr:to>
      <xdr:col>22</xdr:col>
      <xdr:colOff>615950</xdr:colOff>
      <xdr:row>37</xdr:row>
      <xdr:rowOff>65786</xdr:rowOff>
    </xdr:to>
    <xdr:sp macro="" textlink="">
      <xdr:nvSpPr>
        <xdr:cNvPr id="323" name="円/楕円 322"/>
        <xdr:cNvSpPr/>
      </xdr:nvSpPr>
      <xdr:spPr>
        <a:xfrm>
          <a:off x="15621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75963</xdr:rowOff>
    </xdr:from>
    <xdr:ext cx="736600" cy="259045"/>
    <xdr:sp macro="" textlink="">
      <xdr:nvSpPr>
        <xdr:cNvPr id="324" name="テキスト ボックス 323"/>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32766</xdr:rowOff>
    </xdr:from>
    <xdr:to>
      <xdr:col>21</xdr:col>
      <xdr:colOff>412750</xdr:colOff>
      <xdr:row>37</xdr:row>
      <xdr:rowOff>134366</xdr:rowOff>
    </xdr:to>
    <xdr:sp macro="" textlink="">
      <xdr:nvSpPr>
        <xdr:cNvPr id="325" name="円/楕円 324"/>
        <xdr:cNvSpPr/>
      </xdr:nvSpPr>
      <xdr:spPr>
        <a:xfrm>
          <a:off x="14732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119143</xdr:rowOff>
    </xdr:from>
    <xdr:ext cx="762000" cy="259045"/>
    <xdr:sp macro="" textlink="">
      <xdr:nvSpPr>
        <xdr:cNvPr id="326" name="テキスト ボックス 325"/>
        <xdr:cNvSpPr txBox="1"/>
      </xdr:nvSpPr>
      <xdr:spPr>
        <a:xfrm>
          <a:off x="14401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5334</xdr:rowOff>
    </xdr:from>
    <xdr:to>
      <xdr:col>20</xdr:col>
      <xdr:colOff>209550</xdr:colOff>
      <xdr:row>37</xdr:row>
      <xdr:rowOff>106934</xdr:rowOff>
    </xdr:to>
    <xdr:sp macro="" textlink="">
      <xdr:nvSpPr>
        <xdr:cNvPr id="327" name="円/楕円 326"/>
        <xdr:cNvSpPr/>
      </xdr:nvSpPr>
      <xdr:spPr>
        <a:xfrm>
          <a:off x="13843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91711</xdr:rowOff>
    </xdr:from>
    <xdr:ext cx="762000" cy="259045"/>
    <xdr:sp macro="" textlink="">
      <xdr:nvSpPr>
        <xdr:cNvPr id="328" name="テキスト ボックス 327"/>
        <xdr:cNvSpPr txBox="1"/>
      </xdr:nvSpPr>
      <xdr:spPr>
        <a:xfrm>
          <a:off x="13512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131064</xdr:rowOff>
    </xdr:from>
    <xdr:to>
      <xdr:col>19</xdr:col>
      <xdr:colOff>6350</xdr:colOff>
      <xdr:row>37</xdr:row>
      <xdr:rowOff>61214</xdr:rowOff>
    </xdr:to>
    <xdr:sp macro="" textlink="">
      <xdr:nvSpPr>
        <xdr:cNvPr id="329" name="円/楕円 328"/>
        <xdr:cNvSpPr/>
      </xdr:nvSpPr>
      <xdr:spPr>
        <a:xfrm>
          <a:off x="12954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71391</xdr:rowOff>
    </xdr:from>
    <xdr:ext cx="762000" cy="259045"/>
    <xdr:sp macro="" textlink="">
      <xdr:nvSpPr>
        <xdr:cNvPr id="330" name="テキスト ボックス 329"/>
        <xdr:cNvSpPr txBox="1"/>
      </xdr:nvSpPr>
      <xdr:spPr>
        <a:xfrm>
          <a:off x="12623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過年度からの起債抑制策により、類似団体内平均値を大きく下回っているが、今後は</a:t>
          </a:r>
          <a:r>
            <a:rPr kumimoji="1" lang="ja-JP" altLang="en-US" sz="1300">
              <a:solidFill>
                <a:schemeClr val="dk1"/>
              </a:solidFill>
              <a:effectLst/>
              <a:latin typeface="+mn-lt"/>
              <a:ea typeface="+mn-ea"/>
              <a:cs typeface="+mn-cs"/>
            </a:rPr>
            <a:t>新学校建設</a:t>
          </a:r>
          <a:r>
            <a:rPr kumimoji="1" lang="ja-JP" altLang="ja-JP" sz="1300">
              <a:solidFill>
                <a:schemeClr val="dk1"/>
              </a:solidFill>
              <a:effectLst/>
              <a:latin typeface="+mn-lt"/>
              <a:ea typeface="+mn-ea"/>
              <a:cs typeface="+mn-cs"/>
            </a:rPr>
            <a:t>に係る事業債の元金償還開始や、</a:t>
          </a:r>
          <a:r>
            <a:rPr kumimoji="1" lang="ja-JP" altLang="en-US" sz="1300">
              <a:solidFill>
                <a:schemeClr val="dk1"/>
              </a:solidFill>
              <a:effectLst/>
              <a:latin typeface="+mn-lt"/>
              <a:ea typeface="+mn-ea"/>
              <a:cs typeface="+mn-cs"/>
            </a:rPr>
            <a:t>公共施設等再編整備</a:t>
          </a:r>
          <a:r>
            <a:rPr kumimoji="1" lang="ja-JP" altLang="ja-JP" sz="1300">
              <a:solidFill>
                <a:schemeClr val="dk1"/>
              </a:solidFill>
              <a:effectLst/>
              <a:latin typeface="+mn-lt"/>
              <a:ea typeface="+mn-ea"/>
              <a:cs typeface="+mn-cs"/>
            </a:rPr>
            <a:t>に伴う地方債の発行により数値の上昇は避けられないものである。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1270</xdr:rowOff>
    </xdr:from>
    <xdr:to>
      <xdr:col>7</xdr:col>
      <xdr:colOff>15875</xdr:colOff>
      <xdr:row>81</xdr:row>
      <xdr:rowOff>88137</xdr:rowOff>
    </xdr:to>
    <xdr:cxnSp macro="">
      <xdr:nvCxnSpPr>
        <xdr:cNvPr id="355" name="直線コネクタ 354"/>
        <xdr:cNvCxnSpPr/>
      </xdr:nvCxnSpPr>
      <xdr:spPr>
        <a:xfrm flipV="1">
          <a:off x="4826000" y="12860020"/>
          <a:ext cx="0" cy="1115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60214</xdr:rowOff>
    </xdr:from>
    <xdr:ext cx="762000" cy="259045"/>
    <xdr:sp macro="" textlink="">
      <xdr:nvSpPr>
        <xdr:cNvPr id="356" name="公債費最小値テキスト"/>
        <xdr:cNvSpPr txBox="1"/>
      </xdr:nvSpPr>
      <xdr:spPr>
        <a:xfrm>
          <a:off x="4914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6</xdr:col>
      <xdr:colOff>612775</xdr:colOff>
      <xdr:row>81</xdr:row>
      <xdr:rowOff>88137</xdr:rowOff>
    </xdr:from>
    <xdr:to>
      <xdr:col>7</xdr:col>
      <xdr:colOff>104775</xdr:colOff>
      <xdr:row>81</xdr:row>
      <xdr:rowOff>88137</xdr:rowOff>
    </xdr:to>
    <xdr:cxnSp macro="">
      <xdr:nvCxnSpPr>
        <xdr:cNvPr id="357" name="直線コネクタ 356"/>
        <xdr:cNvCxnSpPr/>
      </xdr:nvCxnSpPr>
      <xdr:spPr>
        <a:xfrm>
          <a:off x="4737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87647</xdr:rowOff>
    </xdr:from>
    <xdr:ext cx="762000" cy="259045"/>
    <xdr:sp macro="" textlink="">
      <xdr:nvSpPr>
        <xdr:cNvPr id="358" name="公債費最大値テキスト"/>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75</xdr:row>
      <xdr:rowOff>1270</xdr:rowOff>
    </xdr:from>
    <xdr:to>
      <xdr:col>7</xdr:col>
      <xdr:colOff>104775</xdr:colOff>
      <xdr:row>75</xdr:row>
      <xdr:rowOff>1270</xdr:rowOff>
    </xdr:to>
    <xdr:cxnSp macro="">
      <xdr:nvCxnSpPr>
        <xdr:cNvPr id="359" name="直線コネクタ 358"/>
        <xdr:cNvCxnSpPr/>
      </xdr:nvCxnSpPr>
      <xdr:spPr>
        <a:xfrm>
          <a:off x="4737100" y="1286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81280</xdr:rowOff>
    </xdr:from>
    <xdr:to>
      <xdr:col>7</xdr:col>
      <xdr:colOff>15875</xdr:colOff>
      <xdr:row>76</xdr:row>
      <xdr:rowOff>94996</xdr:rowOff>
    </xdr:to>
    <xdr:cxnSp macro="">
      <xdr:nvCxnSpPr>
        <xdr:cNvPr id="360" name="直線コネクタ 359"/>
        <xdr:cNvCxnSpPr/>
      </xdr:nvCxnSpPr>
      <xdr:spPr>
        <a:xfrm>
          <a:off x="3987800" y="1311148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23131</xdr:rowOff>
    </xdr:from>
    <xdr:ext cx="762000" cy="259045"/>
    <xdr:sp macro="" textlink="">
      <xdr:nvSpPr>
        <xdr:cNvPr id="361" name="公債費平均値テキスト"/>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51054</xdr:rowOff>
    </xdr:from>
    <xdr:to>
      <xdr:col>7</xdr:col>
      <xdr:colOff>66675</xdr:colOff>
      <xdr:row>77</xdr:row>
      <xdr:rowOff>152654</xdr:rowOff>
    </xdr:to>
    <xdr:sp macro="" textlink="">
      <xdr:nvSpPr>
        <xdr:cNvPr id="362" name="フローチャート : 判断 361"/>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26415</xdr:rowOff>
    </xdr:from>
    <xdr:to>
      <xdr:col>5</xdr:col>
      <xdr:colOff>549275</xdr:colOff>
      <xdr:row>76</xdr:row>
      <xdr:rowOff>81280</xdr:rowOff>
    </xdr:to>
    <xdr:cxnSp macro="">
      <xdr:nvCxnSpPr>
        <xdr:cNvPr id="363" name="直線コネクタ 362"/>
        <xdr:cNvCxnSpPr/>
      </xdr:nvCxnSpPr>
      <xdr:spPr>
        <a:xfrm>
          <a:off x="3098800" y="13056615"/>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73913</xdr:rowOff>
    </xdr:from>
    <xdr:to>
      <xdr:col>5</xdr:col>
      <xdr:colOff>600075</xdr:colOff>
      <xdr:row>78</xdr:row>
      <xdr:rowOff>4063</xdr:rowOff>
    </xdr:to>
    <xdr:sp macro="" textlink="">
      <xdr:nvSpPr>
        <xdr:cNvPr id="364" name="フローチャート : 判断 363"/>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160290</xdr:rowOff>
    </xdr:from>
    <xdr:ext cx="736600" cy="259045"/>
    <xdr:sp macro="" textlink="">
      <xdr:nvSpPr>
        <xdr:cNvPr id="365" name="テキスト ボックス 364"/>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26415</xdr:rowOff>
    </xdr:from>
    <xdr:to>
      <xdr:col>4</xdr:col>
      <xdr:colOff>346075</xdr:colOff>
      <xdr:row>76</xdr:row>
      <xdr:rowOff>85852</xdr:rowOff>
    </xdr:to>
    <xdr:cxnSp macro="">
      <xdr:nvCxnSpPr>
        <xdr:cNvPr id="366" name="直線コネクタ 365"/>
        <xdr:cNvCxnSpPr/>
      </xdr:nvCxnSpPr>
      <xdr:spPr>
        <a:xfrm flipV="1">
          <a:off x="2209800" y="13056615"/>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67" name="フローチャート : 判断 366"/>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7129</xdr:rowOff>
    </xdr:from>
    <xdr:ext cx="762000" cy="259045"/>
    <xdr:sp macro="" textlink="">
      <xdr:nvSpPr>
        <xdr:cNvPr id="368" name="テキスト ボックス 367"/>
        <xdr:cNvSpPr txBox="1"/>
      </xdr:nvSpPr>
      <xdr:spPr>
        <a:xfrm>
          <a:off x="2717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44704</xdr:rowOff>
    </xdr:from>
    <xdr:to>
      <xdr:col>3</xdr:col>
      <xdr:colOff>142875</xdr:colOff>
      <xdr:row>76</xdr:row>
      <xdr:rowOff>85852</xdr:rowOff>
    </xdr:to>
    <xdr:cxnSp macro="">
      <xdr:nvCxnSpPr>
        <xdr:cNvPr id="369" name="直線コネクタ 368"/>
        <xdr:cNvCxnSpPr/>
      </xdr:nvCxnSpPr>
      <xdr:spPr>
        <a:xfrm>
          <a:off x="1320800" y="130749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0" name="フローチャート : 判断 369"/>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34562</xdr:rowOff>
    </xdr:from>
    <xdr:ext cx="762000" cy="259045"/>
    <xdr:sp macro="" textlink="">
      <xdr:nvSpPr>
        <xdr:cNvPr id="371" name="テキスト ボックス 370"/>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2" name="フローチャート : 判断 371"/>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34562</xdr:rowOff>
    </xdr:from>
    <xdr:ext cx="762000" cy="259045"/>
    <xdr:sp macro="" textlink="">
      <xdr:nvSpPr>
        <xdr:cNvPr id="373" name="テキスト ボックス 372"/>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44196</xdr:rowOff>
    </xdr:from>
    <xdr:to>
      <xdr:col>7</xdr:col>
      <xdr:colOff>66675</xdr:colOff>
      <xdr:row>76</xdr:row>
      <xdr:rowOff>145796</xdr:rowOff>
    </xdr:to>
    <xdr:sp macro="" textlink="">
      <xdr:nvSpPr>
        <xdr:cNvPr id="379" name="円/楕円 378"/>
        <xdr:cNvSpPr/>
      </xdr:nvSpPr>
      <xdr:spPr>
        <a:xfrm>
          <a:off x="47752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60723</xdr:rowOff>
    </xdr:from>
    <xdr:ext cx="762000" cy="259045"/>
    <xdr:sp macro="" textlink="">
      <xdr:nvSpPr>
        <xdr:cNvPr id="380" name="公債費該当値テキスト"/>
        <xdr:cNvSpPr txBox="1"/>
      </xdr:nvSpPr>
      <xdr:spPr>
        <a:xfrm>
          <a:off x="4914900" y="12919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30480</xdr:rowOff>
    </xdr:from>
    <xdr:to>
      <xdr:col>5</xdr:col>
      <xdr:colOff>600075</xdr:colOff>
      <xdr:row>76</xdr:row>
      <xdr:rowOff>132080</xdr:rowOff>
    </xdr:to>
    <xdr:sp macro="" textlink="">
      <xdr:nvSpPr>
        <xdr:cNvPr id="381" name="円/楕円 380"/>
        <xdr:cNvSpPr/>
      </xdr:nvSpPr>
      <xdr:spPr>
        <a:xfrm>
          <a:off x="3937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142257</xdr:rowOff>
    </xdr:from>
    <xdr:ext cx="736600" cy="259045"/>
    <xdr:sp macro="" textlink="">
      <xdr:nvSpPr>
        <xdr:cNvPr id="382" name="テキスト ボックス 381"/>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147065</xdr:rowOff>
    </xdr:from>
    <xdr:to>
      <xdr:col>4</xdr:col>
      <xdr:colOff>396875</xdr:colOff>
      <xdr:row>76</xdr:row>
      <xdr:rowOff>77215</xdr:rowOff>
    </xdr:to>
    <xdr:sp macro="" textlink="">
      <xdr:nvSpPr>
        <xdr:cNvPr id="383" name="円/楕円 382"/>
        <xdr:cNvSpPr/>
      </xdr:nvSpPr>
      <xdr:spPr>
        <a:xfrm>
          <a:off x="3048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87393</xdr:rowOff>
    </xdr:from>
    <xdr:ext cx="762000" cy="259045"/>
    <xdr:sp macro="" textlink="">
      <xdr:nvSpPr>
        <xdr:cNvPr id="384" name="テキスト ボックス 383"/>
        <xdr:cNvSpPr txBox="1"/>
      </xdr:nvSpPr>
      <xdr:spPr>
        <a:xfrm>
          <a:off x="2717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35052</xdr:rowOff>
    </xdr:from>
    <xdr:to>
      <xdr:col>3</xdr:col>
      <xdr:colOff>193675</xdr:colOff>
      <xdr:row>76</xdr:row>
      <xdr:rowOff>136652</xdr:rowOff>
    </xdr:to>
    <xdr:sp macro="" textlink="">
      <xdr:nvSpPr>
        <xdr:cNvPr id="385" name="円/楕円 384"/>
        <xdr:cNvSpPr/>
      </xdr:nvSpPr>
      <xdr:spPr>
        <a:xfrm>
          <a:off x="2159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146829</xdr:rowOff>
    </xdr:from>
    <xdr:ext cx="762000" cy="259045"/>
    <xdr:sp macro="" textlink="">
      <xdr:nvSpPr>
        <xdr:cNvPr id="386" name="テキスト ボックス 385"/>
        <xdr:cNvSpPr txBox="1"/>
      </xdr:nvSpPr>
      <xdr:spPr>
        <a:xfrm>
          <a:off x="1828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165354</xdr:rowOff>
    </xdr:from>
    <xdr:to>
      <xdr:col>1</xdr:col>
      <xdr:colOff>676275</xdr:colOff>
      <xdr:row>76</xdr:row>
      <xdr:rowOff>95504</xdr:rowOff>
    </xdr:to>
    <xdr:sp macro="" textlink="">
      <xdr:nvSpPr>
        <xdr:cNvPr id="387" name="円/楕円 386"/>
        <xdr:cNvSpPr/>
      </xdr:nvSpPr>
      <xdr:spPr>
        <a:xfrm>
          <a:off x="1270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105681</xdr:rowOff>
    </xdr:from>
    <xdr:ext cx="762000" cy="259045"/>
    <xdr:sp macro="" textlink="">
      <xdr:nvSpPr>
        <xdr:cNvPr id="388" name="テキスト ボックス 387"/>
        <xdr:cNvSpPr txBox="1"/>
      </xdr:nvSpPr>
      <xdr:spPr>
        <a:xfrm>
          <a:off x="939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r>
            <a:rPr kumimoji="1" lang="ja-JP" altLang="ja-JP" sz="1300">
              <a:solidFill>
                <a:schemeClr val="dk1"/>
              </a:solidFill>
              <a:effectLst/>
              <a:latin typeface="+mn-lt"/>
              <a:ea typeface="+mn-ea"/>
              <a:cs typeface="+mn-cs"/>
            </a:rPr>
            <a:t>　過年度より類似団体内平均値を上回っており、人件費・特別会計への繰出金等が要因と思われる。今後、繰出金・補助費等の上昇が見込まれることから、予算全体の調整・見直しを図らなければならない。</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50800</xdr:rowOff>
    </xdr:from>
    <xdr:to>
      <xdr:col>24</xdr:col>
      <xdr:colOff>31750</xdr:colOff>
      <xdr:row>80</xdr:row>
      <xdr:rowOff>107950</xdr:rowOff>
    </xdr:to>
    <xdr:cxnSp macro="">
      <xdr:nvCxnSpPr>
        <xdr:cNvPr id="416" name="直線コネクタ 415"/>
        <xdr:cNvCxnSpPr/>
      </xdr:nvCxnSpPr>
      <xdr:spPr>
        <a:xfrm flipV="1">
          <a:off x="16510000" y="12738100"/>
          <a:ext cx="0" cy="10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80027</xdr:rowOff>
    </xdr:from>
    <xdr:ext cx="762000" cy="259045"/>
    <xdr:sp macro="" textlink="">
      <xdr:nvSpPr>
        <xdr:cNvPr id="417" name="公債費以外最小値テキスト"/>
        <xdr:cNvSpPr txBox="1"/>
      </xdr:nvSpPr>
      <xdr:spPr>
        <a:xfrm>
          <a:off x="16598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23</xdr:col>
      <xdr:colOff>628650</xdr:colOff>
      <xdr:row>80</xdr:row>
      <xdr:rowOff>107950</xdr:rowOff>
    </xdr:from>
    <xdr:to>
      <xdr:col>24</xdr:col>
      <xdr:colOff>120650</xdr:colOff>
      <xdr:row>80</xdr:row>
      <xdr:rowOff>107950</xdr:rowOff>
    </xdr:to>
    <xdr:cxnSp macro="">
      <xdr:nvCxnSpPr>
        <xdr:cNvPr id="418" name="直線コネクタ 417"/>
        <xdr:cNvCxnSpPr/>
      </xdr:nvCxnSpPr>
      <xdr:spPr>
        <a:xfrm>
          <a:off x="16421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137177</xdr:rowOff>
    </xdr:from>
    <xdr:ext cx="762000" cy="259045"/>
    <xdr:sp macro="" textlink="">
      <xdr:nvSpPr>
        <xdr:cNvPr id="419" name="公債費以外最大値テキスト"/>
        <xdr:cNvSpPr txBox="1"/>
      </xdr:nvSpPr>
      <xdr:spPr>
        <a:xfrm>
          <a:off x="16598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56.0</a:t>
          </a:r>
          <a:endParaRPr kumimoji="1" lang="ja-JP" altLang="en-US" sz="1000" b="1">
            <a:latin typeface="ＭＳ Ｐゴシック"/>
          </a:endParaRPr>
        </a:p>
      </xdr:txBody>
    </xdr:sp>
    <xdr:clientData/>
  </xdr:oneCellAnchor>
  <xdr:twoCellAnchor>
    <xdr:from>
      <xdr:col>23</xdr:col>
      <xdr:colOff>628650</xdr:colOff>
      <xdr:row>74</xdr:row>
      <xdr:rowOff>50800</xdr:rowOff>
    </xdr:from>
    <xdr:to>
      <xdr:col>24</xdr:col>
      <xdr:colOff>120650</xdr:colOff>
      <xdr:row>74</xdr:row>
      <xdr:rowOff>50800</xdr:rowOff>
    </xdr:to>
    <xdr:cxnSp macro="">
      <xdr:nvCxnSpPr>
        <xdr:cNvPr id="420" name="直線コネクタ 419"/>
        <xdr:cNvCxnSpPr/>
      </xdr:nvCxnSpPr>
      <xdr:spPr>
        <a:xfrm>
          <a:off x="16421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54611</xdr:rowOff>
    </xdr:from>
    <xdr:to>
      <xdr:col>24</xdr:col>
      <xdr:colOff>31750</xdr:colOff>
      <xdr:row>80</xdr:row>
      <xdr:rowOff>119380</xdr:rowOff>
    </xdr:to>
    <xdr:cxnSp macro="">
      <xdr:nvCxnSpPr>
        <xdr:cNvPr id="421" name="直線コネクタ 420"/>
        <xdr:cNvCxnSpPr/>
      </xdr:nvCxnSpPr>
      <xdr:spPr>
        <a:xfrm flipV="1">
          <a:off x="15671800" y="13770611"/>
          <a:ext cx="838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54627</xdr:rowOff>
    </xdr:from>
    <xdr:ext cx="762000" cy="259045"/>
    <xdr:sp macro="" textlink="">
      <xdr:nvSpPr>
        <xdr:cNvPr id="422" name="公債費以外平均値テキスト"/>
        <xdr:cNvSpPr txBox="1"/>
      </xdr:nvSpPr>
      <xdr:spPr>
        <a:xfrm>
          <a:off x="16598900" y="13084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38100</xdr:rowOff>
    </xdr:from>
    <xdr:to>
      <xdr:col>24</xdr:col>
      <xdr:colOff>82550</xdr:colOff>
      <xdr:row>77</xdr:row>
      <xdr:rowOff>139700</xdr:rowOff>
    </xdr:to>
    <xdr:sp macro="" textlink="">
      <xdr:nvSpPr>
        <xdr:cNvPr id="423" name="フローチャート : 判断 422"/>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5080</xdr:rowOff>
    </xdr:from>
    <xdr:to>
      <xdr:col>22</xdr:col>
      <xdr:colOff>565150</xdr:colOff>
      <xdr:row>80</xdr:row>
      <xdr:rowOff>119380</xdr:rowOff>
    </xdr:to>
    <xdr:cxnSp macro="">
      <xdr:nvCxnSpPr>
        <xdr:cNvPr id="424" name="直線コネクタ 423"/>
        <xdr:cNvCxnSpPr/>
      </xdr:nvCxnSpPr>
      <xdr:spPr>
        <a:xfrm>
          <a:off x="14782800" y="137210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45720</xdr:rowOff>
    </xdr:from>
    <xdr:to>
      <xdr:col>22</xdr:col>
      <xdr:colOff>615950</xdr:colOff>
      <xdr:row>77</xdr:row>
      <xdr:rowOff>147320</xdr:rowOff>
    </xdr:to>
    <xdr:sp macro="" textlink="">
      <xdr:nvSpPr>
        <xdr:cNvPr id="425" name="フローチャート : 判断 424"/>
        <xdr:cNvSpPr/>
      </xdr:nvSpPr>
      <xdr:spPr>
        <a:xfrm>
          <a:off x="15621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157497</xdr:rowOff>
    </xdr:from>
    <xdr:ext cx="736600" cy="259045"/>
    <xdr:sp macro="" textlink="">
      <xdr:nvSpPr>
        <xdr:cNvPr id="426" name="テキスト ボックス 425"/>
        <xdr:cNvSpPr txBox="1"/>
      </xdr:nvSpPr>
      <xdr:spPr>
        <a:xfrm>
          <a:off x="15290800" y="13016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123189</xdr:rowOff>
    </xdr:from>
    <xdr:to>
      <xdr:col>21</xdr:col>
      <xdr:colOff>361950</xdr:colOff>
      <xdr:row>80</xdr:row>
      <xdr:rowOff>5080</xdr:rowOff>
    </xdr:to>
    <xdr:cxnSp macro="">
      <xdr:nvCxnSpPr>
        <xdr:cNvPr id="427" name="直線コネクタ 426"/>
        <xdr:cNvCxnSpPr/>
      </xdr:nvCxnSpPr>
      <xdr:spPr>
        <a:xfrm>
          <a:off x="13893800" y="136677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163830</xdr:rowOff>
    </xdr:from>
    <xdr:to>
      <xdr:col>21</xdr:col>
      <xdr:colOff>412750</xdr:colOff>
      <xdr:row>77</xdr:row>
      <xdr:rowOff>93980</xdr:rowOff>
    </xdr:to>
    <xdr:sp macro="" textlink="">
      <xdr:nvSpPr>
        <xdr:cNvPr id="428" name="フローチャート : 判断 427"/>
        <xdr:cNvSpPr/>
      </xdr:nvSpPr>
      <xdr:spPr>
        <a:xfrm>
          <a:off x="14732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104157</xdr:rowOff>
    </xdr:from>
    <xdr:ext cx="762000" cy="259045"/>
    <xdr:sp macro="" textlink="">
      <xdr:nvSpPr>
        <xdr:cNvPr id="429" name="テキスト ボックス 428"/>
        <xdr:cNvSpPr txBox="1"/>
      </xdr:nvSpPr>
      <xdr:spPr>
        <a:xfrm>
          <a:off x="14401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138430</xdr:rowOff>
    </xdr:from>
    <xdr:to>
      <xdr:col>20</xdr:col>
      <xdr:colOff>158750</xdr:colOff>
      <xdr:row>79</xdr:row>
      <xdr:rowOff>123189</xdr:rowOff>
    </xdr:to>
    <xdr:cxnSp macro="">
      <xdr:nvCxnSpPr>
        <xdr:cNvPr id="430" name="直線コネクタ 429"/>
        <xdr:cNvCxnSpPr/>
      </xdr:nvCxnSpPr>
      <xdr:spPr>
        <a:xfrm>
          <a:off x="13004800" y="13511530"/>
          <a:ext cx="889000" cy="15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1" name="フローチャート : 判断 430"/>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123207</xdr:rowOff>
    </xdr:from>
    <xdr:ext cx="762000" cy="259045"/>
    <xdr:sp macro="" textlink="">
      <xdr:nvSpPr>
        <xdr:cNvPr id="432" name="テキスト ボックス 431"/>
        <xdr:cNvSpPr txBox="1"/>
      </xdr:nvSpPr>
      <xdr:spPr>
        <a:xfrm>
          <a:off x="13512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148589</xdr:rowOff>
    </xdr:from>
    <xdr:to>
      <xdr:col>19</xdr:col>
      <xdr:colOff>6350</xdr:colOff>
      <xdr:row>77</xdr:row>
      <xdr:rowOff>78739</xdr:rowOff>
    </xdr:to>
    <xdr:sp macro="" textlink="">
      <xdr:nvSpPr>
        <xdr:cNvPr id="433" name="フローチャート : 判断 43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88916</xdr:rowOff>
    </xdr:from>
    <xdr:ext cx="762000" cy="259045"/>
    <xdr:sp macro="" textlink="">
      <xdr:nvSpPr>
        <xdr:cNvPr id="434" name="テキスト ボックス 433"/>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80</xdr:row>
      <xdr:rowOff>3811</xdr:rowOff>
    </xdr:from>
    <xdr:to>
      <xdr:col>24</xdr:col>
      <xdr:colOff>82550</xdr:colOff>
      <xdr:row>80</xdr:row>
      <xdr:rowOff>105411</xdr:rowOff>
    </xdr:to>
    <xdr:sp macro="" textlink="">
      <xdr:nvSpPr>
        <xdr:cNvPr id="440" name="円/楕円 439"/>
        <xdr:cNvSpPr/>
      </xdr:nvSpPr>
      <xdr:spPr>
        <a:xfrm>
          <a:off x="16459200" y="1371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83838</xdr:rowOff>
    </xdr:from>
    <xdr:ext cx="762000" cy="259045"/>
    <xdr:sp macro="" textlink="">
      <xdr:nvSpPr>
        <xdr:cNvPr id="441" name="公債費以外該当値テキスト"/>
        <xdr:cNvSpPr txBox="1"/>
      </xdr:nvSpPr>
      <xdr:spPr>
        <a:xfrm>
          <a:off x="16598900" y="13628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68580</xdr:rowOff>
    </xdr:from>
    <xdr:to>
      <xdr:col>22</xdr:col>
      <xdr:colOff>615950</xdr:colOff>
      <xdr:row>80</xdr:row>
      <xdr:rowOff>170180</xdr:rowOff>
    </xdr:to>
    <xdr:sp macro="" textlink="">
      <xdr:nvSpPr>
        <xdr:cNvPr id="442" name="円/楕円 441"/>
        <xdr:cNvSpPr/>
      </xdr:nvSpPr>
      <xdr:spPr>
        <a:xfrm>
          <a:off x="15621000" y="1378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154957</xdr:rowOff>
    </xdr:from>
    <xdr:ext cx="736600" cy="259045"/>
    <xdr:sp macro="" textlink="">
      <xdr:nvSpPr>
        <xdr:cNvPr id="443" name="テキスト ボックス 442"/>
        <xdr:cNvSpPr txBox="1"/>
      </xdr:nvSpPr>
      <xdr:spPr>
        <a:xfrm>
          <a:off x="15290800" y="1387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125730</xdr:rowOff>
    </xdr:from>
    <xdr:to>
      <xdr:col>21</xdr:col>
      <xdr:colOff>412750</xdr:colOff>
      <xdr:row>80</xdr:row>
      <xdr:rowOff>55880</xdr:rowOff>
    </xdr:to>
    <xdr:sp macro="" textlink="">
      <xdr:nvSpPr>
        <xdr:cNvPr id="444" name="円/楕円 443"/>
        <xdr:cNvSpPr/>
      </xdr:nvSpPr>
      <xdr:spPr>
        <a:xfrm>
          <a:off x="147320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40657</xdr:rowOff>
    </xdr:from>
    <xdr:ext cx="762000" cy="259045"/>
    <xdr:sp macro="" textlink="">
      <xdr:nvSpPr>
        <xdr:cNvPr id="445" name="テキスト ボックス 444"/>
        <xdr:cNvSpPr txBox="1"/>
      </xdr:nvSpPr>
      <xdr:spPr>
        <a:xfrm>
          <a:off x="14401800" y="1375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72389</xdr:rowOff>
    </xdr:from>
    <xdr:to>
      <xdr:col>20</xdr:col>
      <xdr:colOff>209550</xdr:colOff>
      <xdr:row>80</xdr:row>
      <xdr:rowOff>2539</xdr:rowOff>
    </xdr:to>
    <xdr:sp macro="" textlink="">
      <xdr:nvSpPr>
        <xdr:cNvPr id="446" name="円/楕円 445"/>
        <xdr:cNvSpPr/>
      </xdr:nvSpPr>
      <xdr:spPr>
        <a:xfrm>
          <a:off x="138430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158766</xdr:rowOff>
    </xdr:from>
    <xdr:ext cx="762000" cy="259045"/>
    <xdr:sp macro="" textlink="">
      <xdr:nvSpPr>
        <xdr:cNvPr id="447" name="テキスト ボックス 446"/>
        <xdr:cNvSpPr txBox="1"/>
      </xdr:nvSpPr>
      <xdr:spPr>
        <a:xfrm>
          <a:off x="13512800" y="1370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87630</xdr:rowOff>
    </xdr:from>
    <xdr:to>
      <xdr:col>19</xdr:col>
      <xdr:colOff>6350</xdr:colOff>
      <xdr:row>79</xdr:row>
      <xdr:rowOff>17780</xdr:rowOff>
    </xdr:to>
    <xdr:sp macro="" textlink="">
      <xdr:nvSpPr>
        <xdr:cNvPr id="448" name="円/楕円 447"/>
        <xdr:cNvSpPr/>
      </xdr:nvSpPr>
      <xdr:spPr>
        <a:xfrm>
          <a:off x="129540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2557</xdr:rowOff>
    </xdr:from>
    <xdr:ext cx="762000" cy="259045"/>
    <xdr:sp macro="" textlink="">
      <xdr:nvSpPr>
        <xdr:cNvPr id="449" name="テキスト ボックス 448"/>
        <xdr:cNvSpPr txBox="1"/>
      </xdr:nvSpPr>
      <xdr:spPr>
        <a:xfrm>
          <a:off x="12623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大阪府能勢町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89563</xdr:rowOff>
    </xdr:from>
    <xdr:to>
      <xdr:col>4</xdr:col>
      <xdr:colOff>1117600</xdr:colOff>
      <xdr:row>20</xdr:row>
      <xdr:rowOff>4371</xdr:rowOff>
    </xdr:to>
    <xdr:cxnSp macro="">
      <xdr:nvCxnSpPr>
        <xdr:cNvPr id="45" name="直線コネクタ 44"/>
        <xdr:cNvCxnSpPr/>
      </xdr:nvCxnSpPr>
      <xdr:spPr bwMode="auto">
        <a:xfrm flipV="1">
          <a:off x="5651500" y="2194588"/>
          <a:ext cx="0" cy="1286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147898</xdr:rowOff>
    </xdr:from>
    <xdr:ext cx="762000" cy="259045"/>
    <xdr:sp macro="" textlink="">
      <xdr:nvSpPr>
        <xdr:cNvPr id="46" name="人口1人当たり決算額の推移最小値テキスト130"/>
        <xdr:cNvSpPr txBox="1"/>
      </xdr:nvSpPr>
      <xdr:spPr>
        <a:xfrm>
          <a:off x="5740400" y="34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59,843</a:t>
          </a:r>
          <a:endParaRPr kumimoji="1" lang="ja-JP" altLang="en-US" sz="1000" b="1">
            <a:latin typeface="ＭＳ Ｐゴシック"/>
          </a:endParaRPr>
        </a:p>
      </xdr:txBody>
    </xdr:sp>
    <xdr:clientData/>
  </xdr:oneCellAnchor>
  <xdr:twoCellAnchor>
    <xdr:from>
      <xdr:col>4</xdr:col>
      <xdr:colOff>1028700</xdr:colOff>
      <xdr:row>20</xdr:row>
      <xdr:rowOff>4371</xdr:rowOff>
    </xdr:from>
    <xdr:to>
      <xdr:col>5</xdr:col>
      <xdr:colOff>73025</xdr:colOff>
      <xdr:row>20</xdr:row>
      <xdr:rowOff>4371</xdr:rowOff>
    </xdr:to>
    <xdr:cxnSp macro="">
      <xdr:nvCxnSpPr>
        <xdr:cNvPr id="47" name="直線コネクタ 46"/>
        <xdr:cNvCxnSpPr/>
      </xdr:nvCxnSpPr>
      <xdr:spPr bwMode="auto">
        <a:xfrm>
          <a:off x="5562600" y="34809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4490</xdr:rowOff>
    </xdr:from>
    <xdr:ext cx="762000" cy="259045"/>
    <xdr:sp macro="" textlink="">
      <xdr:nvSpPr>
        <xdr:cNvPr id="48" name="人口1人当たり決算額の推移最大値テキスト130"/>
        <xdr:cNvSpPr txBox="1"/>
      </xdr:nvSpPr>
      <xdr:spPr>
        <a:xfrm>
          <a:off x="5740400" y="193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228,663</a:t>
          </a:r>
          <a:endParaRPr kumimoji="1" lang="ja-JP" altLang="en-US" sz="1000" b="1">
            <a:latin typeface="ＭＳ Ｐゴシック"/>
          </a:endParaRPr>
        </a:p>
      </xdr:txBody>
    </xdr:sp>
    <xdr:clientData/>
  </xdr:oneCellAnchor>
  <xdr:twoCellAnchor>
    <xdr:from>
      <xdr:col>4</xdr:col>
      <xdr:colOff>1028700</xdr:colOff>
      <xdr:row>12</xdr:row>
      <xdr:rowOff>89563</xdr:rowOff>
    </xdr:from>
    <xdr:to>
      <xdr:col>5</xdr:col>
      <xdr:colOff>73025</xdr:colOff>
      <xdr:row>12</xdr:row>
      <xdr:rowOff>89563</xdr:rowOff>
    </xdr:to>
    <xdr:cxnSp macro="">
      <xdr:nvCxnSpPr>
        <xdr:cNvPr id="49" name="直線コネクタ 48"/>
        <xdr:cNvCxnSpPr/>
      </xdr:nvCxnSpPr>
      <xdr:spPr bwMode="auto">
        <a:xfrm>
          <a:off x="5562600" y="2194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167866</xdr:rowOff>
    </xdr:from>
    <xdr:to>
      <xdr:col>4</xdr:col>
      <xdr:colOff>1117600</xdr:colOff>
      <xdr:row>18</xdr:row>
      <xdr:rowOff>16396</xdr:rowOff>
    </xdr:to>
    <xdr:cxnSp macro="">
      <xdr:nvCxnSpPr>
        <xdr:cNvPr id="50" name="直線コネクタ 49"/>
        <xdr:cNvCxnSpPr/>
      </xdr:nvCxnSpPr>
      <xdr:spPr bwMode="auto">
        <a:xfrm>
          <a:off x="5003800" y="3130141"/>
          <a:ext cx="647700" cy="199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114802</xdr:rowOff>
    </xdr:from>
    <xdr:ext cx="762000" cy="259045"/>
    <xdr:sp macro="" textlink="">
      <xdr:nvSpPr>
        <xdr:cNvPr id="51" name="人口1人当たり決算額の推移平均値テキスト130"/>
        <xdr:cNvSpPr txBox="1"/>
      </xdr:nvSpPr>
      <xdr:spPr>
        <a:xfrm>
          <a:off x="5740400" y="290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108,353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98275</xdr:rowOff>
    </xdr:from>
    <xdr:to>
      <xdr:col>5</xdr:col>
      <xdr:colOff>34925</xdr:colOff>
      <xdr:row>18</xdr:row>
      <xdr:rowOff>28425</xdr:rowOff>
    </xdr:to>
    <xdr:sp macro="" textlink="">
      <xdr:nvSpPr>
        <xdr:cNvPr id="52" name="フローチャート : 判断 51"/>
        <xdr:cNvSpPr/>
      </xdr:nvSpPr>
      <xdr:spPr bwMode="auto">
        <a:xfrm>
          <a:off x="56007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167866</xdr:rowOff>
    </xdr:from>
    <xdr:to>
      <xdr:col>4</xdr:col>
      <xdr:colOff>469900</xdr:colOff>
      <xdr:row>18</xdr:row>
      <xdr:rowOff>31491</xdr:rowOff>
    </xdr:to>
    <xdr:cxnSp macro="">
      <xdr:nvCxnSpPr>
        <xdr:cNvPr id="53" name="直線コネクタ 52"/>
        <xdr:cNvCxnSpPr/>
      </xdr:nvCxnSpPr>
      <xdr:spPr bwMode="auto">
        <a:xfrm flipV="1">
          <a:off x="4305300" y="3130141"/>
          <a:ext cx="698500" cy="35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92461</xdr:rowOff>
    </xdr:from>
    <xdr:to>
      <xdr:col>4</xdr:col>
      <xdr:colOff>520700</xdr:colOff>
      <xdr:row>18</xdr:row>
      <xdr:rowOff>22611</xdr:rowOff>
    </xdr:to>
    <xdr:sp macro="" textlink="">
      <xdr:nvSpPr>
        <xdr:cNvPr id="54" name="フローチャート : 判断 53"/>
        <xdr:cNvSpPr/>
      </xdr:nvSpPr>
      <xdr:spPr bwMode="auto">
        <a:xfrm>
          <a:off x="4953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32788</xdr:rowOff>
    </xdr:from>
    <xdr:ext cx="736600" cy="259045"/>
    <xdr:sp macro="" textlink="">
      <xdr:nvSpPr>
        <xdr:cNvPr id="55" name="テキスト ボックス 54"/>
        <xdr:cNvSpPr txBox="1"/>
      </xdr:nvSpPr>
      <xdr:spPr>
        <a:xfrm>
          <a:off x="4622800" y="2823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31491</xdr:rowOff>
    </xdr:from>
    <xdr:to>
      <xdr:col>3</xdr:col>
      <xdr:colOff>904875</xdr:colOff>
      <xdr:row>18</xdr:row>
      <xdr:rowOff>42334</xdr:rowOff>
    </xdr:to>
    <xdr:cxnSp macro="">
      <xdr:nvCxnSpPr>
        <xdr:cNvPr id="56" name="直線コネクタ 55"/>
        <xdr:cNvCxnSpPr/>
      </xdr:nvCxnSpPr>
      <xdr:spPr bwMode="auto">
        <a:xfrm flipV="1">
          <a:off x="3606800" y="3165216"/>
          <a:ext cx="698500" cy="10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115146</xdr:rowOff>
    </xdr:from>
    <xdr:to>
      <xdr:col>3</xdr:col>
      <xdr:colOff>955675</xdr:colOff>
      <xdr:row>18</xdr:row>
      <xdr:rowOff>45296</xdr:rowOff>
    </xdr:to>
    <xdr:sp macro="" textlink="">
      <xdr:nvSpPr>
        <xdr:cNvPr id="57" name="フローチャート : 判断 56"/>
        <xdr:cNvSpPr/>
      </xdr:nvSpPr>
      <xdr:spPr bwMode="auto">
        <a:xfrm>
          <a:off x="4254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55473</xdr:rowOff>
    </xdr:from>
    <xdr:ext cx="762000" cy="259045"/>
    <xdr:sp macro="" textlink="">
      <xdr:nvSpPr>
        <xdr:cNvPr id="58" name="テキスト ボックス 57"/>
        <xdr:cNvSpPr txBox="1"/>
      </xdr:nvSpPr>
      <xdr:spPr>
        <a:xfrm>
          <a:off x="3924300" y="284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42334</xdr:rowOff>
    </xdr:from>
    <xdr:to>
      <xdr:col>3</xdr:col>
      <xdr:colOff>206375</xdr:colOff>
      <xdr:row>18</xdr:row>
      <xdr:rowOff>50556</xdr:rowOff>
    </xdr:to>
    <xdr:cxnSp macro="">
      <xdr:nvCxnSpPr>
        <xdr:cNvPr id="59" name="直線コネクタ 58"/>
        <xdr:cNvCxnSpPr/>
      </xdr:nvCxnSpPr>
      <xdr:spPr bwMode="auto">
        <a:xfrm flipV="1">
          <a:off x="2908300" y="3176059"/>
          <a:ext cx="698500" cy="8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108242</xdr:rowOff>
    </xdr:from>
    <xdr:to>
      <xdr:col>3</xdr:col>
      <xdr:colOff>257175</xdr:colOff>
      <xdr:row>18</xdr:row>
      <xdr:rowOff>38392</xdr:rowOff>
    </xdr:to>
    <xdr:sp macro="" textlink="">
      <xdr:nvSpPr>
        <xdr:cNvPr id="60" name="フローチャート : 判断 59"/>
        <xdr:cNvSpPr/>
      </xdr:nvSpPr>
      <xdr:spPr bwMode="auto">
        <a:xfrm>
          <a:off x="35560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48569</xdr:rowOff>
    </xdr:from>
    <xdr:ext cx="762000" cy="259045"/>
    <xdr:sp macro="" textlink="">
      <xdr:nvSpPr>
        <xdr:cNvPr id="61" name="テキスト ボックス 60"/>
        <xdr:cNvSpPr txBox="1"/>
      </xdr:nvSpPr>
      <xdr:spPr>
        <a:xfrm>
          <a:off x="3225800" y="283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90061</xdr:rowOff>
    </xdr:from>
    <xdr:to>
      <xdr:col>2</xdr:col>
      <xdr:colOff>692150</xdr:colOff>
      <xdr:row>18</xdr:row>
      <xdr:rowOff>20211</xdr:rowOff>
    </xdr:to>
    <xdr:sp macro="" textlink="">
      <xdr:nvSpPr>
        <xdr:cNvPr id="62" name="フローチャート : 判断 61"/>
        <xdr:cNvSpPr/>
      </xdr:nvSpPr>
      <xdr:spPr bwMode="auto">
        <a:xfrm>
          <a:off x="28575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30388</xdr:rowOff>
    </xdr:from>
    <xdr:ext cx="762000" cy="259045"/>
    <xdr:sp macro="" textlink="">
      <xdr:nvSpPr>
        <xdr:cNvPr id="63" name="テキスト ボックス 62"/>
        <xdr:cNvSpPr txBox="1"/>
      </xdr:nvSpPr>
      <xdr:spPr>
        <a:xfrm>
          <a:off x="2527300" y="282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137046</xdr:rowOff>
    </xdr:from>
    <xdr:to>
      <xdr:col>5</xdr:col>
      <xdr:colOff>34925</xdr:colOff>
      <xdr:row>18</xdr:row>
      <xdr:rowOff>67196</xdr:rowOff>
    </xdr:to>
    <xdr:sp macro="" textlink="">
      <xdr:nvSpPr>
        <xdr:cNvPr id="69" name="円/楕円 68"/>
        <xdr:cNvSpPr/>
      </xdr:nvSpPr>
      <xdr:spPr bwMode="auto">
        <a:xfrm>
          <a:off x="5600700" y="3099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109123</xdr:rowOff>
    </xdr:from>
    <xdr:ext cx="762000" cy="259045"/>
    <xdr:sp macro="" textlink="">
      <xdr:nvSpPr>
        <xdr:cNvPr id="70" name="人口1人当たり決算額の推移該当値テキスト130"/>
        <xdr:cNvSpPr txBox="1"/>
      </xdr:nvSpPr>
      <xdr:spPr>
        <a:xfrm>
          <a:off x="5740400" y="307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103,265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117066</xdr:rowOff>
    </xdr:from>
    <xdr:to>
      <xdr:col>4</xdr:col>
      <xdr:colOff>520700</xdr:colOff>
      <xdr:row>18</xdr:row>
      <xdr:rowOff>47216</xdr:rowOff>
    </xdr:to>
    <xdr:sp macro="" textlink="">
      <xdr:nvSpPr>
        <xdr:cNvPr id="71" name="円/楕円 70"/>
        <xdr:cNvSpPr/>
      </xdr:nvSpPr>
      <xdr:spPr bwMode="auto">
        <a:xfrm>
          <a:off x="4953000" y="30793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31993</xdr:rowOff>
    </xdr:from>
    <xdr:ext cx="736600" cy="259045"/>
    <xdr:sp macro="" textlink="">
      <xdr:nvSpPr>
        <xdr:cNvPr id="72" name="テキスト ボックス 71"/>
        <xdr:cNvSpPr txBox="1"/>
      </xdr:nvSpPr>
      <xdr:spPr>
        <a:xfrm>
          <a:off x="4622800" y="3165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105,887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152141</xdr:rowOff>
    </xdr:from>
    <xdr:to>
      <xdr:col>3</xdr:col>
      <xdr:colOff>955675</xdr:colOff>
      <xdr:row>18</xdr:row>
      <xdr:rowOff>82291</xdr:rowOff>
    </xdr:to>
    <xdr:sp macro="" textlink="">
      <xdr:nvSpPr>
        <xdr:cNvPr id="73" name="円/楕円 72"/>
        <xdr:cNvSpPr/>
      </xdr:nvSpPr>
      <xdr:spPr bwMode="auto">
        <a:xfrm>
          <a:off x="4254500" y="3114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67068</xdr:rowOff>
    </xdr:from>
    <xdr:ext cx="762000" cy="259045"/>
    <xdr:sp macro="" textlink="">
      <xdr:nvSpPr>
        <xdr:cNvPr id="74" name="テキスト ボックス 73"/>
        <xdr:cNvSpPr txBox="1"/>
      </xdr:nvSpPr>
      <xdr:spPr>
        <a:xfrm>
          <a:off x="3924300" y="320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101,284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162984</xdr:rowOff>
    </xdr:from>
    <xdr:to>
      <xdr:col>3</xdr:col>
      <xdr:colOff>257175</xdr:colOff>
      <xdr:row>18</xdr:row>
      <xdr:rowOff>93134</xdr:rowOff>
    </xdr:to>
    <xdr:sp macro="" textlink="">
      <xdr:nvSpPr>
        <xdr:cNvPr id="75" name="円/楕円 74"/>
        <xdr:cNvSpPr/>
      </xdr:nvSpPr>
      <xdr:spPr bwMode="auto">
        <a:xfrm>
          <a:off x="3556000" y="3125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77911</xdr:rowOff>
    </xdr:from>
    <xdr:ext cx="762000" cy="259045"/>
    <xdr:sp macro="" textlink="">
      <xdr:nvSpPr>
        <xdr:cNvPr id="76" name="テキスト ボックス 75"/>
        <xdr:cNvSpPr txBox="1"/>
      </xdr:nvSpPr>
      <xdr:spPr>
        <a:xfrm>
          <a:off x="3225800" y="3211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99,861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171206</xdr:rowOff>
    </xdr:from>
    <xdr:to>
      <xdr:col>2</xdr:col>
      <xdr:colOff>692150</xdr:colOff>
      <xdr:row>18</xdr:row>
      <xdr:rowOff>101356</xdr:rowOff>
    </xdr:to>
    <xdr:sp macro="" textlink="">
      <xdr:nvSpPr>
        <xdr:cNvPr id="77" name="円/楕円 76"/>
        <xdr:cNvSpPr/>
      </xdr:nvSpPr>
      <xdr:spPr bwMode="auto">
        <a:xfrm>
          <a:off x="2857500" y="3133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86133</xdr:rowOff>
    </xdr:from>
    <xdr:ext cx="762000" cy="259045"/>
    <xdr:sp macro="" textlink="">
      <xdr:nvSpPr>
        <xdr:cNvPr id="78" name="テキスト ボックス 77"/>
        <xdr:cNvSpPr txBox="1"/>
      </xdr:nvSpPr>
      <xdr:spPr>
        <a:xfrm>
          <a:off x="2527300" y="3219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98,782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225458</xdr:rowOff>
    </xdr:from>
    <xdr:to>
      <xdr:col>4</xdr:col>
      <xdr:colOff>1117600</xdr:colOff>
      <xdr:row>38</xdr:row>
      <xdr:rowOff>84961</xdr:rowOff>
    </xdr:to>
    <xdr:cxnSp macro="">
      <xdr:nvCxnSpPr>
        <xdr:cNvPr id="105" name="直線コネクタ 104"/>
        <xdr:cNvCxnSpPr/>
      </xdr:nvCxnSpPr>
      <xdr:spPr bwMode="auto">
        <a:xfrm flipV="1">
          <a:off x="5651500" y="6150008"/>
          <a:ext cx="0" cy="14025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57038</xdr:rowOff>
    </xdr:from>
    <xdr:ext cx="762000" cy="259045"/>
    <xdr:sp macro="" textlink="">
      <xdr:nvSpPr>
        <xdr:cNvPr id="106" name="人口1人当たり決算額の推移最小値テキスト445"/>
        <xdr:cNvSpPr txBox="1"/>
      </xdr:nvSpPr>
      <xdr:spPr>
        <a:xfrm>
          <a:off x="5740400" y="752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-3,161</a:t>
          </a:r>
          <a:endParaRPr kumimoji="1" lang="ja-JP" altLang="en-US" sz="1000" b="1">
            <a:latin typeface="ＭＳ Ｐゴシック"/>
          </a:endParaRPr>
        </a:p>
      </xdr:txBody>
    </xdr:sp>
    <xdr:clientData/>
  </xdr:oneCellAnchor>
  <xdr:twoCellAnchor>
    <xdr:from>
      <xdr:col>4</xdr:col>
      <xdr:colOff>1028700</xdr:colOff>
      <xdr:row>38</xdr:row>
      <xdr:rowOff>84961</xdr:rowOff>
    </xdr:from>
    <xdr:to>
      <xdr:col>5</xdr:col>
      <xdr:colOff>73025</xdr:colOff>
      <xdr:row>38</xdr:row>
      <xdr:rowOff>84961</xdr:rowOff>
    </xdr:to>
    <xdr:cxnSp macro="">
      <xdr:nvCxnSpPr>
        <xdr:cNvPr id="107" name="直線コネクタ 106"/>
        <xdr:cNvCxnSpPr/>
      </xdr:nvCxnSpPr>
      <xdr:spPr bwMode="auto">
        <a:xfrm>
          <a:off x="5562600" y="7552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140385</xdr:rowOff>
    </xdr:from>
    <xdr:ext cx="762000" cy="259045"/>
    <xdr:sp macro="" textlink="">
      <xdr:nvSpPr>
        <xdr:cNvPr id="108" name="人口1人当たり決算額の推移最大値テキスト445"/>
        <xdr:cNvSpPr txBox="1"/>
      </xdr:nvSpPr>
      <xdr:spPr>
        <a:xfrm>
          <a:off x="5740400" y="589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58,193</a:t>
          </a:r>
          <a:endParaRPr kumimoji="1" lang="ja-JP" altLang="en-US" sz="1000" b="1">
            <a:latin typeface="ＭＳ Ｐゴシック"/>
          </a:endParaRPr>
        </a:p>
      </xdr:txBody>
    </xdr:sp>
    <xdr:clientData/>
  </xdr:oneCellAnchor>
  <xdr:twoCellAnchor>
    <xdr:from>
      <xdr:col>4</xdr:col>
      <xdr:colOff>1028700</xdr:colOff>
      <xdr:row>33</xdr:row>
      <xdr:rowOff>225458</xdr:rowOff>
    </xdr:from>
    <xdr:to>
      <xdr:col>5</xdr:col>
      <xdr:colOff>73025</xdr:colOff>
      <xdr:row>33</xdr:row>
      <xdr:rowOff>225458</xdr:rowOff>
    </xdr:to>
    <xdr:cxnSp macro="">
      <xdr:nvCxnSpPr>
        <xdr:cNvPr id="109" name="直線コネクタ 108"/>
        <xdr:cNvCxnSpPr/>
      </xdr:nvCxnSpPr>
      <xdr:spPr bwMode="auto">
        <a:xfrm>
          <a:off x="5562600" y="6150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40406</xdr:rowOff>
    </xdr:from>
    <xdr:to>
      <xdr:col>4</xdr:col>
      <xdr:colOff>1117600</xdr:colOff>
      <xdr:row>35</xdr:row>
      <xdr:rowOff>108644</xdr:rowOff>
    </xdr:to>
    <xdr:cxnSp macro="">
      <xdr:nvCxnSpPr>
        <xdr:cNvPr id="110" name="直線コネクタ 109"/>
        <xdr:cNvCxnSpPr/>
      </xdr:nvCxnSpPr>
      <xdr:spPr bwMode="auto">
        <a:xfrm flipV="1">
          <a:off x="5003800" y="6650756"/>
          <a:ext cx="647700" cy="68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273105</xdr:rowOff>
    </xdr:from>
    <xdr:ext cx="762000" cy="259045"/>
    <xdr:sp macro="" textlink="">
      <xdr:nvSpPr>
        <xdr:cNvPr id="111" name="人口1人当たり決算額の推移平均値テキスト445"/>
        <xdr:cNvSpPr txBox="1"/>
      </xdr:nvSpPr>
      <xdr:spPr>
        <a:xfrm>
          <a:off x="5740400" y="6883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22,665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301028</xdr:rowOff>
    </xdr:from>
    <xdr:to>
      <xdr:col>5</xdr:col>
      <xdr:colOff>34925</xdr:colOff>
      <xdr:row>36</xdr:row>
      <xdr:rowOff>59728</xdr:rowOff>
    </xdr:to>
    <xdr:sp macro="" textlink="">
      <xdr:nvSpPr>
        <xdr:cNvPr id="112" name="フローチャート : 判断 111"/>
        <xdr:cNvSpPr/>
      </xdr:nvSpPr>
      <xdr:spPr bwMode="auto">
        <a:xfrm>
          <a:off x="5600700" y="691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108644</xdr:rowOff>
    </xdr:from>
    <xdr:to>
      <xdr:col>4</xdr:col>
      <xdr:colOff>469900</xdr:colOff>
      <xdr:row>35</xdr:row>
      <xdr:rowOff>168056</xdr:rowOff>
    </xdr:to>
    <xdr:cxnSp macro="">
      <xdr:nvCxnSpPr>
        <xdr:cNvPr id="113" name="直線コネクタ 112"/>
        <xdr:cNvCxnSpPr/>
      </xdr:nvCxnSpPr>
      <xdr:spPr bwMode="auto">
        <a:xfrm flipV="1">
          <a:off x="4305300" y="6718994"/>
          <a:ext cx="698500" cy="59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285597</xdr:rowOff>
    </xdr:from>
    <xdr:to>
      <xdr:col>4</xdr:col>
      <xdr:colOff>520700</xdr:colOff>
      <xdr:row>36</xdr:row>
      <xdr:rowOff>44297</xdr:rowOff>
    </xdr:to>
    <xdr:sp macro="" textlink="">
      <xdr:nvSpPr>
        <xdr:cNvPr id="114" name="フローチャート : 判断 113"/>
        <xdr:cNvSpPr/>
      </xdr:nvSpPr>
      <xdr:spPr bwMode="auto">
        <a:xfrm>
          <a:off x="49530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29074</xdr:rowOff>
    </xdr:from>
    <xdr:ext cx="736600" cy="259045"/>
    <xdr:sp macro="" textlink="">
      <xdr:nvSpPr>
        <xdr:cNvPr id="115" name="テキスト ボックス 114"/>
        <xdr:cNvSpPr txBox="1"/>
      </xdr:nvSpPr>
      <xdr:spPr>
        <a:xfrm>
          <a:off x="4622800" y="6982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139527</xdr:rowOff>
    </xdr:from>
    <xdr:to>
      <xdr:col>3</xdr:col>
      <xdr:colOff>904875</xdr:colOff>
      <xdr:row>35</xdr:row>
      <xdr:rowOff>168056</xdr:rowOff>
    </xdr:to>
    <xdr:cxnSp macro="">
      <xdr:nvCxnSpPr>
        <xdr:cNvPr id="116" name="直線コネクタ 115"/>
        <xdr:cNvCxnSpPr/>
      </xdr:nvCxnSpPr>
      <xdr:spPr bwMode="auto">
        <a:xfrm>
          <a:off x="3606800" y="6749877"/>
          <a:ext cx="698500" cy="28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231031</xdr:rowOff>
    </xdr:from>
    <xdr:to>
      <xdr:col>3</xdr:col>
      <xdr:colOff>955675</xdr:colOff>
      <xdr:row>35</xdr:row>
      <xdr:rowOff>332631</xdr:rowOff>
    </xdr:to>
    <xdr:sp macro="" textlink="">
      <xdr:nvSpPr>
        <xdr:cNvPr id="117" name="フローチャート : 判断 116"/>
        <xdr:cNvSpPr/>
      </xdr:nvSpPr>
      <xdr:spPr bwMode="auto">
        <a:xfrm>
          <a:off x="42545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317408</xdr:rowOff>
    </xdr:from>
    <xdr:ext cx="762000" cy="259045"/>
    <xdr:sp macro="" textlink="">
      <xdr:nvSpPr>
        <xdr:cNvPr id="118" name="テキスト ボックス 117"/>
        <xdr:cNvSpPr txBox="1"/>
      </xdr:nvSpPr>
      <xdr:spPr>
        <a:xfrm>
          <a:off x="3924300" y="692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139527</xdr:rowOff>
    </xdr:from>
    <xdr:to>
      <xdr:col>3</xdr:col>
      <xdr:colOff>206375</xdr:colOff>
      <xdr:row>35</xdr:row>
      <xdr:rowOff>234031</xdr:rowOff>
    </xdr:to>
    <xdr:cxnSp macro="">
      <xdr:nvCxnSpPr>
        <xdr:cNvPr id="119" name="直線コネクタ 118"/>
        <xdr:cNvCxnSpPr/>
      </xdr:nvCxnSpPr>
      <xdr:spPr bwMode="auto">
        <a:xfrm flipV="1">
          <a:off x="2908300" y="6749877"/>
          <a:ext cx="698500" cy="94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196100</xdr:rowOff>
    </xdr:from>
    <xdr:to>
      <xdr:col>3</xdr:col>
      <xdr:colOff>257175</xdr:colOff>
      <xdr:row>35</xdr:row>
      <xdr:rowOff>297700</xdr:rowOff>
    </xdr:to>
    <xdr:sp macro="" textlink="">
      <xdr:nvSpPr>
        <xdr:cNvPr id="120" name="フローチャート : 判断 119"/>
        <xdr:cNvSpPr/>
      </xdr:nvSpPr>
      <xdr:spPr bwMode="auto">
        <a:xfrm>
          <a:off x="3556000" y="6806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282477</xdr:rowOff>
    </xdr:from>
    <xdr:ext cx="762000" cy="259045"/>
    <xdr:sp macro="" textlink="">
      <xdr:nvSpPr>
        <xdr:cNvPr id="121" name="テキスト ボックス 120"/>
        <xdr:cNvSpPr txBox="1"/>
      </xdr:nvSpPr>
      <xdr:spPr>
        <a:xfrm>
          <a:off x="3225800" y="68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137762</xdr:rowOff>
    </xdr:from>
    <xdr:to>
      <xdr:col>2</xdr:col>
      <xdr:colOff>692150</xdr:colOff>
      <xdr:row>35</xdr:row>
      <xdr:rowOff>239362</xdr:rowOff>
    </xdr:to>
    <xdr:sp macro="" textlink="">
      <xdr:nvSpPr>
        <xdr:cNvPr id="122" name="フローチャート : 判断 121"/>
        <xdr:cNvSpPr/>
      </xdr:nvSpPr>
      <xdr:spPr bwMode="auto">
        <a:xfrm>
          <a:off x="2857500" y="674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249539</xdr:rowOff>
    </xdr:from>
    <xdr:ext cx="762000" cy="259045"/>
    <xdr:sp macro="" textlink="">
      <xdr:nvSpPr>
        <xdr:cNvPr id="123" name="テキスト ボックス 122"/>
        <xdr:cNvSpPr txBox="1"/>
      </xdr:nvSpPr>
      <xdr:spPr>
        <a:xfrm>
          <a:off x="2527300" y="651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332506</xdr:rowOff>
    </xdr:from>
    <xdr:to>
      <xdr:col>5</xdr:col>
      <xdr:colOff>34925</xdr:colOff>
      <xdr:row>35</xdr:row>
      <xdr:rowOff>91206</xdr:rowOff>
    </xdr:to>
    <xdr:sp macro="" textlink="">
      <xdr:nvSpPr>
        <xdr:cNvPr id="129" name="円/楕円 128"/>
        <xdr:cNvSpPr/>
      </xdr:nvSpPr>
      <xdr:spPr bwMode="auto">
        <a:xfrm>
          <a:off x="5600700" y="6599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177583</xdr:rowOff>
    </xdr:from>
    <xdr:ext cx="762000" cy="259045"/>
    <xdr:sp macro="" textlink="">
      <xdr:nvSpPr>
        <xdr:cNvPr id="130" name="人口1人当たり決算額の推移該当値テキスト445"/>
        <xdr:cNvSpPr txBox="1"/>
      </xdr:nvSpPr>
      <xdr:spPr>
        <a:xfrm>
          <a:off x="5740400" y="644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36,288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57844</xdr:rowOff>
    </xdr:from>
    <xdr:to>
      <xdr:col>4</xdr:col>
      <xdr:colOff>520700</xdr:colOff>
      <xdr:row>35</xdr:row>
      <xdr:rowOff>159444</xdr:rowOff>
    </xdr:to>
    <xdr:sp macro="" textlink="">
      <xdr:nvSpPr>
        <xdr:cNvPr id="131" name="円/楕円 130"/>
        <xdr:cNvSpPr/>
      </xdr:nvSpPr>
      <xdr:spPr bwMode="auto">
        <a:xfrm>
          <a:off x="4953000" y="6668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169621</xdr:rowOff>
    </xdr:from>
    <xdr:ext cx="736600" cy="259045"/>
    <xdr:sp macro="" textlink="">
      <xdr:nvSpPr>
        <xdr:cNvPr id="132" name="テキスト ボックス 131"/>
        <xdr:cNvSpPr txBox="1"/>
      </xdr:nvSpPr>
      <xdr:spPr>
        <a:xfrm>
          <a:off x="4622800" y="6437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33,303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117256</xdr:rowOff>
    </xdr:from>
    <xdr:to>
      <xdr:col>3</xdr:col>
      <xdr:colOff>955675</xdr:colOff>
      <xdr:row>35</xdr:row>
      <xdr:rowOff>218856</xdr:rowOff>
    </xdr:to>
    <xdr:sp macro="" textlink="">
      <xdr:nvSpPr>
        <xdr:cNvPr id="133" name="円/楕円 132"/>
        <xdr:cNvSpPr/>
      </xdr:nvSpPr>
      <xdr:spPr bwMode="auto">
        <a:xfrm>
          <a:off x="4254500" y="6727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229033</xdr:rowOff>
    </xdr:from>
    <xdr:ext cx="762000" cy="259045"/>
    <xdr:sp macro="" textlink="">
      <xdr:nvSpPr>
        <xdr:cNvPr id="134" name="テキスト ボックス 133"/>
        <xdr:cNvSpPr txBox="1"/>
      </xdr:nvSpPr>
      <xdr:spPr>
        <a:xfrm>
          <a:off x="3924300" y="6496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30,704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88727</xdr:rowOff>
    </xdr:from>
    <xdr:to>
      <xdr:col>3</xdr:col>
      <xdr:colOff>257175</xdr:colOff>
      <xdr:row>35</xdr:row>
      <xdr:rowOff>190327</xdr:rowOff>
    </xdr:to>
    <xdr:sp macro="" textlink="">
      <xdr:nvSpPr>
        <xdr:cNvPr id="135" name="円/楕円 134"/>
        <xdr:cNvSpPr/>
      </xdr:nvSpPr>
      <xdr:spPr bwMode="auto">
        <a:xfrm>
          <a:off x="3556000" y="6699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200504</xdr:rowOff>
    </xdr:from>
    <xdr:ext cx="762000" cy="259045"/>
    <xdr:sp macro="" textlink="">
      <xdr:nvSpPr>
        <xdr:cNvPr id="136" name="テキスト ボックス 135"/>
        <xdr:cNvSpPr txBox="1"/>
      </xdr:nvSpPr>
      <xdr:spPr>
        <a:xfrm>
          <a:off x="3225800" y="646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31,952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183231</xdr:rowOff>
    </xdr:from>
    <xdr:to>
      <xdr:col>2</xdr:col>
      <xdr:colOff>692150</xdr:colOff>
      <xdr:row>35</xdr:row>
      <xdr:rowOff>284831</xdr:rowOff>
    </xdr:to>
    <xdr:sp macro="" textlink="">
      <xdr:nvSpPr>
        <xdr:cNvPr id="137" name="円/楕円 136"/>
        <xdr:cNvSpPr/>
      </xdr:nvSpPr>
      <xdr:spPr bwMode="auto">
        <a:xfrm>
          <a:off x="2857500" y="6793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269608</xdr:rowOff>
    </xdr:from>
    <xdr:ext cx="762000" cy="259045"/>
    <xdr:sp macro="" textlink="">
      <xdr:nvSpPr>
        <xdr:cNvPr id="138" name="テキスト ボックス 137"/>
        <xdr:cNvSpPr txBox="1"/>
      </xdr:nvSpPr>
      <xdr:spPr>
        <a:xfrm>
          <a:off x="2527300" y="6879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27,818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大阪府能勢町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10,893
10,831
98.75
9,348,003
9,190,887
154,195
3,389,324
5,974,901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128.6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63,564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26223</xdr:rowOff>
    </xdr:from>
    <xdr:to>
      <xdr:col>6</xdr:col>
      <xdr:colOff>510540</xdr:colOff>
      <xdr:row>39</xdr:row>
      <xdr:rowOff>34651</xdr:rowOff>
    </xdr:to>
    <xdr:cxnSp macro="">
      <xdr:nvCxnSpPr>
        <xdr:cNvPr id="56" name="直線コネクタ 55"/>
        <xdr:cNvCxnSpPr/>
      </xdr:nvCxnSpPr>
      <xdr:spPr>
        <a:xfrm flipV="1">
          <a:off x="4633595" y="5341173"/>
          <a:ext cx="1270" cy="138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38478</xdr:rowOff>
    </xdr:from>
    <xdr:ext cx="534377" cy="259045"/>
    <xdr:sp macro="" textlink="">
      <xdr:nvSpPr>
        <xdr:cNvPr id="57" name="人件費最小値テキスト"/>
        <xdr:cNvSpPr txBox="1"/>
      </xdr:nvSpPr>
      <xdr:spPr>
        <a:xfrm>
          <a:off x="4686300" y="672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51,286</a:t>
          </a:r>
          <a:endParaRPr kumimoji="1" lang="ja-JP" altLang="en-US" sz="1000" b="1">
            <a:latin typeface="ＭＳ Ｐゴシック"/>
          </a:endParaRPr>
        </a:p>
      </xdr:txBody>
    </xdr:sp>
    <xdr:clientData/>
  </xdr:oneCellAnchor>
  <xdr:twoCellAnchor>
    <xdr:from>
      <xdr:col>6</xdr:col>
      <xdr:colOff>422275</xdr:colOff>
      <xdr:row>39</xdr:row>
      <xdr:rowOff>34651</xdr:rowOff>
    </xdr:from>
    <xdr:to>
      <xdr:col>6</xdr:col>
      <xdr:colOff>600075</xdr:colOff>
      <xdr:row>39</xdr:row>
      <xdr:rowOff>34651</xdr:rowOff>
    </xdr:to>
    <xdr:cxnSp macro="">
      <xdr:nvCxnSpPr>
        <xdr:cNvPr id="58" name="直線コネクタ 57"/>
        <xdr:cNvCxnSpPr/>
      </xdr:nvCxnSpPr>
      <xdr:spPr>
        <a:xfrm>
          <a:off x="4546600" y="6721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144350</xdr:rowOff>
    </xdr:from>
    <xdr:ext cx="599010" cy="259045"/>
    <xdr:sp macro="" textlink="">
      <xdr:nvSpPr>
        <xdr:cNvPr id="59" name="人件費最大値テキスト"/>
        <xdr:cNvSpPr txBox="1"/>
      </xdr:nvSpPr>
      <xdr:spPr>
        <a:xfrm>
          <a:off x="4686300" y="5116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232,392</a:t>
          </a:r>
          <a:endParaRPr kumimoji="1" lang="ja-JP" altLang="en-US" sz="1000" b="1">
            <a:latin typeface="ＭＳ Ｐゴシック"/>
          </a:endParaRPr>
        </a:p>
      </xdr:txBody>
    </xdr:sp>
    <xdr:clientData/>
  </xdr:oneCellAnchor>
  <xdr:twoCellAnchor>
    <xdr:from>
      <xdr:col>6</xdr:col>
      <xdr:colOff>422275</xdr:colOff>
      <xdr:row>31</xdr:row>
      <xdr:rowOff>26223</xdr:rowOff>
    </xdr:from>
    <xdr:to>
      <xdr:col>6</xdr:col>
      <xdr:colOff>600075</xdr:colOff>
      <xdr:row>31</xdr:row>
      <xdr:rowOff>26223</xdr:rowOff>
    </xdr:to>
    <xdr:cxnSp macro="">
      <xdr:nvCxnSpPr>
        <xdr:cNvPr id="60" name="直線コネクタ 59"/>
        <xdr:cNvCxnSpPr/>
      </xdr:nvCxnSpPr>
      <xdr:spPr>
        <a:xfrm>
          <a:off x="4546600" y="5341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163497</xdr:rowOff>
    </xdr:from>
    <xdr:to>
      <xdr:col>6</xdr:col>
      <xdr:colOff>511175</xdr:colOff>
      <xdr:row>37</xdr:row>
      <xdr:rowOff>14016</xdr:rowOff>
    </xdr:to>
    <xdr:cxnSp macro="">
      <xdr:nvCxnSpPr>
        <xdr:cNvPr id="61" name="直線コネクタ 60"/>
        <xdr:cNvCxnSpPr/>
      </xdr:nvCxnSpPr>
      <xdr:spPr>
        <a:xfrm>
          <a:off x="3797300" y="6335697"/>
          <a:ext cx="838200" cy="2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20708</xdr:rowOff>
    </xdr:from>
    <xdr:ext cx="534377" cy="259045"/>
    <xdr:sp macro="" textlink="">
      <xdr:nvSpPr>
        <xdr:cNvPr id="62" name="人件費平均値テキスト"/>
        <xdr:cNvSpPr txBox="1"/>
      </xdr:nvSpPr>
      <xdr:spPr>
        <a:xfrm>
          <a:off x="4686300" y="63643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88,618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42281</xdr:rowOff>
    </xdr:from>
    <xdr:to>
      <xdr:col>6</xdr:col>
      <xdr:colOff>561975</xdr:colOff>
      <xdr:row>37</xdr:row>
      <xdr:rowOff>143881</xdr:rowOff>
    </xdr:to>
    <xdr:sp macro="" textlink="">
      <xdr:nvSpPr>
        <xdr:cNvPr id="63" name="フローチャート : 判断 62"/>
        <xdr:cNvSpPr/>
      </xdr:nvSpPr>
      <xdr:spPr>
        <a:xfrm>
          <a:off x="45847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163497</xdr:rowOff>
    </xdr:from>
    <xdr:to>
      <xdr:col>5</xdr:col>
      <xdr:colOff>358775</xdr:colOff>
      <xdr:row>37</xdr:row>
      <xdr:rowOff>39901</xdr:rowOff>
    </xdr:to>
    <xdr:cxnSp macro="">
      <xdr:nvCxnSpPr>
        <xdr:cNvPr id="64" name="直線コネクタ 63"/>
        <xdr:cNvCxnSpPr/>
      </xdr:nvCxnSpPr>
      <xdr:spPr>
        <a:xfrm flipV="1">
          <a:off x="2908300" y="6335697"/>
          <a:ext cx="889000" cy="4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34836</xdr:rowOff>
    </xdr:from>
    <xdr:to>
      <xdr:col>5</xdr:col>
      <xdr:colOff>409575</xdr:colOff>
      <xdr:row>37</xdr:row>
      <xdr:rowOff>136436</xdr:rowOff>
    </xdr:to>
    <xdr:sp macro="" textlink="">
      <xdr:nvSpPr>
        <xdr:cNvPr id="65" name="フローチャート : 判断 64"/>
        <xdr:cNvSpPr/>
      </xdr:nvSpPr>
      <xdr:spPr>
        <a:xfrm>
          <a:off x="3746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127563</xdr:rowOff>
    </xdr:from>
    <xdr:ext cx="534377" cy="259045"/>
    <xdr:sp macro="" textlink="">
      <xdr:nvSpPr>
        <xdr:cNvPr id="66" name="テキスト ボックス 65"/>
        <xdr:cNvSpPr txBox="1"/>
      </xdr:nvSpPr>
      <xdr:spPr>
        <a:xfrm>
          <a:off x="3530111" y="647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138138</xdr:rowOff>
    </xdr:from>
    <xdr:to>
      <xdr:col>4</xdr:col>
      <xdr:colOff>155575</xdr:colOff>
      <xdr:row>37</xdr:row>
      <xdr:rowOff>39901</xdr:rowOff>
    </xdr:to>
    <xdr:cxnSp macro="">
      <xdr:nvCxnSpPr>
        <xdr:cNvPr id="67" name="直線コネクタ 66"/>
        <xdr:cNvCxnSpPr/>
      </xdr:nvCxnSpPr>
      <xdr:spPr>
        <a:xfrm>
          <a:off x="2019300" y="6310338"/>
          <a:ext cx="889000" cy="7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52012</xdr:rowOff>
    </xdr:from>
    <xdr:to>
      <xdr:col>4</xdr:col>
      <xdr:colOff>206375</xdr:colOff>
      <xdr:row>37</xdr:row>
      <xdr:rowOff>153612</xdr:rowOff>
    </xdr:to>
    <xdr:sp macro="" textlink="">
      <xdr:nvSpPr>
        <xdr:cNvPr id="68" name="フローチャート : 判断 67"/>
        <xdr:cNvSpPr/>
      </xdr:nvSpPr>
      <xdr:spPr>
        <a:xfrm>
          <a:off x="2857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144739</xdr:rowOff>
    </xdr:from>
    <xdr:ext cx="534377" cy="259045"/>
    <xdr:sp macro="" textlink="">
      <xdr:nvSpPr>
        <xdr:cNvPr id="69" name="テキスト ボックス 68"/>
        <xdr:cNvSpPr txBox="1"/>
      </xdr:nvSpPr>
      <xdr:spPr>
        <a:xfrm>
          <a:off x="2641111" y="648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138138</xdr:rowOff>
    </xdr:from>
    <xdr:to>
      <xdr:col>2</xdr:col>
      <xdr:colOff>638175</xdr:colOff>
      <xdr:row>37</xdr:row>
      <xdr:rowOff>46805</xdr:rowOff>
    </xdr:to>
    <xdr:cxnSp macro="">
      <xdr:nvCxnSpPr>
        <xdr:cNvPr id="70" name="直線コネクタ 69"/>
        <xdr:cNvCxnSpPr/>
      </xdr:nvCxnSpPr>
      <xdr:spPr>
        <a:xfrm flipV="1">
          <a:off x="1130300" y="6310338"/>
          <a:ext cx="889000" cy="8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38052</xdr:rowOff>
    </xdr:from>
    <xdr:to>
      <xdr:col>3</xdr:col>
      <xdr:colOff>3175</xdr:colOff>
      <xdr:row>37</xdr:row>
      <xdr:rowOff>139652</xdr:rowOff>
    </xdr:to>
    <xdr:sp macro="" textlink="">
      <xdr:nvSpPr>
        <xdr:cNvPr id="71" name="フローチャート : 判断 70"/>
        <xdr:cNvSpPr/>
      </xdr:nvSpPr>
      <xdr:spPr>
        <a:xfrm>
          <a:off x="1968500" y="63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130779</xdr:rowOff>
    </xdr:from>
    <xdr:ext cx="534377" cy="259045"/>
    <xdr:sp macro="" textlink="">
      <xdr:nvSpPr>
        <xdr:cNvPr id="72" name="テキスト ボックス 71"/>
        <xdr:cNvSpPr txBox="1"/>
      </xdr:nvSpPr>
      <xdr:spPr>
        <a:xfrm>
          <a:off x="1752111" y="647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31011</xdr:rowOff>
    </xdr:from>
    <xdr:to>
      <xdr:col>1</xdr:col>
      <xdr:colOff>485775</xdr:colOff>
      <xdr:row>37</xdr:row>
      <xdr:rowOff>132611</xdr:rowOff>
    </xdr:to>
    <xdr:sp macro="" textlink="">
      <xdr:nvSpPr>
        <xdr:cNvPr id="73" name="フローチャート : 判断 72"/>
        <xdr:cNvSpPr/>
      </xdr:nvSpPr>
      <xdr:spPr>
        <a:xfrm>
          <a:off x="1079500" y="637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123738</xdr:rowOff>
    </xdr:from>
    <xdr:ext cx="534377" cy="259045"/>
    <xdr:sp macro="" textlink="">
      <xdr:nvSpPr>
        <xdr:cNvPr id="74" name="テキスト ボックス 73"/>
        <xdr:cNvSpPr txBox="1"/>
      </xdr:nvSpPr>
      <xdr:spPr>
        <a:xfrm>
          <a:off x="863111" y="646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90,097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134666</xdr:rowOff>
    </xdr:from>
    <xdr:to>
      <xdr:col>6</xdr:col>
      <xdr:colOff>561975</xdr:colOff>
      <xdr:row>37</xdr:row>
      <xdr:rowOff>64816</xdr:rowOff>
    </xdr:to>
    <xdr:sp macro="" textlink="">
      <xdr:nvSpPr>
        <xdr:cNvPr id="80" name="円/楕円 79"/>
        <xdr:cNvSpPr/>
      </xdr:nvSpPr>
      <xdr:spPr>
        <a:xfrm>
          <a:off x="4584700" y="630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157543</xdr:rowOff>
    </xdr:from>
    <xdr:ext cx="534377" cy="259045"/>
    <xdr:sp macro="" textlink="">
      <xdr:nvSpPr>
        <xdr:cNvPr id="81" name="人件費該当値テキスト"/>
        <xdr:cNvSpPr txBox="1"/>
      </xdr:nvSpPr>
      <xdr:spPr>
        <a:xfrm>
          <a:off x="4686300" y="615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98,994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112697</xdr:rowOff>
    </xdr:from>
    <xdr:to>
      <xdr:col>5</xdr:col>
      <xdr:colOff>409575</xdr:colOff>
      <xdr:row>37</xdr:row>
      <xdr:rowOff>42847</xdr:rowOff>
    </xdr:to>
    <xdr:sp macro="" textlink="">
      <xdr:nvSpPr>
        <xdr:cNvPr id="82" name="円/楕円 81"/>
        <xdr:cNvSpPr/>
      </xdr:nvSpPr>
      <xdr:spPr>
        <a:xfrm>
          <a:off x="3746500" y="628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59374</xdr:rowOff>
    </xdr:from>
    <xdr:ext cx="599010" cy="259045"/>
    <xdr:sp macro="" textlink="">
      <xdr:nvSpPr>
        <xdr:cNvPr id="83" name="テキスト ボックス 82"/>
        <xdr:cNvSpPr txBox="1"/>
      </xdr:nvSpPr>
      <xdr:spPr>
        <a:xfrm>
          <a:off x="3497794" y="6060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101,877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160551</xdr:rowOff>
    </xdr:from>
    <xdr:to>
      <xdr:col>4</xdr:col>
      <xdr:colOff>206375</xdr:colOff>
      <xdr:row>37</xdr:row>
      <xdr:rowOff>90701</xdr:rowOff>
    </xdr:to>
    <xdr:sp macro="" textlink="">
      <xdr:nvSpPr>
        <xdr:cNvPr id="84" name="円/楕円 83"/>
        <xdr:cNvSpPr/>
      </xdr:nvSpPr>
      <xdr:spPr>
        <a:xfrm>
          <a:off x="2857500" y="633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107228</xdr:rowOff>
    </xdr:from>
    <xdr:ext cx="534377" cy="259045"/>
    <xdr:sp macro="" textlink="">
      <xdr:nvSpPr>
        <xdr:cNvPr id="85" name="テキスト ボックス 84"/>
        <xdr:cNvSpPr txBox="1"/>
      </xdr:nvSpPr>
      <xdr:spPr>
        <a:xfrm>
          <a:off x="2641111" y="610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95,597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87338</xdr:rowOff>
    </xdr:from>
    <xdr:to>
      <xdr:col>3</xdr:col>
      <xdr:colOff>3175</xdr:colOff>
      <xdr:row>37</xdr:row>
      <xdr:rowOff>17488</xdr:rowOff>
    </xdr:to>
    <xdr:sp macro="" textlink="">
      <xdr:nvSpPr>
        <xdr:cNvPr id="86" name="円/楕円 85"/>
        <xdr:cNvSpPr/>
      </xdr:nvSpPr>
      <xdr:spPr>
        <a:xfrm>
          <a:off x="1968500" y="625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34015</xdr:rowOff>
    </xdr:from>
    <xdr:ext cx="599010" cy="259045"/>
    <xdr:sp macro="" textlink="">
      <xdr:nvSpPr>
        <xdr:cNvPr id="87" name="テキスト ボックス 86"/>
        <xdr:cNvSpPr txBox="1"/>
      </xdr:nvSpPr>
      <xdr:spPr>
        <a:xfrm>
          <a:off x="1719794" y="6034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105,205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167455</xdr:rowOff>
    </xdr:from>
    <xdr:to>
      <xdr:col>1</xdr:col>
      <xdr:colOff>485775</xdr:colOff>
      <xdr:row>37</xdr:row>
      <xdr:rowOff>97605</xdr:rowOff>
    </xdr:to>
    <xdr:sp macro="" textlink="">
      <xdr:nvSpPr>
        <xdr:cNvPr id="88" name="円/楕円 87"/>
        <xdr:cNvSpPr/>
      </xdr:nvSpPr>
      <xdr:spPr>
        <a:xfrm>
          <a:off x="1079500" y="633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114132</xdr:rowOff>
    </xdr:from>
    <xdr:ext cx="534377" cy="259045"/>
    <xdr:sp macro="" textlink="">
      <xdr:nvSpPr>
        <xdr:cNvPr id="89" name="テキスト ボックス 88"/>
        <xdr:cNvSpPr txBox="1"/>
      </xdr:nvSpPr>
      <xdr:spPr>
        <a:xfrm>
          <a:off x="863111" y="611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94,691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42,986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24496</xdr:rowOff>
    </xdr:from>
    <xdr:to>
      <xdr:col>6</xdr:col>
      <xdr:colOff>510540</xdr:colOff>
      <xdr:row>59</xdr:row>
      <xdr:rowOff>31801</xdr:rowOff>
    </xdr:to>
    <xdr:cxnSp macro="">
      <xdr:nvCxnSpPr>
        <xdr:cNvPr id="116" name="直線コネクタ 115"/>
        <xdr:cNvCxnSpPr/>
      </xdr:nvCxnSpPr>
      <xdr:spPr>
        <a:xfrm flipV="1">
          <a:off x="4633595" y="8596996"/>
          <a:ext cx="1270" cy="1550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35628</xdr:rowOff>
    </xdr:from>
    <xdr:ext cx="534377" cy="259045"/>
    <xdr:sp macro="" textlink="">
      <xdr:nvSpPr>
        <xdr:cNvPr id="117" name="物件費最小値テキスト"/>
        <xdr:cNvSpPr txBox="1"/>
      </xdr:nvSpPr>
      <xdr:spPr>
        <a:xfrm>
          <a:off x="4686300" y="1015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36,162</a:t>
          </a:r>
          <a:endParaRPr kumimoji="1" lang="ja-JP" altLang="en-US" sz="1000" b="1">
            <a:latin typeface="ＭＳ Ｐゴシック"/>
          </a:endParaRPr>
        </a:p>
      </xdr:txBody>
    </xdr:sp>
    <xdr:clientData/>
  </xdr:oneCellAnchor>
  <xdr:twoCellAnchor>
    <xdr:from>
      <xdr:col>6</xdr:col>
      <xdr:colOff>422275</xdr:colOff>
      <xdr:row>59</xdr:row>
      <xdr:rowOff>31801</xdr:rowOff>
    </xdr:from>
    <xdr:to>
      <xdr:col>6</xdr:col>
      <xdr:colOff>600075</xdr:colOff>
      <xdr:row>59</xdr:row>
      <xdr:rowOff>31801</xdr:rowOff>
    </xdr:to>
    <xdr:cxnSp macro="">
      <xdr:nvCxnSpPr>
        <xdr:cNvPr id="118" name="直線コネクタ 117"/>
        <xdr:cNvCxnSpPr/>
      </xdr:nvCxnSpPr>
      <xdr:spPr>
        <a:xfrm>
          <a:off x="4546600" y="10147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142623</xdr:rowOff>
    </xdr:from>
    <xdr:ext cx="599010" cy="259045"/>
    <xdr:sp macro="" textlink="">
      <xdr:nvSpPr>
        <xdr:cNvPr id="119" name="物件費最大値テキスト"/>
        <xdr:cNvSpPr txBox="1"/>
      </xdr:nvSpPr>
      <xdr:spPr>
        <a:xfrm>
          <a:off x="4686300" y="8372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178,583</a:t>
          </a:r>
          <a:endParaRPr kumimoji="1" lang="ja-JP" altLang="en-US" sz="1000" b="1">
            <a:latin typeface="ＭＳ Ｐゴシック"/>
          </a:endParaRPr>
        </a:p>
      </xdr:txBody>
    </xdr:sp>
    <xdr:clientData/>
  </xdr:oneCellAnchor>
  <xdr:twoCellAnchor>
    <xdr:from>
      <xdr:col>6</xdr:col>
      <xdr:colOff>422275</xdr:colOff>
      <xdr:row>50</xdr:row>
      <xdr:rowOff>24496</xdr:rowOff>
    </xdr:from>
    <xdr:to>
      <xdr:col>6</xdr:col>
      <xdr:colOff>600075</xdr:colOff>
      <xdr:row>50</xdr:row>
      <xdr:rowOff>24496</xdr:rowOff>
    </xdr:to>
    <xdr:cxnSp macro="">
      <xdr:nvCxnSpPr>
        <xdr:cNvPr id="120" name="直線コネクタ 119"/>
        <xdr:cNvCxnSpPr/>
      </xdr:nvCxnSpPr>
      <xdr:spPr>
        <a:xfrm>
          <a:off x="4546600" y="859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59853</xdr:rowOff>
    </xdr:from>
    <xdr:to>
      <xdr:col>6</xdr:col>
      <xdr:colOff>511175</xdr:colOff>
      <xdr:row>57</xdr:row>
      <xdr:rowOff>111179</xdr:rowOff>
    </xdr:to>
    <xdr:cxnSp macro="">
      <xdr:nvCxnSpPr>
        <xdr:cNvPr id="121" name="直線コネクタ 120"/>
        <xdr:cNvCxnSpPr/>
      </xdr:nvCxnSpPr>
      <xdr:spPr>
        <a:xfrm flipV="1">
          <a:off x="3797300" y="9832503"/>
          <a:ext cx="838200" cy="5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45417</xdr:rowOff>
    </xdr:from>
    <xdr:ext cx="534377" cy="259045"/>
    <xdr:sp macro="" textlink="">
      <xdr:nvSpPr>
        <xdr:cNvPr id="122" name="物件費平均値テキスト"/>
        <xdr:cNvSpPr txBox="1"/>
      </xdr:nvSpPr>
      <xdr:spPr>
        <a:xfrm>
          <a:off x="4686300" y="9475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79,596</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22540</xdr:rowOff>
    </xdr:from>
    <xdr:to>
      <xdr:col>6</xdr:col>
      <xdr:colOff>561975</xdr:colOff>
      <xdr:row>56</xdr:row>
      <xdr:rowOff>124140</xdr:rowOff>
    </xdr:to>
    <xdr:sp macro="" textlink="">
      <xdr:nvSpPr>
        <xdr:cNvPr id="123" name="フローチャート : 判断 122"/>
        <xdr:cNvSpPr/>
      </xdr:nvSpPr>
      <xdr:spPr>
        <a:xfrm>
          <a:off x="4584700" y="962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111179</xdr:rowOff>
    </xdr:from>
    <xdr:to>
      <xdr:col>5</xdr:col>
      <xdr:colOff>358775</xdr:colOff>
      <xdr:row>57</xdr:row>
      <xdr:rowOff>119605</xdr:rowOff>
    </xdr:to>
    <xdr:cxnSp macro="">
      <xdr:nvCxnSpPr>
        <xdr:cNvPr id="124" name="直線コネクタ 123"/>
        <xdr:cNvCxnSpPr/>
      </xdr:nvCxnSpPr>
      <xdr:spPr>
        <a:xfrm flipV="1">
          <a:off x="2908300" y="9883829"/>
          <a:ext cx="889000" cy="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69404</xdr:rowOff>
    </xdr:from>
    <xdr:to>
      <xdr:col>5</xdr:col>
      <xdr:colOff>409575</xdr:colOff>
      <xdr:row>56</xdr:row>
      <xdr:rowOff>171004</xdr:rowOff>
    </xdr:to>
    <xdr:sp macro="" textlink="">
      <xdr:nvSpPr>
        <xdr:cNvPr id="125" name="フローチャート : 判断 124"/>
        <xdr:cNvSpPr/>
      </xdr:nvSpPr>
      <xdr:spPr>
        <a:xfrm>
          <a:off x="3746500" y="967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16081</xdr:rowOff>
    </xdr:from>
    <xdr:ext cx="534377" cy="259045"/>
    <xdr:sp macro="" textlink="">
      <xdr:nvSpPr>
        <xdr:cNvPr id="126" name="テキスト ボックス 125"/>
        <xdr:cNvSpPr txBox="1"/>
      </xdr:nvSpPr>
      <xdr:spPr>
        <a:xfrm>
          <a:off x="3530111" y="944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88091</xdr:rowOff>
    </xdr:from>
    <xdr:to>
      <xdr:col>4</xdr:col>
      <xdr:colOff>155575</xdr:colOff>
      <xdr:row>57</xdr:row>
      <xdr:rowOff>119605</xdr:rowOff>
    </xdr:to>
    <xdr:cxnSp macro="">
      <xdr:nvCxnSpPr>
        <xdr:cNvPr id="127" name="直線コネクタ 126"/>
        <xdr:cNvCxnSpPr/>
      </xdr:nvCxnSpPr>
      <xdr:spPr>
        <a:xfrm>
          <a:off x="2019300" y="9860741"/>
          <a:ext cx="889000" cy="3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115091</xdr:rowOff>
    </xdr:from>
    <xdr:to>
      <xdr:col>4</xdr:col>
      <xdr:colOff>206375</xdr:colOff>
      <xdr:row>57</xdr:row>
      <xdr:rowOff>45241</xdr:rowOff>
    </xdr:to>
    <xdr:sp macro="" textlink="">
      <xdr:nvSpPr>
        <xdr:cNvPr id="128" name="フローチャート : 判断 127"/>
        <xdr:cNvSpPr/>
      </xdr:nvSpPr>
      <xdr:spPr>
        <a:xfrm>
          <a:off x="2857500" y="971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61768</xdr:rowOff>
    </xdr:from>
    <xdr:ext cx="534377" cy="259045"/>
    <xdr:sp macro="" textlink="">
      <xdr:nvSpPr>
        <xdr:cNvPr id="129" name="テキスト ボックス 128"/>
        <xdr:cNvSpPr txBox="1"/>
      </xdr:nvSpPr>
      <xdr:spPr>
        <a:xfrm>
          <a:off x="2641111" y="949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88091</xdr:rowOff>
    </xdr:from>
    <xdr:to>
      <xdr:col>2</xdr:col>
      <xdr:colOff>638175</xdr:colOff>
      <xdr:row>57</xdr:row>
      <xdr:rowOff>103037</xdr:rowOff>
    </xdr:to>
    <xdr:cxnSp macro="">
      <xdr:nvCxnSpPr>
        <xdr:cNvPr id="130" name="直線コネクタ 129"/>
        <xdr:cNvCxnSpPr/>
      </xdr:nvCxnSpPr>
      <xdr:spPr>
        <a:xfrm flipV="1">
          <a:off x="1130300" y="9860741"/>
          <a:ext cx="889000" cy="1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140205</xdr:rowOff>
    </xdr:from>
    <xdr:to>
      <xdr:col>3</xdr:col>
      <xdr:colOff>3175</xdr:colOff>
      <xdr:row>57</xdr:row>
      <xdr:rowOff>70355</xdr:rowOff>
    </xdr:to>
    <xdr:sp macro="" textlink="">
      <xdr:nvSpPr>
        <xdr:cNvPr id="131" name="フローチャート : 判断 130"/>
        <xdr:cNvSpPr/>
      </xdr:nvSpPr>
      <xdr:spPr>
        <a:xfrm>
          <a:off x="1968500" y="974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86882</xdr:rowOff>
    </xdr:from>
    <xdr:ext cx="534377" cy="259045"/>
    <xdr:sp macro="" textlink="">
      <xdr:nvSpPr>
        <xdr:cNvPr id="132" name="テキスト ボックス 131"/>
        <xdr:cNvSpPr txBox="1"/>
      </xdr:nvSpPr>
      <xdr:spPr>
        <a:xfrm>
          <a:off x="1752111" y="951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102986</xdr:rowOff>
    </xdr:from>
    <xdr:to>
      <xdr:col>1</xdr:col>
      <xdr:colOff>485775</xdr:colOff>
      <xdr:row>57</xdr:row>
      <xdr:rowOff>33136</xdr:rowOff>
    </xdr:to>
    <xdr:sp macro="" textlink="">
      <xdr:nvSpPr>
        <xdr:cNvPr id="133" name="フローチャート : 判断 132"/>
        <xdr:cNvSpPr/>
      </xdr:nvSpPr>
      <xdr:spPr>
        <a:xfrm>
          <a:off x="1079500" y="970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49663</xdr:rowOff>
    </xdr:from>
    <xdr:ext cx="534377" cy="259045"/>
    <xdr:sp macro="" textlink="">
      <xdr:nvSpPr>
        <xdr:cNvPr id="134" name="テキスト ボックス 133"/>
        <xdr:cNvSpPr txBox="1"/>
      </xdr:nvSpPr>
      <xdr:spPr>
        <a:xfrm>
          <a:off x="863111" y="947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9053</xdr:rowOff>
    </xdr:from>
    <xdr:to>
      <xdr:col>6</xdr:col>
      <xdr:colOff>561975</xdr:colOff>
      <xdr:row>57</xdr:row>
      <xdr:rowOff>110653</xdr:rowOff>
    </xdr:to>
    <xdr:sp macro="" textlink="">
      <xdr:nvSpPr>
        <xdr:cNvPr id="140" name="円/楕円 139"/>
        <xdr:cNvSpPr/>
      </xdr:nvSpPr>
      <xdr:spPr>
        <a:xfrm>
          <a:off x="4584700" y="978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158930</xdr:rowOff>
    </xdr:from>
    <xdr:ext cx="534377" cy="259045"/>
    <xdr:sp macro="" textlink="">
      <xdr:nvSpPr>
        <xdr:cNvPr id="141" name="物件費該当値テキスト"/>
        <xdr:cNvSpPr txBox="1"/>
      </xdr:nvSpPr>
      <xdr:spPr>
        <a:xfrm>
          <a:off x="4686300" y="976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65,085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60379</xdr:rowOff>
    </xdr:from>
    <xdr:to>
      <xdr:col>5</xdr:col>
      <xdr:colOff>409575</xdr:colOff>
      <xdr:row>57</xdr:row>
      <xdr:rowOff>161979</xdr:rowOff>
    </xdr:to>
    <xdr:sp macro="" textlink="">
      <xdr:nvSpPr>
        <xdr:cNvPr id="142" name="円/楕円 141"/>
        <xdr:cNvSpPr/>
      </xdr:nvSpPr>
      <xdr:spPr>
        <a:xfrm>
          <a:off x="3746500" y="983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153106</xdr:rowOff>
    </xdr:from>
    <xdr:ext cx="534377" cy="259045"/>
    <xdr:sp macro="" textlink="">
      <xdr:nvSpPr>
        <xdr:cNvPr id="143" name="テキスト ボックス 142"/>
        <xdr:cNvSpPr txBox="1"/>
      </xdr:nvSpPr>
      <xdr:spPr>
        <a:xfrm>
          <a:off x="3530111" y="992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60,370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68805</xdr:rowOff>
    </xdr:from>
    <xdr:to>
      <xdr:col>4</xdr:col>
      <xdr:colOff>206375</xdr:colOff>
      <xdr:row>57</xdr:row>
      <xdr:rowOff>170405</xdr:rowOff>
    </xdr:to>
    <xdr:sp macro="" textlink="">
      <xdr:nvSpPr>
        <xdr:cNvPr id="144" name="円/楕円 143"/>
        <xdr:cNvSpPr/>
      </xdr:nvSpPr>
      <xdr:spPr>
        <a:xfrm>
          <a:off x="2857500" y="984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161532</xdr:rowOff>
    </xdr:from>
    <xdr:ext cx="534377" cy="259045"/>
    <xdr:sp macro="" textlink="">
      <xdr:nvSpPr>
        <xdr:cNvPr id="145" name="テキスト ボックス 144"/>
        <xdr:cNvSpPr txBox="1"/>
      </xdr:nvSpPr>
      <xdr:spPr>
        <a:xfrm>
          <a:off x="2641111" y="993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59,596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37291</xdr:rowOff>
    </xdr:from>
    <xdr:to>
      <xdr:col>3</xdr:col>
      <xdr:colOff>3175</xdr:colOff>
      <xdr:row>57</xdr:row>
      <xdr:rowOff>138891</xdr:rowOff>
    </xdr:to>
    <xdr:sp macro="" textlink="">
      <xdr:nvSpPr>
        <xdr:cNvPr id="146" name="円/楕円 145"/>
        <xdr:cNvSpPr/>
      </xdr:nvSpPr>
      <xdr:spPr>
        <a:xfrm>
          <a:off x="1968500" y="980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130018</xdr:rowOff>
    </xdr:from>
    <xdr:ext cx="534377" cy="259045"/>
    <xdr:sp macro="" textlink="">
      <xdr:nvSpPr>
        <xdr:cNvPr id="147" name="テキスト ボックス 146"/>
        <xdr:cNvSpPr txBox="1"/>
      </xdr:nvSpPr>
      <xdr:spPr>
        <a:xfrm>
          <a:off x="1752111" y="990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62,491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52237</xdr:rowOff>
    </xdr:from>
    <xdr:to>
      <xdr:col>1</xdr:col>
      <xdr:colOff>485775</xdr:colOff>
      <xdr:row>57</xdr:row>
      <xdr:rowOff>153837</xdr:rowOff>
    </xdr:to>
    <xdr:sp macro="" textlink="">
      <xdr:nvSpPr>
        <xdr:cNvPr id="148" name="円/楕円 147"/>
        <xdr:cNvSpPr/>
      </xdr:nvSpPr>
      <xdr:spPr>
        <a:xfrm>
          <a:off x="1079500" y="982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144964</xdr:rowOff>
    </xdr:from>
    <xdr:ext cx="534377" cy="259045"/>
    <xdr:sp macro="" textlink="">
      <xdr:nvSpPr>
        <xdr:cNvPr id="149" name="テキスト ボックス 148"/>
        <xdr:cNvSpPr txBox="1"/>
      </xdr:nvSpPr>
      <xdr:spPr>
        <a:xfrm>
          <a:off x="863111" y="991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61,118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115468</xdr:rowOff>
    </xdr:from>
    <xdr:to>
      <xdr:col>6</xdr:col>
      <xdr:colOff>510540</xdr:colOff>
      <xdr:row>78</xdr:row>
      <xdr:rowOff>110210</xdr:rowOff>
    </xdr:to>
    <xdr:cxnSp macro="">
      <xdr:nvCxnSpPr>
        <xdr:cNvPr id="171" name="直線コネクタ 170"/>
        <xdr:cNvCxnSpPr/>
      </xdr:nvCxnSpPr>
      <xdr:spPr>
        <a:xfrm flipV="1">
          <a:off x="4633595" y="12459868"/>
          <a:ext cx="1270" cy="102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114037</xdr:rowOff>
    </xdr:from>
    <xdr:ext cx="378565" cy="259045"/>
    <xdr:sp macro="" textlink="">
      <xdr:nvSpPr>
        <xdr:cNvPr id="172" name="維持補修費最小値テキスト"/>
        <xdr:cNvSpPr txBox="1"/>
      </xdr:nvSpPr>
      <xdr:spPr>
        <a:xfrm>
          <a:off x="4686300" y="13487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a:t>
          </a:r>
          <a:endParaRPr kumimoji="1" lang="ja-JP" altLang="en-US" sz="1000" b="1">
            <a:latin typeface="ＭＳ Ｐゴシック"/>
          </a:endParaRPr>
        </a:p>
      </xdr:txBody>
    </xdr:sp>
    <xdr:clientData/>
  </xdr:oneCellAnchor>
  <xdr:twoCellAnchor>
    <xdr:from>
      <xdr:col>6</xdr:col>
      <xdr:colOff>422275</xdr:colOff>
      <xdr:row>78</xdr:row>
      <xdr:rowOff>110210</xdr:rowOff>
    </xdr:from>
    <xdr:to>
      <xdr:col>6</xdr:col>
      <xdr:colOff>600075</xdr:colOff>
      <xdr:row>78</xdr:row>
      <xdr:rowOff>110210</xdr:rowOff>
    </xdr:to>
    <xdr:cxnSp macro="">
      <xdr:nvCxnSpPr>
        <xdr:cNvPr id="173" name="直線コネクタ 172"/>
        <xdr:cNvCxnSpPr/>
      </xdr:nvCxnSpPr>
      <xdr:spPr>
        <a:xfrm>
          <a:off x="4546600" y="1348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62145</xdr:rowOff>
    </xdr:from>
    <xdr:ext cx="534377" cy="259045"/>
    <xdr:sp macro="" textlink="">
      <xdr:nvSpPr>
        <xdr:cNvPr id="174" name="維持補修費最大値テキスト"/>
        <xdr:cNvSpPr txBox="1"/>
      </xdr:nvSpPr>
      <xdr:spPr>
        <a:xfrm>
          <a:off x="4686300" y="1223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23,030</a:t>
          </a:r>
          <a:endParaRPr kumimoji="1" lang="ja-JP" altLang="en-US" sz="1000" b="1">
            <a:latin typeface="ＭＳ Ｐゴシック"/>
          </a:endParaRPr>
        </a:p>
      </xdr:txBody>
    </xdr:sp>
    <xdr:clientData/>
  </xdr:oneCellAnchor>
  <xdr:twoCellAnchor>
    <xdr:from>
      <xdr:col>6</xdr:col>
      <xdr:colOff>422275</xdr:colOff>
      <xdr:row>72</xdr:row>
      <xdr:rowOff>115468</xdr:rowOff>
    </xdr:from>
    <xdr:to>
      <xdr:col>6</xdr:col>
      <xdr:colOff>600075</xdr:colOff>
      <xdr:row>72</xdr:row>
      <xdr:rowOff>115468</xdr:rowOff>
    </xdr:to>
    <xdr:cxnSp macro="">
      <xdr:nvCxnSpPr>
        <xdr:cNvPr id="175" name="直線コネクタ 174"/>
        <xdr:cNvCxnSpPr/>
      </xdr:nvCxnSpPr>
      <xdr:spPr>
        <a:xfrm>
          <a:off x="4546600" y="1245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49495</xdr:rowOff>
    </xdr:from>
    <xdr:to>
      <xdr:col>6</xdr:col>
      <xdr:colOff>511175</xdr:colOff>
      <xdr:row>78</xdr:row>
      <xdr:rowOff>54432</xdr:rowOff>
    </xdr:to>
    <xdr:cxnSp macro="">
      <xdr:nvCxnSpPr>
        <xdr:cNvPr id="176" name="直線コネクタ 175"/>
        <xdr:cNvCxnSpPr/>
      </xdr:nvCxnSpPr>
      <xdr:spPr>
        <a:xfrm flipV="1">
          <a:off x="3797300" y="13422595"/>
          <a:ext cx="838200" cy="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64183</xdr:rowOff>
    </xdr:from>
    <xdr:ext cx="469744" cy="259045"/>
    <xdr:sp macro="" textlink="">
      <xdr:nvSpPr>
        <xdr:cNvPr id="177" name="維持補修費平均値テキスト"/>
        <xdr:cNvSpPr txBox="1"/>
      </xdr:nvSpPr>
      <xdr:spPr>
        <a:xfrm>
          <a:off x="4686300" y="13094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4,791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41306</xdr:rowOff>
    </xdr:from>
    <xdr:to>
      <xdr:col>6</xdr:col>
      <xdr:colOff>561975</xdr:colOff>
      <xdr:row>77</xdr:row>
      <xdr:rowOff>142906</xdr:rowOff>
    </xdr:to>
    <xdr:sp macro="" textlink="">
      <xdr:nvSpPr>
        <xdr:cNvPr id="178" name="フローチャート : 判断 177"/>
        <xdr:cNvSpPr/>
      </xdr:nvSpPr>
      <xdr:spPr>
        <a:xfrm>
          <a:off x="45847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54432</xdr:rowOff>
    </xdr:from>
    <xdr:to>
      <xdr:col>5</xdr:col>
      <xdr:colOff>358775</xdr:colOff>
      <xdr:row>78</xdr:row>
      <xdr:rowOff>55849</xdr:rowOff>
    </xdr:to>
    <xdr:cxnSp macro="">
      <xdr:nvCxnSpPr>
        <xdr:cNvPr id="179" name="直線コネクタ 178"/>
        <xdr:cNvCxnSpPr/>
      </xdr:nvCxnSpPr>
      <xdr:spPr>
        <a:xfrm flipV="1">
          <a:off x="2908300" y="13427532"/>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156246</xdr:rowOff>
    </xdr:from>
    <xdr:to>
      <xdr:col>5</xdr:col>
      <xdr:colOff>409575</xdr:colOff>
      <xdr:row>77</xdr:row>
      <xdr:rowOff>86396</xdr:rowOff>
    </xdr:to>
    <xdr:sp macro="" textlink="">
      <xdr:nvSpPr>
        <xdr:cNvPr id="180" name="フローチャート : 判断 179"/>
        <xdr:cNvSpPr/>
      </xdr:nvSpPr>
      <xdr:spPr>
        <a:xfrm>
          <a:off x="3746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102923</xdr:rowOff>
    </xdr:from>
    <xdr:ext cx="469744" cy="259045"/>
    <xdr:sp macro="" textlink="">
      <xdr:nvSpPr>
        <xdr:cNvPr id="181" name="テキスト ボックス 180"/>
        <xdr:cNvSpPr txBox="1"/>
      </xdr:nvSpPr>
      <xdr:spPr>
        <a:xfrm>
          <a:off x="3562427"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55849</xdr:rowOff>
    </xdr:from>
    <xdr:to>
      <xdr:col>4</xdr:col>
      <xdr:colOff>155575</xdr:colOff>
      <xdr:row>78</xdr:row>
      <xdr:rowOff>74549</xdr:rowOff>
    </xdr:to>
    <xdr:cxnSp macro="">
      <xdr:nvCxnSpPr>
        <xdr:cNvPr id="182" name="直線コネクタ 181"/>
        <xdr:cNvCxnSpPr/>
      </xdr:nvCxnSpPr>
      <xdr:spPr>
        <a:xfrm flipV="1">
          <a:off x="2019300" y="13428949"/>
          <a:ext cx="889000" cy="1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10674</xdr:rowOff>
    </xdr:from>
    <xdr:to>
      <xdr:col>4</xdr:col>
      <xdr:colOff>206375</xdr:colOff>
      <xdr:row>77</xdr:row>
      <xdr:rowOff>112274</xdr:rowOff>
    </xdr:to>
    <xdr:sp macro="" textlink="">
      <xdr:nvSpPr>
        <xdr:cNvPr id="183" name="フローチャート : 判断 182"/>
        <xdr:cNvSpPr/>
      </xdr:nvSpPr>
      <xdr:spPr>
        <a:xfrm>
          <a:off x="2857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128801</xdr:rowOff>
    </xdr:from>
    <xdr:ext cx="469744" cy="259045"/>
    <xdr:sp macro="" textlink="">
      <xdr:nvSpPr>
        <xdr:cNvPr id="184" name="テキスト ボックス 183"/>
        <xdr:cNvSpPr txBox="1"/>
      </xdr:nvSpPr>
      <xdr:spPr>
        <a:xfrm>
          <a:off x="2673427" y="129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68971</xdr:rowOff>
    </xdr:from>
    <xdr:to>
      <xdr:col>2</xdr:col>
      <xdr:colOff>638175</xdr:colOff>
      <xdr:row>78</xdr:row>
      <xdr:rowOff>74549</xdr:rowOff>
    </xdr:to>
    <xdr:cxnSp macro="">
      <xdr:nvCxnSpPr>
        <xdr:cNvPr id="185" name="直線コネクタ 184"/>
        <xdr:cNvCxnSpPr/>
      </xdr:nvCxnSpPr>
      <xdr:spPr>
        <a:xfrm>
          <a:off x="1130300" y="13442071"/>
          <a:ext cx="8890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11495</xdr:rowOff>
    </xdr:from>
    <xdr:to>
      <xdr:col>3</xdr:col>
      <xdr:colOff>3175</xdr:colOff>
      <xdr:row>77</xdr:row>
      <xdr:rowOff>113095</xdr:rowOff>
    </xdr:to>
    <xdr:sp macro="" textlink="">
      <xdr:nvSpPr>
        <xdr:cNvPr id="186" name="フローチャート : 判断 185"/>
        <xdr:cNvSpPr/>
      </xdr:nvSpPr>
      <xdr:spPr>
        <a:xfrm>
          <a:off x="1968500" y="1321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129622</xdr:rowOff>
    </xdr:from>
    <xdr:ext cx="469744" cy="259045"/>
    <xdr:sp macro="" textlink="">
      <xdr:nvSpPr>
        <xdr:cNvPr id="187" name="テキスト ボックス 186"/>
        <xdr:cNvSpPr txBox="1"/>
      </xdr:nvSpPr>
      <xdr:spPr>
        <a:xfrm>
          <a:off x="1784427" y="12988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14193</xdr:rowOff>
    </xdr:from>
    <xdr:to>
      <xdr:col>1</xdr:col>
      <xdr:colOff>485775</xdr:colOff>
      <xdr:row>77</xdr:row>
      <xdr:rowOff>115793</xdr:rowOff>
    </xdr:to>
    <xdr:sp macro="" textlink="">
      <xdr:nvSpPr>
        <xdr:cNvPr id="188" name="フローチャート : 判断 187"/>
        <xdr:cNvSpPr/>
      </xdr:nvSpPr>
      <xdr:spPr>
        <a:xfrm>
          <a:off x="1079500" y="1321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132320</xdr:rowOff>
    </xdr:from>
    <xdr:ext cx="469744" cy="259045"/>
    <xdr:sp macro="" textlink="">
      <xdr:nvSpPr>
        <xdr:cNvPr id="189" name="テキスト ボックス 188"/>
        <xdr:cNvSpPr txBox="1"/>
      </xdr:nvSpPr>
      <xdr:spPr>
        <a:xfrm>
          <a:off x="895427" y="1299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170145</xdr:rowOff>
    </xdr:from>
    <xdr:to>
      <xdr:col>6</xdr:col>
      <xdr:colOff>561975</xdr:colOff>
      <xdr:row>78</xdr:row>
      <xdr:rowOff>100295</xdr:rowOff>
    </xdr:to>
    <xdr:sp macro="" textlink="">
      <xdr:nvSpPr>
        <xdr:cNvPr id="195" name="円/楕円 194"/>
        <xdr:cNvSpPr/>
      </xdr:nvSpPr>
      <xdr:spPr>
        <a:xfrm>
          <a:off x="4584700" y="1337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85072</xdr:rowOff>
    </xdr:from>
    <xdr:ext cx="469744" cy="259045"/>
    <xdr:sp macro="" textlink="">
      <xdr:nvSpPr>
        <xdr:cNvPr id="196" name="維持補修費該当値テキスト"/>
        <xdr:cNvSpPr txBox="1"/>
      </xdr:nvSpPr>
      <xdr:spPr>
        <a:xfrm>
          <a:off x="4686300" y="13286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3632</xdr:rowOff>
    </xdr:from>
    <xdr:to>
      <xdr:col>5</xdr:col>
      <xdr:colOff>409575</xdr:colOff>
      <xdr:row>78</xdr:row>
      <xdr:rowOff>105232</xdr:rowOff>
    </xdr:to>
    <xdr:sp macro="" textlink="">
      <xdr:nvSpPr>
        <xdr:cNvPr id="197" name="円/楕円 196"/>
        <xdr:cNvSpPr/>
      </xdr:nvSpPr>
      <xdr:spPr>
        <a:xfrm>
          <a:off x="3746500" y="133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96359</xdr:rowOff>
    </xdr:from>
    <xdr:ext cx="469744" cy="259045"/>
    <xdr:sp macro="" textlink="">
      <xdr:nvSpPr>
        <xdr:cNvPr id="198" name="テキスト ボックス 197"/>
        <xdr:cNvSpPr txBox="1"/>
      </xdr:nvSpPr>
      <xdr:spPr>
        <a:xfrm>
          <a:off x="3562427" y="1346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5049</xdr:rowOff>
    </xdr:from>
    <xdr:to>
      <xdr:col>4</xdr:col>
      <xdr:colOff>206375</xdr:colOff>
      <xdr:row>78</xdr:row>
      <xdr:rowOff>106649</xdr:rowOff>
    </xdr:to>
    <xdr:sp macro="" textlink="">
      <xdr:nvSpPr>
        <xdr:cNvPr id="199" name="円/楕円 198"/>
        <xdr:cNvSpPr/>
      </xdr:nvSpPr>
      <xdr:spPr>
        <a:xfrm>
          <a:off x="2857500" y="1337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97776</xdr:rowOff>
    </xdr:from>
    <xdr:ext cx="469744" cy="259045"/>
    <xdr:sp macro="" textlink="">
      <xdr:nvSpPr>
        <xdr:cNvPr id="200" name="テキスト ボックス 199"/>
        <xdr:cNvSpPr txBox="1"/>
      </xdr:nvSpPr>
      <xdr:spPr>
        <a:xfrm>
          <a:off x="2673427" y="1347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23749</xdr:rowOff>
    </xdr:from>
    <xdr:to>
      <xdr:col>3</xdr:col>
      <xdr:colOff>3175</xdr:colOff>
      <xdr:row>78</xdr:row>
      <xdr:rowOff>125349</xdr:rowOff>
    </xdr:to>
    <xdr:sp macro="" textlink="">
      <xdr:nvSpPr>
        <xdr:cNvPr id="201" name="円/楕円 200"/>
        <xdr:cNvSpPr/>
      </xdr:nvSpPr>
      <xdr:spPr>
        <a:xfrm>
          <a:off x="1968500" y="1339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116476</xdr:rowOff>
    </xdr:from>
    <xdr:ext cx="469744" cy="259045"/>
    <xdr:sp macro="" textlink="">
      <xdr:nvSpPr>
        <xdr:cNvPr id="202" name="テキスト ボックス 201"/>
        <xdr:cNvSpPr txBox="1"/>
      </xdr:nvSpPr>
      <xdr:spPr>
        <a:xfrm>
          <a:off x="1784427" y="1348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18171</xdr:rowOff>
    </xdr:from>
    <xdr:to>
      <xdr:col>1</xdr:col>
      <xdr:colOff>485775</xdr:colOff>
      <xdr:row>78</xdr:row>
      <xdr:rowOff>119771</xdr:rowOff>
    </xdr:to>
    <xdr:sp macro="" textlink="">
      <xdr:nvSpPr>
        <xdr:cNvPr id="203" name="円/楕円 202"/>
        <xdr:cNvSpPr/>
      </xdr:nvSpPr>
      <xdr:spPr>
        <a:xfrm>
          <a:off x="1079500" y="1339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110898</xdr:rowOff>
    </xdr:from>
    <xdr:ext cx="469744" cy="259045"/>
    <xdr:sp macro="" textlink="">
      <xdr:nvSpPr>
        <xdr:cNvPr id="204" name="テキスト ボックス 203"/>
        <xdr:cNvSpPr txBox="1"/>
      </xdr:nvSpPr>
      <xdr:spPr>
        <a:xfrm>
          <a:off x="895427" y="1348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137,042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40765</xdr:rowOff>
    </xdr:from>
    <xdr:to>
      <xdr:col>6</xdr:col>
      <xdr:colOff>510540</xdr:colOff>
      <xdr:row>98</xdr:row>
      <xdr:rowOff>103729</xdr:rowOff>
    </xdr:to>
    <xdr:cxnSp macro="">
      <xdr:nvCxnSpPr>
        <xdr:cNvPr id="231" name="直線コネクタ 230"/>
        <xdr:cNvCxnSpPr/>
      </xdr:nvCxnSpPr>
      <xdr:spPr>
        <a:xfrm flipV="1">
          <a:off x="4633595" y="15471265"/>
          <a:ext cx="1270" cy="1434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107556</xdr:rowOff>
    </xdr:from>
    <xdr:ext cx="534377" cy="259045"/>
    <xdr:sp macro="" textlink="">
      <xdr:nvSpPr>
        <xdr:cNvPr id="232" name="扶助費最小値テキスト"/>
        <xdr:cNvSpPr txBox="1"/>
      </xdr:nvSpPr>
      <xdr:spPr>
        <a:xfrm>
          <a:off x="4686300" y="1690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30,203</a:t>
          </a:r>
          <a:endParaRPr kumimoji="1" lang="ja-JP" altLang="en-US" sz="1000" b="1">
            <a:latin typeface="ＭＳ Ｐゴシック"/>
          </a:endParaRPr>
        </a:p>
      </xdr:txBody>
    </xdr:sp>
    <xdr:clientData/>
  </xdr:oneCellAnchor>
  <xdr:twoCellAnchor>
    <xdr:from>
      <xdr:col>6</xdr:col>
      <xdr:colOff>422275</xdr:colOff>
      <xdr:row>98</xdr:row>
      <xdr:rowOff>103729</xdr:rowOff>
    </xdr:from>
    <xdr:to>
      <xdr:col>6</xdr:col>
      <xdr:colOff>600075</xdr:colOff>
      <xdr:row>98</xdr:row>
      <xdr:rowOff>103729</xdr:rowOff>
    </xdr:to>
    <xdr:cxnSp macro="">
      <xdr:nvCxnSpPr>
        <xdr:cNvPr id="233" name="直線コネクタ 232"/>
        <xdr:cNvCxnSpPr/>
      </xdr:nvCxnSpPr>
      <xdr:spPr>
        <a:xfrm>
          <a:off x="4546600" y="16905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158892</xdr:rowOff>
    </xdr:from>
    <xdr:ext cx="599010" cy="259045"/>
    <xdr:sp macro="" textlink="">
      <xdr:nvSpPr>
        <xdr:cNvPr id="234" name="扶助費最大値テキスト"/>
        <xdr:cNvSpPr txBox="1"/>
      </xdr:nvSpPr>
      <xdr:spPr>
        <a:xfrm>
          <a:off x="4686300" y="15246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118,059</a:t>
          </a:r>
          <a:endParaRPr kumimoji="1" lang="ja-JP" altLang="en-US" sz="1000" b="1">
            <a:latin typeface="ＭＳ Ｐゴシック"/>
          </a:endParaRPr>
        </a:p>
      </xdr:txBody>
    </xdr:sp>
    <xdr:clientData/>
  </xdr:oneCellAnchor>
  <xdr:twoCellAnchor>
    <xdr:from>
      <xdr:col>6</xdr:col>
      <xdr:colOff>422275</xdr:colOff>
      <xdr:row>90</xdr:row>
      <xdr:rowOff>40765</xdr:rowOff>
    </xdr:from>
    <xdr:to>
      <xdr:col>6</xdr:col>
      <xdr:colOff>600075</xdr:colOff>
      <xdr:row>90</xdr:row>
      <xdr:rowOff>40765</xdr:rowOff>
    </xdr:to>
    <xdr:cxnSp macro="">
      <xdr:nvCxnSpPr>
        <xdr:cNvPr id="235" name="直線コネクタ 234"/>
        <xdr:cNvCxnSpPr/>
      </xdr:nvCxnSpPr>
      <xdr:spPr>
        <a:xfrm>
          <a:off x="4546600" y="1547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43002</xdr:rowOff>
    </xdr:from>
    <xdr:to>
      <xdr:col>6</xdr:col>
      <xdr:colOff>511175</xdr:colOff>
      <xdr:row>97</xdr:row>
      <xdr:rowOff>92266</xdr:rowOff>
    </xdr:to>
    <xdr:cxnSp macro="">
      <xdr:nvCxnSpPr>
        <xdr:cNvPr id="236" name="直線コネクタ 235"/>
        <xdr:cNvCxnSpPr/>
      </xdr:nvCxnSpPr>
      <xdr:spPr>
        <a:xfrm flipV="1">
          <a:off x="3797300" y="16673652"/>
          <a:ext cx="838200" cy="4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20321</xdr:rowOff>
    </xdr:from>
    <xdr:ext cx="534377" cy="259045"/>
    <xdr:sp macro="" textlink="">
      <xdr:nvSpPr>
        <xdr:cNvPr id="237" name="扶助費平均値テキスト"/>
        <xdr:cNvSpPr txBox="1"/>
      </xdr:nvSpPr>
      <xdr:spPr>
        <a:xfrm>
          <a:off x="4686300" y="16136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65,101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168894</xdr:rowOff>
    </xdr:from>
    <xdr:to>
      <xdr:col>6</xdr:col>
      <xdr:colOff>561975</xdr:colOff>
      <xdr:row>95</xdr:row>
      <xdr:rowOff>99044</xdr:rowOff>
    </xdr:to>
    <xdr:sp macro="" textlink="">
      <xdr:nvSpPr>
        <xdr:cNvPr id="238" name="フローチャート : 判断 237"/>
        <xdr:cNvSpPr/>
      </xdr:nvSpPr>
      <xdr:spPr>
        <a:xfrm>
          <a:off x="4584700" y="1628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92266</xdr:rowOff>
    </xdr:from>
    <xdr:to>
      <xdr:col>5</xdr:col>
      <xdr:colOff>358775</xdr:colOff>
      <xdr:row>98</xdr:row>
      <xdr:rowOff>18444</xdr:rowOff>
    </xdr:to>
    <xdr:cxnSp macro="">
      <xdr:nvCxnSpPr>
        <xdr:cNvPr id="239" name="直線コネクタ 238"/>
        <xdr:cNvCxnSpPr/>
      </xdr:nvCxnSpPr>
      <xdr:spPr>
        <a:xfrm flipV="1">
          <a:off x="2908300" y="16722916"/>
          <a:ext cx="889000" cy="9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71738</xdr:rowOff>
    </xdr:from>
    <xdr:to>
      <xdr:col>5</xdr:col>
      <xdr:colOff>409575</xdr:colOff>
      <xdr:row>96</xdr:row>
      <xdr:rowOff>1888</xdr:rowOff>
    </xdr:to>
    <xdr:sp macro="" textlink="">
      <xdr:nvSpPr>
        <xdr:cNvPr id="240" name="フローチャート : 判断 239"/>
        <xdr:cNvSpPr/>
      </xdr:nvSpPr>
      <xdr:spPr>
        <a:xfrm>
          <a:off x="3746500" y="1635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18415</xdr:rowOff>
    </xdr:from>
    <xdr:ext cx="534377" cy="259045"/>
    <xdr:sp macro="" textlink="">
      <xdr:nvSpPr>
        <xdr:cNvPr id="241" name="テキスト ボックス 240"/>
        <xdr:cNvSpPr txBox="1"/>
      </xdr:nvSpPr>
      <xdr:spPr>
        <a:xfrm>
          <a:off x="3530111" y="1613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10280</xdr:rowOff>
    </xdr:from>
    <xdr:to>
      <xdr:col>4</xdr:col>
      <xdr:colOff>155575</xdr:colOff>
      <xdr:row>98</xdr:row>
      <xdr:rowOff>18444</xdr:rowOff>
    </xdr:to>
    <xdr:cxnSp macro="">
      <xdr:nvCxnSpPr>
        <xdr:cNvPr id="242" name="直線コネクタ 241"/>
        <xdr:cNvCxnSpPr/>
      </xdr:nvCxnSpPr>
      <xdr:spPr>
        <a:xfrm>
          <a:off x="2019300" y="1681238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164599</xdr:rowOff>
    </xdr:from>
    <xdr:to>
      <xdr:col>4</xdr:col>
      <xdr:colOff>206375</xdr:colOff>
      <xdr:row>96</xdr:row>
      <xdr:rowOff>94749</xdr:rowOff>
    </xdr:to>
    <xdr:sp macro="" textlink="">
      <xdr:nvSpPr>
        <xdr:cNvPr id="243" name="フローチャート : 判断 242"/>
        <xdr:cNvSpPr/>
      </xdr:nvSpPr>
      <xdr:spPr>
        <a:xfrm>
          <a:off x="2857500" y="1645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111276</xdr:rowOff>
    </xdr:from>
    <xdr:ext cx="534377" cy="259045"/>
    <xdr:sp macro="" textlink="">
      <xdr:nvSpPr>
        <xdr:cNvPr id="244" name="テキスト ボックス 243"/>
        <xdr:cNvSpPr txBox="1"/>
      </xdr:nvSpPr>
      <xdr:spPr>
        <a:xfrm>
          <a:off x="2641111" y="1622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10280</xdr:rowOff>
    </xdr:from>
    <xdr:to>
      <xdr:col>2</xdr:col>
      <xdr:colOff>638175</xdr:colOff>
      <xdr:row>98</xdr:row>
      <xdr:rowOff>27947</xdr:rowOff>
    </xdr:to>
    <xdr:cxnSp macro="">
      <xdr:nvCxnSpPr>
        <xdr:cNvPr id="245" name="直線コネクタ 244"/>
        <xdr:cNvCxnSpPr/>
      </xdr:nvCxnSpPr>
      <xdr:spPr>
        <a:xfrm flipV="1">
          <a:off x="1130300" y="16812380"/>
          <a:ext cx="889000" cy="1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23733</xdr:rowOff>
    </xdr:from>
    <xdr:to>
      <xdr:col>3</xdr:col>
      <xdr:colOff>3175</xdr:colOff>
      <xdr:row>96</xdr:row>
      <xdr:rowOff>125333</xdr:rowOff>
    </xdr:to>
    <xdr:sp macro="" textlink="">
      <xdr:nvSpPr>
        <xdr:cNvPr id="246" name="フローチャート : 判断 245"/>
        <xdr:cNvSpPr/>
      </xdr:nvSpPr>
      <xdr:spPr>
        <a:xfrm>
          <a:off x="1968500" y="164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141860</xdr:rowOff>
    </xdr:from>
    <xdr:ext cx="534377" cy="259045"/>
    <xdr:sp macro="" textlink="">
      <xdr:nvSpPr>
        <xdr:cNvPr id="247" name="テキスト ボックス 246"/>
        <xdr:cNvSpPr txBox="1"/>
      </xdr:nvSpPr>
      <xdr:spPr>
        <a:xfrm>
          <a:off x="1752111" y="1625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31832</xdr:rowOff>
    </xdr:from>
    <xdr:to>
      <xdr:col>1</xdr:col>
      <xdr:colOff>485775</xdr:colOff>
      <xdr:row>96</xdr:row>
      <xdr:rowOff>133432</xdr:rowOff>
    </xdr:to>
    <xdr:sp macro="" textlink="">
      <xdr:nvSpPr>
        <xdr:cNvPr id="248" name="フローチャート : 判断 247"/>
        <xdr:cNvSpPr/>
      </xdr:nvSpPr>
      <xdr:spPr>
        <a:xfrm>
          <a:off x="1079500" y="1649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149959</xdr:rowOff>
    </xdr:from>
    <xdr:ext cx="534377" cy="259045"/>
    <xdr:sp macro="" textlink="">
      <xdr:nvSpPr>
        <xdr:cNvPr id="249" name="テキスト ボックス 248"/>
        <xdr:cNvSpPr txBox="1"/>
      </xdr:nvSpPr>
      <xdr:spPr>
        <a:xfrm>
          <a:off x="863111" y="1626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163652</xdr:rowOff>
    </xdr:from>
    <xdr:to>
      <xdr:col>6</xdr:col>
      <xdr:colOff>561975</xdr:colOff>
      <xdr:row>97</xdr:row>
      <xdr:rowOff>93802</xdr:rowOff>
    </xdr:to>
    <xdr:sp macro="" textlink="">
      <xdr:nvSpPr>
        <xdr:cNvPr id="255" name="円/楕円 254"/>
        <xdr:cNvSpPr/>
      </xdr:nvSpPr>
      <xdr:spPr>
        <a:xfrm>
          <a:off x="4584700" y="1662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142079</xdr:rowOff>
    </xdr:from>
    <xdr:ext cx="534377" cy="259045"/>
    <xdr:sp macro="" textlink="">
      <xdr:nvSpPr>
        <xdr:cNvPr id="256" name="扶助費該当値テキスト"/>
        <xdr:cNvSpPr txBox="1"/>
      </xdr:nvSpPr>
      <xdr:spPr>
        <a:xfrm>
          <a:off x="4686300" y="1660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44,422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41466</xdr:rowOff>
    </xdr:from>
    <xdr:to>
      <xdr:col>5</xdr:col>
      <xdr:colOff>409575</xdr:colOff>
      <xdr:row>97</xdr:row>
      <xdr:rowOff>143066</xdr:rowOff>
    </xdr:to>
    <xdr:sp macro="" textlink="">
      <xdr:nvSpPr>
        <xdr:cNvPr id="257" name="円/楕円 256"/>
        <xdr:cNvSpPr/>
      </xdr:nvSpPr>
      <xdr:spPr>
        <a:xfrm>
          <a:off x="3746500" y="1667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134193</xdr:rowOff>
    </xdr:from>
    <xdr:ext cx="534377" cy="259045"/>
    <xdr:sp macro="" textlink="">
      <xdr:nvSpPr>
        <xdr:cNvPr id="258" name="テキスト ボックス 257"/>
        <xdr:cNvSpPr txBox="1"/>
      </xdr:nvSpPr>
      <xdr:spPr>
        <a:xfrm>
          <a:off x="3530111" y="1676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41,405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139094</xdr:rowOff>
    </xdr:from>
    <xdr:to>
      <xdr:col>4</xdr:col>
      <xdr:colOff>206375</xdr:colOff>
      <xdr:row>98</xdr:row>
      <xdr:rowOff>69244</xdr:rowOff>
    </xdr:to>
    <xdr:sp macro="" textlink="">
      <xdr:nvSpPr>
        <xdr:cNvPr id="259" name="円/楕円 258"/>
        <xdr:cNvSpPr/>
      </xdr:nvSpPr>
      <xdr:spPr>
        <a:xfrm>
          <a:off x="2857500" y="1676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60371</xdr:rowOff>
    </xdr:from>
    <xdr:ext cx="534377" cy="259045"/>
    <xdr:sp macro="" textlink="">
      <xdr:nvSpPr>
        <xdr:cNvPr id="260" name="テキスト ボックス 259"/>
        <xdr:cNvSpPr txBox="1"/>
      </xdr:nvSpPr>
      <xdr:spPr>
        <a:xfrm>
          <a:off x="2641111" y="1686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35,426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130930</xdr:rowOff>
    </xdr:from>
    <xdr:to>
      <xdr:col>3</xdr:col>
      <xdr:colOff>3175</xdr:colOff>
      <xdr:row>98</xdr:row>
      <xdr:rowOff>61080</xdr:rowOff>
    </xdr:to>
    <xdr:sp macro="" textlink="">
      <xdr:nvSpPr>
        <xdr:cNvPr id="261" name="円/楕円 260"/>
        <xdr:cNvSpPr/>
      </xdr:nvSpPr>
      <xdr:spPr>
        <a:xfrm>
          <a:off x="1968500" y="167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52207</xdr:rowOff>
    </xdr:from>
    <xdr:ext cx="534377" cy="259045"/>
    <xdr:sp macro="" textlink="">
      <xdr:nvSpPr>
        <xdr:cNvPr id="262" name="テキスト ボックス 261"/>
        <xdr:cNvSpPr txBox="1"/>
      </xdr:nvSpPr>
      <xdr:spPr>
        <a:xfrm>
          <a:off x="1752111" y="1685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35,926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148597</xdr:rowOff>
    </xdr:from>
    <xdr:to>
      <xdr:col>1</xdr:col>
      <xdr:colOff>485775</xdr:colOff>
      <xdr:row>98</xdr:row>
      <xdr:rowOff>78747</xdr:rowOff>
    </xdr:to>
    <xdr:sp macro="" textlink="">
      <xdr:nvSpPr>
        <xdr:cNvPr id="263" name="円/楕円 262"/>
        <xdr:cNvSpPr/>
      </xdr:nvSpPr>
      <xdr:spPr>
        <a:xfrm>
          <a:off x="1079500" y="1677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69874</xdr:rowOff>
    </xdr:from>
    <xdr:ext cx="534377" cy="259045"/>
    <xdr:sp macro="" textlink="">
      <xdr:nvSpPr>
        <xdr:cNvPr id="264" name="テキスト ボックス 263"/>
        <xdr:cNvSpPr txBox="1"/>
      </xdr:nvSpPr>
      <xdr:spPr>
        <a:xfrm>
          <a:off x="863111" y="1687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34,844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35,916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51036</xdr:rowOff>
    </xdr:from>
    <xdr:to>
      <xdr:col>15</xdr:col>
      <xdr:colOff>180340</xdr:colOff>
      <xdr:row>39</xdr:row>
      <xdr:rowOff>57600</xdr:rowOff>
    </xdr:to>
    <xdr:cxnSp macro="">
      <xdr:nvCxnSpPr>
        <xdr:cNvPr id="291" name="直線コネクタ 290"/>
        <xdr:cNvCxnSpPr/>
      </xdr:nvCxnSpPr>
      <xdr:spPr>
        <a:xfrm flipV="1">
          <a:off x="10475595" y="5194536"/>
          <a:ext cx="1270" cy="1549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61427</xdr:rowOff>
    </xdr:from>
    <xdr:ext cx="534377" cy="259045"/>
    <xdr:sp macro="" textlink="">
      <xdr:nvSpPr>
        <xdr:cNvPr id="292" name="補助費等最小値テキスト"/>
        <xdr:cNvSpPr txBox="1"/>
      </xdr:nvSpPr>
      <xdr:spPr>
        <a:xfrm>
          <a:off x="10528300" y="674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33,792</a:t>
          </a:r>
          <a:endParaRPr kumimoji="1" lang="ja-JP" altLang="en-US" sz="1000" b="1">
            <a:latin typeface="ＭＳ Ｐゴシック"/>
          </a:endParaRPr>
        </a:p>
      </xdr:txBody>
    </xdr:sp>
    <xdr:clientData/>
  </xdr:oneCellAnchor>
  <xdr:twoCellAnchor>
    <xdr:from>
      <xdr:col>15</xdr:col>
      <xdr:colOff>92075</xdr:colOff>
      <xdr:row>39</xdr:row>
      <xdr:rowOff>57600</xdr:rowOff>
    </xdr:from>
    <xdr:to>
      <xdr:col>15</xdr:col>
      <xdr:colOff>269875</xdr:colOff>
      <xdr:row>39</xdr:row>
      <xdr:rowOff>57600</xdr:rowOff>
    </xdr:to>
    <xdr:cxnSp macro="">
      <xdr:nvCxnSpPr>
        <xdr:cNvPr id="293" name="直線コネクタ 292"/>
        <xdr:cNvCxnSpPr/>
      </xdr:nvCxnSpPr>
      <xdr:spPr>
        <a:xfrm>
          <a:off x="10388600" y="6744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169163</xdr:rowOff>
    </xdr:from>
    <xdr:ext cx="599010" cy="259045"/>
    <xdr:sp macro="" textlink="">
      <xdr:nvSpPr>
        <xdr:cNvPr id="294" name="補助費等最大値テキスト"/>
        <xdr:cNvSpPr txBox="1"/>
      </xdr:nvSpPr>
      <xdr:spPr>
        <a:xfrm>
          <a:off x="10528300" y="496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176,145</a:t>
          </a:r>
          <a:endParaRPr kumimoji="1" lang="ja-JP" altLang="en-US" sz="1000" b="1">
            <a:latin typeface="ＭＳ Ｐゴシック"/>
          </a:endParaRPr>
        </a:p>
      </xdr:txBody>
    </xdr:sp>
    <xdr:clientData/>
  </xdr:oneCellAnchor>
  <xdr:twoCellAnchor>
    <xdr:from>
      <xdr:col>15</xdr:col>
      <xdr:colOff>92075</xdr:colOff>
      <xdr:row>30</xdr:row>
      <xdr:rowOff>51036</xdr:rowOff>
    </xdr:from>
    <xdr:to>
      <xdr:col>15</xdr:col>
      <xdr:colOff>269875</xdr:colOff>
      <xdr:row>30</xdr:row>
      <xdr:rowOff>51036</xdr:rowOff>
    </xdr:to>
    <xdr:cxnSp macro="">
      <xdr:nvCxnSpPr>
        <xdr:cNvPr id="295" name="直線コネクタ 294"/>
        <xdr:cNvCxnSpPr/>
      </xdr:nvCxnSpPr>
      <xdr:spPr>
        <a:xfrm>
          <a:off x="10388600" y="519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111898</xdr:rowOff>
    </xdr:from>
    <xdr:to>
      <xdr:col>15</xdr:col>
      <xdr:colOff>180975</xdr:colOff>
      <xdr:row>38</xdr:row>
      <xdr:rowOff>4249</xdr:rowOff>
    </xdr:to>
    <xdr:cxnSp macro="">
      <xdr:nvCxnSpPr>
        <xdr:cNvPr id="296" name="直線コネクタ 295"/>
        <xdr:cNvCxnSpPr/>
      </xdr:nvCxnSpPr>
      <xdr:spPr>
        <a:xfrm flipV="1">
          <a:off x="9639300" y="6284098"/>
          <a:ext cx="838200" cy="23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64729</xdr:rowOff>
    </xdr:from>
    <xdr:ext cx="534377" cy="259045"/>
    <xdr:sp macro="" textlink="">
      <xdr:nvSpPr>
        <xdr:cNvPr id="297" name="補助費等平均値テキスト"/>
        <xdr:cNvSpPr txBox="1"/>
      </xdr:nvSpPr>
      <xdr:spPr>
        <a:xfrm>
          <a:off x="10528300" y="606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77,822</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41852</xdr:rowOff>
    </xdr:from>
    <xdr:to>
      <xdr:col>15</xdr:col>
      <xdr:colOff>231775</xdr:colOff>
      <xdr:row>36</xdr:row>
      <xdr:rowOff>143452</xdr:rowOff>
    </xdr:to>
    <xdr:sp macro="" textlink="">
      <xdr:nvSpPr>
        <xdr:cNvPr id="298" name="フローチャート : 判断 297"/>
        <xdr:cNvSpPr/>
      </xdr:nvSpPr>
      <xdr:spPr>
        <a:xfrm>
          <a:off x="10426700" y="621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4249</xdr:rowOff>
    </xdr:from>
    <xdr:to>
      <xdr:col>14</xdr:col>
      <xdr:colOff>28575</xdr:colOff>
      <xdr:row>38</xdr:row>
      <xdr:rowOff>22907</xdr:rowOff>
    </xdr:to>
    <xdr:cxnSp macro="">
      <xdr:nvCxnSpPr>
        <xdr:cNvPr id="299" name="直線コネクタ 298"/>
        <xdr:cNvCxnSpPr/>
      </xdr:nvCxnSpPr>
      <xdr:spPr>
        <a:xfrm flipV="1">
          <a:off x="8750300" y="6519349"/>
          <a:ext cx="889000" cy="1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115026</xdr:rowOff>
    </xdr:from>
    <xdr:to>
      <xdr:col>14</xdr:col>
      <xdr:colOff>79375</xdr:colOff>
      <xdr:row>37</xdr:row>
      <xdr:rowOff>45176</xdr:rowOff>
    </xdr:to>
    <xdr:sp macro="" textlink="">
      <xdr:nvSpPr>
        <xdr:cNvPr id="300" name="フローチャート : 判断 299"/>
        <xdr:cNvSpPr/>
      </xdr:nvSpPr>
      <xdr:spPr>
        <a:xfrm>
          <a:off x="9588500" y="628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61703</xdr:rowOff>
    </xdr:from>
    <xdr:ext cx="534377" cy="259045"/>
    <xdr:sp macro="" textlink="">
      <xdr:nvSpPr>
        <xdr:cNvPr id="301" name="テキスト ボックス 300"/>
        <xdr:cNvSpPr txBox="1"/>
      </xdr:nvSpPr>
      <xdr:spPr>
        <a:xfrm>
          <a:off x="9372111" y="606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21241</xdr:rowOff>
    </xdr:from>
    <xdr:to>
      <xdr:col>12</xdr:col>
      <xdr:colOff>511175</xdr:colOff>
      <xdr:row>38</xdr:row>
      <xdr:rowOff>22907</xdr:rowOff>
    </xdr:to>
    <xdr:cxnSp macro="">
      <xdr:nvCxnSpPr>
        <xdr:cNvPr id="302" name="直線コネクタ 301"/>
        <xdr:cNvCxnSpPr/>
      </xdr:nvCxnSpPr>
      <xdr:spPr>
        <a:xfrm>
          <a:off x="7861300" y="6536341"/>
          <a:ext cx="889000" cy="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135600</xdr:rowOff>
    </xdr:from>
    <xdr:to>
      <xdr:col>12</xdr:col>
      <xdr:colOff>561975</xdr:colOff>
      <xdr:row>37</xdr:row>
      <xdr:rowOff>65750</xdr:rowOff>
    </xdr:to>
    <xdr:sp macro="" textlink="">
      <xdr:nvSpPr>
        <xdr:cNvPr id="303" name="フローチャート : 判断 302"/>
        <xdr:cNvSpPr/>
      </xdr:nvSpPr>
      <xdr:spPr>
        <a:xfrm>
          <a:off x="8699500" y="630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82277</xdr:rowOff>
    </xdr:from>
    <xdr:ext cx="534377" cy="259045"/>
    <xdr:sp macro="" textlink="">
      <xdr:nvSpPr>
        <xdr:cNvPr id="304" name="テキスト ボックス 303"/>
        <xdr:cNvSpPr txBox="1"/>
      </xdr:nvSpPr>
      <xdr:spPr>
        <a:xfrm>
          <a:off x="8483111" y="608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6905</xdr:rowOff>
    </xdr:from>
    <xdr:to>
      <xdr:col>11</xdr:col>
      <xdr:colOff>307975</xdr:colOff>
      <xdr:row>38</xdr:row>
      <xdr:rowOff>21241</xdr:rowOff>
    </xdr:to>
    <xdr:cxnSp macro="">
      <xdr:nvCxnSpPr>
        <xdr:cNvPr id="305" name="直線コネクタ 304"/>
        <xdr:cNvCxnSpPr/>
      </xdr:nvCxnSpPr>
      <xdr:spPr>
        <a:xfrm>
          <a:off x="6972300" y="6522005"/>
          <a:ext cx="889000" cy="1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19188</xdr:rowOff>
    </xdr:from>
    <xdr:to>
      <xdr:col>11</xdr:col>
      <xdr:colOff>358775</xdr:colOff>
      <xdr:row>37</xdr:row>
      <xdr:rowOff>120788</xdr:rowOff>
    </xdr:to>
    <xdr:sp macro="" textlink="">
      <xdr:nvSpPr>
        <xdr:cNvPr id="306" name="フローチャート : 判断 305"/>
        <xdr:cNvSpPr/>
      </xdr:nvSpPr>
      <xdr:spPr>
        <a:xfrm>
          <a:off x="7810500" y="636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137315</xdr:rowOff>
    </xdr:from>
    <xdr:ext cx="534377" cy="259045"/>
    <xdr:sp macro="" textlink="">
      <xdr:nvSpPr>
        <xdr:cNvPr id="307" name="テキスト ボックス 306"/>
        <xdr:cNvSpPr txBox="1"/>
      </xdr:nvSpPr>
      <xdr:spPr>
        <a:xfrm>
          <a:off x="7594111" y="613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5298</xdr:rowOff>
    </xdr:from>
    <xdr:to>
      <xdr:col>10</xdr:col>
      <xdr:colOff>155575</xdr:colOff>
      <xdr:row>37</xdr:row>
      <xdr:rowOff>106898</xdr:rowOff>
    </xdr:to>
    <xdr:sp macro="" textlink="">
      <xdr:nvSpPr>
        <xdr:cNvPr id="308" name="フローチャート : 判断 307"/>
        <xdr:cNvSpPr/>
      </xdr:nvSpPr>
      <xdr:spPr>
        <a:xfrm>
          <a:off x="6921500" y="634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123425</xdr:rowOff>
    </xdr:from>
    <xdr:ext cx="534377" cy="259045"/>
    <xdr:sp macro="" textlink="">
      <xdr:nvSpPr>
        <xdr:cNvPr id="309" name="テキスト ボックス 308"/>
        <xdr:cNvSpPr txBox="1"/>
      </xdr:nvSpPr>
      <xdr:spPr>
        <a:xfrm>
          <a:off x="6705111" y="612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61098</xdr:rowOff>
    </xdr:from>
    <xdr:to>
      <xdr:col>15</xdr:col>
      <xdr:colOff>231775</xdr:colOff>
      <xdr:row>36</xdr:row>
      <xdr:rowOff>162698</xdr:rowOff>
    </xdr:to>
    <xdr:sp macro="" textlink="">
      <xdr:nvSpPr>
        <xdr:cNvPr id="315" name="円/楕円 314"/>
        <xdr:cNvSpPr/>
      </xdr:nvSpPr>
      <xdr:spPr>
        <a:xfrm>
          <a:off x="10426700" y="623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39525</xdr:rowOff>
    </xdr:from>
    <xdr:ext cx="534377" cy="259045"/>
    <xdr:sp macro="" textlink="">
      <xdr:nvSpPr>
        <xdr:cNvPr id="316" name="補助費等該当値テキスト"/>
        <xdr:cNvSpPr txBox="1"/>
      </xdr:nvSpPr>
      <xdr:spPr>
        <a:xfrm>
          <a:off x="10528300" y="621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76,054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124899</xdr:rowOff>
    </xdr:from>
    <xdr:to>
      <xdr:col>14</xdr:col>
      <xdr:colOff>79375</xdr:colOff>
      <xdr:row>38</xdr:row>
      <xdr:rowOff>55049</xdr:rowOff>
    </xdr:to>
    <xdr:sp macro="" textlink="">
      <xdr:nvSpPr>
        <xdr:cNvPr id="317" name="円/楕円 316"/>
        <xdr:cNvSpPr/>
      </xdr:nvSpPr>
      <xdr:spPr>
        <a:xfrm>
          <a:off x="9588500" y="646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46176</xdr:rowOff>
    </xdr:from>
    <xdr:ext cx="534377" cy="259045"/>
    <xdr:sp macro="" textlink="">
      <xdr:nvSpPr>
        <xdr:cNvPr id="318" name="テキスト ボックス 317"/>
        <xdr:cNvSpPr txBox="1"/>
      </xdr:nvSpPr>
      <xdr:spPr>
        <a:xfrm>
          <a:off x="9372111" y="656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54,443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143557</xdr:rowOff>
    </xdr:from>
    <xdr:to>
      <xdr:col>12</xdr:col>
      <xdr:colOff>561975</xdr:colOff>
      <xdr:row>38</xdr:row>
      <xdr:rowOff>73707</xdr:rowOff>
    </xdr:to>
    <xdr:sp macro="" textlink="">
      <xdr:nvSpPr>
        <xdr:cNvPr id="319" name="円/楕円 318"/>
        <xdr:cNvSpPr/>
      </xdr:nvSpPr>
      <xdr:spPr>
        <a:xfrm>
          <a:off x="8699500" y="648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64834</xdr:rowOff>
    </xdr:from>
    <xdr:ext cx="534377" cy="259045"/>
    <xdr:sp macro="" textlink="">
      <xdr:nvSpPr>
        <xdr:cNvPr id="320" name="テキスト ボックス 319"/>
        <xdr:cNvSpPr txBox="1"/>
      </xdr:nvSpPr>
      <xdr:spPr>
        <a:xfrm>
          <a:off x="8483111" y="657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52,729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141892</xdr:rowOff>
    </xdr:from>
    <xdr:to>
      <xdr:col>11</xdr:col>
      <xdr:colOff>358775</xdr:colOff>
      <xdr:row>38</xdr:row>
      <xdr:rowOff>72042</xdr:rowOff>
    </xdr:to>
    <xdr:sp macro="" textlink="">
      <xdr:nvSpPr>
        <xdr:cNvPr id="321" name="円/楕円 320"/>
        <xdr:cNvSpPr/>
      </xdr:nvSpPr>
      <xdr:spPr>
        <a:xfrm>
          <a:off x="7810500" y="648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63168</xdr:rowOff>
    </xdr:from>
    <xdr:ext cx="534377" cy="259045"/>
    <xdr:sp macro="" textlink="">
      <xdr:nvSpPr>
        <xdr:cNvPr id="322" name="テキスト ボックス 321"/>
        <xdr:cNvSpPr txBox="1"/>
      </xdr:nvSpPr>
      <xdr:spPr>
        <a:xfrm>
          <a:off x="7594111" y="65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52,882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127555</xdr:rowOff>
    </xdr:from>
    <xdr:to>
      <xdr:col>10</xdr:col>
      <xdr:colOff>155575</xdr:colOff>
      <xdr:row>38</xdr:row>
      <xdr:rowOff>57705</xdr:rowOff>
    </xdr:to>
    <xdr:sp macro="" textlink="">
      <xdr:nvSpPr>
        <xdr:cNvPr id="323" name="円/楕円 322"/>
        <xdr:cNvSpPr/>
      </xdr:nvSpPr>
      <xdr:spPr>
        <a:xfrm>
          <a:off x="6921500" y="647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48832</xdr:rowOff>
    </xdr:from>
    <xdr:ext cx="534377" cy="259045"/>
    <xdr:sp macro="" textlink="">
      <xdr:nvSpPr>
        <xdr:cNvPr id="324" name="テキスト ボックス 323"/>
        <xdr:cNvSpPr txBox="1"/>
      </xdr:nvSpPr>
      <xdr:spPr>
        <a:xfrm>
          <a:off x="6705111" y="656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54,199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92563</xdr:rowOff>
    </xdr:from>
    <xdr:to>
      <xdr:col>15</xdr:col>
      <xdr:colOff>180340</xdr:colOff>
      <xdr:row>58</xdr:row>
      <xdr:rowOff>136439</xdr:rowOff>
    </xdr:to>
    <xdr:cxnSp macro="">
      <xdr:nvCxnSpPr>
        <xdr:cNvPr id="348" name="直線コネクタ 347"/>
        <xdr:cNvCxnSpPr/>
      </xdr:nvCxnSpPr>
      <xdr:spPr>
        <a:xfrm flipV="1">
          <a:off x="10475595" y="8665063"/>
          <a:ext cx="1270" cy="1415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140266</xdr:rowOff>
    </xdr:from>
    <xdr:ext cx="534377" cy="259045"/>
    <xdr:sp macro="" textlink="">
      <xdr:nvSpPr>
        <xdr:cNvPr id="349" name="普通建設事業費最小値テキスト"/>
        <xdr:cNvSpPr txBox="1"/>
      </xdr:nvSpPr>
      <xdr:spPr>
        <a:xfrm>
          <a:off x="10528300" y="1008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20,856</a:t>
          </a:r>
          <a:endParaRPr kumimoji="1" lang="ja-JP" altLang="en-US" sz="1000" b="1">
            <a:latin typeface="ＭＳ Ｐゴシック"/>
          </a:endParaRPr>
        </a:p>
      </xdr:txBody>
    </xdr:sp>
    <xdr:clientData/>
  </xdr:oneCellAnchor>
  <xdr:twoCellAnchor>
    <xdr:from>
      <xdr:col>15</xdr:col>
      <xdr:colOff>92075</xdr:colOff>
      <xdr:row>58</xdr:row>
      <xdr:rowOff>136439</xdr:rowOff>
    </xdr:from>
    <xdr:to>
      <xdr:col>15</xdr:col>
      <xdr:colOff>269875</xdr:colOff>
      <xdr:row>58</xdr:row>
      <xdr:rowOff>136439</xdr:rowOff>
    </xdr:to>
    <xdr:cxnSp macro="">
      <xdr:nvCxnSpPr>
        <xdr:cNvPr id="350" name="直線コネクタ 349"/>
        <xdr:cNvCxnSpPr/>
      </xdr:nvCxnSpPr>
      <xdr:spPr>
        <a:xfrm>
          <a:off x="10388600" y="10080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39240</xdr:rowOff>
    </xdr:from>
    <xdr:ext cx="599010" cy="259045"/>
    <xdr:sp macro="" textlink="">
      <xdr:nvSpPr>
        <xdr:cNvPr id="351" name="普通建設事業費最大値テキスト"/>
        <xdr:cNvSpPr txBox="1"/>
      </xdr:nvSpPr>
      <xdr:spPr>
        <a:xfrm>
          <a:off x="10528300" y="8440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392,372</a:t>
          </a:r>
          <a:endParaRPr kumimoji="1" lang="ja-JP" altLang="en-US" sz="1000" b="1">
            <a:latin typeface="ＭＳ Ｐゴシック"/>
          </a:endParaRPr>
        </a:p>
      </xdr:txBody>
    </xdr:sp>
    <xdr:clientData/>
  </xdr:oneCellAnchor>
  <xdr:twoCellAnchor>
    <xdr:from>
      <xdr:col>15</xdr:col>
      <xdr:colOff>92075</xdr:colOff>
      <xdr:row>50</xdr:row>
      <xdr:rowOff>92563</xdr:rowOff>
    </xdr:from>
    <xdr:to>
      <xdr:col>15</xdr:col>
      <xdr:colOff>269875</xdr:colOff>
      <xdr:row>50</xdr:row>
      <xdr:rowOff>92563</xdr:rowOff>
    </xdr:to>
    <xdr:cxnSp macro="">
      <xdr:nvCxnSpPr>
        <xdr:cNvPr id="352" name="直線コネクタ 351"/>
        <xdr:cNvCxnSpPr/>
      </xdr:nvCxnSpPr>
      <xdr:spPr>
        <a:xfrm>
          <a:off x="10388600" y="8665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50</xdr:row>
      <xdr:rowOff>92563</xdr:rowOff>
    </xdr:from>
    <xdr:to>
      <xdr:col>15</xdr:col>
      <xdr:colOff>180975</xdr:colOff>
      <xdr:row>56</xdr:row>
      <xdr:rowOff>140683</xdr:rowOff>
    </xdr:to>
    <xdr:cxnSp macro="">
      <xdr:nvCxnSpPr>
        <xdr:cNvPr id="353" name="直線コネクタ 352"/>
        <xdr:cNvCxnSpPr/>
      </xdr:nvCxnSpPr>
      <xdr:spPr>
        <a:xfrm flipV="1">
          <a:off x="9639300" y="8665063"/>
          <a:ext cx="838200" cy="107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25523</xdr:rowOff>
    </xdr:from>
    <xdr:ext cx="534377" cy="259045"/>
    <xdr:sp macro="" textlink="">
      <xdr:nvSpPr>
        <xdr:cNvPr id="354" name="普通建設事業費平均値テキスト"/>
        <xdr:cNvSpPr txBox="1"/>
      </xdr:nvSpPr>
      <xdr:spPr>
        <a:xfrm>
          <a:off x="10528300" y="9798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75,972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47096</xdr:rowOff>
    </xdr:from>
    <xdr:to>
      <xdr:col>15</xdr:col>
      <xdr:colOff>231775</xdr:colOff>
      <xdr:row>57</xdr:row>
      <xdr:rowOff>148696</xdr:rowOff>
    </xdr:to>
    <xdr:sp macro="" textlink="">
      <xdr:nvSpPr>
        <xdr:cNvPr id="355" name="フローチャート : 判断 354"/>
        <xdr:cNvSpPr/>
      </xdr:nvSpPr>
      <xdr:spPr>
        <a:xfrm>
          <a:off x="104267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140683</xdr:rowOff>
    </xdr:from>
    <xdr:to>
      <xdr:col>14</xdr:col>
      <xdr:colOff>28575</xdr:colOff>
      <xdr:row>58</xdr:row>
      <xdr:rowOff>82001</xdr:rowOff>
    </xdr:to>
    <xdr:cxnSp macro="">
      <xdr:nvCxnSpPr>
        <xdr:cNvPr id="356" name="直線コネクタ 355"/>
        <xdr:cNvCxnSpPr/>
      </xdr:nvCxnSpPr>
      <xdr:spPr>
        <a:xfrm flipV="1">
          <a:off x="8750300" y="9741883"/>
          <a:ext cx="889000" cy="28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158101</xdr:rowOff>
    </xdr:from>
    <xdr:to>
      <xdr:col>14</xdr:col>
      <xdr:colOff>79375</xdr:colOff>
      <xdr:row>57</xdr:row>
      <xdr:rowOff>88251</xdr:rowOff>
    </xdr:to>
    <xdr:sp macro="" textlink="">
      <xdr:nvSpPr>
        <xdr:cNvPr id="357" name="フローチャート : 判断 356"/>
        <xdr:cNvSpPr/>
      </xdr:nvSpPr>
      <xdr:spPr>
        <a:xfrm>
          <a:off x="9588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79378</xdr:rowOff>
    </xdr:from>
    <xdr:ext cx="534377" cy="259045"/>
    <xdr:sp macro="" textlink="">
      <xdr:nvSpPr>
        <xdr:cNvPr id="358" name="テキスト ボックス 357"/>
        <xdr:cNvSpPr txBox="1"/>
      </xdr:nvSpPr>
      <xdr:spPr>
        <a:xfrm>
          <a:off x="9372111" y="985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82001</xdr:rowOff>
    </xdr:from>
    <xdr:to>
      <xdr:col>12</xdr:col>
      <xdr:colOff>511175</xdr:colOff>
      <xdr:row>58</xdr:row>
      <xdr:rowOff>134549</xdr:rowOff>
    </xdr:to>
    <xdr:cxnSp macro="">
      <xdr:nvCxnSpPr>
        <xdr:cNvPr id="359" name="直線コネクタ 358"/>
        <xdr:cNvCxnSpPr/>
      </xdr:nvCxnSpPr>
      <xdr:spPr>
        <a:xfrm flipV="1">
          <a:off x="7861300" y="10026101"/>
          <a:ext cx="889000" cy="5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21280</xdr:rowOff>
    </xdr:from>
    <xdr:to>
      <xdr:col>12</xdr:col>
      <xdr:colOff>561975</xdr:colOff>
      <xdr:row>57</xdr:row>
      <xdr:rowOff>122880</xdr:rowOff>
    </xdr:to>
    <xdr:sp macro="" textlink="">
      <xdr:nvSpPr>
        <xdr:cNvPr id="360" name="フローチャート : 判断 359"/>
        <xdr:cNvSpPr/>
      </xdr:nvSpPr>
      <xdr:spPr>
        <a:xfrm>
          <a:off x="8699500" y="979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139407</xdr:rowOff>
    </xdr:from>
    <xdr:ext cx="534377" cy="259045"/>
    <xdr:sp macro="" textlink="">
      <xdr:nvSpPr>
        <xdr:cNvPr id="361" name="テキスト ボックス 360"/>
        <xdr:cNvSpPr txBox="1"/>
      </xdr:nvSpPr>
      <xdr:spPr>
        <a:xfrm>
          <a:off x="8483111" y="956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117656</xdr:rowOff>
    </xdr:from>
    <xdr:to>
      <xdr:col>11</xdr:col>
      <xdr:colOff>307975</xdr:colOff>
      <xdr:row>58</xdr:row>
      <xdr:rowOff>134549</xdr:rowOff>
    </xdr:to>
    <xdr:cxnSp macro="">
      <xdr:nvCxnSpPr>
        <xdr:cNvPr id="362" name="直線コネクタ 361"/>
        <xdr:cNvCxnSpPr/>
      </xdr:nvCxnSpPr>
      <xdr:spPr>
        <a:xfrm>
          <a:off x="6972300" y="9890306"/>
          <a:ext cx="889000" cy="18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83200</xdr:rowOff>
    </xdr:from>
    <xdr:to>
      <xdr:col>11</xdr:col>
      <xdr:colOff>358775</xdr:colOff>
      <xdr:row>58</xdr:row>
      <xdr:rowOff>13350</xdr:rowOff>
    </xdr:to>
    <xdr:sp macro="" textlink="">
      <xdr:nvSpPr>
        <xdr:cNvPr id="363" name="フローチャート : 判断 362"/>
        <xdr:cNvSpPr/>
      </xdr:nvSpPr>
      <xdr:spPr>
        <a:xfrm>
          <a:off x="7810500" y="985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29877</xdr:rowOff>
    </xdr:from>
    <xdr:ext cx="534377" cy="259045"/>
    <xdr:sp macro="" textlink="">
      <xdr:nvSpPr>
        <xdr:cNvPr id="364" name="テキスト ボックス 363"/>
        <xdr:cNvSpPr txBox="1"/>
      </xdr:nvSpPr>
      <xdr:spPr>
        <a:xfrm>
          <a:off x="7594111" y="963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66432</xdr:rowOff>
    </xdr:from>
    <xdr:to>
      <xdr:col>10</xdr:col>
      <xdr:colOff>155575</xdr:colOff>
      <xdr:row>57</xdr:row>
      <xdr:rowOff>168032</xdr:rowOff>
    </xdr:to>
    <xdr:sp macro="" textlink="">
      <xdr:nvSpPr>
        <xdr:cNvPr id="365" name="フローチャート : 判断 364"/>
        <xdr:cNvSpPr/>
      </xdr:nvSpPr>
      <xdr:spPr>
        <a:xfrm>
          <a:off x="6921500" y="9839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13109</xdr:rowOff>
    </xdr:from>
    <xdr:ext cx="534377" cy="259045"/>
    <xdr:sp macro="" textlink="">
      <xdr:nvSpPr>
        <xdr:cNvPr id="366" name="テキスト ボックス 365"/>
        <xdr:cNvSpPr txBox="1"/>
      </xdr:nvSpPr>
      <xdr:spPr>
        <a:xfrm>
          <a:off x="6705111" y="961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70,897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50</xdr:row>
      <xdr:rowOff>41763</xdr:rowOff>
    </xdr:from>
    <xdr:to>
      <xdr:col>15</xdr:col>
      <xdr:colOff>231775</xdr:colOff>
      <xdr:row>50</xdr:row>
      <xdr:rowOff>143363</xdr:rowOff>
    </xdr:to>
    <xdr:sp macro="" textlink="">
      <xdr:nvSpPr>
        <xdr:cNvPr id="372" name="円/楕円 371"/>
        <xdr:cNvSpPr/>
      </xdr:nvSpPr>
      <xdr:spPr>
        <a:xfrm>
          <a:off x="10426700" y="861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49</xdr:row>
      <xdr:rowOff>166240</xdr:rowOff>
    </xdr:from>
    <xdr:ext cx="599010" cy="259045"/>
    <xdr:sp macro="" textlink="">
      <xdr:nvSpPr>
        <xdr:cNvPr id="373" name="普通建設事業費該当値テキスト"/>
        <xdr:cNvSpPr txBox="1"/>
      </xdr:nvSpPr>
      <xdr:spPr>
        <a:xfrm>
          <a:off x="10528300" y="856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392,372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89883</xdr:rowOff>
    </xdr:from>
    <xdr:to>
      <xdr:col>14</xdr:col>
      <xdr:colOff>79375</xdr:colOff>
      <xdr:row>57</xdr:row>
      <xdr:rowOff>20033</xdr:rowOff>
    </xdr:to>
    <xdr:sp macro="" textlink="">
      <xdr:nvSpPr>
        <xdr:cNvPr id="374" name="円/楕円 373"/>
        <xdr:cNvSpPr/>
      </xdr:nvSpPr>
      <xdr:spPr>
        <a:xfrm>
          <a:off x="9588500" y="969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36560</xdr:rowOff>
    </xdr:from>
    <xdr:ext cx="599010" cy="259045"/>
    <xdr:sp macro="" textlink="">
      <xdr:nvSpPr>
        <xdr:cNvPr id="375" name="テキスト ボックス 374"/>
        <xdr:cNvSpPr txBox="1"/>
      </xdr:nvSpPr>
      <xdr:spPr>
        <a:xfrm>
          <a:off x="9339794" y="9466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109,742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31201</xdr:rowOff>
    </xdr:from>
    <xdr:to>
      <xdr:col>12</xdr:col>
      <xdr:colOff>561975</xdr:colOff>
      <xdr:row>58</xdr:row>
      <xdr:rowOff>132801</xdr:rowOff>
    </xdr:to>
    <xdr:sp macro="" textlink="">
      <xdr:nvSpPr>
        <xdr:cNvPr id="376" name="円/楕円 375"/>
        <xdr:cNvSpPr/>
      </xdr:nvSpPr>
      <xdr:spPr>
        <a:xfrm>
          <a:off x="8699500" y="997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123928</xdr:rowOff>
    </xdr:from>
    <xdr:ext cx="534377" cy="259045"/>
    <xdr:sp macro="" textlink="">
      <xdr:nvSpPr>
        <xdr:cNvPr id="377" name="テキスト ボックス 376"/>
        <xdr:cNvSpPr txBox="1"/>
      </xdr:nvSpPr>
      <xdr:spPr>
        <a:xfrm>
          <a:off x="8483111" y="1006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35,144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83749</xdr:rowOff>
    </xdr:from>
    <xdr:to>
      <xdr:col>11</xdr:col>
      <xdr:colOff>358775</xdr:colOff>
      <xdr:row>59</xdr:row>
      <xdr:rowOff>13899</xdr:rowOff>
    </xdr:to>
    <xdr:sp macro="" textlink="">
      <xdr:nvSpPr>
        <xdr:cNvPr id="378" name="円/楕円 377"/>
        <xdr:cNvSpPr/>
      </xdr:nvSpPr>
      <xdr:spPr>
        <a:xfrm>
          <a:off x="7810500" y="1002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5026</xdr:rowOff>
    </xdr:from>
    <xdr:ext cx="534377" cy="259045"/>
    <xdr:sp macro="" textlink="">
      <xdr:nvSpPr>
        <xdr:cNvPr id="379" name="テキスト ボックス 378"/>
        <xdr:cNvSpPr txBox="1"/>
      </xdr:nvSpPr>
      <xdr:spPr>
        <a:xfrm>
          <a:off x="7594111" y="1012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21,352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66856</xdr:rowOff>
    </xdr:from>
    <xdr:to>
      <xdr:col>10</xdr:col>
      <xdr:colOff>155575</xdr:colOff>
      <xdr:row>57</xdr:row>
      <xdr:rowOff>168456</xdr:rowOff>
    </xdr:to>
    <xdr:sp macro="" textlink="">
      <xdr:nvSpPr>
        <xdr:cNvPr id="380" name="円/楕円 379"/>
        <xdr:cNvSpPr/>
      </xdr:nvSpPr>
      <xdr:spPr>
        <a:xfrm>
          <a:off x="6921500" y="983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159583</xdr:rowOff>
    </xdr:from>
    <xdr:ext cx="534377" cy="259045"/>
    <xdr:sp macro="" textlink="">
      <xdr:nvSpPr>
        <xdr:cNvPr id="381" name="テキスト ボックス 380"/>
        <xdr:cNvSpPr txBox="1"/>
      </xdr:nvSpPr>
      <xdr:spPr>
        <a:xfrm>
          <a:off x="6705111" y="993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70,786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116188</xdr:rowOff>
    </xdr:from>
    <xdr:to>
      <xdr:col>15</xdr:col>
      <xdr:colOff>180340</xdr:colOff>
      <xdr:row>79</xdr:row>
      <xdr:rowOff>44450</xdr:rowOff>
    </xdr:to>
    <xdr:cxnSp macro="">
      <xdr:nvCxnSpPr>
        <xdr:cNvPr id="405" name="直線コネクタ 404"/>
        <xdr:cNvCxnSpPr/>
      </xdr:nvCxnSpPr>
      <xdr:spPr>
        <a:xfrm flipV="1">
          <a:off x="10475595" y="12117688"/>
          <a:ext cx="1270" cy="1471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62865</xdr:rowOff>
    </xdr:from>
    <xdr:ext cx="599010" cy="259045"/>
    <xdr:sp macro="" textlink="">
      <xdr:nvSpPr>
        <xdr:cNvPr id="408" name="普通建設事業費 （ うち新規整備　）最大値テキスト"/>
        <xdr:cNvSpPr txBox="1"/>
      </xdr:nvSpPr>
      <xdr:spPr>
        <a:xfrm>
          <a:off x="10528300" y="11892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386,171</a:t>
          </a:r>
          <a:endParaRPr kumimoji="1" lang="ja-JP" altLang="en-US" sz="1000" b="1">
            <a:latin typeface="ＭＳ Ｐゴシック"/>
          </a:endParaRPr>
        </a:p>
      </xdr:txBody>
    </xdr:sp>
    <xdr:clientData/>
  </xdr:oneCellAnchor>
  <xdr:twoCellAnchor>
    <xdr:from>
      <xdr:col>15</xdr:col>
      <xdr:colOff>92075</xdr:colOff>
      <xdr:row>70</xdr:row>
      <xdr:rowOff>116188</xdr:rowOff>
    </xdr:from>
    <xdr:to>
      <xdr:col>15</xdr:col>
      <xdr:colOff>269875</xdr:colOff>
      <xdr:row>70</xdr:row>
      <xdr:rowOff>116188</xdr:rowOff>
    </xdr:to>
    <xdr:cxnSp macro="">
      <xdr:nvCxnSpPr>
        <xdr:cNvPr id="409" name="直線コネクタ 408"/>
        <xdr:cNvCxnSpPr/>
      </xdr:nvCxnSpPr>
      <xdr:spPr>
        <a:xfrm>
          <a:off x="10388600" y="1211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116188</xdr:rowOff>
    </xdr:from>
    <xdr:to>
      <xdr:col>15</xdr:col>
      <xdr:colOff>180975</xdr:colOff>
      <xdr:row>77</xdr:row>
      <xdr:rowOff>16489</xdr:rowOff>
    </xdr:to>
    <xdr:cxnSp macro="">
      <xdr:nvCxnSpPr>
        <xdr:cNvPr id="410" name="直線コネクタ 409"/>
        <xdr:cNvCxnSpPr/>
      </xdr:nvCxnSpPr>
      <xdr:spPr>
        <a:xfrm flipV="1">
          <a:off x="9639300" y="12117688"/>
          <a:ext cx="838200" cy="110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34946</xdr:rowOff>
    </xdr:from>
    <xdr:ext cx="534377" cy="259045"/>
    <xdr:sp macro="" textlink="">
      <xdr:nvSpPr>
        <xdr:cNvPr id="411" name="普通建設事業費 （ うち新規整備　）平均値テキスト"/>
        <xdr:cNvSpPr txBox="1"/>
      </xdr:nvSpPr>
      <xdr:spPr>
        <a:xfrm>
          <a:off x="10528300" y="13408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28,499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56519</xdr:rowOff>
    </xdr:from>
    <xdr:to>
      <xdr:col>15</xdr:col>
      <xdr:colOff>231775</xdr:colOff>
      <xdr:row>78</xdr:row>
      <xdr:rowOff>158119</xdr:rowOff>
    </xdr:to>
    <xdr:sp macro="" textlink="">
      <xdr:nvSpPr>
        <xdr:cNvPr id="412" name="フローチャート : 判断 411"/>
        <xdr:cNvSpPr/>
      </xdr:nvSpPr>
      <xdr:spPr>
        <a:xfrm>
          <a:off x="10426700" y="134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19413</xdr:rowOff>
    </xdr:from>
    <xdr:to>
      <xdr:col>14</xdr:col>
      <xdr:colOff>79375</xdr:colOff>
      <xdr:row>78</xdr:row>
      <xdr:rowOff>121013</xdr:rowOff>
    </xdr:to>
    <xdr:sp macro="" textlink="">
      <xdr:nvSpPr>
        <xdr:cNvPr id="413" name="フローチャート : 判断 412"/>
        <xdr:cNvSpPr/>
      </xdr:nvSpPr>
      <xdr:spPr>
        <a:xfrm>
          <a:off x="9588500" y="1339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112140</xdr:rowOff>
    </xdr:from>
    <xdr:ext cx="534377" cy="259045"/>
    <xdr:sp macro="" textlink="">
      <xdr:nvSpPr>
        <xdr:cNvPr id="414" name="テキスト ボックス 413"/>
        <xdr:cNvSpPr txBox="1"/>
      </xdr:nvSpPr>
      <xdr:spPr>
        <a:xfrm>
          <a:off x="9372111" y="1348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70</xdr:row>
      <xdr:rowOff>65388</xdr:rowOff>
    </xdr:from>
    <xdr:to>
      <xdr:col>15</xdr:col>
      <xdr:colOff>231775</xdr:colOff>
      <xdr:row>70</xdr:row>
      <xdr:rowOff>166988</xdr:rowOff>
    </xdr:to>
    <xdr:sp macro="" textlink="">
      <xdr:nvSpPr>
        <xdr:cNvPr id="420" name="円/楕円 419"/>
        <xdr:cNvSpPr/>
      </xdr:nvSpPr>
      <xdr:spPr>
        <a:xfrm>
          <a:off x="10426700" y="120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70</xdr:row>
      <xdr:rowOff>18415</xdr:rowOff>
    </xdr:from>
    <xdr:ext cx="599010" cy="259045"/>
    <xdr:sp macro="" textlink="">
      <xdr:nvSpPr>
        <xdr:cNvPr id="421" name="普通建設事業費 （ うち新規整備　）該当値テキスト"/>
        <xdr:cNvSpPr txBox="1"/>
      </xdr:nvSpPr>
      <xdr:spPr>
        <a:xfrm>
          <a:off x="10528300" y="12019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386,171</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137139</xdr:rowOff>
    </xdr:from>
    <xdr:to>
      <xdr:col>14</xdr:col>
      <xdr:colOff>79375</xdr:colOff>
      <xdr:row>77</xdr:row>
      <xdr:rowOff>67289</xdr:rowOff>
    </xdr:to>
    <xdr:sp macro="" textlink="">
      <xdr:nvSpPr>
        <xdr:cNvPr id="422" name="円/楕円 421"/>
        <xdr:cNvSpPr/>
      </xdr:nvSpPr>
      <xdr:spPr>
        <a:xfrm>
          <a:off x="9588500" y="1316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83815</xdr:rowOff>
    </xdr:from>
    <xdr:ext cx="534377" cy="259045"/>
    <xdr:sp macro="" textlink="">
      <xdr:nvSpPr>
        <xdr:cNvPr id="423" name="テキスト ボックス 422"/>
        <xdr:cNvSpPr txBox="1"/>
      </xdr:nvSpPr>
      <xdr:spPr>
        <a:xfrm>
          <a:off x="9372111" y="1294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97,339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16,887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98414</xdr:rowOff>
    </xdr:from>
    <xdr:to>
      <xdr:col>15</xdr:col>
      <xdr:colOff>180340</xdr:colOff>
      <xdr:row>98</xdr:row>
      <xdr:rowOff>139700</xdr:rowOff>
    </xdr:to>
    <xdr:cxnSp macro="">
      <xdr:nvCxnSpPr>
        <xdr:cNvPr id="445" name="直線コネクタ 444"/>
        <xdr:cNvCxnSpPr/>
      </xdr:nvCxnSpPr>
      <xdr:spPr>
        <a:xfrm flipV="1">
          <a:off x="10475595" y="15871814"/>
          <a:ext cx="1270" cy="1069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7" name="直線コネクタ 44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45091</xdr:rowOff>
    </xdr:from>
    <xdr:ext cx="599010" cy="259045"/>
    <xdr:sp macro="" textlink="">
      <xdr:nvSpPr>
        <xdr:cNvPr id="448" name="普通建設事業費 （ うち更新整備　）最大値テキスト"/>
        <xdr:cNvSpPr txBox="1"/>
      </xdr:nvSpPr>
      <xdr:spPr>
        <a:xfrm>
          <a:off x="10528300" y="15647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234,030</a:t>
          </a:r>
          <a:endParaRPr kumimoji="1" lang="ja-JP" altLang="en-US" sz="1000" b="1">
            <a:latin typeface="ＭＳ Ｐゴシック"/>
          </a:endParaRPr>
        </a:p>
      </xdr:txBody>
    </xdr:sp>
    <xdr:clientData/>
  </xdr:oneCellAnchor>
  <xdr:twoCellAnchor>
    <xdr:from>
      <xdr:col>15</xdr:col>
      <xdr:colOff>92075</xdr:colOff>
      <xdr:row>92</xdr:row>
      <xdr:rowOff>98414</xdr:rowOff>
    </xdr:from>
    <xdr:to>
      <xdr:col>15</xdr:col>
      <xdr:colOff>269875</xdr:colOff>
      <xdr:row>92</xdr:row>
      <xdr:rowOff>98414</xdr:rowOff>
    </xdr:to>
    <xdr:cxnSp macro="">
      <xdr:nvCxnSpPr>
        <xdr:cNvPr id="449" name="直線コネクタ 448"/>
        <xdr:cNvCxnSpPr/>
      </xdr:nvCxnSpPr>
      <xdr:spPr>
        <a:xfrm>
          <a:off x="10388600" y="15871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104949</xdr:rowOff>
    </xdr:from>
    <xdr:to>
      <xdr:col>15</xdr:col>
      <xdr:colOff>180975</xdr:colOff>
      <xdr:row>98</xdr:row>
      <xdr:rowOff>111399</xdr:rowOff>
    </xdr:to>
    <xdr:cxnSp macro="">
      <xdr:nvCxnSpPr>
        <xdr:cNvPr id="450" name="直線コネクタ 449"/>
        <xdr:cNvCxnSpPr/>
      </xdr:nvCxnSpPr>
      <xdr:spPr>
        <a:xfrm>
          <a:off x="9639300" y="16907049"/>
          <a:ext cx="838200" cy="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118699</xdr:rowOff>
    </xdr:from>
    <xdr:ext cx="534377" cy="259045"/>
    <xdr:sp macro="" textlink="">
      <xdr:nvSpPr>
        <xdr:cNvPr id="451" name="普通建設事業費 （ うち更新整備　）平均値テキスト"/>
        <xdr:cNvSpPr txBox="1"/>
      </xdr:nvSpPr>
      <xdr:spPr>
        <a:xfrm>
          <a:off x="10528300" y="16577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35,986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95822</xdr:rowOff>
    </xdr:from>
    <xdr:to>
      <xdr:col>15</xdr:col>
      <xdr:colOff>231775</xdr:colOff>
      <xdr:row>98</xdr:row>
      <xdr:rowOff>25972</xdr:rowOff>
    </xdr:to>
    <xdr:sp macro="" textlink="">
      <xdr:nvSpPr>
        <xdr:cNvPr id="452" name="フローチャート : 判断 451"/>
        <xdr:cNvSpPr/>
      </xdr:nvSpPr>
      <xdr:spPr>
        <a:xfrm>
          <a:off x="10426700" y="167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74837</xdr:rowOff>
    </xdr:from>
    <xdr:to>
      <xdr:col>14</xdr:col>
      <xdr:colOff>79375</xdr:colOff>
      <xdr:row>98</xdr:row>
      <xdr:rowOff>4987</xdr:rowOff>
    </xdr:to>
    <xdr:sp macro="" textlink="">
      <xdr:nvSpPr>
        <xdr:cNvPr id="453" name="フローチャート : 判断 452"/>
        <xdr:cNvSpPr/>
      </xdr:nvSpPr>
      <xdr:spPr>
        <a:xfrm>
          <a:off x="9588500" y="1670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21514</xdr:rowOff>
    </xdr:from>
    <xdr:ext cx="534377" cy="259045"/>
    <xdr:sp macro="" textlink="">
      <xdr:nvSpPr>
        <xdr:cNvPr id="454" name="テキスト ボックス 453"/>
        <xdr:cNvSpPr txBox="1"/>
      </xdr:nvSpPr>
      <xdr:spPr>
        <a:xfrm>
          <a:off x="9372111" y="1648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60599</xdr:rowOff>
    </xdr:from>
    <xdr:to>
      <xdr:col>15</xdr:col>
      <xdr:colOff>231775</xdr:colOff>
      <xdr:row>98</xdr:row>
      <xdr:rowOff>162199</xdr:rowOff>
    </xdr:to>
    <xdr:sp macro="" textlink="">
      <xdr:nvSpPr>
        <xdr:cNvPr id="460" name="円/楕円 459"/>
        <xdr:cNvSpPr/>
      </xdr:nvSpPr>
      <xdr:spPr>
        <a:xfrm>
          <a:off x="10426700" y="1686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146976</xdr:rowOff>
    </xdr:from>
    <xdr:ext cx="469744" cy="259045"/>
    <xdr:sp macro="" textlink="">
      <xdr:nvSpPr>
        <xdr:cNvPr id="461" name="普通建設事業費 （ うち更新整備　）該当値テキスト"/>
        <xdr:cNvSpPr txBox="1"/>
      </xdr:nvSpPr>
      <xdr:spPr>
        <a:xfrm>
          <a:off x="10528300" y="16777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6,190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54149</xdr:rowOff>
    </xdr:from>
    <xdr:to>
      <xdr:col>14</xdr:col>
      <xdr:colOff>79375</xdr:colOff>
      <xdr:row>98</xdr:row>
      <xdr:rowOff>155749</xdr:rowOff>
    </xdr:to>
    <xdr:sp macro="" textlink="">
      <xdr:nvSpPr>
        <xdr:cNvPr id="462" name="円/楕円 461"/>
        <xdr:cNvSpPr/>
      </xdr:nvSpPr>
      <xdr:spPr>
        <a:xfrm>
          <a:off x="9588500" y="1685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146876</xdr:rowOff>
    </xdr:from>
    <xdr:ext cx="469744" cy="259045"/>
    <xdr:sp macro="" textlink="">
      <xdr:nvSpPr>
        <xdr:cNvPr id="463" name="テキスト ボックス 462"/>
        <xdr:cNvSpPr txBox="1"/>
      </xdr:nvSpPr>
      <xdr:spPr>
        <a:xfrm>
          <a:off x="9404427" y="16948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7" name="テキスト ボックス 47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9" name="テキスト ボックス 47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1" name="テキスト ボックス 48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3" name="テキスト ボックス 48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5" name="テキスト ボックス 48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115697</xdr:rowOff>
    </xdr:from>
    <xdr:to>
      <xdr:col>23</xdr:col>
      <xdr:colOff>516889</xdr:colOff>
      <xdr:row>39</xdr:row>
      <xdr:rowOff>44450</xdr:rowOff>
    </xdr:to>
    <xdr:cxnSp macro="">
      <xdr:nvCxnSpPr>
        <xdr:cNvPr id="487" name="直線コネクタ 486"/>
        <xdr:cNvCxnSpPr/>
      </xdr:nvCxnSpPr>
      <xdr:spPr>
        <a:xfrm flipV="1">
          <a:off x="16317595" y="5430647"/>
          <a:ext cx="1269"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62374</xdr:rowOff>
    </xdr:from>
    <xdr:ext cx="534377" cy="259045"/>
    <xdr:sp macro="" textlink="">
      <xdr:nvSpPr>
        <xdr:cNvPr id="490" name="災害復旧事業費最大値テキスト"/>
        <xdr:cNvSpPr txBox="1"/>
      </xdr:nvSpPr>
      <xdr:spPr>
        <a:xfrm>
          <a:off x="16370300" y="520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34,130</a:t>
          </a:r>
          <a:endParaRPr kumimoji="1" lang="ja-JP" altLang="en-US" sz="1000" b="1">
            <a:latin typeface="ＭＳ Ｐゴシック"/>
          </a:endParaRPr>
        </a:p>
      </xdr:txBody>
    </xdr:sp>
    <xdr:clientData/>
  </xdr:oneCellAnchor>
  <xdr:twoCellAnchor>
    <xdr:from>
      <xdr:col>23</xdr:col>
      <xdr:colOff>428625</xdr:colOff>
      <xdr:row>31</xdr:row>
      <xdr:rowOff>115697</xdr:rowOff>
    </xdr:from>
    <xdr:to>
      <xdr:col>23</xdr:col>
      <xdr:colOff>606425</xdr:colOff>
      <xdr:row>31</xdr:row>
      <xdr:rowOff>115697</xdr:rowOff>
    </xdr:to>
    <xdr:cxnSp macro="">
      <xdr:nvCxnSpPr>
        <xdr:cNvPr id="491" name="直線コネクタ 490"/>
        <xdr:cNvCxnSpPr/>
      </xdr:nvCxnSpPr>
      <xdr:spPr>
        <a:xfrm>
          <a:off x="16230600" y="5430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49327</xdr:rowOff>
    </xdr:from>
    <xdr:to>
      <xdr:col>23</xdr:col>
      <xdr:colOff>517525</xdr:colOff>
      <xdr:row>36</xdr:row>
      <xdr:rowOff>89941</xdr:rowOff>
    </xdr:to>
    <xdr:cxnSp macro="">
      <xdr:nvCxnSpPr>
        <xdr:cNvPr id="492" name="直線コネクタ 491"/>
        <xdr:cNvCxnSpPr/>
      </xdr:nvCxnSpPr>
      <xdr:spPr>
        <a:xfrm flipV="1">
          <a:off x="15481300" y="6221527"/>
          <a:ext cx="838200" cy="4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81462</xdr:rowOff>
    </xdr:from>
    <xdr:ext cx="469744" cy="259045"/>
    <xdr:sp macro="" textlink="">
      <xdr:nvSpPr>
        <xdr:cNvPr id="493" name="災害復旧事業費平均値テキスト"/>
        <xdr:cNvSpPr txBox="1"/>
      </xdr:nvSpPr>
      <xdr:spPr>
        <a:xfrm>
          <a:off x="16370300" y="6596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103035</xdr:rowOff>
    </xdr:from>
    <xdr:to>
      <xdr:col>23</xdr:col>
      <xdr:colOff>568325</xdr:colOff>
      <xdr:row>39</xdr:row>
      <xdr:rowOff>33185</xdr:rowOff>
    </xdr:to>
    <xdr:sp macro="" textlink="">
      <xdr:nvSpPr>
        <xdr:cNvPr id="494" name="フローチャート : 判断 493"/>
        <xdr:cNvSpPr/>
      </xdr:nvSpPr>
      <xdr:spPr>
        <a:xfrm>
          <a:off x="16268700" y="661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89941</xdr:rowOff>
    </xdr:from>
    <xdr:to>
      <xdr:col>22</xdr:col>
      <xdr:colOff>365125</xdr:colOff>
      <xdr:row>38</xdr:row>
      <xdr:rowOff>155854</xdr:rowOff>
    </xdr:to>
    <xdr:cxnSp macro="">
      <xdr:nvCxnSpPr>
        <xdr:cNvPr id="495" name="直線コネクタ 494"/>
        <xdr:cNvCxnSpPr/>
      </xdr:nvCxnSpPr>
      <xdr:spPr>
        <a:xfrm flipV="1">
          <a:off x="14592300" y="6262141"/>
          <a:ext cx="889000" cy="40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157785</xdr:rowOff>
    </xdr:from>
    <xdr:to>
      <xdr:col>22</xdr:col>
      <xdr:colOff>415925</xdr:colOff>
      <xdr:row>38</xdr:row>
      <xdr:rowOff>87935</xdr:rowOff>
    </xdr:to>
    <xdr:sp macro="" textlink="">
      <xdr:nvSpPr>
        <xdr:cNvPr id="496" name="フローチャート : 判断 495"/>
        <xdr:cNvSpPr/>
      </xdr:nvSpPr>
      <xdr:spPr>
        <a:xfrm>
          <a:off x="15430500" y="65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79062</xdr:rowOff>
    </xdr:from>
    <xdr:ext cx="469744" cy="259045"/>
    <xdr:sp macro="" textlink="">
      <xdr:nvSpPr>
        <xdr:cNvPr id="497" name="テキスト ボックス 496"/>
        <xdr:cNvSpPr txBox="1"/>
      </xdr:nvSpPr>
      <xdr:spPr>
        <a:xfrm>
          <a:off x="15246427" y="6594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155854</xdr:rowOff>
    </xdr:from>
    <xdr:to>
      <xdr:col>21</xdr:col>
      <xdr:colOff>161925</xdr:colOff>
      <xdr:row>39</xdr:row>
      <xdr:rowOff>44450</xdr:rowOff>
    </xdr:to>
    <xdr:cxnSp macro="">
      <xdr:nvCxnSpPr>
        <xdr:cNvPr id="498" name="直線コネクタ 497"/>
        <xdr:cNvCxnSpPr/>
      </xdr:nvCxnSpPr>
      <xdr:spPr>
        <a:xfrm flipV="1">
          <a:off x="13703300" y="6670954"/>
          <a:ext cx="889000" cy="60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120523</xdr:rowOff>
    </xdr:from>
    <xdr:to>
      <xdr:col>21</xdr:col>
      <xdr:colOff>212725</xdr:colOff>
      <xdr:row>38</xdr:row>
      <xdr:rowOff>50673</xdr:rowOff>
    </xdr:to>
    <xdr:sp macro="" textlink="">
      <xdr:nvSpPr>
        <xdr:cNvPr id="499" name="フローチャート : 判断 498"/>
        <xdr:cNvSpPr/>
      </xdr:nvSpPr>
      <xdr:spPr>
        <a:xfrm>
          <a:off x="14541500" y="6464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67200</xdr:rowOff>
    </xdr:from>
    <xdr:ext cx="469744" cy="259045"/>
    <xdr:sp macro="" textlink="">
      <xdr:nvSpPr>
        <xdr:cNvPr id="500" name="テキスト ボックス 499"/>
        <xdr:cNvSpPr txBox="1"/>
      </xdr:nvSpPr>
      <xdr:spPr>
        <a:xfrm>
          <a:off x="14357427" y="623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41097</xdr:rowOff>
    </xdr:from>
    <xdr:to>
      <xdr:col>19</xdr:col>
      <xdr:colOff>644525</xdr:colOff>
      <xdr:row>39</xdr:row>
      <xdr:rowOff>44450</xdr:rowOff>
    </xdr:to>
    <xdr:cxnSp macro="">
      <xdr:nvCxnSpPr>
        <xdr:cNvPr id="501" name="直線コネクタ 500"/>
        <xdr:cNvCxnSpPr/>
      </xdr:nvCxnSpPr>
      <xdr:spPr>
        <a:xfrm>
          <a:off x="12814300" y="6727647"/>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16243</xdr:rowOff>
    </xdr:from>
    <xdr:to>
      <xdr:col>20</xdr:col>
      <xdr:colOff>9525</xdr:colOff>
      <xdr:row>37</xdr:row>
      <xdr:rowOff>117843</xdr:rowOff>
    </xdr:to>
    <xdr:sp macro="" textlink="">
      <xdr:nvSpPr>
        <xdr:cNvPr id="502" name="フローチャート : 判断 501"/>
        <xdr:cNvSpPr/>
      </xdr:nvSpPr>
      <xdr:spPr>
        <a:xfrm>
          <a:off x="13652500" y="635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134370</xdr:rowOff>
    </xdr:from>
    <xdr:ext cx="469744" cy="259045"/>
    <xdr:sp macro="" textlink="">
      <xdr:nvSpPr>
        <xdr:cNvPr id="503" name="テキスト ボックス 502"/>
        <xdr:cNvSpPr txBox="1"/>
      </xdr:nvSpPr>
      <xdr:spPr>
        <a:xfrm>
          <a:off x="13468427" y="6135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95034</xdr:rowOff>
    </xdr:from>
    <xdr:to>
      <xdr:col>18</xdr:col>
      <xdr:colOff>492125</xdr:colOff>
      <xdr:row>38</xdr:row>
      <xdr:rowOff>25185</xdr:rowOff>
    </xdr:to>
    <xdr:sp macro="" textlink="">
      <xdr:nvSpPr>
        <xdr:cNvPr id="504" name="フローチャート : 判断 503"/>
        <xdr:cNvSpPr/>
      </xdr:nvSpPr>
      <xdr:spPr>
        <a:xfrm>
          <a:off x="12763500" y="64386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41711</xdr:rowOff>
    </xdr:from>
    <xdr:ext cx="469744" cy="259045"/>
    <xdr:sp macro="" textlink="">
      <xdr:nvSpPr>
        <xdr:cNvPr id="505" name="テキスト ボックス 504"/>
        <xdr:cNvSpPr txBox="1"/>
      </xdr:nvSpPr>
      <xdr:spPr>
        <a:xfrm>
          <a:off x="12579427" y="621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169977</xdr:rowOff>
    </xdr:from>
    <xdr:to>
      <xdr:col>23</xdr:col>
      <xdr:colOff>568325</xdr:colOff>
      <xdr:row>36</xdr:row>
      <xdr:rowOff>100127</xdr:rowOff>
    </xdr:to>
    <xdr:sp macro="" textlink="">
      <xdr:nvSpPr>
        <xdr:cNvPr id="511" name="円/楕円 510"/>
        <xdr:cNvSpPr/>
      </xdr:nvSpPr>
      <xdr:spPr>
        <a:xfrm>
          <a:off x="16268700" y="61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21404</xdr:rowOff>
    </xdr:from>
    <xdr:ext cx="534377" cy="259045"/>
    <xdr:sp macro="" textlink="">
      <xdr:nvSpPr>
        <xdr:cNvPr id="512" name="災害復旧事業費該当値テキスト"/>
        <xdr:cNvSpPr txBox="1"/>
      </xdr:nvSpPr>
      <xdr:spPr>
        <a:xfrm>
          <a:off x="16370300" y="602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13,372</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39141</xdr:rowOff>
    </xdr:from>
    <xdr:to>
      <xdr:col>22</xdr:col>
      <xdr:colOff>415925</xdr:colOff>
      <xdr:row>36</xdr:row>
      <xdr:rowOff>140741</xdr:rowOff>
    </xdr:to>
    <xdr:sp macro="" textlink="">
      <xdr:nvSpPr>
        <xdr:cNvPr id="513" name="円/楕円 512"/>
        <xdr:cNvSpPr/>
      </xdr:nvSpPr>
      <xdr:spPr>
        <a:xfrm>
          <a:off x="15430500" y="621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157268</xdr:rowOff>
    </xdr:from>
    <xdr:ext cx="534377" cy="259045"/>
    <xdr:sp macro="" textlink="">
      <xdr:nvSpPr>
        <xdr:cNvPr id="514" name="テキスト ボックス 513"/>
        <xdr:cNvSpPr txBox="1"/>
      </xdr:nvSpPr>
      <xdr:spPr>
        <a:xfrm>
          <a:off x="15214111" y="598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12,306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105054</xdr:rowOff>
    </xdr:from>
    <xdr:to>
      <xdr:col>21</xdr:col>
      <xdr:colOff>212725</xdr:colOff>
      <xdr:row>39</xdr:row>
      <xdr:rowOff>35204</xdr:rowOff>
    </xdr:to>
    <xdr:sp macro="" textlink="">
      <xdr:nvSpPr>
        <xdr:cNvPr id="515" name="円/楕円 514"/>
        <xdr:cNvSpPr/>
      </xdr:nvSpPr>
      <xdr:spPr>
        <a:xfrm>
          <a:off x="14541500" y="662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26331</xdr:rowOff>
    </xdr:from>
    <xdr:ext cx="469744" cy="259045"/>
    <xdr:sp macro="" textlink="">
      <xdr:nvSpPr>
        <xdr:cNvPr id="516" name="テキスト ボックス 515"/>
        <xdr:cNvSpPr txBox="1"/>
      </xdr:nvSpPr>
      <xdr:spPr>
        <a:xfrm>
          <a:off x="14357427" y="671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7" name="円/楕円 51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18" name="テキスト ボックス 517"/>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161747</xdr:rowOff>
    </xdr:from>
    <xdr:to>
      <xdr:col>18</xdr:col>
      <xdr:colOff>492125</xdr:colOff>
      <xdr:row>39</xdr:row>
      <xdr:rowOff>91897</xdr:rowOff>
    </xdr:to>
    <xdr:sp macro="" textlink="">
      <xdr:nvSpPr>
        <xdr:cNvPr id="519" name="円/楕円 518"/>
        <xdr:cNvSpPr/>
      </xdr:nvSpPr>
      <xdr:spPr>
        <a:xfrm>
          <a:off x="12763500" y="667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83024</xdr:rowOff>
    </xdr:from>
    <xdr:ext cx="313932" cy="259045"/>
    <xdr:sp macro="" textlink="">
      <xdr:nvSpPr>
        <xdr:cNvPr id="520" name="テキスト ボックス 519"/>
        <xdr:cNvSpPr txBox="1"/>
      </xdr:nvSpPr>
      <xdr:spPr>
        <a:xfrm>
          <a:off x="12657333" y="67695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0" name="直線コネクタ 57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1" name="テキスト ボックス 58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2" name="直線コネクタ 58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3" name="テキスト ボックス 58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4" name="直線コネクタ 58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5" name="テキスト ボックス 58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6" name="直線コネクタ 58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7" name="テキスト ボックス 58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8" name="直線コネクタ 58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9" name="テキスト ボックス 58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63546</xdr:rowOff>
    </xdr:from>
    <xdr:to>
      <xdr:col>23</xdr:col>
      <xdr:colOff>516889</xdr:colOff>
      <xdr:row>78</xdr:row>
      <xdr:rowOff>74701</xdr:rowOff>
    </xdr:to>
    <xdr:cxnSp macro="">
      <xdr:nvCxnSpPr>
        <xdr:cNvPr id="593" name="直線コネクタ 592"/>
        <xdr:cNvCxnSpPr/>
      </xdr:nvCxnSpPr>
      <xdr:spPr>
        <a:xfrm flipV="1">
          <a:off x="16317595" y="12065046"/>
          <a:ext cx="1269" cy="1382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78528</xdr:rowOff>
    </xdr:from>
    <xdr:ext cx="534377" cy="259045"/>
    <xdr:sp macro="" textlink="">
      <xdr:nvSpPr>
        <xdr:cNvPr id="594" name="公債費最小値テキスト"/>
        <xdr:cNvSpPr txBox="1"/>
      </xdr:nvSpPr>
      <xdr:spPr>
        <a:xfrm>
          <a:off x="16370300" y="1345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18,530</a:t>
          </a:r>
          <a:endParaRPr kumimoji="1" lang="ja-JP" altLang="en-US" sz="1000" b="1">
            <a:latin typeface="ＭＳ Ｐゴシック"/>
          </a:endParaRPr>
        </a:p>
      </xdr:txBody>
    </xdr:sp>
    <xdr:clientData/>
  </xdr:oneCellAnchor>
  <xdr:twoCellAnchor>
    <xdr:from>
      <xdr:col>23</xdr:col>
      <xdr:colOff>428625</xdr:colOff>
      <xdr:row>78</xdr:row>
      <xdr:rowOff>74701</xdr:rowOff>
    </xdr:from>
    <xdr:to>
      <xdr:col>23</xdr:col>
      <xdr:colOff>606425</xdr:colOff>
      <xdr:row>78</xdr:row>
      <xdr:rowOff>74701</xdr:rowOff>
    </xdr:to>
    <xdr:cxnSp macro="">
      <xdr:nvCxnSpPr>
        <xdr:cNvPr id="595" name="直線コネクタ 594"/>
        <xdr:cNvCxnSpPr/>
      </xdr:nvCxnSpPr>
      <xdr:spPr>
        <a:xfrm>
          <a:off x="16230600" y="13447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10223</xdr:rowOff>
    </xdr:from>
    <xdr:ext cx="599010" cy="259045"/>
    <xdr:sp macro="" textlink="">
      <xdr:nvSpPr>
        <xdr:cNvPr id="596" name="公債費最大値テキスト"/>
        <xdr:cNvSpPr txBox="1"/>
      </xdr:nvSpPr>
      <xdr:spPr>
        <a:xfrm>
          <a:off x="16370300" y="1184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199,994</a:t>
          </a:r>
          <a:endParaRPr kumimoji="1" lang="ja-JP" altLang="en-US" sz="1000" b="1">
            <a:latin typeface="ＭＳ Ｐゴシック"/>
          </a:endParaRPr>
        </a:p>
      </xdr:txBody>
    </xdr:sp>
    <xdr:clientData/>
  </xdr:oneCellAnchor>
  <xdr:twoCellAnchor>
    <xdr:from>
      <xdr:col>23</xdr:col>
      <xdr:colOff>428625</xdr:colOff>
      <xdr:row>70</xdr:row>
      <xdr:rowOff>63546</xdr:rowOff>
    </xdr:from>
    <xdr:to>
      <xdr:col>23</xdr:col>
      <xdr:colOff>606425</xdr:colOff>
      <xdr:row>70</xdr:row>
      <xdr:rowOff>63546</xdr:rowOff>
    </xdr:to>
    <xdr:cxnSp macro="">
      <xdr:nvCxnSpPr>
        <xdr:cNvPr id="597" name="直線コネクタ 596"/>
        <xdr:cNvCxnSpPr/>
      </xdr:nvCxnSpPr>
      <xdr:spPr>
        <a:xfrm>
          <a:off x="16230600" y="1206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100656</xdr:rowOff>
    </xdr:from>
    <xdr:to>
      <xdr:col>23</xdr:col>
      <xdr:colOff>517525</xdr:colOff>
      <xdr:row>77</xdr:row>
      <xdr:rowOff>129231</xdr:rowOff>
    </xdr:to>
    <xdr:cxnSp macro="">
      <xdr:nvCxnSpPr>
        <xdr:cNvPr id="598" name="直線コネクタ 597"/>
        <xdr:cNvCxnSpPr/>
      </xdr:nvCxnSpPr>
      <xdr:spPr>
        <a:xfrm flipV="1">
          <a:off x="15481300" y="13302306"/>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80116</xdr:rowOff>
    </xdr:from>
    <xdr:ext cx="534377" cy="259045"/>
    <xdr:sp macro="" textlink="">
      <xdr:nvSpPr>
        <xdr:cNvPr id="599" name="公債費平均値テキスト"/>
        <xdr:cNvSpPr txBox="1"/>
      </xdr:nvSpPr>
      <xdr:spPr>
        <a:xfrm>
          <a:off x="16370300" y="12938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59,155</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57238</xdr:rowOff>
    </xdr:from>
    <xdr:to>
      <xdr:col>23</xdr:col>
      <xdr:colOff>568325</xdr:colOff>
      <xdr:row>76</xdr:row>
      <xdr:rowOff>158838</xdr:rowOff>
    </xdr:to>
    <xdr:sp macro="" textlink="">
      <xdr:nvSpPr>
        <xdr:cNvPr id="600" name="フローチャート : 判断 599"/>
        <xdr:cNvSpPr/>
      </xdr:nvSpPr>
      <xdr:spPr>
        <a:xfrm>
          <a:off x="162687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129231</xdr:rowOff>
    </xdr:from>
    <xdr:to>
      <xdr:col>22</xdr:col>
      <xdr:colOff>365125</xdr:colOff>
      <xdr:row>77</xdr:row>
      <xdr:rowOff>159809</xdr:rowOff>
    </xdr:to>
    <xdr:cxnSp macro="">
      <xdr:nvCxnSpPr>
        <xdr:cNvPr id="601" name="直線コネクタ 600"/>
        <xdr:cNvCxnSpPr/>
      </xdr:nvCxnSpPr>
      <xdr:spPr>
        <a:xfrm flipV="1">
          <a:off x="14592300" y="13330881"/>
          <a:ext cx="889000" cy="3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44376</xdr:rowOff>
    </xdr:from>
    <xdr:to>
      <xdr:col>22</xdr:col>
      <xdr:colOff>415925</xdr:colOff>
      <xdr:row>76</xdr:row>
      <xdr:rowOff>145976</xdr:rowOff>
    </xdr:to>
    <xdr:sp macro="" textlink="">
      <xdr:nvSpPr>
        <xdr:cNvPr id="602" name="フローチャート : 判断 601"/>
        <xdr:cNvSpPr/>
      </xdr:nvSpPr>
      <xdr:spPr>
        <a:xfrm>
          <a:off x="15430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162503</xdr:rowOff>
    </xdr:from>
    <xdr:ext cx="534377" cy="259045"/>
    <xdr:sp macro="" textlink="">
      <xdr:nvSpPr>
        <xdr:cNvPr id="603" name="テキスト ボックス 602"/>
        <xdr:cNvSpPr txBox="1"/>
      </xdr:nvSpPr>
      <xdr:spPr>
        <a:xfrm>
          <a:off x="15214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135844</xdr:rowOff>
    </xdr:from>
    <xdr:to>
      <xdr:col>21</xdr:col>
      <xdr:colOff>161925</xdr:colOff>
      <xdr:row>77</xdr:row>
      <xdr:rowOff>159809</xdr:rowOff>
    </xdr:to>
    <xdr:cxnSp macro="">
      <xdr:nvCxnSpPr>
        <xdr:cNvPr id="604" name="直線コネクタ 603"/>
        <xdr:cNvCxnSpPr/>
      </xdr:nvCxnSpPr>
      <xdr:spPr>
        <a:xfrm>
          <a:off x="13703300" y="13337494"/>
          <a:ext cx="889000" cy="23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41542</xdr:rowOff>
    </xdr:from>
    <xdr:to>
      <xdr:col>21</xdr:col>
      <xdr:colOff>212725</xdr:colOff>
      <xdr:row>76</xdr:row>
      <xdr:rowOff>143142</xdr:rowOff>
    </xdr:to>
    <xdr:sp macro="" textlink="">
      <xdr:nvSpPr>
        <xdr:cNvPr id="605" name="フローチャート : 判断 604"/>
        <xdr:cNvSpPr/>
      </xdr:nvSpPr>
      <xdr:spPr>
        <a:xfrm>
          <a:off x="14541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159669</xdr:rowOff>
    </xdr:from>
    <xdr:ext cx="534377" cy="259045"/>
    <xdr:sp macro="" textlink="">
      <xdr:nvSpPr>
        <xdr:cNvPr id="606" name="テキスト ボックス 605"/>
        <xdr:cNvSpPr txBox="1"/>
      </xdr:nvSpPr>
      <xdr:spPr>
        <a:xfrm>
          <a:off x="14325111" y="128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67562</xdr:rowOff>
    </xdr:from>
    <xdr:to>
      <xdr:col>19</xdr:col>
      <xdr:colOff>644525</xdr:colOff>
      <xdr:row>77</xdr:row>
      <xdr:rowOff>135844</xdr:rowOff>
    </xdr:to>
    <xdr:cxnSp macro="">
      <xdr:nvCxnSpPr>
        <xdr:cNvPr id="607" name="直線コネクタ 606"/>
        <xdr:cNvCxnSpPr/>
      </xdr:nvCxnSpPr>
      <xdr:spPr>
        <a:xfrm>
          <a:off x="12814300" y="13269212"/>
          <a:ext cx="889000" cy="68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42227</xdr:rowOff>
    </xdr:from>
    <xdr:to>
      <xdr:col>20</xdr:col>
      <xdr:colOff>9525</xdr:colOff>
      <xdr:row>76</xdr:row>
      <xdr:rowOff>143827</xdr:rowOff>
    </xdr:to>
    <xdr:sp macro="" textlink="">
      <xdr:nvSpPr>
        <xdr:cNvPr id="608" name="フローチャート : 判断 607"/>
        <xdr:cNvSpPr/>
      </xdr:nvSpPr>
      <xdr:spPr>
        <a:xfrm>
          <a:off x="13652500" y="130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160355</xdr:rowOff>
    </xdr:from>
    <xdr:ext cx="534377" cy="259045"/>
    <xdr:sp macro="" textlink="">
      <xdr:nvSpPr>
        <xdr:cNvPr id="609" name="テキスト ボックス 608"/>
        <xdr:cNvSpPr txBox="1"/>
      </xdr:nvSpPr>
      <xdr:spPr>
        <a:xfrm>
          <a:off x="13436111" y="1284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32367</xdr:rowOff>
    </xdr:from>
    <xdr:to>
      <xdr:col>18</xdr:col>
      <xdr:colOff>492125</xdr:colOff>
      <xdr:row>76</xdr:row>
      <xdr:rowOff>133967</xdr:rowOff>
    </xdr:to>
    <xdr:sp macro="" textlink="">
      <xdr:nvSpPr>
        <xdr:cNvPr id="610" name="フローチャート : 判断 609"/>
        <xdr:cNvSpPr/>
      </xdr:nvSpPr>
      <xdr:spPr>
        <a:xfrm>
          <a:off x="12763500" y="1306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150494</xdr:rowOff>
    </xdr:from>
    <xdr:ext cx="534377" cy="259045"/>
    <xdr:sp macro="" textlink="">
      <xdr:nvSpPr>
        <xdr:cNvPr id="611" name="テキスト ボックス 610"/>
        <xdr:cNvSpPr txBox="1"/>
      </xdr:nvSpPr>
      <xdr:spPr>
        <a:xfrm>
          <a:off x="12547111" y="1283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49856</xdr:rowOff>
    </xdr:from>
    <xdr:to>
      <xdr:col>23</xdr:col>
      <xdr:colOff>568325</xdr:colOff>
      <xdr:row>77</xdr:row>
      <xdr:rowOff>151456</xdr:rowOff>
    </xdr:to>
    <xdr:sp macro="" textlink="">
      <xdr:nvSpPr>
        <xdr:cNvPr id="617" name="円/楕円 616"/>
        <xdr:cNvSpPr/>
      </xdr:nvSpPr>
      <xdr:spPr>
        <a:xfrm>
          <a:off x="16268700" y="1325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28283</xdr:rowOff>
    </xdr:from>
    <xdr:ext cx="534377" cy="259045"/>
    <xdr:sp macro="" textlink="">
      <xdr:nvSpPr>
        <xdr:cNvPr id="618" name="公債費該当値テキスト"/>
        <xdr:cNvSpPr txBox="1"/>
      </xdr:nvSpPr>
      <xdr:spPr>
        <a:xfrm>
          <a:off x="16370300" y="1322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37,624</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78431</xdr:rowOff>
    </xdr:from>
    <xdr:to>
      <xdr:col>22</xdr:col>
      <xdr:colOff>415925</xdr:colOff>
      <xdr:row>78</xdr:row>
      <xdr:rowOff>8581</xdr:rowOff>
    </xdr:to>
    <xdr:sp macro="" textlink="">
      <xdr:nvSpPr>
        <xdr:cNvPr id="619" name="円/楕円 618"/>
        <xdr:cNvSpPr/>
      </xdr:nvSpPr>
      <xdr:spPr>
        <a:xfrm>
          <a:off x="15430500" y="1328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171158</xdr:rowOff>
    </xdr:from>
    <xdr:ext cx="534377" cy="259045"/>
    <xdr:sp macro="" textlink="">
      <xdr:nvSpPr>
        <xdr:cNvPr id="620" name="テキスト ボックス 619"/>
        <xdr:cNvSpPr txBox="1"/>
      </xdr:nvSpPr>
      <xdr:spPr>
        <a:xfrm>
          <a:off x="15214111" y="1337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33,874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109009</xdr:rowOff>
    </xdr:from>
    <xdr:to>
      <xdr:col>21</xdr:col>
      <xdr:colOff>212725</xdr:colOff>
      <xdr:row>78</xdr:row>
      <xdr:rowOff>39159</xdr:rowOff>
    </xdr:to>
    <xdr:sp macro="" textlink="">
      <xdr:nvSpPr>
        <xdr:cNvPr id="621" name="円/楕円 620"/>
        <xdr:cNvSpPr/>
      </xdr:nvSpPr>
      <xdr:spPr>
        <a:xfrm>
          <a:off x="14541500" y="1331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30286</xdr:rowOff>
    </xdr:from>
    <xdr:ext cx="534377" cy="259045"/>
    <xdr:sp macro="" textlink="">
      <xdr:nvSpPr>
        <xdr:cNvPr id="622" name="テキスト ボックス 621"/>
        <xdr:cNvSpPr txBox="1"/>
      </xdr:nvSpPr>
      <xdr:spPr>
        <a:xfrm>
          <a:off x="14325111" y="1340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29,861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85044</xdr:rowOff>
    </xdr:from>
    <xdr:to>
      <xdr:col>20</xdr:col>
      <xdr:colOff>9525</xdr:colOff>
      <xdr:row>78</xdr:row>
      <xdr:rowOff>15194</xdr:rowOff>
    </xdr:to>
    <xdr:sp macro="" textlink="">
      <xdr:nvSpPr>
        <xdr:cNvPr id="623" name="円/楕円 622"/>
        <xdr:cNvSpPr/>
      </xdr:nvSpPr>
      <xdr:spPr>
        <a:xfrm>
          <a:off x="13652500" y="1328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6321</xdr:rowOff>
    </xdr:from>
    <xdr:ext cx="534377" cy="259045"/>
    <xdr:sp macro="" textlink="">
      <xdr:nvSpPr>
        <xdr:cNvPr id="624" name="テキスト ボックス 623"/>
        <xdr:cNvSpPr txBox="1"/>
      </xdr:nvSpPr>
      <xdr:spPr>
        <a:xfrm>
          <a:off x="13436111" y="1337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33,006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16762</xdr:rowOff>
    </xdr:from>
    <xdr:to>
      <xdr:col>18</xdr:col>
      <xdr:colOff>492125</xdr:colOff>
      <xdr:row>77</xdr:row>
      <xdr:rowOff>118362</xdr:rowOff>
    </xdr:to>
    <xdr:sp macro="" textlink="">
      <xdr:nvSpPr>
        <xdr:cNvPr id="625" name="円/楕円 624"/>
        <xdr:cNvSpPr/>
      </xdr:nvSpPr>
      <xdr:spPr>
        <a:xfrm>
          <a:off x="12763500" y="1321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109489</xdr:rowOff>
    </xdr:from>
    <xdr:ext cx="534377" cy="259045"/>
    <xdr:sp macro="" textlink="">
      <xdr:nvSpPr>
        <xdr:cNvPr id="626" name="テキスト ボックス 625"/>
        <xdr:cNvSpPr txBox="1"/>
      </xdr:nvSpPr>
      <xdr:spPr>
        <a:xfrm>
          <a:off x="12547111" y="1331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41,967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7" name="直線コネクタ 63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8" name="テキスト ボックス 63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9" name="直線コネクタ 63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0" name="テキスト ボックス 63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1" name="直線コネクタ 64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2" name="テキスト ボックス 64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3" name="直線コネクタ 64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4" name="テキスト ボックス 64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6" name="テキスト ボックス 64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164818</xdr:rowOff>
    </xdr:from>
    <xdr:to>
      <xdr:col>23</xdr:col>
      <xdr:colOff>516889</xdr:colOff>
      <xdr:row>98</xdr:row>
      <xdr:rowOff>137767</xdr:rowOff>
    </xdr:to>
    <xdr:cxnSp macro="">
      <xdr:nvCxnSpPr>
        <xdr:cNvPr id="648" name="直線コネクタ 647"/>
        <xdr:cNvCxnSpPr/>
      </xdr:nvCxnSpPr>
      <xdr:spPr>
        <a:xfrm flipV="1">
          <a:off x="16317595" y="15595318"/>
          <a:ext cx="1269" cy="134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141594</xdr:rowOff>
    </xdr:from>
    <xdr:ext cx="378565" cy="259045"/>
    <xdr:sp macro="" textlink="">
      <xdr:nvSpPr>
        <xdr:cNvPr id="649" name="積立金最小値テキスト"/>
        <xdr:cNvSpPr txBox="1"/>
      </xdr:nvSpPr>
      <xdr:spPr>
        <a:xfrm>
          <a:off x="16370300" y="16943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23</xdr:col>
      <xdr:colOff>428625</xdr:colOff>
      <xdr:row>98</xdr:row>
      <xdr:rowOff>137767</xdr:rowOff>
    </xdr:from>
    <xdr:to>
      <xdr:col>23</xdr:col>
      <xdr:colOff>606425</xdr:colOff>
      <xdr:row>98</xdr:row>
      <xdr:rowOff>137767</xdr:rowOff>
    </xdr:to>
    <xdr:cxnSp macro="">
      <xdr:nvCxnSpPr>
        <xdr:cNvPr id="650" name="直線コネクタ 649"/>
        <xdr:cNvCxnSpPr/>
      </xdr:nvCxnSpPr>
      <xdr:spPr>
        <a:xfrm>
          <a:off x="16230600" y="16939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111495</xdr:rowOff>
    </xdr:from>
    <xdr:ext cx="599010" cy="259045"/>
    <xdr:sp macro="" textlink="">
      <xdr:nvSpPr>
        <xdr:cNvPr id="651" name="積立金最大値テキスト"/>
        <xdr:cNvSpPr txBox="1"/>
      </xdr:nvSpPr>
      <xdr:spPr>
        <a:xfrm>
          <a:off x="16370300" y="15370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294,506</a:t>
          </a:r>
          <a:endParaRPr kumimoji="1" lang="ja-JP" altLang="en-US" sz="1000" b="1">
            <a:latin typeface="ＭＳ Ｐゴシック"/>
          </a:endParaRPr>
        </a:p>
      </xdr:txBody>
    </xdr:sp>
    <xdr:clientData/>
  </xdr:oneCellAnchor>
  <xdr:twoCellAnchor>
    <xdr:from>
      <xdr:col>23</xdr:col>
      <xdr:colOff>428625</xdr:colOff>
      <xdr:row>90</xdr:row>
      <xdr:rowOff>164818</xdr:rowOff>
    </xdr:from>
    <xdr:to>
      <xdr:col>23</xdr:col>
      <xdr:colOff>606425</xdr:colOff>
      <xdr:row>90</xdr:row>
      <xdr:rowOff>164818</xdr:rowOff>
    </xdr:to>
    <xdr:cxnSp macro="">
      <xdr:nvCxnSpPr>
        <xdr:cNvPr id="652" name="直線コネクタ 651"/>
        <xdr:cNvCxnSpPr/>
      </xdr:nvCxnSpPr>
      <xdr:spPr>
        <a:xfrm>
          <a:off x="16230600" y="1559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134443</xdr:rowOff>
    </xdr:from>
    <xdr:to>
      <xdr:col>23</xdr:col>
      <xdr:colOff>517525</xdr:colOff>
      <xdr:row>98</xdr:row>
      <xdr:rowOff>67111</xdr:rowOff>
    </xdr:to>
    <xdr:cxnSp macro="">
      <xdr:nvCxnSpPr>
        <xdr:cNvPr id="653" name="直線コネクタ 652"/>
        <xdr:cNvCxnSpPr/>
      </xdr:nvCxnSpPr>
      <xdr:spPr>
        <a:xfrm flipV="1">
          <a:off x="15481300" y="16765093"/>
          <a:ext cx="838200" cy="10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119997</xdr:rowOff>
    </xdr:from>
    <xdr:ext cx="534377" cy="259045"/>
    <xdr:sp macro="" textlink="">
      <xdr:nvSpPr>
        <xdr:cNvPr id="654" name="積立金平均値テキスト"/>
        <xdr:cNvSpPr txBox="1"/>
      </xdr:nvSpPr>
      <xdr:spPr>
        <a:xfrm>
          <a:off x="16370300" y="16750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25,980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141570</xdr:rowOff>
    </xdr:from>
    <xdr:to>
      <xdr:col>23</xdr:col>
      <xdr:colOff>568325</xdr:colOff>
      <xdr:row>98</xdr:row>
      <xdr:rowOff>71720</xdr:rowOff>
    </xdr:to>
    <xdr:sp macro="" textlink="">
      <xdr:nvSpPr>
        <xdr:cNvPr id="655" name="フローチャート : 判断 654"/>
        <xdr:cNvSpPr/>
      </xdr:nvSpPr>
      <xdr:spPr>
        <a:xfrm>
          <a:off x="16268700" y="1677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36235</xdr:rowOff>
    </xdr:from>
    <xdr:to>
      <xdr:col>22</xdr:col>
      <xdr:colOff>365125</xdr:colOff>
      <xdr:row>98</xdr:row>
      <xdr:rowOff>67111</xdr:rowOff>
    </xdr:to>
    <xdr:cxnSp macro="">
      <xdr:nvCxnSpPr>
        <xdr:cNvPr id="656" name="直線コネクタ 655"/>
        <xdr:cNvCxnSpPr/>
      </xdr:nvCxnSpPr>
      <xdr:spPr>
        <a:xfrm>
          <a:off x="14592300" y="16838335"/>
          <a:ext cx="889000" cy="3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51958</xdr:rowOff>
    </xdr:from>
    <xdr:to>
      <xdr:col>22</xdr:col>
      <xdr:colOff>415925</xdr:colOff>
      <xdr:row>96</xdr:row>
      <xdr:rowOff>153558</xdr:rowOff>
    </xdr:to>
    <xdr:sp macro="" textlink="">
      <xdr:nvSpPr>
        <xdr:cNvPr id="657" name="フローチャート : 判断 656"/>
        <xdr:cNvSpPr/>
      </xdr:nvSpPr>
      <xdr:spPr>
        <a:xfrm>
          <a:off x="15430500" y="1651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170085</xdr:rowOff>
    </xdr:from>
    <xdr:ext cx="534377" cy="259045"/>
    <xdr:sp macro="" textlink="">
      <xdr:nvSpPr>
        <xdr:cNvPr id="658" name="テキスト ボックス 657"/>
        <xdr:cNvSpPr txBox="1"/>
      </xdr:nvSpPr>
      <xdr:spPr>
        <a:xfrm>
          <a:off x="15214111" y="1628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165463</xdr:rowOff>
    </xdr:from>
    <xdr:to>
      <xdr:col>21</xdr:col>
      <xdr:colOff>161925</xdr:colOff>
      <xdr:row>98</xdr:row>
      <xdr:rowOff>36235</xdr:rowOff>
    </xdr:to>
    <xdr:cxnSp macro="">
      <xdr:nvCxnSpPr>
        <xdr:cNvPr id="659" name="直線コネクタ 658"/>
        <xdr:cNvCxnSpPr/>
      </xdr:nvCxnSpPr>
      <xdr:spPr>
        <a:xfrm>
          <a:off x="13703300" y="16796113"/>
          <a:ext cx="889000" cy="4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92946</xdr:rowOff>
    </xdr:from>
    <xdr:to>
      <xdr:col>21</xdr:col>
      <xdr:colOff>212725</xdr:colOff>
      <xdr:row>98</xdr:row>
      <xdr:rowOff>23096</xdr:rowOff>
    </xdr:to>
    <xdr:sp macro="" textlink="">
      <xdr:nvSpPr>
        <xdr:cNvPr id="660" name="フローチャート : 判断 659"/>
        <xdr:cNvSpPr/>
      </xdr:nvSpPr>
      <xdr:spPr>
        <a:xfrm>
          <a:off x="14541500" y="167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39623</xdr:rowOff>
    </xdr:from>
    <xdr:ext cx="534377" cy="259045"/>
    <xdr:sp macro="" textlink="">
      <xdr:nvSpPr>
        <xdr:cNvPr id="661" name="テキスト ボックス 660"/>
        <xdr:cNvSpPr txBox="1"/>
      </xdr:nvSpPr>
      <xdr:spPr>
        <a:xfrm>
          <a:off x="14325111" y="164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6536</xdr:rowOff>
    </xdr:from>
    <xdr:to>
      <xdr:col>19</xdr:col>
      <xdr:colOff>644525</xdr:colOff>
      <xdr:row>97</xdr:row>
      <xdr:rowOff>165463</xdr:rowOff>
    </xdr:to>
    <xdr:cxnSp macro="">
      <xdr:nvCxnSpPr>
        <xdr:cNvPr id="662" name="直線コネクタ 661"/>
        <xdr:cNvCxnSpPr/>
      </xdr:nvCxnSpPr>
      <xdr:spPr>
        <a:xfrm>
          <a:off x="12814300" y="16637186"/>
          <a:ext cx="889000" cy="158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132778</xdr:rowOff>
    </xdr:from>
    <xdr:to>
      <xdr:col>20</xdr:col>
      <xdr:colOff>9525</xdr:colOff>
      <xdr:row>98</xdr:row>
      <xdr:rowOff>62928</xdr:rowOff>
    </xdr:to>
    <xdr:sp macro="" textlink="">
      <xdr:nvSpPr>
        <xdr:cNvPr id="663" name="フローチャート : 判断 662"/>
        <xdr:cNvSpPr/>
      </xdr:nvSpPr>
      <xdr:spPr>
        <a:xfrm>
          <a:off x="13652500" y="167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54055</xdr:rowOff>
    </xdr:from>
    <xdr:ext cx="534377" cy="259045"/>
    <xdr:sp macro="" textlink="">
      <xdr:nvSpPr>
        <xdr:cNvPr id="664" name="テキスト ボックス 663"/>
        <xdr:cNvSpPr txBox="1"/>
      </xdr:nvSpPr>
      <xdr:spPr>
        <a:xfrm>
          <a:off x="13436111" y="1685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112917</xdr:rowOff>
    </xdr:from>
    <xdr:to>
      <xdr:col>18</xdr:col>
      <xdr:colOff>492125</xdr:colOff>
      <xdr:row>98</xdr:row>
      <xdr:rowOff>43067</xdr:rowOff>
    </xdr:to>
    <xdr:sp macro="" textlink="">
      <xdr:nvSpPr>
        <xdr:cNvPr id="665" name="フローチャート : 判断 664"/>
        <xdr:cNvSpPr/>
      </xdr:nvSpPr>
      <xdr:spPr>
        <a:xfrm>
          <a:off x="12763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34194</xdr:rowOff>
    </xdr:from>
    <xdr:ext cx="534377" cy="259045"/>
    <xdr:sp macro="" textlink="">
      <xdr:nvSpPr>
        <xdr:cNvPr id="666" name="テキスト ボックス 665"/>
        <xdr:cNvSpPr txBox="1"/>
      </xdr:nvSpPr>
      <xdr:spPr>
        <a:xfrm>
          <a:off x="12547111" y="1683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32,247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83643</xdr:rowOff>
    </xdr:from>
    <xdr:to>
      <xdr:col>23</xdr:col>
      <xdr:colOff>568325</xdr:colOff>
      <xdr:row>98</xdr:row>
      <xdr:rowOff>13793</xdr:rowOff>
    </xdr:to>
    <xdr:sp macro="" textlink="">
      <xdr:nvSpPr>
        <xdr:cNvPr id="672" name="円/楕円 671"/>
        <xdr:cNvSpPr/>
      </xdr:nvSpPr>
      <xdr:spPr>
        <a:xfrm>
          <a:off x="16268700" y="1671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106520</xdr:rowOff>
    </xdr:from>
    <xdr:ext cx="534377" cy="259045"/>
    <xdr:sp macro="" textlink="">
      <xdr:nvSpPr>
        <xdr:cNvPr id="673" name="積立金該当値テキスト"/>
        <xdr:cNvSpPr txBox="1"/>
      </xdr:nvSpPr>
      <xdr:spPr>
        <a:xfrm>
          <a:off x="16370300" y="1656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38,650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16311</xdr:rowOff>
    </xdr:from>
    <xdr:to>
      <xdr:col>22</xdr:col>
      <xdr:colOff>415925</xdr:colOff>
      <xdr:row>98</xdr:row>
      <xdr:rowOff>117911</xdr:rowOff>
    </xdr:to>
    <xdr:sp macro="" textlink="">
      <xdr:nvSpPr>
        <xdr:cNvPr id="674" name="円/楕円 673"/>
        <xdr:cNvSpPr/>
      </xdr:nvSpPr>
      <xdr:spPr>
        <a:xfrm>
          <a:off x="15430500" y="1681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109038</xdr:rowOff>
    </xdr:from>
    <xdr:ext cx="534377" cy="259045"/>
    <xdr:sp macro="" textlink="">
      <xdr:nvSpPr>
        <xdr:cNvPr id="675" name="テキスト ボックス 674"/>
        <xdr:cNvSpPr txBox="1"/>
      </xdr:nvSpPr>
      <xdr:spPr>
        <a:xfrm>
          <a:off x="15214111" y="1691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15,877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156885</xdr:rowOff>
    </xdr:from>
    <xdr:to>
      <xdr:col>21</xdr:col>
      <xdr:colOff>212725</xdr:colOff>
      <xdr:row>98</xdr:row>
      <xdr:rowOff>87035</xdr:rowOff>
    </xdr:to>
    <xdr:sp macro="" textlink="">
      <xdr:nvSpPr>
        <xdr:cNvPr id="676" name="円/楕円 675"/>
        <xdr:cNvSpPr/>
      </xdr:nvSpPr>
      <xdr:spPr>
        <a:xfrm>
          <a:off x="14541500" y="1678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78162</xdr:rowOff>
    </xdr:from>
    <xdr:ext cx="534377" cy="259045"/>
    <xdr:sp macro="" textlink="">
      <xdr:nvSpPr>
        <xdr:cNvPr id="677" name="テキスト ボックス 676"/>
        <xdr:cNvSpPr txBox="1"/>
      </xdr:nvSpPr>
      <xdr:spPr>
        <a:xfrm>
          <a:off x="14325111" y="1688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22,630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114663</xdr:rowOff>
    </xdr:from>
    <xdr:to>
      <xdr:col>20</xdr:col>
      <xdr:colOff>9525</xdr:colOff>
      <xdr:row>98</xdr:row>
      <xdr:rowOff>44813</xdr:rowOff>
    </xdr:to>
    <xdr:sp macro="" textlink="">
      <xdr:nvSpPr>
        <xdr:cNvPr id="678" name="円/楕円 677"/>
        <xdr:cNvSpPr/>
      </xdr:nvSpPr>
      <xdr:spPr>
        <a:xfrm>
          <a:off x="13652500" y="167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61340</xdr:rowOff>
    </xdr:from>
    <xdr:ext cx="534377" cy="259045"/>
    <xdr:sp macro="" textlink="">
      <xdr:nvSpPr>
        <xdr:cNvPr id="679" name="テキスト ボックス 678"/>
        <xdr:cNvSpPr txBox="1"/>
      </xdr:nvSpPr>
      <xdr:spPr>
        <a:xfrm>
          <a:off x="13436111" y="1652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31,865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127186</xdr:rowOff>
    </xdr:from>
    <xdr:to>
      <xdr:col>18</xdr:col>
      <xdr:colOff>492125</xdr:colOff>
      <xdr:row>97</xdr:row>
      <xdr:rowOff>57336</xdr:rowOff>
    </xdr:to>
    <xdr:sp macro="" textlink="">
      <xdr:nvSpPr>
        <xdr:cNvPr id="680" name="円/楕円 679"/>
        <xdr:cNvSpPr/>
      </xdr:nvSpPr>
      <xdr:spPr>
        <a:xfrm>
          <a:off x="12763500" y="1658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73863</xdr:rowOff>
    </xdr:from>
    <xdr:ext cx="534377" cy="259045"/>
    <xdr:sp macro="" textlink="">
      <xdr:nvSpPr>
        <xdr:cNvPr id="681" name="テキスト ボックス 680"/>
        <xdr:cNvSpPr txBox="1"/>
      </xdr:nvSpPr>
      <xdr:spPr>
        <a:xfrm>
          <a:off x="12547111" y="1636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66,626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2" name="直線コネクタ 69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3" name="テキスト ボックス 69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4" name="直線コネクタ 69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5" name="テキスト ボックス 69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6" name="直線コネクタ 69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7" name="テキスト ボックス 69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8" name="直線コネクタ 69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699" name="テキスト ボックス 69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0" name="直線コネクタ 69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1" name="テキスト ボックス 70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2" name="直線コネクタ 70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38299</xdr:rowOff>
    </xdr:from>
    <xdr:ext cx="595419" cy="259045"/>
    <xdr:sp macro="" textlink="">
      <xdr:nvSpPr>
        <xdr:cNvPr id="703" name="テキスト ボックス 702"/>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05" name="テキスト ボックス 704"/>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45207</xdr:rowOff>
    </xdr:from>
    <xdr:to>
      <xdr:col>32</xdr:col>
      <xdr:colOff>186689</xdr:colOff>
      <xdr:row>39</xdr:row>
      <xdr:rowOff>98878</xdr:rowOff>
    </xdr:to>
    <xdr:cxnSp macro="">
      <xdr:nvCxnSpPr>
        <xdr:cNvPr id="707" name="直線コネクタ 706"/>
        <xdr:cNvCxnSpPr/>
      </xdr:nvCxnSpPr>
      <xdr:spPr>
        <a:xfrm flipV="1">
          <a:off x="22159595" y="5188707"/>
          <a:ext cx="1269" cy="15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136278</xdr:rowOff>
    </xdr:from>
    <xdr:ext cx="249299" cy="259045"/>
    <xdr:sp macro="" textlink="">
      <xdr:nvSpPr>
        <xdr:cNvPr id="708" name="投資及び出資金最小値テキスト"/>
        <xdr:cNvSpPr txBox="1"/>
      </xdr:nvSpPr>
      <xdr:spPr>
        <a:xfrm>
          <a:off x="22212300" y="68228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9" name="直線コネクタ 70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163334</xdr:rowOff>
    </xdr:from>
    <xdr:ext cx="534377" cy="259045"/>
    <xdr:sp macro="" textlink="">
      <xdr:nvSpPr>
        <xdr:cNvPr id="710" name="投資及び出資金最大値テキスト"/>
        <xdr:cNvSpPr txBox="1"/>
      </xdr:nvSpPr>
      <xdr:spPr>
        <a:xfrm>
          <a:off x="22212300" y="496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97,787</a:t>
          </a:r>
          <a:endParaRPr kumimoji="1" lang="ja-JP" altLang="en-US" sz="1000" b="1">
            <a:latin typeface="ＭＳ Ｐゴシック"/>
          </a:endParaRPr>
        </a:p>
      </xdr:txBody>
    </xdr:sp>
    <xdr:clientData/>
  </xdr:oneCellAnchor>
  <xdr:twoCellAnchor>
    <xdr:from>
      <xdr:col>32</xdr:col>
      <xdr:colOff>98425</xdr:colOff>
      <xdr:row>30</xdr:row>
      <xdr:rowOff>45207</xdr:rowOff>
    </xdr:from>
    <xdr:to>
      <xdr:col>32</xdr:col>
      <xdr:colOff>276225</xdr:colOff>
      <xdr:row>30</xdr:row>
      <xdr:rowOff>45207</xdr:rowOff>
    </xdr:to>
    <xdr:cxnSp macro="">
      <xdr:nvCxnSpPr>
        <xdr:cNvPr id="711" name="直線コネクタ 710"/>
        <xdr:cNvCxnSpPr/>
      </xdr:nvCxnSpPr>
      <xdr:spPr>
        <a:xfrm>
          <a:off x="22072600" y="518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956</xdr:rowOff>
    </xdr:from>
    <xdr:to>
      <xdr:col>32</xdr:col>
      <xdr:colOff>187325</xdr:colOff>
      <xdr:row>39</xdr:row>
      <xdr:rowOff>5838</xdr:rowOff>
    </xdr:to>
    <xdr:cxnSp macro="">
      <xdr:nvCxnSpPr>
        <xdr:cNvPr id="712" name="直線コネクタ 711"/>
        <xdr:cNvCxnSpPr/>
      </xdr:nvCxnSpPr>
      <xdr:spPr>
        <a:xfrm flipV="1">
          <a:off x="21323300" y="6687506"/>
          <a:ext cx="838200" cy="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9279</xdr:rowOff>
    </xdr:from>
    <xdr:ext cx="469744" cy="259045"/>
    <xdr:sp macro="" textlink="">
      <xdr:nvSpPr>
        <xdr:cNvPr id="713" name="投資及び出資金平均値テキスト"/>
        <xdr:cNvSpPr txBox="1"/>
      </xdr:nvSpPr>
      <xdr:spPr>
        <a:xfrm>
          <a:off x="22212300" y="6695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30852</xdr:rowOff>
    </xdr:from>
    <xdr:to>
      <xdr:col>32</xdr:col>
      <xdr:colOff>238125</xdr:colOff>
      <xdr:row>39</xdr:row>
      <xdr:rowOff>132452</xdr:rowOff>
    </xdr:to>
    <xdr:sp macro="" textlink="">
      <xdr:nvSpPr>
        <xdr:cNvPr id="714" name="フローチャート : 判断 713"/>
        <xdr:cNvSpPr/>
      </xdr:nvSpPr>
      <xdr:spPr>
        <a:xfrm>
          <a:off x="22110700" y="671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5838</xdr:rowOff>
    </xdr:from>
    <xdr:to>
      <xdr:col>31</xdr:col>
      <xdr:colOff>34925</xdr:colOff>
      <xdr:row>39</xdr:row>
      <xdr:rowOff>98878</xdr:rowOff>
    </xdr:to>
    <xdr:cxnSp macro="">
      <xdr:nvCxnSpPr>
        <xdr:cNvPr id="715" name="直線コネクタ 714"/>
        <xdr:cNvCxnSpPr/>
      </xdr:nvCxnSpPr>
      <xdr:spPr>
        <a:xfrm flipV="1">
          <a:off x="20434300" y="6692388"/>
          <a:ext cx="889000" cy="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28256</xdr:rowOff>
    </xdr:from>
    <xdr:to>
      <xdr:col>31</xdr:col>
      <xdr:colOff>85725</xdr:colOff>
      <xdr:row>39</xdr:row>
      <xdr:rowOff>129856</xdr:rowOff>
    </xdr:to>
    <xdr:sp macro="" textlink="">
      <xdr:nvSpPr>
        <xdr:cNvPr id="716" name="フローチャート : 判断 715"/>
        <xdr:cNvSpPr/>
      </xdr:nvSpPr>
      <xdr:spPr>
        <a:xfrm>
          <a:off x="21272500" y="671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120983</xdr:rowOff>
    </xdr:from>
    <xdr:ext cx="469744" cy="259045"/>
    <xdr:sp macro="" textlink="">
      <xdr:nvSpPr>
        <xdr:cNvPr id="717" name="テキスト ボックス 716"/>
        <xdr:cNvSpPr txBox="1"/>
      </xdr:nvSpPr>
      <xdr:spPr>
        <a:xfrm>
          <a:off x="21088427" y="680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18" name="直線コネクタ 71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24500</xdr:rowOff>
    </xdr:from>
    <xdr:to>
      <xdr:col>29</xdr:col>
      <xdr:colOff>568325</xdr:colOff>
      <xdr:row>39</xdr:row>
      <xdr:rowOff>126100</xdr:rowOff>
    </xdr:to>
    <xdr:sp macro="" textlink="">
      <xdr:nvSpPr>
        <xdr:cNvPr id="719" name="フローチャート : 判断 718"/>
        <xdr:cNvSpPr/>
      </xdr:nvSpPr>
      <xdr:spPr>
        <a:xfrm>
          <a:off x="20383500" y="671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142627</xdr:rowOff>
    </xdr:from>
    <xdr:ext cx="469744" cy="259045"/>
    <xdr:sp macro="" textlink="">
      <xdr:nvSpPr>
        <xdr:cNvPr id="720" name="テキスト ボックス 719"/>
        <xdr:cNvSpPr txBox="1"/>
      </xdr:nvSpPr>
      <xdr:spPr>
        <a:xfrm>
          <a:off x="20199427" y="648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1" name="直線コネクタ 72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28794</xdr:rowOff>
    </xdr:from>
    <xdr:to>
      <xdr:col>28</xdr:col>
      <xdr:colOff>365125</xdr:colOff>
      <xdr:row>39</xdr:row>
      <xdr:rowOff>130394</xdr:rowOff>
    </xdr:to>
    <xdr:sp macro="" textlink="">
      <xdr:nvSpPr>
        <xdr:cNvPr id="722" name="フローチャート : 判断 721"/>
        <xdr:cNvSpPr/>
      </xdr:nvSpPr>
      <xdr:spPr>
        <a:xfrm>
          <a:off x="19494500" y="671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146921</xdr:rowOff>
    </xdr:from>
    <xdr:ext cx="469744" cy="259045"/>
    <xdr:sp macro="" textlink="">
      <xdr:nvSpPr>
        <xdr:cNvPr id="723" name="テキスト ボックス 722"/>
        <xdr:cNvSpPr txBox="1"/>
      </xdr:nvSpPr>
      <xdr:spPr>
        <a:xfrm>
          <a:off x="19310427" y="649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33155</xdr:rowOff>
    </xdr:from>
    <xdr:to>
      <xdr:col>27</xdr:col>
      <xdr:colOff>161925</xdr:colOff>
      <xdr:row>39</xdr:row>
      <xdr:rowOff>134755</xdr:rowOff>
    </xdr:to>
    <xdr:sp macro="" textlink="">
      <xdr:nvSpPr>
        <xdr:cNvPr id="724" name="フローチャート : 判断 723"/>
        <xdr:cNvSpPr/>
      </xdr:nvSpPr>
      <xdr:spPr>
        <a:xfrm>
          <a:off x="18605500" y="671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151282</xdr:rowOff>
    </xdr:from>
    <xdr:ext cx="378565" cy="259045"/>
    <xdr:sp macro="" textlink="">
      <xdr:nvSpPr>
        <xdr:cNvPr id="725" name="テキスト ボックス 724"/>
        <xdr:cNvSpPr txBox="1"/>
      </xdr:nvSpPr>
      <xdr:spPr>
        <a:xfrm>
          <a:off x="18467017" y="649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121606</xdr:rowOff>
    </xdr:from>
    <xdr:to>
      <xdr:col>32</xdr:col>
      <xdr:colOff>238125</xdr:colOff>
      <xdr:row>39</xdr:row>
      <xdr:rowOff>51756</xdr:rowOff>
    </xdr:to>
    <xdr:sp macro="" textlink="">
      <xdr:nvSpPr>
        <xdr:cNvPr id="731" name="円/楕円 730"/>
        <xdr:cNvSpPr/>
      </xdr:nvSpPr>
      <xdr:spPr>
        <a:xfrm>
          <a:off x="22110700" y="663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80983</xdr:rowOff>
    </xdr:from>
    <xdr:ext cx="469744" cy="259045"/>
    <xdr:sp macro="" textlink="">
      <xdr:nvSpPr>
        <xdr:cNvPr id="732" name="投資及び出資金該当値テキスト"/>
        <xdr:cNvSpPr txBox="1"/>
      </xdr:nvSpPr>
      <xdr:spPr>
        <a:xfrm>
          <a:off x="22212300" y="642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5,997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126488</xdr:rowOff>
    </xdr:from>
    <xdr:to>
      <xdr:col>31</xdr:col>
      <xdr:colOff>85725</xdr:colOff>
      <xdr:row>39</xdr:row>
      <xdr:rowOff>56638</xdr:rowOff>
    </xdr:to>
    <xdr:sp macro="" textlink="">
      <xdr:nvSpPr>
        <xdr:cNvPr id="733" name="円/楕円 732"/>
        <xdr:cNvSpPr/>
      </xdr:nvSpPr>
      <xdr:spPr>
        <a:xfrm>
          <a:off x="21272500" y="664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73165</xdr:rowOff>
    </xdr:from>
    <xdr:ext cx="469744" cy="259045"/>
    <xdr:sp macro="" textlink="">
      <xdr:nvSpPr>
        <xdr:cNvPr id="734" name="テキスト ボックス 733"/>
        <xdr:cNvSpPr txBox="1"/>
      </xdr:nvSpPr>
      <xdr:spPr>
        <a:xfrm>
          <a:off x="21088427" y="641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5,698</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5" name="円/楕円 73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6" name="テキスト ボックス 73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37" name="円/楕円 73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38" name="テキスト ボックス 737"/>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39" name="円/楕円 73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0" name="テキスト ボックス 739"/>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11,743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4" name="テキスト ボックス 75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47574</xdr:rowOff>
    </xdr:from>
    <xdr:to>
      <xdr:col>32</xdr:col>
      <xdr:colOff>186689</xdr:colOff>
      <xdr:row>59</xdr:row>
      <xdr:rowOff>44450</xdr:rowOff>
    </xdr:to>
    <xdr:cxnSp macro="">
      <xdr:nvCxnSpPr>
        <xdr:cNvPr id="764" name="直線コネクタ 763"/>
        <xdr:cNvCxnSpPr/>
      </xdr:nvCxnSpPr>
      <xdr:spPr>
        <a:xfrm flipV="1">
          <a:off x="22159595" y="8620074"/>
          <a:ext cx="1269" cy="1539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165701</xdr:rowOff>
    </xdr:from>
    <xdr:ext cx="534377" cy="259045"/>
    <xdr:sp macro="" textlink="">
      <xdr:nvSpPr>
        <xdr:cNvPr id="767" name="貸付金最大値テキスト"/>
        <xdr:cNvSpPr txBox="1"/>
      </xdr:nvSpPr>
      <xdr:spPr>
        <a:xfrm>
          <a:off x="22212300" y="839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40,418</a:t>
          </a:r>
          <a:endParaRPr kumimoji="1" lang="ja-JP" altLang="en-US" sz="1000" b="1">
            <a:latin typeface="ＭＳ Ｐゴシック"/>
          </a:endParaRPr>
        </a:p>
      </xdr:txBody>
    </xdr:sp>
    <xdr:clientData/>
  </xdr:oneCellAnchor>
  <xdr:twoCellAnchor>
    <xdr:from>
      <xdr:col>32</xdr:col>
      <xdr:colOff>98425</xdr:colOff>
      <xdr:row>50</xdr:row>
      <xdr:rowOff>47574</xdr:rowOff>
    </xdr:from>
    <xdr:to>
      <xdr:col>32</xdr:col>
      <xdr:colOff>276225</xdr:colOff>
      <xdr:row>50</xdr:row>
      <xdr:rowOff>47574</xdr:rowOff>
    </xdr:to>
    <xdr:cxnSp macro="">
      <xdr:nvCxnSpPr>
        <xdr:cNvPr id="768" name="直線コネクタ 767"/>
        <xdr:cNvCxnSpPr/>
      </xdr:nvCxnSpPr>
      <xdr:spPr>
        <a:xfrm>
          <a:off x="22072600" y="862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69" name="直線コネクタ 76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87469</xdr:rowOff>
    </xdr:from>
    <xdr:ext cx="469744" cy="259045"/>
    <xdr:sp macro="" textlink="">
      <xdr:nvSpPr>
        <xdr:cNvPr id="770" name="貸付金平均値テキスト"/>
        <xdr:cNvSpPr txBox="1"/>
      </xdr:nvSpPr>
      <xdr:spPr>
        <a:xfrm>
          <a:off x="22212300" y="9860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64592</xdr:rowOff>
    </xdr:from>
    <xdr:to>
      <xdr:col>32</xdr:col>
      <xdr:colOff>238125</xdr:colOff>
      <xdr:row>58</xdr:row>
      <xdr:rowOff>166192</xdr:rowOff>
    </xdr:to>
    <xdr:sp macro="" textlink="">
      <xdr:nvSpPr>
        <xdr:cNvPr id="771" name="フローチャート : 判断 770"/>
        <xdr:cNvSpPr/>
      </xdr:nvSpPr>
      <xdr:spPr>
        <a:xfrm>
          <a:off x="22110700" y="1000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2" name="直線コネクタ 77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34760</xdr:rowOff>
    </xdr:from>
    <xdr:to>
      <xdr:col>31</xdr:col>
      <xdr:colOff>85725</xdr:colOff>
      <xdr:row>58</xdr:row>
      <xdr:rowOff>136360</xdr:rowOff>
    </xdr:to>
    <xdr:sp macro="" textlink="">
      <xdr:nvSpPr>
        <xdr:cNvPr id="773" name="フローチャート : 判断 772"/>
        <xdr:cNvSpPr/>
      </xdr:nvSpPr>
      <xdr:spPr>
        <a:xfrm>
          <a:off x="21272500" y="997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152887</xdr:rowOff>
    </xdr:from>
    <xdr:ext cx="469744" cy="259045"/>
    <xdr:sp macro="" textlink="">
      <xdr:nvSpPr>
        <xdr:cNvPr id="774" name="テキスト ボックス 773"/>
        <xdr:cNvSpPr txBox="1"/>
      </xdr:nvSpPr>
      <xdr:spPr>
        <a:xfrm>
          <a:off x="21088427" y="975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5" name="直線コネクタ 77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32893</xdr:rowOff>
    </xdr:from>
    <xdr:to>
      <xdr:col>29</xdr:col>
      <xdr:colOff>568325</xdr:colOff>
      <xdr:row>58</xdr:row>
      <xdr:rowOff>134493</xdr:rowOff>
    </xdr:to>
    <xdr:sp macro="" textlink="">
      <xdr:nvSpPr>
        <xdr:cNvPr id="776" name="フローチャート : 判断 775"/>
        <xdr:cNvSpPr/>
      </xdr:nvSpPr>
      <xdr:spPr>
        <a:xfrm>
          <a:off x="20383500" y="99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151020</xdr:rowOff>
    </xdr:from>
    <xdr:ext cx="469744" cy="259045"/>
    <xdr:sp macro="" textlink="">
      <xdr:nvSpPr>
        <xdr:cNvPr id="777" name="テキスト ボックス 776"/>
        <xdr:cNvSpPr txBox="1"/>
      </xdr:nvSpPr>
      <xdr:spPr>
        <a:xfrm>
          <a:off x="20199427" y="9752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78" name="直線コネクタ 77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22263</xdr:rowOff>
    </xdr:from>
    <xdr:to>
      <xdr:col>28</xdr:col>
      <xdr:colOff>365125</xdr:colOff>
      <xdr:row>58</xdr:row>
      <xdr:rowOff>123863</xdr:rowOff>
    </xdr:to>
    <xdr:sp macro="" textlink="">
      <xdr:nvSpPr>
        <xdr:cNvPr id="779" name="フローチャート : 判断 778"/>
        <xdr:cNvSpPr/>
      </xdr:nvSpPr>
      <xdr:spPr>
        <a:xfrm>
          <a:off x="19494500" y="996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140390</xdr:rowOff>
    </xdr:from>
    <xdr:ext cx="469744" cy="259045"/>
    <xdr:sp macro="" textlink="">
      <xdr:nvSpPr>
        <xdr:cNvPr id="780" name="テキスト ボックス 779"/>
        <xdr:cNvSpPr txBox="1"/>
      </xdr:nvSpPr>
      <xdr:spPr>
        <a:xfrm>
          <a:off x="19310427" y="974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29273</xdr:rowOff>
    </xdr:from>
    <xdr:to>
      <xdr:col>27</xdr:col>
      <xdr:colOff>161925</xdr:colOff>
      <xdr:row>58</xdr:row>
      <xdr:rowOff>130873</xdr:rowOff>
    </xdr:to>
    <xdr:sp macro="" textlink="">
      <xdr:nvSpPr>
        <xdr:cNvPr id="781" name="フローチャート : 判断 780"/>
        <xdr:cNvSpPr/>
      </xdr:nvSpPr>
      <xdr:spPr>
        <a:xfrm>
          <a:off x="18605500" y="99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147400</xdr:rowOff>
    </xdr:from>
    <xdr:ext cx="469744" cy="259045"/>
    <xdr:sp macro="" textlink="">
      <xdr:nvSpPr>
        <xdr:cNvPr id="782" name="テキスト ボックス 781"/>
        <xdr:cNvSpPr txBox="1"/>
      </xdr:nvSpPr>
      <xdr:spPr>
        <a:xfrm>
          <a:off x="18421427" y="974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88" name="円/楕円 78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89"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0" name="円/楕円 78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1" name="テキスト ボックス 790"/>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2" name="円/楕円 79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3" name="テキスト ボックス 792"/>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4" name="円/楕円 79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5" name="テキスト ボックス 79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6" name="円/楕円 79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7" name="テキスト ボックス 796"/>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44,877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8" name="直線コネクタ 80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9" name="テキスト ボックス 80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0" name="直線コネクタ 80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1" name="テキスト ボックス 81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2" name="直線コネクタ 81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3" name="テキスト ボックス 81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4" name="直線コネクタ 81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5" name="テキスト ボックス 81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6" name="直線コネクタ 81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7" name="テキスト ボックス 81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8" name="直線コネクタ 81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9" name="テキスト ボックス 81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142032</xdr:rowOff>
    </xdr:from>
    <xdr:to>
      <xdr:col>32</xdr:col>
      <xdr:colOff>186689</xdr:colOff>
      <xdr:row>78</xdr:row>
      <xdr:rowOff>104191</xdr:rowOff>
    </xdr:to>
    <xdr:cxnSp macro="">
      <xdr:nvCxnSpPr>
        <xdr:cNvPr id="821" name="直線コネクタ 820"/>
        <xdr:cNvCxnSpPr/>
      </xdr:nvCxnSpPr>
      <xdr:spPr>
        <a:xfrm flipV="1">
          <a:off x="22159595" y="12314982"/>
          <a:ext cx="1269" cy="1162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108018</xdr:rowOff>
    </xdr:from>
    <xdr:ext cx="534377" cy="259045"/>
    <xdr:sp macro="" textlink="">
      <xdr:nvSpPr>
        <xdr:cNvPr id="822" name="繰出金最小値テキスト"/>
        <xdr:cNvSpPr txBox="1"/>
      </xdr:nvSpPr>
      <xdr:spPr>
        <a:xfrm>
          <a:off x="22212300" y="1348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14,660</a:t>
          </a:r>
          <a:endParaRPr kumimoji="1" lang="ja-JP" altLang="en-US" sz="1000" b="1">
            <a:latin typeface="ＭＳ Ｐゴシック"/>
          </a:endParaRPr>
        </a:p>
      </xdr:txBody>
    </xdr:sp>
    <xdr:clientData/>
  </xdr:oneCellAnchor>
  <xdr:twoCellAnchor>
    <xdr:from>
      <xdr:col>32</xdr:col>
      <xdr:colOff>98425</xdr:colOff>
      <xdr:row>78</xdr:row>
      <xdr:rowOff>104191</xdr:rowOff>
    </xdr:from>
    <xdr:to>
      <xdr:col>32</xdr:col>
      <xdr:colOff>276225</xdr:colOff>
      <xdr:row>78</xdr:row>
      <xdr:rowOff>104191</xdr:rowOff>
    </xdr:to>
    <xdr:cxnSp macro="">
      <xdr:nvCxnSpPr>
        <xdr:cNvPr id="823" name="直線コネクタ 822"/>
        <xdr:cNvCxnSpPr/>
      </xdr:nvCxnSpPr>
      <xdr:spPr>
        <a:xfrm>
          <a:off x="22072600" y="13477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88709</xdr:rowOff>
    </xdr:from>
    <xdr:ext cx="599010" cy="259045"/>
    <xdr:sp macro="" textlink="">
      <xdr:nvSpPr>
        <xdr:cNvPr id="824" name="繰出金最大値テキスト"/>
        <xdr:cNvSpPr txBox="1"/>
      </xdr:nvSpPr>
      <xdr:spPr>
        <a:xfrm>
          <a:off x="22212300" y="1209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167,194</a:t>
          </a:r>
          <a:endParaRPr kumimoji="1" lang="ja-JP" altLang="en-US" sz="1000" b="1">
            <a:latin typeface="ＭＳ Ｐゴシック"/>
          </a:endParaRPr>
        </a:p>
      </xdr:txBody>
    </xdr:sp>
    <xdr:clientData/>
  </xdr:oneCellAnchor>
  <xdr:twoCellAnchor>
    <xdr:from>
      <xdr:col>32</xdr:col>
      <xdr:colOff>98425</xdr:colOff>
      <xdr:row>71</xdr:row>
      <xdr:rowOff>142032</xdr:rowOff>
    </xdr:from>
    <xdr:to>
      <xdr:col>32</xdr:col>
      <xdr:colOff>276225</xdr:colOff>
      <xdr:row>71</xdr:row>
      <xdr:rowOff>142032</xdr:rowOff>
    </xdr:to>
    <xdr:cxnSp macro="">
      <xdr:nvCxnSpPr>
        <xdr:cNvPr id="825" name="直線コネクタ 824"/>
        <xdr:cNvCxnSpPr/>
      </xdr:nvCxnSpPr>
      <xdr:spPr>
        <a:xfrm>
          <a:off x="22072600" y="12314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31504</xdr:rowOff>
    </xdr:from>
    <xdr:to>
      <xdr:col>32</xdr:col>
      <xdr:colOff>187325</xdr:colOff>
      <xdr:row>76</xdr:row>
      <xdr:rowOff>82634</xdr:rowOff>
    </xdr:to>
    <xdr:cxnSp macro="">
      <xdr:nvCxnSpPr>
        <xdr:cNvPr id="826" name="直線コネクタ 825"/>
        <xdr:cNvCxnSpPr/>
      </xdr:nvCxnSpPr>
      <xdr:spPr>
        <a:xfrm flipV="1">
          <a:off x="21323300" y="13061704"/>
          <a:ext cx="838200" cy="5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23260</xdr:rowOff>
    </xdr:from>
    <xdr:ext cx="534377" cy="259045"/>
    <xdr:sp macro="" textlink="">
      <xdr:nvSpPr>
        <xdr:cNvPr id="827" name="繰出金平均値テキスト"/>
        <xdr:cNvSpPr txBox="1"/>
      </xdr:nvSpPr>
      <xdr:spPr>
        <a:xfrm>
          <a:off x="22212300" y="13053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60,783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44833</xdr:rowOff>
    </xdr:from>
    <xdr:to>
      <xdr:col>32</xdr:col>
      <xdr:colOff>238125</xdr:colOff>
      <xdr:row>76</xdr:row>
      <xdr:rowOff>146433</xdr:rowOff>
    </xdr:to>
    <xdr:sp macro="" textlink="">
      <xdr:nvSpPr>
        <xdr:cNvPr id="828" name="フローチャート : 判断 827"/>
        <xdr:cNvSpPr/>
      </xdr:nvSpPr>
      <xdr:spPr>
        <a:xfrm>
          <a:off x="221107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82634</xdr:rowOff>
    </xdr:from>
    <xdr:to>
      <xdr:col>31</xdr:col>
      <xdr:colOff>34925</xdr:colOff>
      <xdr:row>76</xdr:row>
      <xdr:rowOff>106119</xdr:rowOff>
    </xdr:to>
    <xdr:cxnSp macro="">
      <xdr:nvCxnSpPr>
        <xdr:cNvPr id="829" name="直線コネクタ 828"/>
        <xdr:cNvCxnSpPr/>
      </xdr:nvCxnSpPr>
      <xdr:spPr>
        <a:xfrm flipV="1">
          <a:off x="20434300" y="13112834"/>
          <a:ext cx="889000" cy="2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41335</xdr:rowOff>
    </xdr:from>
    <xdr:to>
      <xdr:col>31</xdr:col>
      <xdr:colOff>85725</xdr:colOff>
      <xdr:row>76</xdr:row>
      <xdr:rowOff>142935</xdr:rowOff>
    </xdr:to>
    <xdr:sp macro="" textlink="">
      <xdr:nvSpPr>
        <xdr:cNvPr id="830" name="フローチャート : 判断 829"/>
        <xdr:cNvSpPr/>
      </xdr:nvSpPr>
      <xdr:spPr>
        <a:xfrm>
          <a:off x="21272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134062</xdr:rowOff>
    </xdr:from>
    <xdr:ext cx="534377" cy="259045"/>
    <xdr:sp macro="" textlink="">
      <xdr:nvSpPr>
        <xdr:cNvPr id="831" name="テキスト ボックス 830"/>
        <xdr:cNvSpPr txBox="1"/>
      </xdr:nvSpPr>
      <xdr:spPr>
        <a:xfrm>
          <a:off x="21056111" y="1316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106119</xdr:rowOff>
    </xdr:from>
    <xdr:to>
      <xdr:col>29</xdr:col>
      <xdr:colOff>517525</xdr:colOff>
      <xdr:row>76</xdr:row>
      <xdr:rowOff>143770</xdr:rowOff>
    </xdr:to>
    <xdr:cxnSp macro="">
      <xdr:nvCxnSpPr>
        <xdr:cNvPr id="832" name="直線コネクタ 831"/>
        <xdr:cNvCxnSpPr/>
      </xdr:nvCxnSpPr>
      <xdr:spPr>
        <a:xfrm flipV="1">
          <a:off x="19545300" y="13136319"/>
          <a:ext cx="889000" cy="37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64021</xdr:rowOff>
    </xdr:from>
    <xdr:to>
      <xdr:col>29</xdr:col>
      <xdr:colOff>568325</xdr:colOff>
      <xdr:row>76</xdr:row>
      <xdr:rowOff>165621</xdr:rowOff>
    </xdr:to>
    <xdr:sp macro="" textlink="">
      <xdr:nvSpPr>
        <xdr:cNvPr id="833" name="フローチャート : 判断 832"/>
        <xdr:cNvSpPr/>
      </xdr:nvSpPr>
      <xdr:spPr>
        <a:xfrm>
          <a:off x="20383500" y="130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156748</xdr:rowOff>
    </xdr:from>
    <xdr:ext cx="534377" cy="259045"/>
    <xdr:sp macro="" textlink="">
      <xdr:nvSpPr>
        <xdr:cNvPr id="834" name="テキスト ボックス 833"/>
        <xdr:cNvSpPr txBox="1"/>
      </xdr:nvSpPr>
      <xdr:spPr>
        <a:xfrm>
          <a:off x="20167111" y="1318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143770</xdr:rowOff>
    </xdr:from>
    <xdr:to>
      <xdr:col>28</xdr:col>
      <xdr:colOff>314325</xdr:colOff>
      <xdr:row>76</xdr:row>
      <xdr:rowOff>160510</xdr:rowOff>
    </xdr:to>
    <xdr:cxnSp macro="">
      <xdr:nvCxnSpPr>
        <xdr:cNvPr id="835" name="直線コネクタ 834"/>
        <xdr:cNvCxnSpPr/>
      </xdr:nvCxnSpPr>
      <xdr:spPr>
        <a:xfrm flipV="1">
          <a:off x="18656300" y="13173970"/>
          <a:ext cx="889000" cy="16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71481</xdr:rowOff>
    </xdr:from>
    <xdr:to>
      <xdr:col>28</xdr:col>
      <xdr:colOff>365125</xdr:colOff>
      <xdr:row>77</xdr:row>
      <xdr:rowOff>1631</xdr:rowOff>
    </xdr:to>
    <xdr:sp macro="" textlink="">
      <xdr:nvSpPr>
        <xdr:cNvPr id="836" name="フローチャート : 判断 835"/>
        <xdr:cNvSpPr/>
      </xdr:nvSpPr>
      <xdr:spPr>
        <a:xfrm>
          <a:off x="19494500" y="1310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18158</xdr:rowOff>
    </xdr:from>
    <xdr:ext cx="534377" cy="259045"/>
    <xdr:sp macro="" textlink="">
      <xdr:nvSpPr>
        <xdr:cNvPr id="837" name="テキスト ボックス 836"/>
        <xdr:cNvSpPr txBox="1"/>
      </xdr:nvSpPr>
      <xdr:spPr>
        <a:xfrm>
          <a:off x="19278111" y="1287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76876</xdr:rowOff>
    </xdr:from>
    <xdr:to>
      <xdr:col>27</xdr:col>
      <xdr:colOff>161925</xdr:colOff>
      <xdr:row>77</xdr:row>
      <xdr:rowOff>7026</xdr:rowOff>
    </xdr:to>
    <xdr:sp macro="" textlink="">
      <xdr:nvSpPr>
        <xdr:cNvPr id="838" name="フローチャート : 判断 837"/>
        <xdr:cNvSpPr/>
      </xdr:nvSpPr>
      <xdr:spPr>
        <a:xfrm>
          <a:off x="18605500" y="131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23553</xdr:rowOff>
    </xdr:from>
    <xdr:ext cx="534377" cy="259045"/>
    <xdr:sp macro="" textlink="">
      <xdr:nvSpPr>
        <xdr:cNvPr id="839" name="テキスト ボックス 838"/>
        <xdr:cNvSpPr txBox="1"/>
      </xdr:nvSpPr>
      <xdr:spPr>
        <a:xfrm>
          <a:off x="18389111" y="1288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56,578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0" name="テキスト ボックス 83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1" name="テキスト ボックス 84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2" name="テキスト ボックス 84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3" name="テキスト ボックス 84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4" name="テキスト ボックス 84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152154</xdr:rowOff>
    </xdr:from>
    <xdr:to>
      <xdr:col>32</xdr:col>
      <xdr:colOff>238125</xdr:colOff>
      <xdr:row>76</xdr:row>
      <xdr:rowOff>82304</xdr:rowOff>
    </xdr:to>
    <xdr:sp macro="" textlink="">
      <xdr:nvSpPr>
        <xdr:cNvPr id="845" name="円/楕円 844"/>
        <xdr:cNvSpPr/>
      </xdr:nvSpPr>
      <xdr:spPr>
        <a:xfrm>
          <a:off x="22110700" y="1301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3581</xdr:rowOff>
    </xdr:from>
    <xdr:ext cx="534377" cy="259045"/>
    <xdr:sp macro="" textlink="">
      <xdr:nvSpPr>
        <xdr:cNvPr id="846" name="繰出金該当値テキスト"/>
        <xdr:cNvSpPr txBox="1"/>
      </xdr:nvSpPr>
      <xdr:spPr>
        <a:xfrm>
          <a:off x="22212300" y="1286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69,199</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31834</xdr:rowOff>
    </xdr:from>
    <xdr:to>
      <xdr:col>31</xdr:col>
      <xdr:colOff>85725</xdr:colOff>
      <xdr:row>76</xdr:row>
      <xdr:rowOff>133434</xdr:rowOff>
    </xdr:to>
    <xdr:sp macro="" textlink="">
      <xdr:nvSpPr>
        <xdr:cNvPr id="847" name="円/楕円 846"/>
        <xdr:cNvSpPr/>
      </xdr:nvSpPr>
      <xdr:spPr>
        <a:xfrm>
          <a:off x="21272500" y="1306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149961</xdr:rowOff>
    </xdr:from>
    <xdr:ext cx="534377" cy="259045"/>
    <xdr:sp macro="" textlink="">
      <xdr:nvSpPr>
        <xdr:cNvPr id="848" name="テキスト ボックス 847"/>
        <xdr:cNvSpPr txBox="1"/>
      </xdr:nvSpPr>
      <xdr:spPr>
        <a:xfrm>
          <a:off x="21056111" y="1283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62,489</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55319</xdr:rowOff>
    </xdr:from>
    <xdr:to>
      <xdr:col>29</xdr:col>
      <xdr:colOff>568325</xdr:colOff>
      <xdr:row>76</xdr:row>
      <xdr:rowOff>156919</xdr:rowOff>
    </xdr:to>
    <xdr:sp macro="" textlink="">
      <xdr:nvSpPr>
        <xdr:cNvPr id="849" name="円/楕円 848"/>
        <xdr:cNvSpPr/>
      </xdr:nvSpPr>
      <xdr:spPr>
        <a:xfrm>
          <a:off x="20383500" y="1308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1995</xdr:rowOff>
    </xdr:from>
    <xdr:ext cx="534377" cy="259045"/>
    <xdr:sp macro="" textlink="">
      <xdr:nvSpPr>
        <xdr:cNvPr id="850" name="テキスト ボックス 849"/>
        <xdr:cNvSpPr txBox="1"/>
      </xdr:nvSpPr>
      <xdr:spPr>
        <a:xfrm>
          <a:off x="20167111" y="1286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59,407</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92970</xdr:rowOff>
    </xdr:from>
    <xdr:to>
      <xdr:col>28</xdr:col>
      <xdr:colOff>365125</xdr:colOff>
      <xdr:row>77</xdr:row>
      <xdr:rowOff>23120</xdr:rowOff>
    </xdr:to>
    <xdr:sp macro="" textlink="">
      <xdr:nvSpPr>
        <xdr:cNvPr id="851" name="円/楕円 850"/>
        <xdr:cNvSpPr/>
      </xdr:nvSpPr>
      <xdr:spPr>
        <a:xfrm>
          <a:off x="19494500" y="1312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14247</xdr:rowOff>
    </xdr:from>
    <xdr:ext cx="534377" cy="259045"/>
    <xdr:sp macro="" textlink="">
      <xdr:nvSpPr>
        <xdr:cNvPr id="852" name="テキスト ボックス 851"/>
        <xdr:cNvSpPr txBox="1"/>
      </xdr:nvSpPr>
      <xdr:spPr>
        <a:xfrm>
          <a:off x="19278111" y="1321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54,466</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109710</xdr:rowOff>
    </xdr:from>
    <xdr:to>
      <xdr:col>27</xdr:col>
      <xdr:colOff>161925</xdr:colOff>
      <xdr:row>77</xdr:row>
      <xdr:rowOff>39860</xdr:rowOff>
    </xdr:to>
    <xdr:sp macro="" textlink="">
      <xdr:nvSpPr>
        <xdr:cNvPr id="853" name="円/楕円 852"/>
        <xdr:cNvSpPr/>
      </xdr:nvSpPr>
      <xdr:spPr>
        <a:xfrm>
          <a:off x="18605500" y="1313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30987</xdr:rowOff>
    </xdr:from>
    <xdr:ext cx="534377" cy="259045"/>
    <xdr:sp macro="" textlink="">
      <xdr:nvSpPr>
        <xdr:cNvPr id="854" name="テキスト ボックス 853"/>
        <xdr:cNvSpPr txBox="1"/>
      </xdr:nvSpPr>
      <xdr:spPr>
        <a:xfrm>
          <a:off x="18389111" y="1323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52,269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5" name="正方形/長方形 85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6" name="正方形/長方形 85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7" name="正方形/長方形 85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8" name="正方形/長方形 85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9" name="正方形/長方形 85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0" name="正方形/長方形 85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1" name="正方形/長方形 86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2" name="正方形/長方形 86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3" name="テキスト ボックス 86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4" name="直線コネクタ 86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5" name="直線コネクタ 86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6" name="テキスト ボックス 86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67" name="直線コネクタ 86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68" name="テキスト ボックス 867"/>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0" name="テキスト ボックス 869"/>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1" name="直線コネクタ 87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2" name="テキスト ボックス 871"/>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3" name="直線コネクタ 87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4" name="テキスト ボックス 873"/>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6" name="テキスト ボックス 87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78" name="直線コネクタ 877"/>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79"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0" name="直線コネクタ 87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1"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2" name="直線コネクタ 88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3" name="直線コネクタ 88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4"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5" name="フローチャート : 判断 884"/>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6" name="直線コネクタ 88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90</xdr:row>
      <xdr:rowOff>50800</xdr:rowOff>
    </xdr:from>
    <xdr:to>
      <xdr:col>31</xdr:col>
      <xdr:colOff>85725</xdr:colOff>
      <xdr:row>90</xdr:row>
      <xdr:rowOff>152400</xdr:rowOff>
    </xdr:to>
    <xdr:sp macro="" textlink="">
      <xdr:nvSpPr>
        <xdr:cNvPr id="887" name="フローチャート : 判断 886"/>
        <xdr:cNvSpPr/>
      </xdr:nvSpPr>
      <xdr:spPr>
        <a:xfrm>
          <a:off x="21272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88</xdr:row>
      <xdr:rowOff>168927</xdr:rowOff>
    </xdr:from>
    <xdr:ext cx="313932" cy="259045"/>
    <xdr:sp macro="" textlink="">
      <xdr:nvSpPr>
        <xdr:cNvPr id="888" name="テキスト ボックス 887"/>
        <xdr:cNvSpPr txBox="1"/>
      </xdr:nvSpPr>
      <xdr:spPr>
        <a:xfrm>
          <a:off x="21166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89" name="直線コネクタ 88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90" name="フローチャート : 判断 889"/>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91" name="テキスト ボックス 890"/>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2" name="直線コネクタ 89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3" name="フローチャート : 判断 892"/>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4" name="テキスト ボックス 893"/>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5" name="フローチャート : 判断 894"/>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96" name="テキスト ボックス 895"/>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2" name="円/楕円 90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3"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4" name="円/楕円 90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5" name="テキスト ボックス 904"/>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6" name="円/楕円 90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07" name="テキスト ボックス 906"/>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08" name="円/楕円 90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09" name="テキスト ボックス 908"/>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0" name="円/楕円 90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11" name="テキスト ボックス 910"/>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r>
            <a:rPr kumimoji="1" lang="ja-JP" altLang="en-US" sz="1300">
              <a:latin typeface="ＭＳ Ｐゴシック"/>
            </a:rPr>
            <a:t>　歳出決算総額は住民一人当たり</a:t>
          </a:r>
          <a:r>
            <a:rPr kumimoji="1" lang="en-US" altLang="ja-JP" sz="1300">
              <a:latin typeface="ＭＳ Ｐゴシック"/>
            </a:rPr>
            <a:t>843,742</a:t>
          </a:r>
          <a:r>
            <a:rPr kumimoji="1" lang="ja-JP" altLang="en-US" sz="1300">
              <a:latin typeface="ＭＳ Ｐゴシック"/>
            </a:rPr>
            <a:t>円となっている。</a:t>
          </a:r>
          <a:r>
            <a:rPr kumimoji="1" lang="ja-JP" altLang="en-US" sz="1300">
              <a:latin typeface="+mn-ea"/>
              <a:ea typeface="+mn-ea"/>
            </a:rPr>
            <a:t>主に経常収支に影響する人件費については、勧奨退職等により微減傾向を見せているが、住民一人当たり</a:t>
          </a:r>
          <a:r>
            <a:rPr kumimoji="1" lang="en-US" altLang="ja-JP" sz="1300">
              <a:latin typeface="+mn-ea"/>
              <a:ea typeface="+mn-ea"/>
            </a:rPr>
            <a:t>98,994</a:t>
          </a:r>
          <a:r>
            <a:rPr kumimoji="1" lang="ja-JP" altLang="en-US" sz="1300">
              <a:latin typeface="+mn-ea"/>
              <a:ea typeface="+mn-ea"/>
            </a:rPr>
            <a:t>円であり、類似団体平均と</a:t>
          </a:r>
          <a:r>
            <a:rPr kumimoji="1" lang="en-US" altLang="ja-JP" sz="1300">
              <a:latin typeface="+mn-ea"/>
              <a:ea typeface="+mn-ea"/>
            </a:rPr>
            <a:t>10,000</a:t>
          </a:r>
          <a:r>
            <a:rPr kumimoji="1" lang="ja-JP" altLang="en-US" sz="1300">
              <a:latin typeface="+mn-ea"/>
              <a:ea typeface="+mn-ea"/>
            </a:rPr>
            <a:t>円以上かい離する。また、維持補修費は住民一人当たり</a:t>
          </a:r>
          <a:r>
            <a:rPr kumimoji="1" lang="en-US" altLang="ja-JP" sz="1300">
              <a:latin typeface="+mn-ea"/>
              <a:ea typeface="+mn-ea"/>
            </a:rPr>
            <a:t>1,973</a:t>
          </a:r>
          <a:r>
            <a:rPr kumimoji="1" lang="ja-JP" altLang="en-US" sz="1300">
              <a:latin typeface="+mn-ea"/>
              <a:ea typeface="+mn-ea"/>
            </a:rPr>
            <a:t>円となっており、類似団体に比して低コストでの運営を行っているものの、今後は既存ストックの適正管理に経費を要することから、大幅な上昇が見込まれる。補助費・扶助費等の経費については少子高齢化の影響から当面の間は増額傾向にある。公債費についても、一部地方債の償還完了に伴い</a:t>
          </a:r>
          <a:r>
            <a:rPr kumimoji="1" lang="en-US" altLang="ja-JP" sz="1300">
              <a:latin typeface="+mn-ea"/>
              <a:ea typeface="+mn-ea"/>
            </a:rPr>
            <a:t>H27</a:t>
          </a:r>
          <a:r>
            <a:rPr kumimoji="1" lang="ja-JP" altLang="en-US" sz="1300">
              <a:latin typeface="+mn-ea"/>
              <a:ea typeface="+mn-ea"/>
            </a:rPr>
            <a:t>年度では減少しているが、新学校建設などを実施した普通建設事業費における新発債の影響により、今後は増大が見込まれる。なお、補助費等の増大は地域福祉臨時給付金に伴うところが大きいこと、また、</a:t>
          </a:r>
          <a:r>
            <a:rPr kumimoji="1" lang="en-US" altLang="ja-JP" sz="1300">
              <a:latin typeface="+mn-ea"/>
              <a:ea typeface="+mn-ea"/>
            </a:rPr>
            <a:t>H26</a:t>
          </a:r>
          <a:r>
            <a:rPr kumimoji="1" lang="ja-JP" altLang="en-US" sz="1300">
              <a:latin typeface="+mn-ea"/>
              <a:ea typeface="+mn-ea"/>
            </a:rPr>
            <a:t>年度・</a:t>
          </a:r>
          <a:r>
            <a:rPr kumimoji="1" lang="en-US" altLang="ja-JP" sz="1300">
              <a:latin typeface="+mn-ea"/>
              <a:ea typeface="+mn-ea"/>
            </a:rPr>
            <a:t>H27</a:t>
          </a:r>
          <a:r>
            <a:rPr kumimoji="1" lang="ja-JP" altLang="en-US" sz="1300">
              <a:latin typeface="+mn-ea"/>
              <a:ea typeface="+mn-ea"/>
            </a:rPr>
            <a:t>年度と豪雨災害に見舞われたことにより災害復旧費が</a:t>
          </a:r>
          <a:r>
            <a:rPr kumimoji="1" lang="en-US" altLang="ja-JP" sz="1300">
              <a:latin typeface="+mn-ea"/>
              <a:ea typeface="+mn-ea"/>
            </a:rPr>
            <a:t>2</a:t>
          </a:r>
          <a:r>
            <a:rPr kumimoji="1" lang="ja-JP" altLang="en-US" sz="1300">
              <a:latin typeface="+mn-ea"/>
              <a:ea typeface="+mn-ea"/>
            </a:rPr>
            <a:t>年連続で類似団体を大きく上回る状況にあるが、全費目において抑制に努めつつ住民サービスの維持向上を図る。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大阪府能勢町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10,893
10,831
98.75
9,348,003
9,190,887
154,195
3,389,324
5,974,901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128.6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152273</xdr:rowOff>
    </xdr:from>
    <xdr:to>
      <xdr:col>6</xdr:col>
      <xdr:colOff>510540</xdr:colOff>
      <xdr:row>38</xdr:row>
      <xdr:rowOff>30163</xdr:rowOff>
    </xdr:to>
    <xdr:cxnSp macro="">
      <xdr:nvCxnSpPr>
        <xdr:cNvPr id="56" name="直線コネクタ 55"/>
        <xdr:cNvCxnSpPr/>
      </xdr:nvCxnSpPr>
      <xdr:spPr>
        <a:xfrm flipV="1">
          <a:off x="4633595" y="5124323"/>
          <a:ext cx="1270" cy="1420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33990</xdr:rowOff>
    </xdr:from>
    <xdr:ext cx="469744" cy="259045"/>
    <xdr:sp macro="" textlink="">
      <xdr:nvSpPr>
        <xdr:cNvPr id="57" name="議会費最小値テキスト"/>
        <xdr:cNvSpPr txBox="1"/>
      </xdr:nvSpPr>
      <xdr:spPr>
        <a:xfrm>
          <a:off x="4686300" y="654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4,975</a:t>
          </a:r>
          <a:endParaRPr kumimoji="1" lang="ja-JP" altLang="en-US" sz="1000" b="1">
            <a:latin typeface="ＭＳ Ｐゴシック"/>
          </a:endParaRPr>
        </a:p>
      </xdr:txBody>
    </xdr:sp>
    <xdr:clientData/>
  </xdr:oneCellAnchor>
  <xdr:twoCellAnchor>
    <xdr:from>
      <xdr:col>6</xdr:col>
      <xdr:colOff>422275</xdr:colOff>
      <xdr:row>38</xdr:row>
      <xdr:rowOff>30163</xdr:rowOff>
    </xdr:from>
    <xdr:to>
      <xdr:col>6</xdr:col>
      <xdr:colOff>600075</xdr:colOff>
      <xdr:row>38</xdr:row>
      <xdr:rowOff>30163</xdr:rowOff>
    </xdr:to>
    <xdr:cxnSp macro="">
      <xdr:nvCxnSpPr>
        <xdr:cNvPr id="58" name="直線コネクタ 57"/>
        <xdr:cNvCxnSpPr/>
      </xdr:nvCxnSpPr>
      <xdr:spPr>
        <a:xfrm>
          <a:off x="4546600" y="6545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98950</xdr:rowOff>
    </xdr:from>
    <xdr:ext cx="534377" cy="259045"/>
    <xdr:sp macro="" textlink="">
      <xdr:nvSpPr>
        <xdr:cNvPr id="59" name="議会費最大値テキスト"/>
        <xdr:cNvSpPr txBox="1"/>
      </xdr:nvSpPr>
      <xdr:spPr>
        <a:xfrm>
          <a:off x="4686300" y="489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12,434</a:t>
          </a:r>
          <a:endParaRPr kumimoji="1" lang="ja-JP" altLang="en-US" sz="1000" b="1">
            <a:latin typeface="ＭＳ Ｐゴシック"/>
          </a:endParaRPr>
        </a:p>
      </xdr:txBody>
    </xdr:sp>
    <xdr:clientData/>
  </xdr:oneCellAnchor>
  <xdr:twoCellAnchor>
    <xdr:from>
      <xdr:col>6</xdr:col>
      <xdr:colOff>422275</xdr:colOff>
      <xdr:row>29</xdr:row>
      <xdr:rowOff>152273</xdr:rowOff>
    </xdr:from>
    <xdr:to>
      <xdr:col>6</xdr:col>
      <xdr:colOff>600075</xdr:colOff>
      <xdr:row>29</xdr:row>
      <xdr:rowOff>152273</xdr:rowOff>
    </xdr:to>
    <xdr:cxnSp macro="">
      <xdr:nvCxnSpPr>
        <xdr:cNvPr id="60" name="直線コネクタ 59"/>
        <xdr:cNvCxnSpPr/>
      </xdr:nvCxnSpPr>
      <xdr:spPr>
        <a:xfrm>
          <a:off x="4546600" y="512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161989</xdr:rowOff>
    </xdr:from>
    <xdr:to>
      <xdr:col>6</xdr:col>
      <xdr:colOff>511175</xdr:colOff>
      <xdr:row>33</xdr:row>
      <xdr:rowOff>14541</xdr:rowOff>
    </xdr:to>
    <xdr:cxnSp macro="">
      <xdr:nvCxnSpPr>
        <xdr:cNvPr id="61" name="直線コネクタ 60"/>
        <xdr:cNvCxnSpPr/>
      </xdr:nvCxnSpPr>
      <xdr:spPr>
        <a:xfrm flipV="1">
          <a:off x="3797300" y="5648389"/>
          <a:ext cx="838200" cy="2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23512</xdr:rowOff>
    </xdr:from>
    <xdr:ext cx="469744" cy="259045"/>
    <xdr:sp macro="" textlink="">
      <xdr:nvSpPr>
        <xdr:cNvPr id="62" name="議会費平均値テキスト"/>
        <xdr:cNvSpPr txBox="1"/>
      </xdr:nvSpPr>
      <xdr:spPr>
        <a:xfrm>
          <a:off x="4686300" y="60242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45085</xdr:rowOff>
    </xdr:from>
    <xdr:to>
      <xdr:col>6</xdr:col>
      <xdr:colOff>561975</xdr:colOff>
      <xdr:row>35</xdr:row>
      <xdr:rowOff>146685</xdr:rowOff>
    </xdr:to>
    <xdr:sp macro="" textlink="">
      <xdr:nvSpPr>
        <xdr:cNvPr id="63" name="フローチャート : 判断 62"/>
        <xdr:cNvSpPr/>
      </xdr:nvSpPr>
      <xdr:spPr>
        <a:xfrm>
          <a:off x="45847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14541</xdr:rowOff>
    </xdr:from>
    <xdr:to>
      <xdr:col>5</xdr:col>
      <xdr:colOff>358775</xdr:colOff>
      <xdr:row>33</xdr:row>
      <xdr:rowOff>68453</xdr:rowOff>
    </xdr:to>
    <xdr:cxnSp macro="">
      <xdr:nvCxnSpPr>
        <xdr:cNvPr id="64" name="直線コネクタ 63"/>
        <xdr:cNvCxnSpPr/>
      </xdr:nvCxnSpPr>
      <xdr:spPr>
        <a:xfrm flipV="1">
          <a:off x="2908300" y="5672391"/>
          <a:ext cx="889000" cy="5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62611</xdr:rowOff>
    </xdr:from>
    <xdr:to>
      <xdr:col>5</xdr:col>
      <xdr:colOff>409575</xdr:colOff>
      <xdr:row>35</xdr:row>
      <xdr:rowOff>164211</xdr:rowOff>
    </xdr:to>
    <xdr:sp macro="" textlink="">
      <xdr:nvSpPr>
        <xdr:cNvPr id="65" name="フローチャート : 判断 64"/>
        <xdr:cNvSpPr/>
      </xdr:nvSpPr>
      <xdr:spPr>
        <a:xfrm>
          <a:off x="3746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155338</xdr:rowOff>
    </xdr:from>
    <xdr:ext cx="469744" cy="259045"/>
    <xdr:sp macro="" textlink="">
      <xdr:nvSpPr>
        <xdr:cNvPr id="66" name="テキスト ボックス 65"/>
        <xdr:cNvSpPr txBox="1"/>
      </xdr:nvSpPr>
      <xdr:spPr>
        <a:xfrm>
          <a:off x="3562427" y="615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21018</xdr:rowOff>
    </xdr:from>
    <xdr:to>
      <xdr:col>4</xdr:col>
      <xdr:colOff>155575</xdr:colOff>
      <xdr:row>33</xdr:row>
      <xdr:rowOff>68453</xdr:rowOff>
    </xdr:to>
    <xdr:cxnSp macro="">
      <xdr:nvCxnSpPr>
        <xdr:cNvPr id="67" name="直線コネクタ 66"/>
        <xdr:cNvCxnSpPr/>
      </xdr:nvCxnSpPr>
      <xdr:spPr>
        <a:xfrm>
          <a:off x="2019300" y="5507418"/>
          <a:ext cx="889000" cy="21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83566</xdr:rowOff>
    </xdr:from>
    <xdr:to>
      <xdr:col>4</xdr:col>
      <xdr:colOff>206375</xdr:colOff>
      <xdr:row>36</xdr:row>
      <xdr:rowOff>13716</xdr:rowOff>
    </xdr:to>
    <xdr:sp macro="" textlink="">
      <xdr:nvSpPr>
        <xdr:cNvPr id="68" name="フローチャート : 判断 67"/>
        <xdr:cNvSpPr/>
      </xdr:nvSpPr>
      <xdr:spPr>
        <a:xfrm>
          <a:off x="2857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4843</xdr:rowOff>
    </xdr:from>
    <xdr:ext cx="469744" cy="259045"/>
    <xdr:sp macro="" textlink="">
      <xdr:nvSpPr>
        <xdr:cNvPr id="69" name="テキスト ボックス 68"/>
        <xdr:cNvSpPr txBox="1"/>
      </xdr:nvSpPr>
      <xdr:spPr>
        <a:xfrm>
          <a:off x="2673427" y="617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156083</xdr:rowOff>
    </xdr:from>
    <xdr:to>
      <xdr:col>2</xdr:col>
      <xdr:colOff>638175</xdr:colOff>
      <xdr:row>32</xdr:row>
      <xdr:rowOff>21018</xdr:rowOff>
    </xdr:to>
    <xdr:cxnSp macro="">
      <xdr:nvCxnSpPr>
        <xdr:cNvPr id="70" name="直線コネクタ 69"/>
        <xdr:cNvCxnSpPr/>
      </xdr:nvCxnSpPr>
      <xdr:spPr>
        <a:xfrm>
          <a:off x="1130300" y="5299583"/>
          <a:ext cx="889000" cy="20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52896</xdr:rowOff>
    </xdr:from>
    <xdr:to>
      <xdr:col>3</xdr:col>
      <xdr:colOff>3175</xdr:colOff>
      <xdr:row>35</xdr:row>
      <xdr:rowOff>154496</xdr:rowOff>
    </xdr:to>
    <xdr:sp macro="" textlink="">
      <xdr:nvSpPr>
        <xdr:cNvPr id="71" name="フローチャート : 判断 70"/>
        <xdr:cNvSpPr/>
      </xdr:nvSpPr>
      <xdr:spPr>
        <a:xfrm>
          <a:off x="1968500" y="605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145623</xdr:rowOff>
    </xdr:from>
    <xdr:ext cx="469744" cy="259045"/>
    <xdr:sp macro="" textlink="">
      <xdr:nvSpPr>
        <xdr:cNvPr id="72" name="テキスト ボックス 71"/>
        <xdr:cNvSpPr txBox="1"/>
      </xdr:nvSpPr>
      <xdr:spPr>
        <a:xfrm>
          <a:off x="1784427" y="6146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40322</xdr:rowOff>
    </xdr:from>
    <xdr:to>
      <xdr:col>1</xdr:col>
      <xdr:colOff>485775</xdr:colOff>
      <xdr:row>34</xdr:row>
      <xdr:rowOff>141922</xdr:rowOff>
    </xdr:to>
    <xdr:sp macro="" textlink="">
      <xdr:nvSpPr>
        <xdr:cNvPr id="73" name="フローチャート : 判断 72"/>
        <xdr:cNvSpPr/>
      </xdr:nvSpPr>
      <xdr:spPr>
        <a:xfrm>
          <a:off x="1079500" y="586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133049</xdr:rowOff>
    </xdr:from>
    <xdr:ext cx="469744" cy="259045"/>
    <xdr:sp macro="" textlink="">
      <xdr:nvSpPr>
        <xdr:cNvPr id="74" name="テキスト ボックス 73"/>
        <xdr:cNvSpPr txBox="1"/>
      </xdr:nvSpPr>
      <xdr:spPr>
        <a:xfrm>
          <a:off x="895427" y="5962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111189</xdr:rowOff>
    </xdr:from>
    <xdr:to>
      <xdr:col>6</xdr:col>
      <xdr:colOff>561975</xdr:colOff>
      <xdr:row>33</xdr:row>
      <xdr:rowOff>41339</xdr:rowOff>
    </xdr:to>
    <xdr:sp macro="" textlink="">
      <xdr:nvSpPr>
        <xdr:cNvPr id="80" name="円/楕円 79"/>
        <xdr:cNvSpPr/>
      </xdr:nvSpPr>
      <xdr:spPr>
        <a:xfrm>
          <a:off x="4584700" y="559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134066</xdr:rowOff>
    </xdr:from>
    <xdr:ext cx="469744" cy="259045"/>
    <xdr:sp macro="" textlink="">
      <xdr:nvSpPr>
        <xdr:cNvPr id="81" name="議会費該当値テキスト"/>
        <xdr:cNvSpPr txBox="1"/>
      </xdr:nvSpPr>
      <xdr:spPr>
        <a:xfrm>
          <a:off x="4686300" y="544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9,683</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135191</xdr:rowOff>
    </xdr:from>
    <xdr:to>
      <xdr:col>5</xdr:col>
      <xdr:colOff>409575</xdr:colOff>
      <xdr:row>33</xdr:row>
      <xdr:rowOff>65341</xdr:rowOff>
    </xdr:to>
    <xdr:sp macro="" textlink="">
      <xdr:nvSpPr>
        <xdr:cNvPr id="82" name="円/楕円 81"/>
        <xdr:cNvSpPr/>
      </xdr:nvSpPr>
      <xdr:spPr>
        <a:xfrm>
          <a:off x="3746500" y="562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81868</xdr:rowOff>
    </xdr:from>
    <xdr:ext cx="469744" cy="259045"/>
    <xdr:sp macro="" textlink="">
      <xdr:nvSpPr>
        <xdr:cNvPr id="83" name="テキスト ボックス 82"/>
        <xdr:cNvSpPr txBox="1"/>
      </xdr:nvSpPr>
      <xdr:spPr>
        <a:xfrm>
          <a:off x="3562427" y="5396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9,557</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17653</xdr:rowOff>
    </xdr:from>
    <xdr:to>
      <xdr:col>4</xdr:col>
      <xdr:colOff>206375</xdr:colOff>
      <xdr:row>33</xdr:row>
      <xdr:rowOff>119253</xdr:rowOff>
    </xdr:to>
    <xdr:sp macro="" textlink="">
      <xdr:nvSpPr>
        <xdr:cNvPr id="84" name="円/楕円 83"/>
        <xdr:cNvSpPr/>
      </xdr:nvSpPr>
      <xdr:spPr>
        <a:xfrm>
          <a:off x="2857500" y="567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135780</xdr:rowOff>
    </xdr:from>
    <xdr:ext cx="469744" cy="259045"/>
    <xdr:sp macro="" textlink="">
      <xdr:nvSpPr>
        <xdr:cNvPr id="85" name="テキスト ボックス 84"/>
        <xdr:cNvSpPr txBox="1"/>
      </xdr:nvSpPr>
      <xdr:spPr>
        <a:xfrm>
          <a:off x="2673427" y="545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9,274</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141668</xdr:rowOff>
    </xdr:from>
    <xdr:to>
      <xdr:col>3</xdr:col>
      <xdr:colOff>3175</xdr:colOff>
      <xdr:row>32</xdr:row>
      <xdr:rowOff>71818</xdr:rowOff>
    </xdr:to>
    <xdr:sp macro="" textlink="">
      <xdr:nvSpPr>
        <xdr:cNvPr id="86" name="円/楕円 85"/>
        <xdr:cNvSpPr/>
      </xdr:nvSpPr>
      <xdr:spPr>
        <a:xfrm>
          <a:off x="1968500" y="545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30</xdr:row>
      <xdr:rowOff>88345</xdr:rowOff>
    </xdr:from>
    <xdr:ext cx="534377" cy="259045"/>
    <xdr:sp macro="" textlink="">
      <xdr:nvSpPr>
        <xdr:cNvPr id="87" name="テキスト ボックス 86"/>
        <xdr:cNvSpPr txBox="1"/>
      </xdr:nvSpPr>
      <xdr:spPr>
        <a:xfrm>
          <a:off x="1752111" y="523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10,423</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105283</xdr:rowOff>
    </xdr:from>
    <xdr:to>
      <xdr:col>1</xdr:col>
      <xdr:colOff>485775</xdr:colOff>
      <xdr:row>31</xdr:row>
      <xdr:rowOff>35433</xdr:rowOff>
    </xdr:to>
    <xdr:sp macro="" textlink="">
      <xdr:nvSpPr>
        <xdr:cNvPr id="88" name="円/楕円 87"/>
        <xdr:cNvSpPr/>
      </xdr:nvSpPr>
      <xdr:spPr>
        <a:xfrm>
          <a:off x="1079500" y="524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29</xdr:row>
      <xdr:rowOff>51960</xdr:rowOff>
    </xdr:from>
    <xdr:ext cx="534377" cy="259045"/>
    <xdr:sp macro="" textlink="">
      <xdr:nvSpPr>
        <xdr:cNvPr id="89" name="テキスト ボックス 88"/>
        <xdr:cNvSpPr txBox="1"/>
      </xdr:nvSpPr>
      <xdr:spPr>
        <a:xfrm>
          <a:off x="863111" y="502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133505</xdr:rowOff>
    </xdr:from>
    <xdr:to>
      <xdr:col>6</xdr:col>
      <xdr:colOff>510540</xdr:colOff>
      <xdr:row>58</xdr:row>
      <xdr:rowOff>142064</xdr:rowOff>
    </xdr:to>
    <xdr:cxnSp macro="">
      <xdr:nvCxnSpPr>
        <xdr:cNvPr id="115" name="直線コネクタ 114"/>
        <xdr:cNvCxnSpPr/>
      </xdr:nvCxnSpPr>
      <xdr:spPr>
        <a:xfrm flipV="1">
          <a:off x="4633595" y="8534555"/>
          <a:ext cx="1270" cy="15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145891</xdr:rowOff>
    </xdr:from>
    <xdr:ext cx="534377" cy="259045"/>
    <xdr:sp macro="" textlink="">
      <xdr:nvSpPr>
        <xdr:cNvPr id="116" name="総務費最小値テキスト"/>
        <xdr:cNvSpPr txBox="1"/>
      </xdr:nvSpPr>
      <xdr:spPr>
        <a:xfrm>
          <a:off x="4686300" y="1008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39,276</a:t>
          </a:r>
          <a:endParaRPr kumimoji="1" lang="ja-JP" altLang="en-US" sz="1000" b="1">
            <a:latin typeface="ＭＳ Ｐゴシック"/>
          </a:endParaRPr>
        </a:p>
      </xdr:txBody>
    </xdr:sp>
    <xdr:clientData/>
  </xdr:oneCellAnchor>
  <xdr:twoCellAnchor>
    <xdr:from>
      <xdr:col>6</xdr:col>
      <xdr:colOff>422275</xdr:colOff>
      <xdr:row>58</xdr:row>
      <xdr:rowOff>142064</xdr:rowOff>
    </xdr:from>
    <xdr:to>
      <xdr:col>6</xdr:col>
      <xdr:colOff>600075</xdr:colOff>
      <xdr:row>58</xdr:row>
      <xdr:rowOff>142064</xdr:rowOff>
    </xdr:to>
    <xdr:cxnSp macro="">
      <xdr:nvCxnSpPr>
        <xdr:cNvPr id="117" name="直線コネクタ 116"/>
        <xdr:cNvCxnSpPr/>
      </xdr:nvCxnSpPr>
      <xdr:spPr>
        <a:xfrm>
          <a:off x="4546600" y="1008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80182</xdr:rowOff>
    </xdr:from>
    <xdr:ext cx="599010" cy="259045"/>
    <xdr:sp macro="" textlink="">
      <xdr:nvSpPr>
        <xdr:cNvPr id="118" name="総務費最大値テキスト"/>
        <xdr:cNvSpPr txBox="1"/>
      </xdr:nvSpPr>
      <xdr:spPr>
        <a:xfrm>
          <a:off x="4686300" y="8309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514,397</a:t>
          </a:r>
          <a:endParaRPr kumimoji="1" lang="ja-JP" altLang="en-US" sz="1000" b="1">
            <a:latin typeface="ＭＳ Ｐゴシック"/>
          </a:endParaRPr>
        </a:p>
      </xdr:txBody>
    </xdr:sp>
    <xdr:clientData/>
  </xdr:oneCellAnchor>
  <xdr:twoCellAnchor>
    <xdr:from>
      <xdr:col>6</xdr:col>
      <xdr:colOff>422275</xdr:colOff>
      <xdr:row>49</xdr:row>
      <xdr:rowOff>133505</xdr:rowOff>
    </xdr:from>
    <xdr:to>
      <xdr:col>6</xdr:col>
      <xdr:colOff>600075</xdr:colOff>
      <xdr:row>49</xdr:row>
      <xdr:rowOff>133505</xdr:rowOff>
    </xdr:to>
    <xdr:cxnSp macro="">
      <xdr:nvCxnSpPr>
        <xdr:cNvPr id="119" name="直線コネクタ 118"/>
        <xdr:cNvCxnSpPr/>
      </xdr:nvCxnSpPr>
      <xdr:spPr>
        <a:xfrm>
          <a:off x="4546600" y="853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69148</xdr:rowOff>
    </xdr:from>
    <xdr:to>
      <xdr:col>6</xdr:col>
      <xdr:colOff>511175</xdr:colOff>
      <xdr:row>57</xdr:row>
      <xdr:rowOff>169901</xdr:rowOff>
    </xdr:to>
    <xdr:cxnSp macro="">
      <xdr:nvCxnSpPr>
        <xdr:cNvPr id="120" name="直線コネクタ 119"/>
        <xdr:cNvCxnSpPr/>
      </xdr:nvCxnSpPr>
      <xdr:spPr>
        <a:xfrm flipV="1">
          <a:off x="3797300" y="9841798"/>
          <a:ext cx="838200" cy="10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57562</xdr:rowOff>
    </xdr:from>
    <xdr:ext cx="534377" cy="259045"/>
    <xdr:sp macro="" textlink="">
      <xdr:nvSpPr>
        <xdr:cNvPr id="121" name="総務費平均値テキスト"/>
        <xdr:cNvSpPr txBox="1"/>
      </xdr:nvSpPr>
      <xdr:spPr>
        <a:xfrm>
          <a:off x="4686300" y="98302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95,490</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79135</xdr:rowOff>
    </xdr:from>
    <xdr:to>
      <xdr:col>6</xdr:col>
      <xdr:colOff>561975</xdr:colOff>
      <xdr:row>58</xdr:row>
      <xdr:rowOff>9285</xdr:rowOff>
    </xdr:to>
    <xdr:sp macro="" textlink="">
      <xdr:nvSpPr>
        <xdr:cNvPr id="122" name="フローチャート : 判断 121"/>
        <xdr:cNvSpPr/>
      </xdr:nvSpPr>
      <xdr:spPr>
        <a:xfrm>
          <a:off x="45847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148517</xdr:rowOff>
    </xdr:from>
    <xdr:to>
      <xdr:col>5</xdr:col>
      <xdr:colOff>358775</xdr:colOff>
      <xdr:row>57</xdr:row>
      <xdr:rowOff>169901</xdr:rowOff>
    </xdr:to>
    <xdr:cxnSp macro="">
      <xdr:nvCxnSpPr>
        <xdr:cNvPr id="123" name="直線コネクタ 122"/>
        <xdr:cNvCxnSpPr/>
      </xdr:nvCxnSpPr>
      <xdr:spPr>
        <a:xfrm>
          <a:off x="2908300" y="9921167"/>
          <a:ext cx="889000" cy="2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45185</xdr:rowOff>
    </xdr:from>
    <xdr:to>
      <xdr:col>5</xdr:col>
      <xdr:colOff>409575</xdr:colOff>
      <xdr:row>56</xdr:row>
      <xdr:rowOff>146785</xdr:rowOff>
    </xdr:to>
    <xdr:sp macro="" textlink="">
      <xdr:nvSpPr>
        <xdr:cNvPr id="124" name="フローチャート : 判断 123"/>
        <xdr:cNvSpPr/>
      </xdr:nvSpPr>
      <xdr:spPr>
        <a:xfrm>
          <a:off x="3746500" y="96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163312</xdr:rowOff>
    </xdr:from>
    <xdr:ext cx="599010" cy="259045"/>
    <xdr:sp macro="" textlink="">
      <xdr:nvSpPr>
        <xdr:cNvPr id="125" name="テキスト ボックス 124"/>
        <xdr:cNvSpPr txBox="1"/>
      </xdr:nvSpPr>
      <xdr:spPr>
        <a:xfrm>
          <a:off x="3497794" y="942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116298</xdr:rowOff>
    </xdr:from>
    <xdr:to>
      <xdr:col>4</xdr:col>
      <xdr:colOff>155575</xdr:colOff>
      <xdr:row>57</xdr:row>
      <xdr:rowOff>148517</xdr:rowOff>
    </xdr:to>
    <xdr:cxnSp macro="">
      <xdr:nvCxnSpPr>
        <xdr:cNvPr id="126" name="直線コネクタ 125"/>
        <xdr:cNvCxnSpPr/>
      </xdr:nvCxnSpPr>
      <xdr:spPr>
        <a:xfrm>
          <a:off x="2019300" y="9888948"/>
          <a:ext cx="889000" cy="3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55583</xdr:rowOff>
    </xdr:from>
    <xdr:to>
      <xdr:col>4</xdr:col>
      <xdr:colOff>206375</xdr:colOff>
      <xdr:row>57</xdr:row>
      <xdr:rowOff>157183</xdr:rowOff>
    </xdr:to>
    <xdr:sp macro="" textlink="">
      <xdr:nvSpPr>
        <xdr:cNvPr id="127" name="フローチャート : 判断 126"/>
        <xdr:cNvSpPr/>
      </xdr:nvSpPr>
      <xdr:spPr>
        <a:xfrm>
          <a:off x="2857500" y="98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2260</xdr:rowOff>
    </xdr:from>
    <xdr:ext cx="599010" cy="259045"/>
    <xdr:sp macro="" textlink="">
      <xdr:nvSpPr>
        <xdr:cNvPr id="128" name="テキスト ボックス 127"/>
        <xdr:cNvSpPr txBox="1"/>
      </xdr:nvSpPr>
      <xdr:spPr>
        <a:xfrm>
          <a:off x="2608794" y="960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21906</xdr:rowOff>
    </xdr:from>
    <xdr:to>
      <xdr:col>2</xdr:col>
      <xdr:colOff>638175</xdr:colOff>
      <xdr:row>57</xdr:row>
      <xdr:rowOff>116298</xdr:rowOff>
    </xdr:to>
    <xdr:cxnSp macro="">
      <xdr:nvCxnSpPr>
        <xdr:cNvPr id="129" name="直線コネクタ 128"/>
        <xdr:cNvCxnSpPr/>
      </xdr:nvCxnSpPr>
      <xdr:spPr>
        <a:xfrm>
          <a:off x="1130300" y="9794556"/>
          <a:ext cx="889000" cy="9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103518</xdr:rowOff>
    </xdr:from>
    <xdr:to>
      <xdr:col>3</xdr:col>
      <xdr:colOff>3175</xdr:colOff>
      <xdr:row>58</xdr:row>
      <xdr:rowOff>33668</xdr:rowOff>
    </xdr:to>
    <xdr:sp macro="" textlink="">
      <xdr:nvSpPr>
        <xdr:cNvPr id="130" name="フローチャート : 判断 129"/>
        <xdr:cNvSpPr/>
      </xdr:nvSpPr>
      <xdr:spPr>
        <a:xfrm>
          <a:off x="1968500" y="987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24795</xdr:rowOff>
    </xdr:from>
    <xdr:ext cx="534377" cy="259045"/>
    <xdr:sp macro="" textlink="">
      <xdr:nvSpPr>
        <xdr:cNvPr id="131" name="テキスト ボックス 130"/>
        <xdr:cNvSpPr txBox="1"/>
      </xdr:nvSpPr>
      <xdr:spPr>
        <a:xfrm>
          <a:off x="1752111" y="996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80373</xdr:rowOff>
    </xdr:from>
    <xdr:to>
      <xdr:col>1</xdr:col>
      <xdr:colOff>485775</xdr:colOff>
      <xdr:row>58</xdr:row>
      <xdr:rowOff>10523</xdr:rowOff>
    </xdr:to>
    <xdr:sp macro="" textlink="">
      <xdr:nvSpPr>
        <xdr:cNvPr id="132" name="フローチャート : 判断 131"/>
        <xdr:cNvSpPr/>
      </xdr:nvSpPr>
      <xdr:spPr>
        <a:xfrm>
          <a:off x="1079500" y="985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1650</xdr:rowOff>
    </xdr:from>
    <xdr:ext cx="534377" cy="259045"/>
    <xdr:sp macro="" textlink="">
      <xdr:nvSpPr>
        <xdr:cNvPr id="133" name="テキスト ボックス 132"/>
        <xdr:cNvSpPr txBox="1"/>
      </xdr:nvSpPr>
      <xdr:spPr>
        <a:xfrm>
          <a:off x="863111" y="994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95,111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18348</xdr:rowOff>
    </xdr:from>
    <xdr:to>
      <xdr:col>6</xdr:col>
      <xdr:colOff>561975</xdr:colOff>
      <xdr:row>57</xdr:row>
      <xdr:rowOff>119948</xdr:rowOff>
    </xdr:to>
    <xdr:sp macro="" textlink="">
      <xdr:nvSpPr>
        <xdr:cNvPr id="139" name="円/楕円 138"/>
        <xdr:cNvSpPr/>
      </xdr:nvSpPr>
      <xdr:spPr>
        <a:xfrm>
          <a:off x="4584700" y="979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41225</xdr:rowOff>
    </xdr:from>
    <xdr:ext cx="599010" cy="259045"/>
    <xdr:sp macro="" textlink="">
      <xdr:nvSpPr>
        <xdr:cNvPr id="140" name="総務費該当値テキスト"/>
        <xdr:cNvSpPr txBox="1"/>
      </xdr:nvSpPr>
      <xdr:spPr>
        <a:xfrm>
          <a:off x="4686300" y="9642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114,104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119101</xdr:rowOff>
    </xdr:from>
    <xdr:to>
      <xdr:col>5</xdr:col>
      <xdr:colOff>409575</xdr:colOff>
      <xdr:row>58</xdr:row>
      <xdr:rowOff>49251</xdr:rowOff>
    </xdr:to>
    <xdr:sp macro="" textlink="">
      <xdr:nvSpPr>
        <xdr:cNvPr id="141" name="円/楕円 140"/>
        <xdr:cNvSpPr/>
      </xdr:nvSpPr>
      <xdr:spPr>
        <a:xfrm>
          <a:off x="3746500" y="989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40378</xdr:rowOff>
    </xdr:from>
    <xdr:ext cx="534377" cy="259045"/>
    <xdr:sp macro="" textlink="">
      <xdr:nvSpPr>
        <xdr:cNvPr id="142" name="テキスト ボックス 141"/>
        <xdr:cNvSpPr txBox="1"/>
      </xdr:nvSpPr>
      <xdr:spPr>
        <a:xfrm>
          <a:off x="3530111" y="998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83,252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97717</xdr:rowOff>
    </xdr:from>
    <xdr:to>
      <xdr:col>4</xdr:col>
      <xdr:colOff>206375</xdr:colOff>
      <xdr:row>58</xdr:row>
      <xdr:rowOff>27867</xdr:rowOff>
    </xdr:to>
    <xdr:sp macro="" textlink="">
      <xdr:nvSpPr>
        <xdr:cNvPr id="143" name="円/楕円 142"/>
        <xdr:cNvSpPr/>
      </xdr:nvSpPr>
      <xdr:spPr>
        <a:xfrm>
          <a:off x="2857500" y="987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18994</xdr:rowOff>
    </xdr:from>
    <xdr:ext cx="534377" cy="259045"/>
    <xdr:sp macro="" textlink="">
      <xdr:nvSpPr>
        <xdr:cNvPr id="144" name="テキスト ボックス 143"/>
        <xdr:cNvSpPr txBox="1"/>
      </xdr:nvSpPr>
      <xdr:spPr>
        <a:xfrm>
          <a:off x="2641111" y="9963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89,800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65498</xdr:rowOff>
    </xdr:from>
    <xdr:to>
      <xdr:col>3</xdr:col>
      <xdr:colOff>3175</xdr:colOff>
      <xdr:row>57</xdr:row>
      <xdr:rowOff>167098</xdr:rowOff>
    </xdr:to>
    <xdr:sp macro="" textlink="">
      <xdr:nvSpPr>
        <xdr:cNvPr id="145" name="円/楕円 144"/>
        <xdr:cNvSpPr/>
      </xdr:nvSpPr>
      <xdr:spPr>
        <a:xfrm>
          <a:off x="1968500" y="983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12175</xdr:rowOff>
    </xdr:from>
    <xdr:ext cx="534377" cy="259045"/>
    <xdr:sp macro="" textlink="">
      <xdr:nvSpPr>
        <xdr:cNvPr id="146" name="テキスト ボックス 145"/>
        <xdr:cNvSpPr txBox="1"/>
      </xdr:nvSpPr>
      <xdr:spPr>
        <a:xfrm>
          <a:off x="1752111" y="961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99,666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142556</xdr:rowOff>
    </xdr:from>
    <xdr:to>
      <xdr:col>1</xdr:col>
      <xdr:colOff>485775</xdr:colOff>
      <xdr:row>57</xdr:row>
      <xdr:rowOff>72706</xdr:rowOff>
    </xdr:to>
    <xdr:sp macro="" textlink="">
      <xdr:nvSpPr>
        <xdr:cNvPr id="147" name="円/楕円 146"/>
        <xdr:cNvSpPr/>
      </xdr:nvSpPr>
      <xdr:spPr>
        <a:xfrm>
          <a:off x="1079500" y="974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89233</xdr:rowOff>
    </xdr:from>
    <xdr:ext cx="599010" cy="259045"/>
    <xdr:sp macro="" textlink="">
      <xdr:nvSpPr>
        <xdr:cNvPr id="148" name="テキスト ボックス 147"/>
        <xdr:cNvSpPr txBox="1"/>
      </xdr:nvSpPr>
      <xdr:spPr>
        <a:xfrm>
          <a:off x="830794" y="9518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128,570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198,558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11967</xdr:rowOff>
    </xdr:from>
    <xdr:to>
      <xdr:col>6</xdr:col>
      <xdr:colOff>510540</xdr:colOff>
      <xdr:row>79</xdr:row>
      <xdr:rowOff>44591</xdr:rowOff>
    </xdr:to>
    <xdr:cxnSp macro="">
      <xdr:nvCxnSpPr>
        <xdr:cNvPr id="175" name="直線コネクタ 174"/>
        <xdr:cNvCxnSpPr/>
      </xdr:nvCxnSpPr>
      <xdr:spPr>
        <a:xfrm flipV="1">
          <a:off x="4633595" y="12184917"/>
          <a:ext cx="1270" cy="1404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48418</xdr:rowOff>
    </xdr:from>
    <xdr:ext cx="534377" cy="259045"/>
    <xdr:sp macro="" textlink="">
      <xdr:nvSpPr>
        <xdr:cNvPr id="176" name="民生費最小値テキスト"/>
        <xdr:cNvSpPr txBox="1"/>
      </xdr:nvSpPr>
      <xdr:spPr>
        <a:xfrm>
          <a:off x="4686300" y="1359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94,987</a:t>
          </a:r>
          <a:endParaRPr kumimoji="1" lang="ja-JP" altLang="en-US" sz="1000" b="1">
            <a:latin typeface="ＭＳ Ｐゴシック"/>
          </a:endParaRPr>
        </a:p>
      </xdr:txBody>
    </xdr:sp>
    <xdr:clientData/>
  </xdr:oneCellAnchor>
  <xdr:twoCellAnchor>
    <xdr:from>
      <xdr:col>6</xdr:col>
      <xdr:colOff>422275</xdr:colOff>
      <xdr:row>79</xdr:row>
      <xdr:rowOff>44591</xdr:rowOff>
    </xdr:from>
    <xdr:to>
      <xdr:col>6</xdr:col>
      <xdr:colOff>600075</xdr:colOff>
      <xdr:row>79</xdr:row>
      <xdr:rowOff>44591</xdr:rowOff>
    </xdr:to>
    <xdr:cxnSp macro="">
      <xdr:nvCxnSpPr>
        <xdr:cNvPr id="177" name="直線コネクタ 176"/>
        <xdr:cNvCxnSpPr/>
      </xdr:nvCxnSpPr>
      <xdr:spPr>
        <a:xfrm>
          <a:off x="4546600" y="1358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130094</xdr:rowOff>
    </xdr:from>
    <xdr:ext cx="599010" cy="259045"/>
    <xdr:sp macro="" textlink="">
      <xdr:nvSpPr>
        <xdr:cNvPr id="178" name="民生費最大値テキスト"/>
        <xdr:cNvSpPr txBox="1"/>
      </xdr:nvSpPr>
      <xdr:spPr>
        <a:xfrm>
          <a:off x="4686300" y="1196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223,984</a:t>
          </a:r>
          <a:endParaRPr kumimoji="1" lang="ja-JP" altLang="en-US" sz="1000" b="1">
            <a:latin typeface="ＭＳ Ｐゴシック"/>
          </a:endParaRPr>
        </a:p>
      </xdr:txBody>
    </xdr:sp>
    <xdr:clientData/>
  </xdr:oneCellAnchor>
  <xdr:twoCellAnchor>
    <xdr:from>
      <xdr:col>6</xdr:col>
      <xdr:colOff>422275</xdr:colOff>
      <xdr:row>71</xdr:row>
      <xdr:rowOff>11967</xdr:rowOff>
    </xdr:from>
    <xdr:to>
      <xdr:col>6</xdr:col>
      <xdr:colOff>600075</xdr:colOff>
      <xdr:row>71</xdr:row>
      <xdr:rowOff>11967</xdr:rowOff>
    </xdr:to>
    <xdr:cxnSp macro="">
      <xdr:nvCxnSpPr>
        <xdr:cNvPr id="179" name="直線コネクタ 178"/>
        <xdr:cNvCxnSpPr/>
      </xdr:nvCxnSpPr>
      <xdr:spPr>
        <a:xfrm>
          <a:off x="4546600" y="1218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51536</xdr:rowOff>
    </xdr:from>
    <xdr:to>
      <xdr:col>6</xdr:col>
      <xdr:colOff>511175</xdr:colOff>
      <xdr:row>78</xdr:row>
      <xdr:rowOff>140168</xdr:rowOff>
    </xdr:to>
    <xdr:cxnSp macro="">
      <xdr:nvCxnSpPr>
        <xdr:cNvPr id="180" name="直線コネクタ 179"/>
        <xdr:cNvCxnSpPr/>
      </xdr:nvCxnSpPr>
      <xdr:spPr>
        <a:xfrm flipV="1">
          <a:off x="3797300" y="13424636"/>
          <a:ext cx="838200" cy="8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24637</xdr:rowOff>
    </xdr:from>
    <xdr:ext cx="599010" cy="259045"/>
    <xdr:sp macro="" textlink="">
      <xdr:nvSpPr>
        <xdr:cNvPr id="181" name="民生費平均値テキスト"/>
        <xdr:cNvSpPr txBox="1"/>
      </xdr:nvSpPr>
      <xdr:spPr>
        <a:xfrm>
          <a:off x="4686300" y="12883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141,505</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1760</xdr:rowOff>
    </xdr:from>
    <xdr:to>
      <xdr:col>6</xdr:col>
      <xdr:colOff>561975</xdr:colOff>
      <xdr:row>76</xdr:row>
      <xdr:rowOff>103360</xdr:rowOff>
    </xdr:to>
    <xdr:sp macro="" textlink="">
      <xdr:nvSpPr>
        <xdr:cNvPr id="182" name="フローチャート : 判断 181"/>
        <xdr:cNvSpPr/>
      </xdr:nvSpPr>
      <xdr:spPr>
        <a:xfrm>
          <a:off x="4584700" y="1303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140168</xdr:rowOff>
    </xdr:from>
    <xdr:to>
      <xdr:col>5</xdr:col>
      <xdr:colOff>358775</xdr:colOff>
      <xdr:row>79</xdr:row>
      <xdr:rowOff>49882</xdr:rowOff>
    </xdr:to>
    <xdr:cxnSp macro="">
      <xdr:nvCxnSpPr>
        <xdr:cNvPr id="183" name="直線コネクタ 182"/>
        <xdr:cNvCxnSpPr/>
      </xdr:nvCxnSpPr>
      <xdr:spPr>
        <a:xfrm flipV="1">
          <a:off x="2908300" y="13513268"/>
          <a:ext cx="889000" cy="8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20016</xdr:rowOff>
    </xdr:from>
    <xdr:to>
      <xdr:col>5</xdr:col>
      <xdr:colOff>409575</xdr:colOff>
      <xdr:row>76</xdr:row>
      <xdr:rowOff>121616</xdr:rowOff>
    </xdr:to>
    <xdr:sp macro="" textlink="">
      <xdr:nvSpPr>
        <xdr:cNvPr id="184" name="フローチャート : 判断 183"/>
        <xdr:cNvSpPr/>
      </xdr:nvSpPr>
      <xdr:spPr>
        <a:xfrm>
          <a:off x="3746500" y="1305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138142</xdr:rowOff>
    </xdr:from>
    <xdr:ext cx="599010" cy="259045"/>
    <xdr:sp macro="" textlink="">
      <xdr:nvSpPr>
        <xdr:cNvPr id="185" name="テキスト ボックス 184"/>
        <xdr:cNvSpPr txBox="1"/>
      </xdr:nvSpPr>
      <xdr:spPr>
        <a:xfrm>
          <a:off x="3497794" y="12825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49882</xdr:rowOff>
    </xdr:from>
    <xdr:to>
      <xdr:col>4</xdr:col>
      <xdr:colOff>155575</xdr:colOff>
      <xdr:row>79</xdr:row>
      <xdr:rowOff>78316</xdr:rowOff>
    </xdr:to>
    <xdr:cxnSp macro="">
      <xdr:nvCxnSpPr>
        <xdr:cNvPr id="186" name="直線コネクタ 185"/>
        <xdr:cNvCxnSpPr/>
      </xdr:nvCxnSpPr>
      <xdr:spPr>
        <a:xfrm flipV="1">
          <a:off x="2019300" y="13594432"/>
          <a:ext cx="889000" cy="28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145190</xdr:rowOff>
    </xdr:from>
    <xdr:to>
      <xdr:col>4</xdr:col>
      <xdr:colOff>206375</xdr:colOff>
      <xdr:row>77</xdr:row>
      <xdr:rowOff>75340</xdr:rowOff>
    </xdr:to>
    <xdr:sp macro="" textlink="">
      <xdr:nvSpPr>
        <xdr:cNvPr id="187" name="フローチャート : 判断 186"/>
        <xdr:cNvSpPr/>
      </xdr:nvSpPr>
      <xdr:spPr>
        <a:xfrm>
          <a:off x="2857500" y="1317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91867</xdr:rowOff>
    </xdr:from>
    <xdr:ext cx="599010" cy="259045"/>
    <xdr:sp macro="" textlink="">
      <xdr:nvSpPr>
        <xdr:cNvPr id="188" name="テキスト ボックス 187"/>
        <xdr:cNvSpPr txBox="1"/>
      </xdr:nvSpPr>
      <xdr:spPr>
        <a:xfrm>
          <a:off x="2608794" y="1295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78316</xdr:rowOff>
    </xdr:from>
    <xdr:to>
      <xdr:col>2</xdr:col>
      <xdr:colOff>638175</xdr:colOff>
      <xdr:row>79</xdr:row>
      <xdr:rowOff>106401</xdr:rowOff>
    </xdr:to>
    <xdr:cxnSp macro="">
      <xdr:nvCxnSpPr>
        <xdr:cNvPr id="189" name="直線コネクタ 188"/>
        <xdr:cNvCxnSpPr/>
      </xdr:nvCxnSpPr>
      <xdr:spPr>
        <a:xfrm flipV="1">
          <a:off x="1130300" y="13622866"/>
          <a:ext cx="889000" cy="2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156663</xdr:rowOff>
    </xdr:from>
    <xdr:to>
      <xdr:col>3</xdr:col>
      <xdr:colOff>3175</xdr:colOff>
      <xdr:row>77</xdr:row>
      <xdr:rowOff>86813</xdr:rowOff>
    </xdr:to>
    <xdr:sp macro="" textlink="">
      <xdr:nvSpPr>
        <xdr:cNvPr id="190" name="フローチャート : 判断 189"/>
        <xdr:cNvSpPr/>
      </xdr:nvSpPr>
      <xdr:spPr>
        <a:xfrm>
          <a:off x="1968500" y="1318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103340</xdr:rowOff>
    </xdr:from>
    <xdr:ext cx="599010" cy="259045"/>
    <xdr:sp macro="" textlink="">
      <xdr:nvSpPr>
        <xdr:cNvPr id="191" name="テキスト ボックス 190"/>
        <xdr:cNvSpPr txBox="1"/>
      </xdr:nvSpPr>
      <xdr:spPr>
        <a:xfrm>
          <a:off x="1719794" y="12962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161595</xdr:rowOff>
    </xdr:from>
    <xdr:to>
      <xdr:col>1</xdr:col>
      <xdr:colOff>485775</xdr:colOff>
      <xdr:row>77</xdr:row>
      <xdr:rowOff>91745</xdr:rowOff>
    </xdr:to>
    <xdr:sp macro="" textlink="">
      <xdr:nvSpPr>
        <xdr:cNvPr id="192" name="フローチャート : 判断 191"/>
        <xdr:cNvSpPr/>
      </xdr:nvSpPr>
      <xdr:spPr>
        <a:xfrm>
          <a:off x="1079500" y="1319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108272</xdr:rowOff>
    </xdr:from>
    <xdr:ext cx="599010" cy="259045"/>
    <xdr:sp macro="" textlink="">
      <xdr:nvSpPr>
        <xdr:cNvPr id="193" name="テキスト ボックス 192"/>
        <xdr:cNvSpPr txBox="1"/>
      </xdr:nvSpPr>
      <xdr:spPr>
        <a:xfrm>
          <a:off x="830794" y="12967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126,822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736</xdr:rowOff>
    </xdr:from>
    <xdr:to>
      <xdr:col>6</xdr:col>
      <xdr:colOff>561975</xdr:colOff>
      <xdr:row>78</xdr:row>
      <xdr:rowOff>102336</xdr:rowOff>
    </xdr:to>
    <xdr:sp macro="" textlink="">
      <xdr:nvSpPr>
        <xdr:cNvPr id="199" name="円/楕円 198"/>
        <xdr:cNvSpPr/>
      </xdr:nvSpPr>
      <xdr:spPr>
        <a:xfrm>
          <a:off x="4584700" y="1337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150613</xdr:rowOff>
    </xdr:from>
    <xdr:ext cx="599010" cy="259045"/>
    <xdr:sp macro="" textlink="">
      <xdr:nvSpPr>
        <xdr:cNvPr id="200" name="民生費該当値テキスト"/>
        <xdr:cNvSpPr txBox="1"/>
      </xdr:nvSpPr>
      <xdr:spPr>
        <a:xfrm>
          <a:off x="4686300" y="13352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110,099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89368</xdr:rowOff>
    </xdr:from>
    <xdr:to>
      <xdr:col>5</xdr:col>
      <xdr:colOff>409575</xdr:colOff>
      <xdr:row>79</xdr:row>
      <xdr:rowOff>19518</xdr:rowOff>
    </xdr:to>
    <xdr:sp macro="" textlink="">
      <xdr:nvSpPr>
        <xdr:cNvPr id="201" name="円/楕円 200"/>
        <xdr:cNvSpPr/>
      </xdr:nvSpPr>
      <xdr:spPr>
        <a:xfrm>
          <a:off x="3746500" y="1346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79</xdr:row>
      <xdr:rowOff>10645</xdr:rowOff>
    </xdr:from>
    <xdr:ext cx="599010" cy="259045"/>
    <xdr:sp macro="" textlink="">
      <xdr:nvSpPr>
        <xdr:cNvPr id="202" name="テキスト ボックス 201"/>
        <xdr:cNvSpPr txBox="1"/>
      </xdr:nvSpPr>
      <xdr:spPr>
        <a:xfrm>
          <a:off x="3497794" y="13555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101,957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170532</xdr:rowOff>
    </xdr:from>
    <xdr:to>
      <xdr:col>4</xdr:col>
      <xdr:colOff>206375</xdr:colOff>
      <xdr:row>79</xdr:row>
      <xdr:rowOff>100682</xdr:rowOff>
    </xdr:to>
    <xdr:sp macro="" textlink="">
      <xdr:nvSpPr>
        <xdr:cNvPr id="203" name="円/楕円 202"/>
        <xdr:cNvSpPr/>
      </xdr:nvSpPr>
      <xdr:spPr>
        <a:xfrm>
          <a:off x="2857500" y="1354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79</xdr:row>
      <xdr:rowOff>91809</xdr:rowOff>
    </xdr:from>
    <xdr:ext cx="534377" cy="259045"/>
    <xdr:sp macro="" textlink="">
      <xdr:nvSpPr>
        <xdr:cNvPr id="204" name="テキスト ボックス 203"/>
        <xdr:cNvSpPr txBox="1"/>
      </xdr:nvSpPr>
      <xdr:spPr>
        <a:xfrm>
          <a:off x="2641111" y="1363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94,501</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27516</xdr:rowOff>
    </xdr:from>
    <xdr:to>
      <xdr:col>3</xdr:col>
      <xdr:colOff>3175</xdr:colOff>
      <xdr:row>79</xdr:row>
      <xdr:rowOff>129116</xdr:rowOff>
    </xdr:to>
    <xdr:sp macro="" textlink="">
      <xdr:nvSpPr>
        <xdr:cNvPr id="205" name="円/楕円 204"/>
        <xdr:cNvSpPr/>
      </xdr:nvSpPr>
      <xdr:spPr>
        <a:xfrm>
          <a:off x="1968500" y="1357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120243</xdr:rowOff>
    </xdr:from>
    <xdr:ext cx="534377" cy="259045"/>
    <xdr:sp macro="" textlink="">
      <xdr:nvSpPr>
        <xdr:cNvPr id="206" name="テキスト ボックス 205"/>
        <xdr:cNvSpPr txBox="1"/>
      </xdr:nvSpPr>
      <xdr:spPr>
        <a:xfrm>
          <a:off x="1752111" y="1366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91,889</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55601</xdr:rowOff>
    </xdr:from>
    <xdr:to>
      <xdr:col>1</xdr:col>
      <xdr:colOff>485775</xdr:colOff>
      <xdr:row>79</xdr:row>
      <xdr:rowOff>157201</xdr:rowOff>
    </xdr:to>
    <xdr:sp macro="" textlink="">
      <xdr:nvSpPr>
        <xdr:cNvPr id="207" name="円/楕円 206"/>
        <xdr:cNvSpPr/>
      </xdr:nvSpPr>
      <xdr:spPr>
        <a:xfrm>
          <a:off x="1079500" y="1360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148328</xdr:rowOff>
    </xdr:from>
    <xdr:ext cx="534377" cy="259045"/>
    <xdr:sp macro="" textlink="">
      <xdr:nvSpPr>
        <xdr:cNvPr id="208" name="テキスト ボックス 207"/>
        <xdr:cNvSpPr txBox="1"/>
      </xdr:nvSpPr>
      <xdr:spPr>
        <a:xfrm>
          <a:off x="863111" y="1369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89,309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139700</xdr:rowOff>
    </xdr:from>
    <xdr:to>
      <xdr:col>7</xdr:col>
      <xdr:colOff>638175</xdr:colOff>
      <xdr:row>99</xdr:row>
      <xdr:rowOff>139700</xdr:rowOff>
    </xdr:to>
    <xdr:cxnSp macro="">
      <xdr:nvCxnSpPr>
        <xdr:cNvPr id="219" name="直線コネクタ 21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168927</xdr:rowOff>
    </xdr:from>
    <xdr:ext cx="248786" cy="259045"/>
    <xdr:sp macro="" textlink="">
      <xdr:nvSpPr>
        <xdr:cNvPr id="220" name="テキスト ボックス 21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21" name="直線コネクタ 22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22" name="テキスト ボックス 22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23" name="直線コネクタ 22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24" name="テキスト ボックス 22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7" name="直線コネクタ 22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8" name="テキスト ボックス 22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9" name="直線コネクタ 22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0" name="テキスト ボックス 22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31" name="直線コネクタ 23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2" name="テキスト ボックス 23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164579</xdr:rowOff>
    </xdr:from>
    <xdr:to>
      <xdr:col>6</xdr:col>
      <xdr:colOff>510540</xdr:colOff>
      <xdr:row>98</xdr:row>
      <xdr:rowOff>128632</xdr:rowOff>
    </xdr:to>
    <xdr:cxnSp macro="">
      <xdr:nvCxnSpPr>
        <xdr:cNvPr id="236" name="直線コネクタ 235"/>
        <xdr:cNvCxnSpPr/>
      </xdr:nvCxnSpPr>
      <xdr:spPr>
        <a:xfrm flipV="1">
          <a:off x="4633595" y="15595079"/>
          <a:ext cx="1270" cy="133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132459</xdr:rowOff>
    </xdr:from>
    <xdr:ext cx="534377" cy="259045"/>
    <xdr:sp macro="" textlink="">
      <xdr:nvSpPr>
        <xdr:cNvPr id="237" name="衛生費最小値テキスト"/>
        <xdr:cNvSpPr txBox="1"/>
      </xdr:nvSpPr>
      <xdr:spPr>
        <a:xfrm>
          <a:off x="4686300" y="1693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19,162</a:t>
          </a:r>
          <a:endParaRPr kumimoji="1" lang="ja-JP" altLang="en-US" sz="1000" b="1">
            <a:latin typeface="ＭＳ Ｐゴシック"/>
          </a:endParaRPr>
        </a:p>
      </xdr:txBody>
    </xdr:sp>
    <xdr:clientData/>
  </xdr:oneCellAnchor>
  <xdr:twoCellAnchor>
    <xdr:from>
      <xdr:col>6</xdr:col>
      <xdr:colOff>422275</xdr:colOff>
      <xdr:row>98</xdr:row>
      <xdr:rowOff>128632</xdr:rowOff>
    </xdr:from>
    <xdr:to>
      <xdr:col>6</xdr:col>
      <xdr:colOff>600075</xdr:colOff>
      <xdr:row>98</xdr:row>
      <xdr:rowOff>128632</xdr:rowOff>
    </xdr:to>
    <xdr:cxnSp macro="">
      <xdr:nvCxnSpPr>
        <xdr:cNvPr id="238" name="直線コネクタ 237"/>
        <xdr:cNvCxnSpPr/>
      </xdr:nvCxnSpPr>
      <xdr:spPr>
        <a:xfrm>
          <a:off x="4546600" y="1693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111256</xdr:rowOff>
    </xdr:from>
    <xdr:ext cx="599010" cy="259045"/>
    <xdr:sp macro="" textlink="">
      <xdr:nvSpPr>
        <xdr:cNvPr id="239" name="衛生費最大値テキスト"/>
        <xdr:cNvSpPr txBox="1"/>
      </xdr:nvSpPr>
      <xdr:spPr>
        <a:xfrm>
          <a:off x="4686300" y="1537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159,388</a:t>
          </a:r>
          <a:endParaRPr kumimoji="1" lang="ja-JP" altLang="en-US" sz="1000" b="1">
            <a:latin typeface="ＭＳ Ｐゴシック"/>
          </a:endParaRPr>
        </a:p>
      </xdr:txBody>
    </xdr:sp>
    <xdr:clientData/>
  </xdr:oneCellAnchor>
  <xdr:twoCellAnchor>
    <xdr:from>
      <xdr:col>6</xdr:col>
      <xdr:colOff>422275</xdr:colOff>
      <xdr:row>90</xdr:row>
      <xdr:rowOff>164579</xdr:rowOff>
    </xdr:from>
    <xdr:to>
      <xdr:col>6</xdr:col>
      <xdr:colOff>600075</xdr:colOff>
      <xdr:row>90</xdr:row>
      <xdr:rowOff>164579</xdr:rowOff>
    </xdr:to>
    <xdr:cxnSp macro="">
      <xdr:nvCxnSpPr>
        <xdr:cNvPr id="240" name="直線コネクタ 239"/>
        <xdr:cNvCxnSpPr/>
      </xdr:nvCxnSpPr>
      <xdr:spPr>
        <a:xfrm>
          <a:off x="4546600" y="1559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57262</xdr:rowOff>
    </xdr:from>
    <xdr:to>
      <xdr:col>6</xdr:col>
      <xdr:colOff>511175</xdr:colOff>
      <xdr:row>95</xdr:row>
      <xdr:rowOff>161579</xdr:rowOff>
    </xdr:to>
    <xdr:cxnSp macro="">
      <xdr:nvCxnSpPr>
        <xdr:cNvPr id="241" name="直線コネクタ 240"/>
        <xdr:cNvCxnSpPr/>
      </xdr:nvCxnSpPr>
      <xdr:spPr>
        <a:xfrm flipV="1">
          <a:off x="3797300" y="16002112"/>
          <a:ext cx="838200" cy="44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99959</xdr:rowOff>
    </xdr:from>
    <xdr:ext cx="534377" cy="259045"/>
    <xdr:sp macro="" textlink="">
      <xdr:nvSpPr>
        <xdr:cNvPr id="242" name="衛生費平均値テキスト"/>
        <xdr:cNvSpPr txBox="1"/>
      </xdr:nvSpPr>
      <xdr:spPr>
        <a:xfrm>
          <a:off x="4686300" y="16559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50,574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121532</xdr:rowOff>
    </xdr:from>
    <xdr:to>
      <xdr:col>6</xdr:col>
      <xdr:colOff>561975</xdr:colOff>
      <xdr:row>97</xdr:row>
      <xdr:rowOff>51682</xdr:rowOff>
    </xdr:to>
    <xdr:sp macro="" textlink="">
      <xdr:nvSpPr>
        <xdr:cNvPr id="243" name="フローチャート : 判断 242"/>
        <xdr:cNvSpPr/>
      </xdr:nvSpPr>
      <xdr:spPr>
        <a:xfrm>
          <a:off x="4584700" y="1658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161579</xdr:rowOff>
    </xdr:from>
    <xdr:to>
      <xdr:col>5</xdr:col>
      <xdr:colOff>358775</xdr:colOff>
      <xdr:row>96</xdr:row>
      <xdr:rowOff>70177</xdr:rowOff>
    </xdr:to>
    <xdr:cxnSp macro="">
      <xdr:nvCxnSpPr>
        <xdr:cNvPr id="244" name="直線コネクタ 243"/>
        <xdr:cNvCxnSpPr/>
      </xdr:nvCxnSpPr>
      <xdr:spPr>
        <a:xfrm flipV="1">
          <a:off x="2908300" y="16449329"/>
          <a:ext cx="889000" cy="8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100797</xdr:rowOff>
    </xdr:from>
    <xdr:to>
      <xdr:col>5</xdr:col>
      <xdr:colOff>409575</xdr:colOff>
      <xdr:row>97</xdr:row>
      <xdr:rowOff>30947</xdr:rowOff>
    </xdr:to>
    <xdr:sp macro="" textlink="">
      <xdr:nvSpPr>
        <xdr:cNvPr id="245" name="フローチャート : 判断 244"/>
        <xdr:cNvSpPr/>
      </xdr:nvSpPr>
      <xdr:spPr>
        <a:xfrm>
          <a:off x="3746500" y="16559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22074</xdr:rowOff>
    </xdr:from>
    <xdr:ext cx="534377" cy="259045"/>
    <xdr:sp macro="" textlink="">
      <xdr:nvSpPr>
        <xdr:cNvPr id="246" name="テキスト ボックス 245"/>
        <xdr:cNvSpPr txBox="1"/>
      </xdr:nvSpPr>
      <xdr:spPr>
        <a:xfrm>
          <a:off x="3530111" y="1665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39497</xdr:rowOff>
    </xdr:from>
    <xdr:to>
      <xdr:col>4</xdr:col>
      <xdr:colOff>155575</xdr:colOff>
      <xdr:row>96</xdr:row>
      <xdr:rowOff>70177</xdr:rowOff>
    </xdr:to>
    <xdr:cxnSp macro="">
      <xdr:nvCxnSpPr>
        <xdr:cNvPr id="247" name="直線コネクタ 246"/>
        <xdr:cNvCxnSpPr/>
      </xdr:nvCxnSpPr>
      <xdr:spPr>
        <a:xfrm>
          <a:off x="2019300" y="16498697"/>
          <a:ext cx="889000" cy="3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137534</xdr:rowOff>
    </xdr:from>
    <xdr:to>
      <xdr:col>4</xdr:col>
      <xdr:colOff>206375</xdr:colOff>
      <xdr:row>97</xdr:row>
      <xdr:rowOff>67684</xdr:rowOff>
    </xdr:to>
    <xdr:sp macro="" textlink="">
      <xdr:nvSpPr>
        <xdr:cNvPr id="248" name="フローチャート : 判断 247"/>
        <xdr:cNvSpPr/>
      </xdr:nvSpPr>
      <xdr:spPr>
        <a:xfrm>
          <a:off x="2857500" y="1659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58811</xdr:rowOff>
    </xdr:from>
    <xdr:ext cx="534377" cy="259045"/>
    <xdr:sp macro="" textlink="">
      <xdr:nvSpPr>
        <xdr:cNvPr id="249" name="テキスト ボックス 248"/>
        <xdr:cNvSpPr txBox="1"/>
      </xdr:nvSpPr>
      <xdr:spPr>
        <a:xfrm>
          <a:off x="2641111" y="1668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56795</xdr:rowOff>
    </xdr:from>
    <xdr:to>
      <xdr:col>2</xdr:col>
      <xdr:colOff>638175</xdr:colOff>
      <xdr:row>96</xdr:row>
      <xdr:rowOff>39497</xdr:rowOff>
    </xdr:to>
    <xdr:cxnSp macro="">
      <xdr:nvCxnSpPr>
        <xdr:cNvPr id="250" name="直線コネクタ 249"/>
        <xdr:cNvCxnSpPr/>
      </xdr:nvCxnSpPr>
      <xdr:spPr>
        <a:xfrm>
          <a:off x="1130300" y="16001645"/>
          <a:ext cx="889000" cy="49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154527</xdr:rowOff>
    </xdr:from>
    <xdr:to>
      <xdr:col>3</xdr:col>
      <xdr:colOff>3175</xdr:colOff>
      <xdr:row>97</xdr:row>
      <xdr:rowOff>84677</xdr:rowOff>
    </xdr:to>
    <xdr:sp macro="" textlink="">
      <xdr:nvSpPr>
        <xdr:cNvPr id="251" name="フローチャート : 判断 250"/>
        <xdr:cNvSpPr/>
      </xdr:nvSpPr>
      <xdr:spPr>
        <a:xfrm>
          <a:off x="1968500" y="1661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75804</xdr:rowOff>
    </xdr:from>
    <xdr:ext cx="534377" cy="259045"/>
    <xdr:sp macro="" textlink="">
      <xdr:nvSpPr>
        <xdr:cNvPr id="252" name="テキスト ボックス 251"/>
        <xdr:cNvSpPr txBox="1"/>
      </xdr:nvSpPr>
      <xdr:spPr>
        <a:xfrm>
          <a:off x="1752111" y="1670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136630</xdr:rowOff>
    </xdr:from>
    <xdr:to>
      <xdr:col>1</xdr:col>
      <xdr:colOff>485775</xdr:colOff>
      <xdr:row>97</xdr:row>
      <xdr:rowOff>66780</xdr:rowOff>
    </xdr:to>
    <xdr:sp macro="" textlink="">
      <xdr:nvSpPr>
        <xdr:cNvPr id="253" name="フローチャート : 判断 252"/>
        <xdr:cNvSpPr/>
      </xdr:nvSpPr>
      <xdr:spPr>
        <a:xfrm>
          <a:off x="1079500" y="1659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57907</xdr:rowOff>
    </xdr:from>
    <xdr:ext cx="534377" cy="259045"/>
    <xdr:sp macro="" textlink="">
      <xdr:nvSpPr>
        <xdr:cNvPr id="254" name="テキスト ボックス 253"/>
        <xdr:cNvSpPr txBox="1"/>
      </xdr:nvSpPr>
      <xdr:spPr>
        <a:xfrm>
          <a:off x="863111" y="1668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48,989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6462</xdr:rowOff>
    </xdr:from>
    <xdr:to>
      <xdr:col>6</xdr:col>
      <xdr:colOff>561975</xdr:colOff>
      <xdr:row>93</xdr:row>
      <xdr:rowOff>108062</xdr:rowOff>
    </xdr:to>
    <xdr:sp macro="" textlink="">
      <xdr:nvSpPr>
        <xdr:cNvPr id="260" name="円/楕円 259"/>
        <xdr:cNvSpPr/>
      </xdr:nvSpPr>
      <xdr:spPr>
        <a:xfrm>
          <a:off x="4584700" y="1595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29339</xdr:rowOff>
    </xdr:from>
    <xdr:ext cx="599010" cy="259045"/>
    <xdr:sp macro="" textlink="">
      <xdr:nvSpPr>
        <xdr:cNvPr id="261" name="衛生費該当値テキスト"/>
        <xdr:cNvSpPr txBox="1"/>
      </xdr:nvSpPr>
      <xdr:spPr>
        <a:xfrm>
          <a:off x="4686300" y="15802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116,655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110779</xdr:rowOff>
    </xdr:from>
    <xdr:to>
      <xdr:col>5</xdr:col>
      <xdr:colOff>409575</xdr:colOff>
      <xdr:row>96</xdr:row>
      <xdr:rowOff>40929</xdr:rowOff>
    </xdr:to>
    <xdr:sp macro="" textlink="">
      <xdr:nvSpPr>
        <xdr:cNvPr id="262" name="円/楕円 261"/>
        <xdr:cNvSpPr/>
      </xdr:nvSpPr>
      <xdr:spPr>
        <a:xfrm>
          <a:off x="3746500" y="1639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57456</xdr:rowOff>
    </xdr:from>
    <xdr:ext cx="534377" cy="259045"/>
    <xdr:sp macro="" textlink="">
      <xdr:nvSpPr>
        <xdr:cNvPr id="263" name="テキスト ボックス 262"/>
        <xdr:cNvSpPr txBox="1"/>
      </xdr:nvSpPr>
      <xdr:spPr>
        <a:xfrm>
          <a:off x="3530111" y="1617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69,703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19377</xdr:rowOff>
    </xdr:from>
    <xdr:to>
      <xdr:col>4</xdr:col>
      <xdr:colOff>206375</xdr:colOff>
      <xdr:row>96</xdr:row>
      <xdr:rowOff>120977</xdr:rowOff>
    </xdr:to>
    <xdr:sp macro="" textlink="">
      <xdr:nvSpPr>
        <xdr:cNvPr id="264" name="円/楕円 263"/>
        <xdr:cNvSpPr/>
      </xdr:nvSpPr>
      <xdr:spPr>
        <a:xfrm>
          <a:off x="2857500" y="1647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137504</xdr:rowOff>
    </xdr:from>
    <xdr:ext cx="534377" cy="259045"/>
    <xdr:sp macro="" textlink="">
      <xdr:nvSpPr>
        <xdr:cNvPr id="265" name="テキスト ボックス 264"/>
        <xdr:cNvSpPr txBox="1"/>
      </xdr:nvSpPr>
      <xdr:spPr>
        <a:xfrm>
          <a:off x="2641111" y="1625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61,299</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160147</xdr:rowOff>
    </xdr:from>
    <xdr:to>
      <xdr:col>3</xdr:col>
      <xdr:colOff>3175</xdr:colOff>
      <xdr:row>96</xdr:row>
      <xdr:rowOff>90297</xdr:rowOff>
    </xdr:to>
    <xdr:sp macro="" textlink="">
      <xdr:nvSpPr>
        <xdr:cNvPr id="266" name="円/楕円 265"/>
        <xdr:cNvSpPr/>
      </xdr:nvSpPr>
      <xdr:spPr>
        <a:xfrm>
          <a:off x="1968500" y="1644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106824</xdr:rowOff>
    </xdr:from>
    <xdr:ext cx="534377" cy="259045"/>
    <xdr:sp macro="" textlink="">
      <xdr:nvSpPr>
        <xdr:cNvPr id="267" name="テキスト ボックス 266"/>
        <xdr:cNvSpPr txBox="1"/>
      </xdr:nvSpPr>
      <xdr:spPr>
        <a:xfrm>
          <a:off x="1752111" y="1622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64,520</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5995</xdr:rowOff>
    </xdr:from>
    <xdr:to>
      <xdr:col>1</xdr:col>
      <xdr:colOff>485775</xdr:colOff>
      <xdr:row>93</xdr:row>
      <xdr:rowOff>107595</xdr:rowOff>
    </xdr:to>
    <xdr:sp macro="" textlink="">
      <xdr:nvSpPr>
        <xdr:cNvPr id="268" name="円/楕円 267"/>
        <xdr:cNvSpPr/>
      </xdr:nvSpPr>
      <xdr:spPr>
        <a:xfrm>
          <a:off x="1079500" y="1595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91</xdr:row>
      <xdr:rowOff>124122</xdr:rowOff>
    </xdr:from>
    <xdr:ext cx="599010" cy="259045"/>
    <xdr:sp macro="" textlink="">
      <xdr:nvSpPr>
        <xdr:cNvPr id="269" name="テキスト ボックス 268"/>
        <xdr:cNvSpPr txBox="1"/>
      </xdr:nvSpPr>
      <xdr:spPr>
        <a:xfrm>
          <a:off x="830794" y="15726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116,704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1" name="テキスト ボックス 28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3" name="テキスト ボックス 28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5" name="テキスト ボックス 28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7" name="テキスト ボックス 28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9" name="テキスト ボックス 28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1" name="テキスト ボックス 29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3" name="テキスト ボックス 29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141986</xdr:rowOff>
    </xdr:from>
    <xdr:to>
      <xdr:col>15</xdr:col>
      <xdr:colOff>180340</xdr:colOff>
      <xdr:row>39</xdr:row>
      <xdr:rowOff>98878</xdr:rowOff>
    </xdr:to>
    <xdr:cxnSp macro="">
      <xdr:nvCxnSpPr>
        <xdr:cNvPr id="295" name="直線コネクタ 294"/>
        <xdr:cNvCxnSpPr/>
      </xdr:nvCxnSpPr>
      <xdr:spPr>
        <a:xfrm flipV="1">
          <a:off x="10475595" y="5285486"/>
          <a:ext cx="1270" cy="1499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7" name="直線コネクタ 29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88663</xdr:rowOff>
    </xdr:from>
    <xdr:ext cx="469744" cy="259045"/>
    <xdr:sp macro="" textlink="">
      <xdr:nvSpPr>
        <xdr:cNvPr id="298" name="労働費最大値テキスト"/>
        <xdr:cNvSpPr txBox="1"/>
      </xdr:nvSpPr>
      <xdr:spPr>
        <a:xfrm>
          <a:off x="10528300" y="5060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4,593</a:t>
          </a:r>
          <a:endParaRPr kumimoji="1" lang="ja-JP" altLang="en-US" sz="1000" b="1">
            <a:latin typeface="ＭＳ Ｐゴシック"/>
          </a:endParaRPr>
        </a:p>
      </xdr:txBody>
    </xdr:sp>
    <xdr:clientData/>
  </xdr:oneCellAnchor>
  <xdr:twoCellAnchor>
    <xdr:from>
      <xdr:col>15</xdr:col>
      <xdr:colOff>92075</xdr:colOff>
      <xdr:row>30</xdr:row>
      <xdr:rowOff>141986</xdr:rowOff>
    </xdr:from>
    <xdr:to>
      <xdr:col>15</xdr:col>
      <xdr:colOff>269875</xdr:colOff>
      <xdr:row>30</xdr:row>
      <xdr:rowOff>141986</xdr:rowOff>
    </xdr:to>
    <xdr:cxnSp macro="">
      <xdr:nvCxnSpPr>
        <xdr:cNvPr id="299" name="直線コネクタ 298"/>
        <xdr:cNvCxnSpPr/>
      </xdr:nvCxnSpPr>
      <xdr:spPr>
        <a:xfrm>
          <a:off x="10388600" y="528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97572</xdr:rowOff>
    </xdr:from>
    <xdr:to>
      <xdr:col>15</xdr:col>
      <xdr:colOff>180975</xdr:colOff>
      <xdr:row>37</xdr:row>
      <xdr:rowOff>104757</xdr:rowOff>
    </xdr:to>
    <xdr:cxnSp macro="">
      <xdr:nvCxnSpPr>
        <xdr:cNvPr id="300" name="直線コネクタ 299"/>
        <xdr:cNvCxnSpPr/>
      </xdr:nvCxnSpPr>
      <xdr:spPr>
        <a:xfrm>
          <a:off x="9639300" y="6441222"/>
          <a:ext cx="8382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125783</xdr:rowOff>
    </xdr:from>
    <xdr:ext cx="378565" cy="259045"/>
    <xdr:sp macro="" textlink="">
      <xdr:nvSpPr>
        <xdr:cNvPr id="301" name="労働費平均値テキスト"/>
        <xdr:cNvSpPr txBox="1"/>
      </xdr:nvSpPr>
      <xdr:spPr>
        <a:xfrm>
          <a:off x="10528300" y="64694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147356</xdr:rowOff>
    </xdr:from>
    <xdr:to>
      <xdr:col>15</xdr:col>
      <xdr:colOff>231775</xdr:colOff>
      <xdr:row>38</xdr:row>
      <xdr:rowOff>77506</xdr:rowOff>
    </xdr:to>
    <xdr:sp macro="" textlink="">
      <xdr:nvSpPr>
        <xdr:cNvPr id="302" name="フローチャート : 判断 301"/>
        <xdr:cNvSpPr/>
      </xdr:nvSpPr>
      <xdr:spPr>
        <a:xfrm>
          <a:off x="10426700" y="649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97572</xdr:rowOff>
    </xdr:from>
    <xdr:to>
      <xdr:col>14</xdr:col>
      <xdr:colOff>28575</xdr:colOff>
      <xdr:row>37</xdr:row>
      <xdr:rowOff>117166</xdr:rowOff>
    </xdr:to>
    <xdr:cxnSp macro="">
      <xdr:nvCxnSpPr>
        <xdr:cNvPr id="303" name="直線コネクタ 302"/>
        <xdr:cNvCxnSpPr/>
      </xdr:nvCxnSpPr>
      <xdr:spPr>
        <a:xfrm flipV="1">
          <a:off x="8750300" y="644122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112413</xdr:rowOff>
    </xdr:from>
    <xdr:to>
      <xdr:col>14</xdr:col>
      <xdr:colOff>79375</xdr:colOff>
      <xdr:row>38</xdr:row>
      <xdr:rowOff>42563</xdr:rowOff>
    </xdr:to>
    <xdr:sp macro="" textlink="">
      <xdr:nvSpPr>
        <xdr:cNvPr id="304" name="フローチャート : 判断 303"/>
        <xdr:cNvSpPr/>
      </xdr:nvSpPr>
      <xdr:spPr>
        <a:xfrm>
          <a:off x="9588500" y="645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33690</xdr:rowOff>
    </xdr:from>
    <xdr:ext cx="378565" cy="259045"/>
    <xdr:sp macro="" textlink="">
      <xdr:nvSpPr>
        <xdr:cNvPr id="305" name="テキスト ボックス 304"/>
        <xdr:cNvSpPr txBox="1"/>
      </xdr:nvSpPr>
      <xdr:spPr>
        <a:xfrm>
          <a:off x="9450017" y="65487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117166</xdr:rowOff>
    </xdr:from>
    <xdr:to>
      <xdr:col>12</xdr:col>
      <xdr:colOff>511175</xdr:colOff>
      <xdr:row>37</xdr:row>
      <xdr:rowOff>121412</xdr:rowOff>
    </xdr:to>
    <xdr:cxnSp macro="">
      <xdr:nvCxnSpPr>
        <xdr:cNvPr id="306" name="直線コネクタ 305"/>
        <xdr:cNvCxnSpPr/>
      </xdr:nvCxnSpPr>
      <xdr:spPr>
        <a:xfrm flipV="1">
          <a:off x="7861300" y="6460816"/>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60488</xdr:rowOff>
    </xdr:from>
    <xdr:to>
      <xdr:col>12</xdr:col>
      <xdr:colOff>561975</xdr:colOff>
      <xdr:row>36</xdr:row>
      <xdr:rowOff>162088</xdr:rowOff>
    </xdr:to>
    <xdr:sp macro="" textlink="">
      <xdr:nvSpPr>
        <xdr:cNvPr id="307" name="フローチャート : 判断 306"/>
        <xdr:cNvSpPr/>
      </xdr:nvSpPr>
      <xdr:spPr>
        <a:xfrm>
          <a:off x="8699500" y="623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7165</xdr:rowOff>
    </xdr:from>
    <xdr:ext cx="469744" cy="259045"/>
    <xdr:sp macro="" textlink="">
      <xdr:nvSpPr>
        <xdr:cNvPr id="308" name="テキスト ボックス 307"/>
        <xdr:cNvSpPr txBox="1"/>
      </xdr:nvSpPr>
      <xdr:spPr>
        <a:xfrm>
          <a:off x="8515427" y="600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156028</xdr:rowOff>
    </xdr:from>
    <xdr:to>
      <xdr:col>11</xdr:col>
      <xdr:colOff>307975</xdr:colOff>
      <xdr:row>37</xdr:row>
      <xdr:rowOff>121412</xdr:rowOff>
    </xdr:to>
    <xdr:cxnSp macro="">
      <xdr:nvCxnSpPr>
        <xdr:cNvPr id="309" name="直線コネクタ 308"/>
        <xdr:cNvCxnSpPr/>
      </xdr:nvCxnSpPr>
      <xdr:spPr>
        <a:xfrm>
          <a:off x="6972300" y="6328228"/>
          <a:ext cx="889000" cy="13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57222</xdr:rowOff>
    </xdr:from>
    <xdr:to>
      <xdr:col>11</xdr:col>
      <xdr:colOff>358775</xdr:colOff>
      <xdr:row>35</xdr:row>
      <xdr:rowOff>158822</xdr:rowOff>
    </xdr:to>
    <xdr:sp macro="" textlink="">
      <xdr:nvSpPr>
        <xdr:cNvPr id="310" name="フローチャート : 判断 309"/>
        <xdr:cNvSpPr/>
      </xdr:nvSpPr>
      <xdr:spPr>
        <a:xfrm>
          <a:off x="7810500" y="605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3899</xdr:rowOff>
    </xdr:from>
    <xdr:ext cx="469744" cy="259045"/>
    <xdr:sp macro="" textlink="">
      <xdr:nvSpPr>
        <xdr:cNvPr id="311" name="テキスト ボックス 310"/>
        <xdr:cNvSpPr txBox="1"/>
      </xdr:nvSpPr>
      <xdr:spPr>
        <a:xfrm>
          <a:off x="7626427" y="583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37955</xdr:rowOff>
    </xdr:from>
    <xdr:to>
      <xdr:col>10</xdr:col>
      <xdr:colOff>155575</xdr:colOff>
      <xdr:row>33</xdr:row>
      <xdr:rowOff>139555</xdr:rowOff>
    </xdr:to>
    <xdr:sp macro="" textlink="">
      <xdr:nvSpPr>
        <xdr:cNvPr id="312" name="フローチャート : 判断 311"/>
        <xdr:cNvSpPr/>
      </xdr:nvSpPr>
      <xdr:spPr>
        <a:xfrm>
          <a:off x="6921500" y="569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156082</xdr:rowOff>
    </xdr:from>
    <xdr:ext cx="469744" cy="259045"/>
    <xdr:sp macro="" textlink="">
      <xdr:nvSpPr>
        <xdr:cNvPr id="313" name="テキスト ボックス 312"/>
        <xdr:cNvSpPr txBox="1"/>
      </xdr:nvSpPr>
      <xdr:spPr>
        <a:xfrm>
          <a:off x="6737427" y="547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53957</xdr:rowOff>
    </xdr:from>
    <xdr:to>
      <xdr:col>15</xdr:col>
      <xdr:colOff>231775</xdr:colOff>
      <xdr:row>37</xdr:row>
      <xdr:rowOff>155557</xdr:rowOff>
    </xdr:to>
    <xdr:sp macro="" textlink="">
      <xdr:nvSpPr>
        <xdr:cNvPr id="319" name="円/楕円 318"/>
        <xdr:cNvSpPr/>
      </xdr:nvSpPr>
      <xdr:spPr>
        <a:xfrm>
          <a:off x="10426700" y="639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76834</xdr:rowOff>
    </xdr:from>
    <xdr:ext cx="469744" cy="259045"/>
    <xdr:sp macro="" textlink="">
      <xdr:nvSpPr>
        <xdr:cNvPr id="320" name="労働費該当値テキスト"/>
        <xdr:cNvSpPr txBox="1"/>
      </xdr:nvSpPr>
      <xdr:spPr>
        <a:xfrm>
          <a:off x="10528300" y="6249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46772</xdr:rowOff>
    </xdr:from>
    <xdr:to>
      <xdr:col>14</xdr:col>
      <xdr:colOff>79375</xdr:colOff>
      <xdr:row>37</xdr:row>
      <xdr:rowOff>148372</xdr:rowOff>
    </xdr:to>
    <xdr:sp macro="" textlink="">
      <xdr:nvSpPr>
        <xdr:cNvPr id="321" name="円/楕円 320"/>
        <xdr:cNvSpPr/>
      </xdr:nvSpPr>
      <xdr:spPr>
        <a:xfrm>
          <a:off x="9588500" y="639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164899</xdr:rowOff>
    </xdr:from>
    <xdr:ext cx="469744" cy="259045"/>
    <xdr:sp macro="" textlink="">
      <xdr:nvSpPr>
        <xdr:cNvPr id="322" name="テキスト ボックス 321"/>
        <xdr:cNvSpPr txBox="1"/>
      </xdr:nvSpPr>
      <xdr:spPr>
        <a:xfrm>
          <a:off x="9404427" y="6165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66366</xdr:rowOff>
    </xdr:from>
    <xdr:to>
      <xdr:col>12</xdr:col>
      <xdr:colOff>561975</xdr:colOff>
      <xdr:row>37</xdr:row>
      <xdr:rowOff>167966</xdr:rowOff>
    </xdr:to>
    <xdr:sp macro="" textlink="">
      <xdr:nvSpPr>
        <xdr:cNvPr id="323" name="円/楕円 322"/>
        <xdr:cNvSpPr/>
      </xdr:nvSpPr>
      <xdr:spPr>
        <a:xfrm>
          <a:off x="8699500" y="641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159093</xdr:rowOff>
    </xdr:from>
    <xdr:ext cx="378565" cy="259045"/>
    <xdr:sp macro="" textlink="">
      <xdr:nvSpPr>
        <xdr:cNvPr id="324" name="テキスト ボックス 323"/>
        <xdr:cNvSpPr txBox="1"/>
      </xdr:nvSpPr>
      <xdr:spPr>
        <a:xfrm>
          <a:off x="8561017" y="6502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70612</xdr:rowOff>
    </xdr:from>
    <xdr:to>
      <xdr:col>11</xdr:col>
      <xdr:colOff>358775</xdr:colOff>
      <xdr:row>38</xdr:row>
      <xdr:rowOff>762</xdr:rowOff>
    </xdr:to>
    <xdr:sp macro="" textlink="">
      <xdr:nvSpPr>
        <xdr:cNvPr id="325" name="円/楕円 324"/>
        <xdr:cNvSpPr/>
      </xdr:nvSpPr>
      <xdr:spPr>
        <a:xfrm>
          <a:off x="7810500" y="641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163339</xdr:rowOff>
    </xdr:from>
    <xdr:ext cx="378565" cy="259045"/>
    <xdr:sp macro="" textlink="">
      <xdr:nvSpPr>
        <xdr:cNvPr id="326" name="テキスト ボックス 325"/>
        <xdr:cNvSpPr txBox="1"/>
      </xdr:nvSpPr>
      <xdr:spPr>
        <a:xfrm>
          <a:off x="7672017" y="6506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105228</xdr:rowOff>
    </xdr:from>
    <xdr:to>
      <xdr:col>10</xdr:col>
      <xdr:colOff>155575</xdr:colOff>
      <xdr:row>37</xdr:row>
      <xdr:rowOff>35378</xdr:rowOff>
    </xdr:to>
    <xdr:sp macro="" textlink="">
      <xdr:nvSpPr>
        <xdr:cNvPr id="327" name="円/楕円 326"/>
        <xdr:cNvSpPr/>
      </xdr:nvSpPr>
      <xdr:spPr>
        <a:xfrm>
          <a:off x="6921500" y="627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26505</xdr:rowOff>
    </xdr:from>
    <xdr:ext cx="469744" cy="259045"/>
    <xdr:sp macro="" textlink="">
      <xdr:nvSpPr>
        <xdr:cNvPr id="328" name="テキスト ボックス 327"/>
        <xdr:cNvSpPr txBox="1"/>
      </xdr:nvSpPr>
      <xdr:spPr>
        <a:xfrm>
          <a:off x="6737427" y="637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9" name="直線コネクタ 33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40" name="テキスト ボックス 33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2" name="テキスト ボックス 34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43" name="直線コネクタ 34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44" name="テキスト ボックス 343"/>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61742</xdr:rowOff>
    </xdr:from>
    <xdr:to>
      <xdr:col>15</xdr:col>
      <xdr:colOff>180340</xdr:colOff>
      <xdr:row>58</xdr:row>
      <xdr:rowOff>14993</xdr:rowOff>
    </xdr:to>
    <xdr:cxnSp macro="">
      <xdr:nvCxnSpPr>
        <xdr:cNvPr id="348" name="直線コネクタ 347"/>
        <xdr:cNvCxnSpPr/>
      </xdr:nvCxnSpPr>
      <xdr:spPr>
        <a:xfrm flipV="1">
          <a:off x="10475595" y="8805692"/>
          <a:ext cx="1270" cy="115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18820</xdr:rowOff>
    </xdr:from>
    <xdr:ext cx="469744" cy="259045"/>
    <xdr:sp macro="" textlink="">
      <xdr:nvSpPr>
        <xdr:cNvPr id="349" name="農林水産業費最小値テキスト"/>
        <xdr:cNvSpPr txBox="1"/>
      </xdr:nvSpPr>
      <xdr:spPr>
        <a:xfrm>
          <a:off x="10528300" y="996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1,821</a:t>
          </a:r>
          <a:endParaRPr kumimoji="1" lang="ja-JP" altLang="en-US" sz="1000" b="1">
            <a:latin typeface="ＭＳ Ｐゴシック"/>
          </a:endParaRPr>
        </a:p>
      </xdr:txBody>
    </xdr:sp>
    <xdr:clientData/>
  </xdr:oneCellAnchor>
  <xdr:twoCellAnchor>
    <xdr:from>
      <xdr:col>15</xdr:col>
      <xdr:colOff>92075</xdr:colOff>
      <xdr:row>58</xdr:row>
      <xdr:rowOff>14993</xdr:rowOff>
    </xdr:from>
    <xdr:to>
      <xdr:col>15</xdr:col>
      <xdr:colOff>269875</xdr:colOff>
      <xdr:row>58</xdr:row>
      <xdr:rowOff>14993</xdr:rowOff>
    </xdr:to>
    <xdr:cxnSp macro="">
      <xdr:nvCxnSpPr>
        <xdr:cNvPr id="350" name="直線コネクタ 349"/>
        <xdr:cNvCxnSpPr/>
      </xdr:nvCxnSpPr>
      <xdr:spPr>
        <a:xfrm>
          <a:off x="10388600" y="995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8419</xdr:rowOff>
    </xdr:from>
    <xdr:ext cx="599010" cy="259045"/>
    <xdr:sp macro="" textlink="">
      <xdr:nvSpPr>
        <xdr:cNvPr id="351" name="農林水産業費最大値テキスト"/>
        <xdr:cNvSpPr txBox="1"/>
      </xdr:nvSpPr>
      <xdr:spPr>
        <a:xfrm>
          <a:off x="10528300" y="8580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203,641</a:t>
          </a:r>
          <a:endParaRPr kumimoji="1" lang="ja-JP" altLang="en-US" sz="1000" b="1">
            <a:latin typeface="ＭＳ Ｐゴシック"/>
          </a:endParaRPr>
        </a:p>
      </xdr:txBody>
    </xdr:sp>
    <xdr:clientData/>
  </xdr:oneCellAnchor>
  <xdr:twoCellAnchor>
    <xdr:from>
      <xdr:col>15</xdr:col>
      <xdr:colOff>92075</xdr:colOff>
      <xdr:row>51</xdr:row>
      <xdr:rowOff>61742</xdr:rowOff>
    </xdr:from>
    <xdr:to>
      <xdr:col>15</xdr:col>
      <xdr:colOff>269875</xdr:colOff>
      <xdr:row>51</xdr:row>
      <xdr:rowOff>61742</xdr:rowOff>
    </xdr:to>
    <xdr:cxnSp macro="">
      <xdr:nvCxnSpPr>
        <xdr:cNvPr id="352" name="直線コネクタ 351"/>
        <xdr:cNvCxnSpPr/>
      </xdr:nvCxnSpPr>
      <xdr:spPr>
        <a:xfrm>
          <a:off x="10388600" y="8805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118183</xdr:rowOff>
    </xdr:from>
    <xdr:to>
      <xdr:col>15</xdr:col>
      <xdr:colOff>180975</xdr:colOff>
      <xdr:row>57</xdr:row>
      <xdr:rowOff>125595</xdr:rowOff>
    </xdr:to>
    <xdr:cxnSp macro="">
      <xdr:nvCxnSpPr>
        <xdr:cNvPr id="353" name="直線コネクタ 352"/>
        <xdr:cNvCxnSpPr/>
      </xdr:nvCxnSpPr>
      <xdr:spPr>
        <a:xfrm flipV="1">
          <a:off x="9639300" y="9890833"/>
          <a:ext cx="838200" cy="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167304</xdr:rowOff>
    </xdr:from>
    <xdr:ext cx="534377" cy="259045"/>
    <xdr:sp macro="" textlink="">
      <xdr:nvSpPr>
        <xdr:cNvPr id="354" name="農林水産業費平均値テキスト"/>
        <xdr:cNvSpPr txBox="1"/>
      </xdr:nvSpPr>
      <xdr:spPr>
        <a:xfrm>
          <a:off x="10528300" y="9597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30,284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144427</xdr:rowOff>
    </xdr:from>
    <xdr:to>
      <xdr:col>15</xdr:col>
      <xdr:colOff>231775</xdr:colOff>
      <xdr:row>57</xdr:row>
      <xdr:rowOff>74577</xdr:rowOff>
    </xdr:to>
    <xdr:sp macro="" textlink="">
      <xdr:nvSpPr>
        <xdr:cNvPr id="355" name="フローチャート : 判断 354"/>
        <xdr:cNvSpPr/>
      </xdr:nvSpPr>
      <xdr:spPr>
        <a:xfrm>
          <a:off x="10426700" y="974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125595</xdr:rowOff>
    </xdr:from>
    <xdr:to>
      <xdr:col>14</xdr:col>
      <xdr:colOff>28575</xdr:colOff>
      <xdr:row>57</xdr:row>
      <xdr:rowOff>143741</xdr:rowOff>
    </xdr:to>
    <xdr:cxnSp macro="">
      <xdr:nvCxnSpPr>
        <xdr:cNvPr id="356" name="直線コネクタ 355"/>
        <xdr:cNvCxnSpPr/>
      </xdr:nvCxnSpPr>
      <xdr:spPr>
        <a:xfrm flipV="1">
          <a:off x="8750300" y="9898245"/>
          <a:ext cx="889000" cy="1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160241</xdr:rowOff>
    </xdr:from>
    <xdr:to>
      <xdr:col>14</xdr:col>
      <xdr:colOff>79375</xdr:colOff>
      <xdr:row>57</xdr:row>
      <xdr:rowOff>90391</xdr:rowOff>
    </xdr:to>
    <xdr:sp macro="" textlink="">
      <xdr:nvSpPr>
        <xdr:cNvPr id="357" name="フローチャート : 判断 356"/>
        <xdr:cNvSpPr/>
      </xdr:nvSpPr>
      <xdr:spPr>
        <a:xfrm>
          <a:off x="9588500" y="97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106918</xdr:rowOff>
    </xdr:from>
    <xdr:ext cx="534377" cy="259045"/>
    <xdr:sp macro="" textlink="">
      <xdr:nvSpPr>
        <xdr:cNvPr id="358" name="テキスト ボックス 357"/>
        <xdr:cNvSpPr txBox="1"/>
      </xdr:nvSpPr>
      <xdr:spPr>
        <a:xfrm>
          <a:off x="9372111" y="953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140946</xdr:rowOff>
    </xdr:from>
    <xdr:to>
      <xdr:col>12</xdr:col>
      <xdr:colOff>511175</xdr:colOff>
      <xdr:row>57</xdr:row>
      <xdr:rowOff>143741</xdr:rowOff>
    </xdr:to>
    <xdr:cxnSp macro="">
      <xdr:nvCxnSpPr>
        <xdr:cNvPr id="359" name="直線コネクタ 358"/>
        <xdr:cNvCxnSpPr/>
      </xdr:nvCxnSpPr>
      <xdr:spPr>
        <a:xfrm>
          <a:off x="7861300" y="9913596"/>
          <a:ext cx="889000" cy="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158028</xdr:rowOff>
    </xdr:from>
    <xdr:to>
      <xdr:col>12</xdr:col>
      <xdr:colOff>561975</xdr:colOff>
      <xdr:row>57</xdr:row>
      <xdr:rowOff>88178</xdr:rowOff>
    </xdr:to>
    <xdr:sp macro="" textlink="">
      <xdr:nvSpPr>
        <xdr:cNvPr id="360" name="フローチャート : 判断 359"/>
        <xdr:cNvSpPr/>
      </xdr:nvSpPr>
      <xdr:spPr>
        <a:xfrm>
          <a:off x="8699500" y="975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104705</xdr:rowOff>
    </xdr:from>
    <xdr:ext cx="534377" cy="259045"/>
    <xdr:sp macro="" textlink="">
      <xdr:nvSpPr>
        <xdr:cNvPr id="361" name="テキスト ボックス 360"/>
        <xdr:cNvSpPr txBox="1"/>
      </xdr:nvSpPr>
      <xdr:spPr>
        <a:xfrm>
          <a:off x="8483111" y="95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140032</xdr:rowOff>
    </xdr:from>
    <xdr:to>
      <xdr:col>11</xdr:col>
      <xdr:colOff>307975</xdr:colOff>
      <xdr:row>57</xdr:row>
      <xdr:rowOff>140946</xdr:rowOff>
    </xdr:to>
    <xdr:cxnSp macro="">
      <xdr:nvCxnSpPr>
        <xdr:cNvPr id="362" name="直線コネクタ 361"/>
        <xdr:cNvCxnSpPr/>
      </xdr:nvCxnSpPr>
      <xdr:spPr>
        <a:xfrm>
          <a:off x="6972300" y="9912682"/>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249</xdr:rowOff>
    </xdr:from>
    <xdr:to>
      <xdr:col>11</xdr:col>
      <xdr:colOff>358775</xdr:colOff>
      <xdr:row>57</xdr:row>
      <xdr:rowOff>101849</xdr:rowOff>
    </xdr:to>
    <xdr:sp macro="" textlink="">
      <xdr:nvSpPr>
        <xdr:cNvPr id="363" name="フローチャート : 判断 362"/>
        <xdr:cNvSpPr/>
      </xdr:nvSpPr>
      <xdr:spPr>
        <a:xfrm>
          <a:off x="7810500" y="977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118376</xdr:rowOff>
    </xdr:from>
    <xdr:ext cx="534377" cy="259045"/>
    <xdr:sp macro="" textlink="">
      <xdr:nvSpPr>
        <xdr:cNvPr id="364" name="テキスト ボックス 363"/>
        <xdr:cNvSpPr txBox="1"/>
      </xdr:nvSpPr>
      <xdr:spPr>
        <a:xfrm>
          <a:off x="7594111" y="954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169916</xdr:rowOff>
    </xdr:from>
    <xdr:to>
      <xdr:col>10</xdr:col>
      <xdr:colOff>155575</xdr:colOff>
      <xdr:row>57</xdr:row>
      <xdr:rowOff>100066</xdr:rowOff>
    </xdr:to>
    <xdr:sp macro="" textlink="">
      <xdr:nvSpPr>
        <xdr:cNvPr id="365" name="フローチャート : 判断 364"/>
        <xdr:cNvSpPr/>
      </xdr:nvSpPr>
      <xdr:spPr>
        <a:xfrm>
          <a:off x="6921500" y="977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116593</xdr:rowOff>
    </xdr:from>
    <xdr:ext cx="534377" cy="259045"/>
    <xdr:sp macro="" textlink="">
      <xdr:nvSpPr>
        <xdr:cNvPr id="366" name="テキスト ボックス 365"/>
        <xdr:cNvSpPr txBox="1"/>
      </xdr:nvSpPr>
      <xdr:spPr>
        <a:xfrm>
          <a:off x="6705111" y="954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67383</xdr:rowOff>
    </xdr:from>
    <xdr:to>
      <xdr:col>15</xdr:col>
      <xdr:colOff>231775</xdr:colOff>
      <xdr:row>57</xdr:row>
      <xdr:rowOff>168983</xdr:rowOff>
    </xdr:to>
    <xdr:sp macro="" textlink="">
      <xdr:nvSpPr>
        <xdr:cNvPr id="372" name="円/楕円 371"/>
        <xdr:cNvSpPr/>
      </xdr:nvSpPr>
      <xdr:spPr>
        <a:xfrm>
          <a:off x="10426700" y="984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153760</xdr:rowOff>
    </xdr:from>
    <xdr:ext cx="534377" cy="259045"/>
    <xdr:sp macro="" textlink="">
      <xdr:nvSpPr>
        <xdr:cNvPr id="373" name="農林水産業費該当値テキスト"/>
        <xdr:cNvSpPr txBox="1"/>
      </xdr:nvSpPr>
      <xdr:spPr>
        <a:xfrm>
          <a:off x="10528300" y="975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13,765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74795</xdr:rowOff>
    </xdr:from>
    <xdr:to>
      <xdr:col>14</xdr:col>
      <xdr:colOff>79375</xdr:colOff>
      <xdr:row>58</xdr:row>
      <xdr:rowOff>4945</xdr:rowOff>
    </xdr:to>
    <xdr:sp macro="" textlink="">
      <xdr:nvSpPr>
        <xdr:cNvPr id="374" name="円/楕円 373"/>
        <xdr:cNvSpPr/>
      </xdr:nvSpPr>
      <xdr:spPr>
        <a:xfrm>
          <a:off x="9588500" y="984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167522</xdr:rowOff>
    </xdr:from>
    <xdr:ext cx="534377" cy="259045"/>
    <xdr:sp macro="" textlink="">
      <xdr:nvSpPr>
        <xdr:cNvPr id="375" name="テキスト ボックス 374"/>
        <xdr:cNvSpPr txBox="1"/>
      </xdr:nvSpPr>
      <xdr:spPr>
        <a:xfrm>
          <a:off x="9372111" y="994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12,468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92941</xdr:rowOff>
    </xdr:from>
    <xdr:to>
      <xdr:col>12</xdr:col>
      <xdr:colOff>561975</xdr:colOff>
      <xdr:row>58</xdr:row>
      <xdr:rowOff>23091</xdr:rowOff>
    </xdr:to>
    <xdr:sp macro="" textlink="">
      <xdr:nvSpPr>
        <xdr:cNvPr id="376" name="円/楕円 375"/>
        <xdr:cNvSpPr/>
      </xdr:nvSpPr>
      <xdr:spPr>
        <a:xfrm>
          <a:off x="8699500" y="986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14218</xdr:rowOff>
    </xdr:from>
    <xdr:ext cx="469744" cy="259045"/>
    <xdr:sp macro="" textlink="">
      <xdr:nvSpPr>
        <xdr:cNvPr id="377" name="テキスト ボックス 376"/>
        <xdr:cNvSpPr txBox="1"/>
      </xdr:nvSpPr>
      <xdr:spPr>
        <a:xfrm>
          <a:off x="8515427" y="995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90146</xdr:rowOff>
    </xdr:from>
    <xdr:to>
      <xdr:col>11</xdr:col>
      <xdr:colOff>358775</xdr:colOff>
      <xdr:row>58</xdr:row>
      <xdr:rowOff>20296</xdr:rowOff>
    </xdr:to>
    <xdr:sp macro="" textlink="">
      <xdr:nvSpPr>
        <xdr:cNvPr id="378" name="円/楕円 377"/>
        <xdr:cNvSpPr/>
      </xdr:nvSpPr>
      <xdr:spPr>
        <a:xfrm>
          <a:off x="7810500" y="986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11423</xdr:rowOff>
    </xdr:from>
    <xdr:ext cx="469744" cy="259045"/>
    <xdr:sp macro="" textlink="">
      <xdr:nvSpPr>
        <xdr:cNvPr id="379" name="テキスト ボックス 378"/>
        <xdr:cNvSpPr txBox="1"/>
      </xdr:nvSpPr>
      <xdr:spPr>
        <a:xfrm>
          <a:off x="7626427" y="995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89232</xdr:rowOff>
    </xdr:from>
    <xdr:to>
      <xdr:col>10</xdr:col>
      <xdr:colOff>155575</xdr:colOff>
      <xdr:row>58</xdr:row>
      <xdr:rowOff>19382</xdr:rowOff>
    </xdr:to>
    <xdr:sp macro="" textlink="">
      <xdr:nvSpPr>
        <xdr:cNvPr id="380" name="円/楕円 379"/>
        <xdr:cNvSpPr/>
      </xdr:nvSpPr>
      <xdr:spPr>
        <a:xfrm>
          <a:off x="6921500" y="986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10509</xdr:rowOff>
    </xdr:from>
    <xdr:ext cx="469744" cy="259045"/>
    <xdr:sp macro="" textlink="">
      <xdr:nvSpPr>
        <xdr:cNvPr id="381" name="テキスト ボックス 380"/>
        <xdr:cNvSpPr txBox="1"/>
      </xdr:nvSpPr>
      <xdr:spPr>
        <a:xfrm>
          <a:off x="6737427" y="995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83441</xdr:rowOff>
    </xdr:from>
    <xdr:to>
      <xdr:col>15</xdr:col>
      <xdr:colOff>180340</xdr:colOff>
      <xdr:row>78</xdr:row>
      <xdr:rowOff>101890</xdr:rowOff>
    </xdr:to>
    <xdr:cxnSp macro="">
      <xdr:nvCxnSpPr>
        <xdr:cNvPr id="403" name="直線コネクタ 402"/>
        <xdr:cNvCxnSpPr/>
      </xdr:nvCxnSpPr>
      <xdr:spPr>
        <a:xfrm flipV="1">
          <a:off x="10475595" y="12256391"/>
          <a:ext cx="1270" cy="1218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105717</xdr:rowOff>
    </xdr:from>
    <xdr:ext cx="469744" cy="259045"/>
    <xdr:sp macro="" textlink="">
      <xdr:nvSpPr>
        <xdr:cNvPr id="404" name="商工費最小値テキスト"/>
        <xdr:cNvSpPr txBox="1"/>
      </xdr:nvSpPr>
      <xdr:spPr>
        <a:xfrm>
          <a:off x="10528300" y="1347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a:t>
          </a:r>
          <a:endParaRPr kumimoji="1" lang="ja-JP" altLang="en-US" sz="1000" b="1">
            <a:latin typeface="ＭＳ Ｐゴシック"/>
          </a:endParaRPr>
        </a:p>
      </xdr:txBody>
    </xdr:sp>
    <xdr:clientData/>
  </xdr:oneCellAnchor>
  <xdr:twoCellAnchor>
    <xdr:from>
      <xdr:col>15</xdr:col>
      <xdr:colOff>92075</xdr:colOff>
      <xdr:row>78</xdr:row>
      <xdr:rowOff>101890</xdr:rowOff>
    </xdr:from>
    <xdr:to>
      <xdr:col>15</xdr:col>
      <xdr:colOff>269875</xdr:colOff>
      <xdr:row>78</xdr:row>
      <xdr:rowOff>101890</xdr:rowOff>
    </xdr:to>
    <xdr:cxnSp macro="">
      <xdr:nvCxnSpPr>
        <xdr:cNvPr id="405" name="直線コネクタ 404"/>
        <xdr:cNvCxnSpPr/>
      </xdr:nvCxnSpPr>
      <xdr:spPr>
        <a:xfrm>
          <a:off x="10388600" y="1347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30118</xdr:rowOff>
    </xdr:from>
    <xdr:ext cx="534377" cy="259045"/>
    <xdr:sp macro="" textlink="">
      <xdr:nvSpPr>
        <xdr:cNvPr id="406" name="商工費最大値テキスト"/>
        <xdr:cNvSpPr txBox="1"/>
      </xdr:nvSpPr>
      <xdr:spPr>
        <a:xfrm>
          <a:off x="10528300" y="1203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54,961</a:t>
          </a:r>
          <a:endParaRPr kumimoji="1" lang="ja-JP" altLang="en-US" sz="1000" b="1">
            <a:latin typeface="ＭＳ Ｐゴシック"/>
          </a:endParaRPr>
        </a:p>
      </xdr:txBody>
    </xdr:sp>
    <xdr:clientData/>
  </xdr:oneCellAnchor>
  <xdr:twoCellAnchor>
    <xdr:from>
      <xdr:col>15</xdr:col>
      <xdr:colOff>92075</xdr:colOff>
      <xdr:row>71</xdr:row>
      <xdr:rowOff>83441</xdr:rowOff>
    </xdr:from>
    <xdr:to>
      <xdr:col>15</xdr:col>
      <xdr:colOff>269875</xdr:colOff>
      <xdr:row>71</xdr:row>
      <xdr:rowOff>83441</xdr:rowOff>
    </xdr:to>
    <xdr:cxnSp macro="">
      <xdr:nvCxnSpPr>
        <xdr:cNvPr id="407" name="直線コネクタ 406"/>
        <xdr:cNvCxnSpPr/>
      </xdr:nvCxnSpPr>
      <xdr:spPr>
        <a:xfrm>
          <a:off x="10388600" y="12256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78321</xdr:rowOff>
    </xdr:from>
    <xdr:to>
      <xdr:col>15</xdr:col>
      <xdr:colOff>180975</xdr:colOff>
      <xdr:row>78</xdr:row>
      <xdr:rowOff>116497</xdr:rowOff>
    </xdr:to>
    <xdr:cxnSp macro="">
      <xdr:nvCxnSpPr>
        <xdr:cNvPr id="408" name="直線コネクタ 407"/>
        <xdr:cNvCxnSpPr/>
      </xdr:nvCxnSpPr>
      <xdr:spPr>
        <a:xfrm flipV="1">
          <a:off x="9639300" y="13451421"/>
          <a:ext cx="838200" cy="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135346</xdr:rowOff>
    </xdr:from>
    <xdr:ext cx="534377" cy="259045"/>
    <xdr:sp macro="" textlink="">
      <xdr:nvSpPr>
        <xdr:cNvPr id="409" name="商工費平均値テキスト"/>
        <xdr:cNvSpPr txBox="1"/>
      </xdr:nvSpPr>
      <xdr:spPr>
        <a:xfrm>
          <a:off x="10528300" y="12994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13,969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112469</xdr:rowOff>
    </xdr:from>
    <xdr:to>
      <xdr:col>15</xdr:col>
      <xdr:colOff>231775</xdr:colOff>
      <xdr:row>77</xdr:row>
      <xdr:rowOff>42619</xdr:rowOff>
    </xdr:to>
    <xdr:sp macro="" textlink="">
      <xdr:nvSpPr>
        <xdr:cNvPr id="410" name="フローチャート : 判断 409"/>
        <xdr:cNvSpPr/>
      </xdr:nvSpPr>
      <xdr:spPr>
        <a:xfrm>
          <a:off x="10426700" y="1314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116497</xdr:rowOff>
    </xdr:from>
    <xdr:to>
      <xdr:col>14</xdr:col>
      <xdr:colOff>28575</xdr:colOff>
      <xdr:row>78</xdr:row>
      <xdr:rowOff>117366</xdr:rowOff>
    </xdr:to>
    <xdr:cxnSp macro="">
      <xdr:nvCxnSpPr>
        <xdr:cNvPr id="411" name="直線コネクタ 410"/>
        <xdr:cNvCxnSpPr/>
      </xdr:nvCxnSpPr>
      <xdr:spPr>
        <a:xfrm flipV="1">
          <a:off x="8750300" y="13489597"/>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149022</xdr:rowOff>
    </xdr:from>
    <xdr:to>
      <xdr:col>14</xdr:col>
      <xdr:colOff>79375</xdr:colOff>
      <xdr:row>77</xdr:row>
      <xdr:rowOff>79172</xdr:rowOff>
    </xdr:to>
    <xdr:sp macro="" textlink="">
      <xdr:nvSpPr>
        <xdr:cNvPr id="412" name="フローチャート : 判断 411"/>
        <xdr:cNvSpPr/>
      </xdr:nvSpPr>
      <xdr:spPr>
        <a:xfrm>
          <a:off x="9588500" y="1317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95699</xdr:rowOff>
    </xdr:from>
    <xdr:ext cx="534377" cy="259045"/>
    <xdr:sp macro="" textlink="">
      <xdr:nvSpPr>
        <xdr:cNvPr id="413" name="テキスト ボックス 412"/>
        <xdr:cNvSpPr txBox="1"/>
      </xdr:nvSpPr>
      <xdr:spPr>
        <a:xfrm>
          <a:off x="9372111" y="1295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117366</xdr:rowOff>
    </xdr:from>
    <xdr:to>
      <xdr:col>12</xdr:col>
      <xdr:colOff>511175</xdr:colOff>
      <xdr:row>78</xdr:row>
      <xdr:rowOff>118875</xdr:rowOff>
    </xdr:to>
    <xdr:cxnSp macro="">
      <xdr:nvCxnSpPr>
        <xdr:cNvPr id="414" name="直線コネクタ 413"/>
        <xdr:cNvCxnSpPr/>
      </xdr:nvCxnSpPr>
      <xdr:spPr>
        <a:xfrm flipV="1">
          <a:off x="7861300" y="13490466"/>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157572</xdr:rowOff>
    </xdr:from>
    <xdr:to>
      <xdr:col>12</xdr:col>
      <xdr:colOff>561975</xdr:colOff>
      <xdr:row>77</xdr:row>
      <xdr:rowOff>87722</xdr:rowOff>
    </xdr:to>
    <xdr:sp macro="" textlink="">
      <xdr:nvSpPr>
        <xdr:cNvPr id="415" name="フローチャート : 判断 414"/>
        <xdr:cNvSpPr/>
      </xdr:nvSpPr>
      <xdr:spPr>
        <a:xfrm>
          <a:off x="8699500" y="1318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104249</xdr:rowOff>
    </xdr:from>
    <xdr:ext cx="534377" cy="259045"/>
    <xdr:sp macro="" textlink="">
      <xdr:nvSpPr>
        <xdr:cNvPr id="416" name="テキスト ボックス 415"/>
        <xdr:cNvSpPr txBox="1"/>
      </xdr:nvSpPr>
      <xdr:spPr>
        <a:xfrm>
          <a:off x="8483111" y="129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118875</xdr:rowOff>
    </xdr:from>
    <xdr:to>
      <xdr:col>11</xdr:col>
      <xdr:colOff>307975</xdr:colOff>
      <xdr:row>78</xdr:row>
      <xdr:rowOff>121138</xdr:rowOff>
    </xdr:to>
    <xdr:cxnSp macro="">
      <xdr:nvCxnSpPr>
        <xdr:cNvPr id="417" name="直線コネクタ 416"/>
        <xdr:cNvCxnSpPr/>
      </xdr:nvCxnSpPr>
      <xdr:spPr>
        <a:xfrm flipV="1">
          <a:off x="6972300" y="13491975"/>
          <a:ext cx="889000" cy="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167767</xdr:rowOff>
    </xdr:from>
    <xdr:to>
      <xdr:col>11</xdr:col>
      <xdr:colOff>358775</xdr:colOff>
      <xdr:row>77</xdr:row>
      <xdr:rowOff>97917</xdr:rowOff>
    </xdr:to>
    <xdr:sp macro="" textlink="">
      <xdr:nvSpPr>
        <xdr:cNvPr id="418" name="フローチャート : 判断 417"/>
        <xdr:cNvSpPr/>
      </xdr:nvSpPr>
      <xdr:spPr>
        <a:xfrm>
          <a:off x="7810500" y="13197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114444</xdr:rowOff>
    </xdr:from>
    <xdr:ext cx="534377" cy="259045"/>
    <xdr:sp macro="" textlink="">
      <xdr:nvSpPr>
        <xdr:cNvPr id="419" name="テキスト ボックス 418"/>
        <xdr:cNvSpPr txBox="1"/>
      </xdr:nvSpPr>
      <xdr:spPr>
        <a:xfrm>
          <a:off x="7594111" y="1297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159948</xdr:rowOff>
    </xdr:from>
    <xdr:to>
      <xdr:col>10</xdr:col>
      <xdr:colOff>155575</xdr:colOff>
      <xdr:row>77</xdr:row>
      <xdr:rowOff>90098</xdr:rowOff>
    </xdr:to>
    <xdr:sp macro="" textlink="">
      <xdr:nvSpPr>
        <xdr:cNvPr id="420" name="フローチャート : 判断 419"/>
        <xdr:cNvSpPr/>
      </xdr:nvSpPr>
      <xdr:spPr>
        <a:xfrm>
          <a:off x="6921500" y="1319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106626</xdr:rowOff>
    </xdr:from>
    <xdr:ext cx="534377" cy="259045"/>
    <xdr:sp macro="" textlink="">
      <xdr:nvSpPr>
        <xdr:cNvPr id="421" name="テキスト ボックス 420"/>
        <xdr:cNvSpPr txBox="1"/>
      </xdr:nvSpPr>
      <xdr:spPr>
        <a:xfrm>
          <a:off x="6705111" y="1296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11,892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27521</xdr:rowOff>
    </xdr:from>
    <xdr:to>
      <xdr:col>15</xdr:col>
      <xdr:colOff>231775</xdr:colOff>
      <xdr:row>78</xdr:row>
      <xdr:rowOff>129121</xdr:rowOff>
    </xdr:to>
    <xdr:sp macro="" textlink="">
      <xdr:nvSpPr>
        <xdr:cNvPr id="427" name="円/楕円 426"/>
        <xdr:cNvSpPr/>
      </xdr:nvSpPr>
      <xdr:spPr>
        <a:xfrm>
          <a:off x="10426700" y="1340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113898</xdr:rowOff>
    </xdr:from>
    <xdr:ext cx="469744" cy="259045"/>
    <xdr:sp macro="" textlink="">
      <xdr:nvSpPr>
        <xdr:cNvPr id="428" name="商工費該当値テキスト"/>
        <xdr:cNvSpPr txBox="1"/>
      </xdr:nvSpPr>
      <xdr:spPr>
        <a:xfrm>
          <a:off x="10528300" y="1331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65697</xdr:rowOff>
    </xdr:from>
    <xdr:to>
      <xdr:col>14</xdr:col>
      <xdr:colOff>79375</xdr:colOff>
      <xdr:row>78</xdr:row>
      <xdr:rowOff>167297</xdr:rowOff>
    </xdr:to>
    <xdr:sp macro="" textlink="">
      <xdr:nvSpPr>
        <xdr:cNvPr id="429" name="円/楕円 428"/>
        <xdr:cNvSpPr/>
      </xdr:nvSpPr>
      <xdr:spPr>
        <a:xfrm>
          <a:off x="9588500" y="1343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158424</xdr:rowOff>
    </xdr:from>
    <xdr:ext cx="469744" cy="259045"/>
    <xdr:sp macro="" textlink="">
      <xdr:nvSpPr>
        <xdr:cNvPr id="430" name="テキスト ボックス 429"/>
        <xdr:cNvSpPr txBox="1"/>
      </xdr:nvSpPr>
      <xdr:spPr>
        <a:xfrm>
          <a:off x="9404427" y="1353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66566</xdr:rowOff>
    </xdr:from>
    <xdr:to>
      <xdr:col>12</xdr:col>
      <xdr:colOff>561975</xdr:colOff>
      <xdr:row>78</xdr:row>
      <xdr:rowOff>168166</xdr:rowOff>
    </xdr:to>
    <xdr:sp macro="" textlink="">
      <xdr:nvSpPr>
        <xdr:cNvPr id="431" name="円/楕円 430"/>
        <xdr:cNvSpPr/>
      </xdr:nvSpPr>
      <xdr:spPr>
        <a:xfrm>
          <a:off x="8699500" y="1343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78</xdr:row>
      <xdr:rowOff>159293</xdr:rowOff>
    </xdr:from>
    <xdr:ext cx="378565" cy="259045"/>
    <xdr:sp macro="" textlink="">
      <xdr:nvSpPr>
        <xdr:cNvPr id="432" name="テキスト ボックス 431"/>
        <xdr:cNvSpPr txBox="1"/>
      </xdr:nvSpPr>
      <xdr:spPr>
        <a:xfrm>
          <a:off x="8561017" y="13532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68075</xdr:rowOff>
    </xdr:from>
    <xdr:to>
      <xdr:col>11</xdr:col>
      <xdr:colOff>358775</xdr:colOff>
      <xdr:row>78</xdr:row>
      <xdr:rowOff>169675</xdr:rowOff>
    </xdr:to>
    <xdr:sp macro="" textlink="">
      <xdr:nvSpPr>
        <xdr:cNvPr id="433" name="円/楕円 432"/>
        <xdr:cNvSpPr/>
      </xdr:nvSpPr>
      <xdr:spPr>
        <a:xfrm>
          <a:off x="7810500" y="1344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78</xdr:row>
      <xdr:rowOff>160802</xdr:rowOff>
    </xdr:from>
    <xdr:ext cx="378565" cy="259045"/>
    <xdr:sp macro="" textlink="">
      <xdr:nvSpPr>
        <xdr:cNvPr id="434" name="テキスト ボックス 433"/>
        <xdr:cNvSpPr txBox="1"/>
      </xdr:nvSpPr>
      <xdr:spPr>
        <a:xfrm>
          <a:off x="7672017" y="13533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70338</xdr:rowOff>
    </xdr:from>
    <xdr:to>
      <xdr:col>10</xdr:col>
      <xdr:colOff>155575</xdr:colOff>
      <xdr:row>79</xdr:row>
      <xdr:rowOff>488</xdr:rowOff>
    </xdr:to>
    <xdr:sp macro="" textlink="">
      <xdr:nvSpPr>
        <xdr:cNvPr id="435" name="円/楕円 434"/>
        <xdr:cNvSpPr/>
      </xdr:nvSpPr>
      <xdr:spPr>
        <a:xfrm>
          <a:off x="6921500" y="1344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78</xdr:row>
      <xdr:rowOff>163065</xdr:rowOff>
    </xdr:from>
    <xdr:ext cx="378565" cy="259045"/>
    <xdr:sp macro="" textlink="">
      <xdr:nvSpPr>
        <xdr:cNvPr id="436" name="テキスト ボックス 435"/>
        <xdr:cNvSpPr txBox="1"/>
      </xdr:nvSpPr>
      <xdr:spPr>
        <a:xfrm>
          <a:off x="6783017" y="13536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76780</xdr:rowOff>
    </xdr:from>
    <xdr:to>
      <xdr:col>15</xdr:col>
      <xdr:colOff>180340</xdr:colOff>
      <xdr:row>98</xdr:row>
      <xdr:rowOff>80209</xdr:rowOff>
    </xdr:to>
    <xdr:cxnSp macro="">
      <xdr:nvCxnSpPr>
        <xdr:cNvPr id="458" name="直線コネクタ 457"/>
        <xdr:cNvCxnSpPr/>
      </xdr:nvCxnSpPr>
      <xdr:spPr>
        <a:xfrm flipV="1">
          <a:off x="10475595" y="15678730"/>
          <a:ext cx="1270" cy="120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84036</xdr:rowOff>
    </xdr:from>
    <xdr:ext cx="534377" cy="259045"/>
    <xdr:sp macro="" textlink="">
      <xdr:nvSpPr>
        <xdr:cNvPr id="459" name="土木費最小値テキスト"/>
        <xdr:cNvSpPr txBox="1"/>
      </xdr:nvSpPr>
      <xdr:spPr>
        <a:xfrm>
          <a:off x="10528300" y="1688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13,012</a:t>
          </a:r>
          <a:endParaRPr kumimoji="1" lang="ja-JP" altLang="en-US" sz="1000" b="1">
            <a:latin typeface="ＭＳ Ｐゴシック"/>
          </a:endParaRPr>
        </a:p>
      </xdr:txBody>
    </xdr:sp>
    <xdr:clientData/>
  </xdr:oneCellAnchor>
  <xdr:twoCellAnchor>
    <xdr:from>
      <xdr:col>15</xdr:col>
      <xdr:colOff>92075</xdr:colOff>
      <xdr:row>98</xdr:row>
      <xdr:rowOff>80209</xdr:rowOff>
    </xdr:from>
    <xdr:to>
      <xdr:col>15</xdr:col>
      <xdr:colOff>269875</xdr:colOff>
      <xdr:row>98</xdr:row>
      <xdr:rowOff>80209</xdr:rowOff>
    </xdr:to>
    <xdr:cxnSp macro="">
      <xdr:nvCxnSpPr>
        <xdr:cNvPr id="460" name="直線コネクタ 459"/>
        <xdr:cNvCxnSpPr/>
      </xdr:nvCxnSpPr>
      <xdr:spPr>
        <a:xfrm>
          <a:off x="10388600" y="16882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23457</xdr:rowOff>
    </xdr:from>
    <xdr:ext cx="599010" cy="259045"/>
    <xdr:sp macro="" textlink="">
      <xdr:nvSpPr>
        <xdr:cNvPr id="461" name="土木費最大値テキスト"/>
        <xdr:cNvSpPr txBox="1"/>
      </xdr:nvSpPr>
      <xdr:spPr>
        <a:xfrm>
          <a:off x="10528300" y="15453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276,262</a:t>
          </a:r>
          <a:endParaRPr kumimoji="1" lang="ja-JP" altLang="en-US" sz="1000" b="1">
            <a:latin typeface="ＭＳ Ｐゴシック"/>
          </a:endParaRPr>
        </a:p>
      </xdr:txBody>
    </xdr:sp>
    <xdr:clientData/>
  </xdr:oneCellAnchor>
  <xdr:twoCellAnchor>
    <xdr:from>
      <xdr:col>15</xdr:col>
      <xdr:colOff>92075</xdr:colOff>
      <xdr:row>91</xdr:row>
      <xdr:rowOff>76780</xdr:rowOff>
    </xdr:from>
    <xdr:to>
      <xdr:col>15</xdr:col>
      <xdr:colOff>269875</xdr:colOff>
      <xdr:row>91</xdr:row>
      <xdr:rowOff>76780</xdr:rowOff>
    </xdr:to>
    <xdr:cxnSp macro="">
      <xdr:nvCxnSpPr>
        <xdr:cNvPr id="462" name="直線コネクタ 461"/>
        <xdr:cNvCxnSpPr/>
      </xdr:nvCxnSpPr>
      <xdr:spPr>
        <a:xfrm>
          <a:off x="10388600" y="1567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124493</xdr:rowOff>
    </xdr:from>
    <xdr:to>
      <xdr:col>15</xdr:col>
      <xdr:colOff>180975</xdr:colOff>
      <xdr:row>97</xdr:row>
      <xdr:rowOff>148377</xdr:rowOff>
    </xdr:to>
    <xdr:cxnSp macro="">
      <xdr:nvCxnSpPr>
        <xdr:cNvPr id="463" name="直線コネクタ 462"/>
        <xdr:cNvCxnSpPr/>
      </xdr:nvCxnSpPr>
      <xdr:spPr>
        <a:xfrm flipV="1">
          <a:off x="9639300" y="16755143"/>
          <a:ext cx="838200" cy="2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29939</xdr:rowOff>
    </xdr:from>
    <xdr:ext cx="534377" cy="259045"/>
    <xdr:sp macro="" textlink="">
      <xdr:nvSpPr>
        <xdr:cNvPr id="464" name="土木費平均値テキスト"/>
        <xdr:cNvSpPr txBox="1"/>
      </xdr:nvSpPr>
      <xdr:spPr>
        <a:xfrm>
          <a:off x="10528300" y="16489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55,400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7062</xdr:rowOff>
    </xdr:from>
    <xdr:to>
      <xdr:col>15</xdr:col>
      <xdr:colOff>231775</xdr:colOff>
      <xdr:row>97</xdr:row>
      <xdr:rowOff>108662</xdr:rowOff>
    </xdr:to>
    <xdr:sp macro="" textlink="">
      <xdr:nvSpPr>
        <xdr:cNvPr id="465" name="フローチャート : 判断 464"/>
        <xdr:cNvSpPr/>
      </xdr:nvSpPr>
      <xdr:spPr>
        <a:xfrm>
          <a:off x="104267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148377</xdr:rowOff>
    </xdr:from>
    <xdr:to>
      <xdr:col>14</xdr:col>
      <xdr:colOff>28575</xdr:colOff>
      <xdr:row>98</xdr:row>
      <xdr:rowOff>25093</xdr:rowOff>
    </xdr:to>
    <xdr:cxnSp macro="">
      <xdr:nvCxnSpPr>
        <xdr:cNvPr id="466" name="直線コネクタ 465"/>
        <xdr:cNvCxnSpPr/>
      </xdr:nvCxnSpPr>
      <xdr:spPr>
        <a:xfrm flipV="1">
          <a:off x="8750300" y="16779027"/>
          <a:ext cx="889000" cy="4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14802</xdr:rowOff>
    </xdr:from>
    <xdr:to>
      <xdr:col>14</xdr:col>
      <xdr:colOff>79375</xdr:colOff>
      <xdr:row>97</xdr:row>
      <xdr:rowOff>116402</xdr:rowOff>
    </xdr:to>
    <xdr:sp macro="" textlink="">
      <xdr:nvSpPr>
        <xdr:cNvPr id="467" name="フローチャート : 判断 466"/>
        <xdr:cNvSpPr/>
      </xdr:nvSpPr>
      <xdr:spPr>
        <a:xfrm>
          <a:off x="9588500"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132929</xdr:rowOff>
    </xdr:from>
    <xdr:ext cx="534377" cy="259045"/>
    <xdr:sp macro="" textlink="">
      <xdr:nvSpPr>
        <xdr:cNvPr id="468" name="テキスト ボックス 467"/>
        <xdr:cNvSpPr txBox="1"/>
      </xdr:nvSpPr>
      <xdr:spPr>
        <a:xfrm>
          <a:off x="9372111" y="1642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25093</xdr:rowOff>
    </xdr:from>
    <xdr:to>
      <xdr:col>12</xdr:col>
      <xdr:colOff>511175</xdr:colOff>
      <xdr:row>98</xdr:row>
      <xdr:rowOff>37795</xdr:rowOff>
    </xdr:to>
    <xdr:cxnSp macro="">
      <xdr:nvCxnSpPr>
        <xdr:cNvPr id="469" name="直線コネクタ 468"/>
        <xdr:cNvCxnSpPr/>
      </xdr:nvCxnSpPr>
      <xdr:spPr>
        <a:xfrm flipV="1">
          <a:off x="7861300" y="16827193"/>
          <a:ext cx="889000" cy="1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10092</xdr:rowOff>
    </xdr:from>
    <xdr:to>
      <xdr:col>12</xdr:col>
      <xdr:colOff>561975</xdr:colOff>
      <xdr:row>97</xdr:row>
      <xdr:rowOff>111692</xdr:rowOff>
    </xdr:to>
    <xdr:sp macro="" textlink="">
      <xdr:nvSpPr>
        <xdr:cNvPr id="470" name="フローチャート : 判断 469"/>
        <xdr:cNvSpPr/>
      </xdr:nvSpPr>
      <xdr:spPr>
        <a:xfrm>
          <a:off x="8699500" y="1664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128219</xdr:rowOff>
    </xdr:from>
    <xdr:ext cx="534377" cy="259045"/>
    <xdr:sp macro="" textlink="">
      <xdr:nvSpPr>
        <xdr:cNvPr id="471" name="テキスト ボックス 470"/>
        <xdr:cNvSpPr txBox="1"/>
      </xdr:nvSpPr>
      <xdr:spPr>
        <a:xfrm>
          <a:off x="8483111" y="1641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35358</xdr:rowOff>
    </xdr:from>
    <xdr:to>
      <xdr:col>11</xdr:col>
      <xdr:colOff>307975</xdr:colOff>
      <xdr:row>98</xdr:row>
      <xdr:rowOff>37795</xdr:rowOff>
    </xdr:to>
    <xdr:cxnSp macro="">
      <xdr:nvCxnSpPr>
        <xdr:cNvPr id="472" name="直線コネクタ 471"/>
        <xdr:cNvCxnSpPr/>
      </xdr:nvCxnSpPr>
      <xdr:spPr>
        <a:xfrm>
          <a:off x="6972300" y="16837458"/>
          <a:ext cx="889000" cy="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43821</xdr:rowOff>
    </xdr:from>
    <xdr:to>
      <xdr:col>11</xdr:col>
      <xdr:colOff>358775</xdr:colOff>
      <xdr:row>97</xdr:row>
      <xdr:rowOff>145421</xdr:rowOff>
    </xdr:to>
    <xdr:sp macro="" textlink="">
      <xdr:nvSpPr>
        <xdr:cNvPr id="473" name="フローチャート : 判断 472"/>
        <xdr:cNvSpPr/>
      </xdr:nvSpPr>
      <xdr:spPr>
        <a:xfrm>
          <a:off x="7810500" y="166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161948</xdr:rowOff>
    </xdr:from>
    <xdr:ext cx="534377" cy="259045"/>
    <xdr:sp macro="" textlink="">
      <xdr:nvSpPr>
        <xdr:cNvPr id="474" name="テキスト ボックス 473"/>
        <xdr:cNvSpPr txBox="1"/>
      </xdr:nvSpPr>
      <xdr:spPr>
        <a:xfrm>
          <a:off x="7594111" y="1644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43340</xdr:rowOff>
    </xdr:from>
    <xdr:to>
      <xdr:col>10</xdr:col>
      <xdr:colOff>155575</xdr:colOff>
      <xdr:row>97</xdr:row>
      <xdr:rowOff>144940</xdr:rowOff>
    </xdr:to>
    <xdr:sp macro="" textlink="">
      <xdr:nvSpPr>
        <xdr:cNvPr id="475" name="フローチャート : 判断 474"/>
        <xdr:cNvSpPr/>
      </xdr:nvSpPr>
      <xdr:spPr>
        <a:xfrm>
          <a:off x="6921500" y="166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161467</xdr:rowOff>
    </xdr:from>
    <xdr:ext cx="534377" cy="259045"/>
    <xdr:sp macro="" textlink="">
      <xdr:nvSpPr>
        <xdr:cNvPr id="476" name="テキスト ボックス 475"/>
        <xdr:cNvSpPr txBox="1"/>
      </xdr:nvSpPr>
      <xdr:spPr>
        <a:xfrm>
          <a:off x="6705111" y="1644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73693</xdr:rowOff>
    </xdr:from>
    <xdr:to>
      <xdr:col>15</xdr:col>
      <xdr:colOff>231775</xdr:colOff>
      <xdr:row>98</xdr:row>
      <xdr:rowOff>3843</xdr:rowOff>
    </xdr:to>
    <xdr:sp macro="" textlink="">
      <xdr:nvSpPr>
        <xdr:cNvPr id="482" name="円/楕円 481"/>
        <xdr:cNvSpPr/>
      </xdr:nvSpPr>
      <xdr:spPr>
        <a:xfrm>
          <a:off x="10426700" y="1670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52120</xdr:rowOff>
    </xdr:from>
    <xdr:ext cx="534377" cy="259045"/>
    <xdr:sp macro="" textlink="">
      <xdr:nvSpPr>
        <xdr:cNvPr id="483" name="土木費該当値テキスト"/>
        <xdr:cNvSpPr txBox="1"/>
      </xdr:nvSpPr>
      <xdr:spPr>
        <a:xfrm>
          <a:off x="10528300" y="1668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40,826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97577</xdr:rowOff>
    </xdr:from>
    <xdr:to>
      <xdr:col>14</xdr:col>
      <xdr:colOff>79375</xdr:colOff>
      <xdr:row>98</xdr:row>
      <xdr:rowOff>27727</xdr:rowOff>
    </xdr:to>
    <xdr:sp macro="" textlink="">
      <xdr:nvSpPr>
        <xdr:cNvPr id="484" name="円/楕円 483"/>
        <xdr:cNvSpPr/>
      </xdr:nvSpPr>
      <xdr:spPr>
        <a:xfrm>
          <a:off x="9588500" y="1672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18854</xdr:rowOff>
    </xdr:from>
    <xdr:ext cx="534377" cy="259045"/>
    <xdr:sp macro="" textlink="">
      <xdr:nvSpPr>
        <xdr:cNvPr id="485" name="テキスト ボックス 484"/>
        <xdr:cNvSpPr txBox="1"/>
      </xdr:nvSpPr>
      <xdr:spPr>
        <a:xfrm>
          <a:off x="9372111" y="1682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35,602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145743</xdr:rowOff>
    </xdr:from>
    <xdr:to>
      <xdr:col>12</xdr:col>
      <xdr:colOff>561975</xdr:colOff>
      <xdr:row>98</xdr:row>
      <xdr:rowOff>75893</xdr:rowOff>
    </xdr:to>
    <xdr:sp macro="" textlink="">
      <xdr:nvSpPr>
        <xdr:cNvPr id="486" name="円/楕円 485"/>
        <xdr:cNvSpPr/>
      </xdr:nvSpPr>
      <xdr:spPr>
        <a:xfrm>
          <a:off x="8699500" y="1677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67020</xdr:rowOff>
    </xdr:from>
    <xdr:ext cx="534377" cy="259045"/>
    <xdr:sp macro="" textlink="">
      <xdr:nvSpPr>
        <xdr:cNvPr id="487" name="テキスト ボックス 486"/>
        <xdr:cNvSpPr txBox="1"/>
      </xdr:nvSpPr>
      <xdr:spPr>
        <a:xfrm>
          <a:off x="8483111" y="168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25,067</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158445</xdr:rowOff>
    </xdr:from>
    <xdr:to>
      <xdr:col>11</xdr:col>
      <xdr:colOff>358775</xdr:colOff>
      <xdr:row>98</xdr:row>
      <xdr:rowOff>88595</xdr:rowOff>
    </xdr:to>
    <xdr:sp macro="" textlink="">
      <xdr:nvSpPr>
        <xdr:cNvPr id="488" name="円/楕円 487"/>
        <xdr:cNvSpPr/>
      </xdr:nvSpPr>
      <xdr:spPr>
        <a:xfrm>
          <a:off x="7810500" y="1678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79722</xdr:rowOff>
    </xdr:from>
    <xdr:ext cx="534377" cy="259045"/>
    <xdr:sp macro="" textlink="">
      <xdr:nvSpPr>
        <xdr:cNvPr id="489" name="テキスト ボックス 488"/>
        <xdr:cNvSpPr txBox="1"/>
      </xdr:nvSpPr>
      <xdr:spPr>
        <a:xfrm>
          <a:off x="7594111" y="1688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22,289</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156008</xdr:rowOff>
    </xdr:from>
    <xdr:to>
      <xdr:col>10</xdr:col>
      <xdr:colOff>155575</xdr:colOff>
      <xdr:row>98</xdr:row>
      <xdr:rowOff>86158</xdr:rowOff>
    </xdr:to>
    <xdr:sp macro="" textlink="">
      <xdr:nvSpPr>
        <xdr:cNvPr id="490" name="円/楕円 489"/>
        <xdr:cNvSpPr/>
      </xdr:nvSpPr>
      <xdr:spPr>
        <a:xfrm>
          <a:off x="6921500" y="1678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77285</xdr:rowOff>
    </xdr:from>
    <xdr:ext cx="534377" cy="259045"/>
    <xdr:sp macro="" textlink="">
      <xdr:nvSpPr>
        <xdr:cNvPr id="491" name="テキスト ボックス 490"/>
        <xdr:cNvSpPr txBox="1"/>
      </xdr:nvSpPr>
      <xdr:spPr>
        <a:xfrm>
          <a:off x="6705111" y="1687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22,822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47638</xdr:rowOff>
    </xdr:from>
    <xdr:to>
      <xdr:col>23</xdr:col>
      <xdr:colOff>516889</xdr:colOff>
      <xdr:row>38</xdr:row>
      <xdr:rowOff>42139</xdr:rowOff>
    </xdr:to>
    <xdr:cxnSp macro="">
      <xdr:nvCxnSpPr>
        <xdr:cNvPr id="515" name="直線コネクタ 514"/>
        <xdr:cNvCxnSpPr/>
      </xdr:nvCxnSpPr>
      <xdr:spPr>
        <a:xfrm flipV="1">
          <a:off x="16317595" y="5191138"/>
          <a:ext cx="1269" cy="1366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45966</xdr:rowOff>
    </xdr:from>
    <xdr:ext cx="534377" cy="259045"/>
    <xdr:sp macro="" textlink="">
      <xdr:nvSpPr>
        <xdr:cNvPr id="516" name="消防費最小値テキスト"/>
        <xdr:cNvSpPr txBox="1"/>
      </xdr:nvSpPr>
      <xdr:spPr>
        <a:xfrm>
          <a:off x="16370300" y="656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13,682</a:t>
          </a:r>
          <a:endParaRPr kumimoji="1" lang="ja-JP" altLang="en-US" sz="1000" b="1">
            <a:latin typeface="ＭＳ Ｐゴシック"/>
          </a:endParaRPr>
        </a:p>
      </xdr:txBody>
    </xdr:sp>
    <xdr:clientData/>
  </xdr:oneCellAnchor>
  <xdr:twoCellAnchor>
    <xdr:from>
      <xdr:col>23</xdr:col>
      <xdr:colOff>428625</xdr:colOff>
      <xdr:row>38</xdr:row>
      <xdr:rowOff>42139</xdr:rowOff>
    </xdr:from>
    <xdr:to>
      <xdr:col>23</xdr:col>
      <xdr:colOff>606425</xdr:colOff>
      <xdr:row>38</xdr:row>
      <xdr:rowOff>42139</xdr:rowOff>
    </xdr:to>
    <xdr:cxnSp macro="">
      <xdr:nvCxnSpPr>
        <xdr:cNvPr id="517" name="直線コネクタ 516"/>
        <xdr:cNvCxnSpPr/>
      </xdr:nvCxnSpPr>
      <xdr:spPr>
        <a:xfrm>
          <a:off x="16230600" y="6557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165765</xdr:rowOff>
    </xdr:from>
    <xdr:ext cx="599010" cy="259045"/>
    <xdr:sp macro="" textlink="">
      <xdr:nvSpPr>
        <xdr:cNvPr id="518" name="消防費最大値テキスト"/>
        <xdr:cNvSpPr txBox="1"/>
      </xdr:nvSpPr>
      <xdr:spPr>
        <a:xfrm>
          <a:off x="16370300" y="496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121,249</a:t>
          </a:r>
          <a:endParaRPr kumimoji="1" lang="ja-JP" altLang="en-US" sz="1000" b="1">
            <a:latin typeface="ＭＳ Ｐゴシック"/>
          </a:endParaRPr>
        </a:p>
      </xdr:txBody>
    </xdr:sp>
    <xdr:clientData/>
  </xdr:oneCellAnchor>
  <xdr:twoCellAnchor>
    <xdr:from>
      <xdr:col>23</xdr:col>
      <xdr:colOff>428625</xdr:colOff>
      <xdr:row>30</xdr:row>
      <xdr:rowOff>47638</xdr:rowOff>
    </xdr:from>
    <xdr:to>
      <xdr:col>23</xdr:col>
      <xdr:colOff>606425</xdr:colOff>
      <xdr:row>30</xdr:row>
      <xdr:rowOff>47638</xdr:rowOff>
    </xdr:to>
    <xdr:cxnSp macro="">
      <xdr:nvCxnSpPr>
        <xdr:cNvPr id="519" name="直線コネクタ 518"/>
        <xdr:cNvCxnSpPr/>
      </xdr:nvCxnSpPr>
      <xdr:spPr>
        <a:xfrm>
          <a:off x="16230600" y="5191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57315</xdr:rowOff>
    </xdr:from>
    <xdr:to>
      <xdr:col>23</xdr:col>
      <xdr:colOff>517525</xdr:colOff>
      <xdr:row>37</xdr:row>
      <xdr:rowOff>61671</xdr:rowOff>
    </xdr:to>
    <xdr:cxnSp macro="">
      <xdr:nvCxnSpPr>
        <xdr:cNvPr id="520" name="直線コネクタ 519"/>
        <xdr:cNvCxnSpPr/>
      </xdr:nvCxnSpPr>
      <xdr:spPr>
        <a:xfrm>
          <a:off x="15481300" y="6229515"/>
          <a:ext cx="838200" cy="17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7967</xdr:rowOff>
    </xdr:from>
    <xdr:ext cx="534377" cy="259045"/>
    <xdr:sp macro="" textlink="">
      <xdr:nvSpPr>
        <xdr:cNvPr id="521" name="消防費平均値テキスト"/>
        <xdr:cNvSpPr txBox="1"/>
      </xdr:nvSpPr>
      <xdr:spPr>
        <a:xfrm>
          <a:off x="16370300" y="6180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27,674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156540</xdr:rowOff>
    </xdr:from>
    <xdr:to>
      <xdr:col>23</xdr:col>
      <xdr:colOff>568325</xdr:colOff>
      <xdr:row>37</xdr:row>
      <xdr:rowOff>86690</xdr:rowOff>
    </xdr:to>
    <xdr:sp macro="" textlink="">
      <xdr:nvSpPr>
        <xdr:cNvPr id="522" name="フローチャート : 判断 521"/>
        <xdr:cNvSpPr/>
      </xdr:nvSpPr>
      <xdr:spPr>
        <a:xfrm>
          <a:off x="16268700" y="632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57315</xdr:rowOff>
    </xdr:from>
    <xdr:to>
      <xdr:col>22</xdr:col>
      <xdr:colOff>365125</xdr:colOff>
      <xdr:row>38</xdr:row>
      <xdr:rowOff>22530</xdr:rowOff>
    </xdr:to>
    <xdr:cxnSp macro="">
      <xdr:nvCxnSpPr>
        <xdr:cNvPr id="523" name="直線コネクタ 522"/>
        <xdr:cNvCxnSpPr/>
      </xdr:nvCxnSpPr>
      <xdr:spPr>
        <a:xfrm flipV="1">
          <a:off x="14592300" y="6229515"/>
          <a:ext cx="889000" cy="30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146812</xdr:rowOff>
    </xdr:from>
    <xdr:to>
      <xdr:col>22</xdr:col>
      <xdr:colOff>415925</xdr:colOff>
      <xdr:row>37</xdr:row>
      <xdr:rowOff>76962</xdr:rowOff>
    </xdr:to>
    <xdr:sp macro="" textlink="">
      <xdr:nvSpPr>
        <xdr:cNvPr id="524" name="フローチャート : 判断 523"/>
        <xdr:cNvSpPr/>
      </xdr:nvSpPr>
      <xdr:spPr>
        <a:xfrm>
          <a:off x="15430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68089</xdr:rowOff>
    </xdr:from>
    <xdr:ext cx="534377" cy="259045"/>
    <xdr:sp macro="" textlink="">
      <xdr:nvSpPr>
        <xdr:cNvPr id="525" name="テキスト ボックス 524"/>
        <xdr:cNvSpPr txBox="1"/>
      </xdr:nvSpPr>
      <xdr:spPr>
        <a:xfrm>
          <a:off x="15214111" y="641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22530</xdr:rowOff>
    </xdr:from>
    <xdr:to>
      <xdr:col>21</xdr:col>
      <xdr:colOff>161925</xdr:colOff>
      <xdr:row>38</xdr:row>
      <xdr:rowOff>23749</xdr:rowOff>
    </xdr:to>
    <xdr:cxnSp macro="">
      <xdr:nvCxnSpPr>
        <xdr:cNvPr id="526" name="直線コネクタ 525"/>
        <xdr:cNvCxnSpPr/>
      </xdr:nvCxnSpPr>
      <xdr:spPr>
        <a:xfrm flipV="1">
          <a:off x="13703300" y="6537630"/>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149809</xdr:rowOff>
    </xdr:from>
    <xdr:to>
      <xdr:col>21</xdr:col>
      <xdr:colOff>212725</xdr:colOff>
      <xdr:row>37</xdr:row>
      <xdr:rowOff>79959</xdr:rowOff>
    </xdr:to>
    <xdr:sp macro="" textlink="">
      <xdr:nvSpPr>
        <xdr:cNvPr id="527" name="フローチャート : 判断 526"/>
        <xdr:cNvSpPr/>
      </xdr:nvSpPr>
      <xdr:spPr>
        <a:xfrm>
          <a:off x="14541500" y="6322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96486</xdr:rowOff>
    </xdr:from>
    <xdr:ext cx="534377" cy="259045"/>
    <xdr:sp macro="" textlink="">
      <xdr:nvSpPr>
        <xdr:cNvPr id="528" name="テキスト ボックス 527"/>
        <xdr:cNvSpPr txBox="1"/>
      </xdr:nvSpPr>
      <xdr:spPr>
        <a:xfrm>
          <a:off x="14325111" y="609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14478</xdr:rowOff>
    </xdr:from>
    <xdr:to>
      <xdr:col>19</xdr:col>
      <xdr:colOff>644525</xdr:colOff>
      <xdr:row>38</xdr:row>
      <xdr:rowOff>23749</xdr:rowOff>
    </xdr:to>
    <xdr:cxnSp macro="">
      <xdr:nvCxnSpPr>
        <xdr:cNvPr id="529" name="直線コネクタ 528"/>
        <xdr:cNvCxnSpPr/>
      </xdr:nvCxnSpPr>
      <xdr:spPr>
        <a:xfrm>
          <a:off x="12814300" y="6529578"/>
          <a:ext cx="889000" cy="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28664</xdr:rowOff>
    </xdr:from>
    <xdr:to>
      <xdr:col>20</xdr:col>
      <xdr:colOff>9525</xdr:colOff>
      <xdr:row>37</xdr:row>
      <xdr:rowOff>130264</xdr:rowOff>
    </xdr:to>
    <xdr:sp macro="" textlink="">
      <xdr:nvSpPr>
        <xdr:cNvPr id="530" name="フローチャート : 判断 529"/>
        <xdr:cNvSpPr/>
      </xdr:nvSpPr>
      <xdr:spPr>
        <a:xfrm>
          <a:off x="13652500" y="637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146791</xdr:rowOff>
    </xdr:from>
    <xdr:ext cx="534377" cy="259045"/>
    <xdr:sp macro="" textlink="">
      <xdr:nvSpPr>
        <xdr:cNvPr id="531" name="テキスト ボックス 530"/>
        <xdr:cNvSpPr txBox="1"/>
      </xdr:nvSpPr>
      <xdr:spPr>
        <a:xfrm>
          <a:off x="13436111" y="614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48057</xdr:rowOff>
    </xdr:from>
    <xdr:to>
      <xdr:col>18</xdr:col>
      <xdr:colOff>492125</xdr:colOff>
      <xdr:row>37</xdr:row>
      <xdr:rowOff>149657</xdr:rowOff>
    </xdr:to>
    <xdr:sp macro="" textlink="">
      <xdr:nvSpPr>
        <xdr:cNvPr id="532" name="フローチャート : 判断 531"/>
        <xdr:cNvSpPr/>
      </xdr:nvSpPr>
      <xdr:spPr>
        <a:xfrm>
          <a:off x="12763500" y="639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166184</xdr:rowOff>
    </xdr:from>
    <xdr:ext cx="534377" cy="259045"/>
    <xdr:sp macro="" textlink="">
      <xdr:nvSpPr>
        <xdr:cNvPr id="533" name="テキスト ボックス 532"/>
        <xdr:cNvSpPr txBox="1"/>
      </xdr:nvSpPr>
      <xdr:spPr>
        <a:xfrm>
          <a:off x="12547111" y="616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10871</xdr:rowOff>
    </xdr:from>
    <xdr:to>
      <xdr:col>23</xdr:col>
      <xdr:colOff>568325</xdr:colOff>
      <xdr:row>37</xdr:row>
      <xdr:rowOff>112471</xdr:rowOff>
    </xdr:to>
    <xdr:sp macro="" textlink="">
      <xdr:nvSpPr>
        <xdr:cNvPr id="539" name="円/楕円 538"/>
        <xdr:cNvSpPr/>
      </xdr:nvSpPr>
      <xdr:spPr>
        <a:xfrm>
          <a:off x="16268700" y="635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160748</xdr:rowOff>
    </xdr:from>
    <xdr:ext cx="534377" cy="259045"/>
    <xdr:sp macro="" textlink="">
      <xdr:nvSpPr>
        <xdr:cNvPr id="540" name="消防費該当値テキスト"/>
        <xdr:cNvSpPr txBox="1"/>
      </xdr:nvSpPr>
      <xdr:spPr>
        <a:xfrm>
          <a:off x="16370300" y="633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25,644</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6515</xdr:rowOff>
    </xdr:from>
    <xdr:to>
      <xdr:col>22</xdr:col>
      <xdr:colOff>415925</xdr:colOff>
      <xdr:row>36</xdr:row>
      <xdr:rowOff>108115</xdr:rowOff>
    </xdr:to>
    <xdr:sp macro="" textlink="">
      <xdr:nvSpPr>
        <xdr:cNvPr id="541" name="円/楕円 540"/>
        <xdr:cNvSpPr/>
      </xdr:nvSpPr>
      <xdr:spPr>
        <a:xfrm>
          <a:off x="15430500" y="617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124642</xdr:rowOff>
    </xdr:from>
    <xdr:ext cx="534377" cy="259045"/>
    <xdr:sp macro="" textlink="">
      <xdr:nvSpPr>
        <xdr:cNvPr id="542" name="テキスト ボックス 541"/>
        <xdr:cNvSpPr txBox="1"/>
      </xdr:nvSpPr>
      <xdr:spPr>
        <a:xfrm>
          <a:off x="15214111" y="595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39,487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143180</xdr:rowOff>
    </xdr:from>
    <xdr:to>
      <xdr:col>21</xdr:col>
      <xdr:colOff>212725</xdr:colOff>
      <xdr:row>38</xdr:row>
      <xdr:rowOff>73330</xdr:rowOff>
    </xdr:to>
    <xdr:sp macro="" textlink="">
      <xdr:nvSpPr>
        <xdr:cNvPr id="543" name="円/楕円 542"/>
        <xdr:cNvSpPr/>
      </xdr:nvSpPr>
      <xdr:spPr>
        <a:xfrm>
          <a:off x="14541500" y="648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64457</xdr:rowOff>
    </xdr:from>
    <xdr:ext cx="534377" cy="259045"/>
    <xdr:sp macro="" textlink="">
      <xdr:nvSpPr>
        <xdr:cNvPr id="544" name="テキスト ボックス 543"/>
        <xdr:cNvSpPr txBox="1"/>
      </xdr:nvSpPr>
      <xdr:spPr>
        <a:xfrm>
          <a:off x="14325111" y="657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15,226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144399</xdr:rowOff>
    </xdr:from>
    <xdr:to>
      <xdr:col>20</xdr:col>
      <xdr:colOff>9525</xdr:colOff>
      <xdr:row>38</xdr:row>
      <xdr:rowOff>74549</xdr:rowOff>
    </xdr:to>
    <xdr:sp macro="" textlink="">
      <xdr:nvSpPr>
        <xdr:cNvPr id="545" name="円/楕円 544"/>
        <xdr:cNvSpPr/>
      </xdr:nvSpPr>
      <xdr:spPr>
        <a:xfrm>
          <a:off x="13652500" y="648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65676</xdr:rowOff>
    </xdr:from>
    <xdr:ext cx="534377" cy="259045"/>
    <xdr:sp macro="" textlink="">
      <xdr:nvSpPr>
        <xdr:cNvPr id="546" name="テキスト ボックス 545"/>
        <xdr:cNvSpPr txBox="1"/>
      </xdr:nvSpPr>
      <xdr:spPr>
        <a:xfrm>
          <a:off x="13436111" y="658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135128</xdr:rowOff>
    </xdr:from>
    <xdr:to>
      <xdr:col>18</xdr:col>
      <xdr:colOff>492125</xdr:colOff>
      <xdr:row>38</xdr:row>
      <xdr:rowOff>65278</xdr:rowOff>
    </xdr:to>
    <xdr:sp macro="" textlink="">
      <xdr:nvSpPr>
        <xdr:cNvPr id="547" name="円/楕円 546"/>
        <xdr:cNvSpPr/>
      </xdr:nvSpPr>
      <xdr:spPr>
        <a:xfrm>
          <a:off x="12763500" y="647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56405</xdr:rowOff>
    </xdr:from>
    <xdr:ext cx="534377" cy="259045"/>
    <xdr:sp macro="" textlink="">
      <xdr:nvSpPr>
        <xdr:cNvPr id="548" name="テキスト ボックス 547"/>
        <xdr:cNvSpPr txBox="1"/>
      </xdr:nvSpPr>
      <xdr:spPr>
        <a:xfrm>
          <a:off x="12547111" y="657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15,860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43,282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2" name="テキスト ボックス 561"/>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51114</xdr:rowOff>
    </xdr:from>
    <xdr:to>
      <xdr:col>23</xdr:col>
      <xdr:colOff>516889</xdr:colOff>
      <xdr:row>58</xdr:row>
      <xdr:rowOff>139334</xdr:rowOff>
    </xdr:to>
    <xdr:cxnSp macro="">
      <xdr:nvCxnSpPr>
        <xdr:cNvPr id="572" name="直線コネクタ 571"/>
        <xdr:cNvCxnSpPr/>
      </xdr:nvCxnSpPr>
      <xdr:spPr>
        <a:xfrm flipV="1">
          <a:off x="16317595" y="8795064"/>
          <a:ext cx="1269" cy="1288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143161</xdr:rowOff>
    </xdr:from>
    <xdr:ext cx="534377" cy="259045"/>
    <xdr:sp macro="" textlink="">
      <xdr:nvSpPr>
        <xdr:cNvPr id="573" name="教育費最小値テキスト"/>
        <xdr:cNvSpPr txBox="1"/>
      </xdr:nvSpPr>
      <xdr:spPr>
        <a:xfrm>
          <a:off x="16370300" y="1008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20,096</a:t>
          </a:r>
          <a:endParaRPr kumimoji="1" lang="ja-JP" altLang="en-US" sz="1000" b="1">
            <a:latin typeface="ＭＳ Ｐゴシック"/>
          </a:endParaRPr>
        </a:p>
      </xdr:txBody>
    </xdr:sp>
    <xdr:clientData/>
  </xdr:oneCellAnchor>
  <xdr:twoCellAnchor>
    <xdr:from>
      <xdr:col>23</xdr:col>
      <xdr:colOff>428625</xdr:colOff>
      <xdr:row>58</xdr:row>
      <xdr:rowOff>139334</xdr:rowOff>
    </xdr:from>
    <xdr:to>
      <xdr:col>23</xdr:col>
      <xdr:colOff>606425</xdr:colOff>
      <xdr:row>58</xdr:row>
      <xdr:rowOff>139334</xdr:rowOff>
    </xdr:to>
    <xdr:cxnSp macro="">
      <xdr:nvCxnSpPr>
        <xdr:cNvPr id="574" name="直線コネクタ 573"/>
        <xdr:cNvCxnSpPr/>
      </xdr:nvCxnSpPr>
      <xdr:spPr>
        <a:xfrm>
          <a:off x="16230600" y="1008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169241</xdr:rowOff>
    </xdr:from>
    <xdr:ext cx="599010" cy="259045"/>
    <xdr:sp macro="" textlink="">
      <xdr:nvSpPr>
        <xdr:cNvPr id="575" name="教育費最大値テキスト"/>
        <xdr:cNvSpPr txBox="1"/>
      </xdr:nvSpPr>
      <xdr:spPr>
        <a:xfrm>
          <a:off x="16370300" y="8570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358,251</a:t>
          </a:r>
          <a:endParaRPr kumimoji="1" lang="ja-JP" altLang="en-US" sz="1000" b="1">
            <a:latin typeface="ＭＳ Ｐゴシック"/>
          </a:endParaRPr>
        </a:p>
      </xdr:txBody>
    </xdr:sp>
    <xdr:clientData/>
  </xdr:oneCellAnchor>
  <xdr:twoCellAnchor>
    <xdr:from>
      <xdr:col>23</xdr:col>
      <xdr:colOff>428625</xdr:colOff>
      <xdr:row>51</xdr:row>
      <xdr:rowOff>51114</xdr:rowOff>
    </xdr:from>
    <xdr:to>
      <xdr:col>23</xdr:col>
      <xdr:colOff>606425</xdr:colOff>
      <xdr:row>51</xdr:row>
      <xdr:rowOff>51114</xdr:rowOff>
    </xdr:to>
    <xdr:cxnSp macro="">
      <xdr:nvCxnSpPr>
        <xdr:cNvPr id="576" name="直線コネクタ 575"/>
        <xdr:cNvCxnSpPr/>
      </xdr:nvCxnSpPr>
      <xdr:spPr>
        <a:xfrm>
          <a:off x="16230600" y="8795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51</xdr:row>
      <xdr:rowOff>51114</xdr:rowOff>
    </xdr:from>
    <xdr:to>
      <xdr:col>23</xdr:col>
      <xdr:colOff>517525</xdr:colOff>
      <xdr:row>57</xdr:row>
      <xdr:rowOff>7615</xdr:rowOff>
    </xdr:to>
    <xdr:cxnSp macro="">
      <xdr:nvCxnSpPr>
        <xdr:cNvPr id="577" name="直線コネクタ 576"/>
        <xdr:cNvCxnSpPr/>
      </xdr:nvCxnSpPr>
      <xdr:spPr>
        <a:xfrm flipV="1">
          <a:off x="15481300" y="8795064"/>
          <a:ext cx="838200" cy="985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90519</xdr:rowOff>
    </xdr:from>
    <xdr:ext cx="534377" cy="259045"/>
    <xdr:sp macro="" textlink="">
      <xdr:nvSpPr>
        <xdr:cNvPr id="578" name="教育費平均値テキスト"/>
        <xdr:cNvSpPr txBox="1"/>
      </xdr:nvSpPr>
      <xdr:spPr>
        <a:xfrm>
          <a:off x="16370300" y="9863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58,913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112092</xdr:rowOff>
    </xdr:from>
    <xdr:to>
      <xdr:col>23</xdr:col>
      <xdr:colOff>568325</xdr:colOff>
      <xdr:row>58</xdr:row>
      <xdr:rowOff>42242</xdr:rowOff>
    </xdr:to>
    <xdr:sp macro="" textlink="">
      <xdr:nvSpPr>
        <xdr:cNvPr id="579" name="フローチャート : 判断 578"/>
        <xdr:cNvSpPr/>
      </xdr:nvSpPr>
      <xdr:spPr>
        <a:xfrm>
          <a:off x="16268700" y="988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7615</xdr:rowOff>
    </xdr:from>
    <xdr:to>
      <xdr:col>22</xdr:col>
      <xdr:colOff>365125</xdr:colOff>
      <xdr:row>58</xdr:row>
      <xdr:rowOff>2807</xdr:rowOff>
    </xdr:to>
    <xdr:cxnSp macro="">
      <xdr:nvCxnSpPr>
        <xdr:cNvPr id="580" name="直線コネクタ 579"/>
        <xdr:cNvCxnSpPr/>
      </xdr:nvCxnSpPr>
      <xdr:spPr>
        <a:xfrm flipV="1">
          <a:off x="14592300" y="9780265"/>
          <a:ext cx="889000" cy="16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100033</xdr:rowOff>
    </xdr:from>
    <xdr:to>
      <xdr:col>22</xdr:col>
      <xdr:colOff>415925</xdr:colOff>
      <xdr:row>58</xdr:row>
      <xdr:rowOff>30183</xdr:rowOff>
    </xdr:to>
    <xdr:sp macro="" textlink="">
      <xdr:nvSpPr>
        <xdr:cNvPr id="581" name="フローチャート : 判断 580"/>
        <xdr:cNvSpPr/>
      </xdr:nvSpPr>
      <xdr:spPr>
        <a:xfrm>
          <a:off x="15430500" y="98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21310</xdr:rowOff>
    </xdr:from>
    <xdr:ext cx="534377" cy="259045"/>
    <xdr:sp macro="" textlink="">
      <xdr:nvSpPr>
        <xdr:cNvPr id="582" name="テキスト ボックス 581"/>
        <xdr:cNvSpPr txBox="1"/>
      </xdr:nvSpPr>
      <xdr:spPr>
        <a:xfrm>
          <a:off x="15214111" y="996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2807</xdr:rowOff>
    </xdr:from>
    <xdr:to>
      <xdr:col>21</xdr:col>
      <xdr:colOff>161925</xdr:colOff>
      <xdr:row>58</xdr:row>
      <xdr:rowOff>25316</xdr:rowOff>
    </xdr:to>
    <xdr:cxnSp macro="">
      <xdr:nvCxnSpPr>
        <xdr:cNvPr id="583" name="直線コネクタ 582"/>
        <xdr:cNvCxnSpPr/>
      </xdr:nvCxnSpPr>
      <xdr:spPr>
        <a:xfrm flipV="1">
          <a:off x="13703300" y="9946907"/>
          <a:ext cx="889000" cy="2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116416</xdr:rowOff>
    </xdr:from>
    <xdr:to>
      <xdr:col>21</xdr:col>
      <xdr:colOff>212725</xdr:colOff>
      <xdr:row>58</xdr:row>
      <xdr:rowOff>46566</xdr:rowOff>
    </xdr:to>
    <xdr:sp macro="" textlink="">
      <xdr:nvSpPr>
        <xdr:cNvPr id="584" name="フローチャート : 判断 583"/>
        <xdr:cNvSpPr/>
      </xdr:nvSpPr>
      <xdr:spPr>
        <a:xfrm>
          <a:off x="14541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63093</xdr:rowOff>
    </xdr:from>
    <xdr:ext cx="534377" cy="259045"/>
    <xdr:sp macro="" textlink="">
      <xdr:nvSpPr>
        <xdr:cNvPr id="585" name="テキスト ボックス 584"/>
        <xdr:cNvSpPr txBox="1"/>
      </xdr:nvSpPr>
      <xdr:spPr>
        <a:xfrm>
          <a:off x="14325111" y="96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25316</xdr:rowOff>
    </xdr:from>
    <xdr:to>
      <xdr:col>19</xdr:col>
      <xdr:colOff>644525</xdr:colOff>
      <xdr:row>58</xdr:row>
      <xdr:rowOff>66746</xdr:rowOff>
    </xdr:to>
    <xdr:cxnSp macro="">
      <xdr:nvCxnSpPr>
        <xdr:cNvPr id="586" name="直線コネクタ 585"/>
        <xdr:cNvCxnSpPr/>
      </xdr:nvCxnSpPr>
      <xdr:spPr>
        <a:xfrm flipV="1">
          <a:off x="12814300" y="9969416"/>
          <a:ext cx="889000" cy="4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125446</xdr:rowOff>
    </xdr:from>
    <xdr:to>
      <xdr:col>20</xdr:col>
      <xdr:colOff>9525</xdr:colOff>
      <xdr:row>58</xdr:row>
      <xdr:rowOff>55596</xdr:rowOff>
    </xdr:to>
    <xdr:sp macro="" textlink="">
      <xdr:nvSpPr>
        <xdr:cNvPr id="587" name="フローチャート : 判断 586"/>
        <xdr:cNvSpPr/>
      </xdr:nvSpPr>
      <xdr:spPr>
        <a:xfrm>
          <a:off x="13652500" y="989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72123</xdr:rowOff>
    </xdr:from>
    <xdr:ext cx="534377" cy="259045"/>
    <xdr:sp macro="" textlink="">
      <xdr:nvSpPr>
        <xdr:cNvPr id="588" name="テキスト ボックス 587"/>
        <xdr:cNvSpPr txBox="1"/>
      </xdr:nvSpPr>
      <xdr:spPr>
        <a:xfrm>
          <a:off x="13436111" y="967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110803</xdr:rowOff>
    </xdr:from>
    <xdr:to>
      <xdr:col>18</xdr:col>
      <xdr:colOff>492125</xdr:colOff>
      <xdr:row>58</xdr:row>
      <xdr:rowOff>40953</xdr:rowOff>
    </xdr:to>
    <xdr:sp macro="" textlink="">
      <xdr:nvSpPr>
        <xdr:cNvPr id="589" name="フローチャート : 判断 588"/>
        <xdr:cNvSpPr/>
      </xdr:nvSpPr>
      <xdr:spPr>
        <a:xfrm>
          <a:off x="12763500" y="988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57480</xdr:rowOff>
    </xdr:from>
    <xdr:ext cx="534377" cy="259045"/>
    <xdr:sp macro="" textlink="">
      <xdr:nvSpPr>
        <xdr:cNvPr id="590" name="テキスト ボックス 589"/>
        <xdr:cNvSpPr txBox="1"/>
      </xdr:nvSpPr>
      <xdr:spPr>
        <a:xfrm>
          <a:off x="12547111" y="965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59,251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51</xdr:row>
      <xdr:rowOff>314</xdr:rowOff>
    </xdr:from>
    <xdr:to>
      <xdr:col>23</xdr:col>
      <xdr:colOff>568325</xdr:colOff>
      <xdr:row>51</xdr:row>
      <xdr:rowOff>101914</xdr:rowOff>
    </xdr:to>
    <xdr:sp macro="" textlink="">
      <xdr:nvSpPr>
        <xdr:cNvPr id="596" name="円/楕円 595"/>
        <xdr:cNvSpPr/>
      </xdr:nvSpPr>
      <xdr:spPr>
        <a:xfrm>
          <a:off x="16268700" y="874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50</xdr:row>
      <xdr:rowOff>124791</xdr:rowOff>
    </xdr:from>
    <xdr:ext cx="599010" cy="259045"/>
    <xdr:sp macro="" textlink="">
      <xdr:nvSpPr>
        <xdr:cNvPr id="597" name="教育費該当値テキスト"/>
        <xdr:cNvSpPr txBox="1"/>
      </xdr:nvSpPr>
      <xdr:spPr>
        <a:xfrm>
          <a:off x="16370300" y="8697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358,251</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128265</xdr:rowOff>
    </xdr:from>
    <xdr:to>
      <xdr:col>22</xdr:col>
      <xdr:colOff>415925</xdr:colOff>
      <xdr:row>57</xdr:row>
      <xdr:rowOff>58415</xdr:rowOff>
    </xdr:to>
    <xdr:sp macro="" textlink="">
      <xdr:nvSpPr>
        <xdr:cNvPr id="598" name="円/楕円 597"/>
        <xdr:cNvSpPr/>
      </xdr:nvSpPr>
      <xdr:spPr>
        <a:xfrm>
          <a:off x="15430500" y="972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74942</xdr:rowOff>
    </xdr:from>
    <xdr:ext cx="534377" cy="259045"/>
    <xdr:sp macro="" textlink="">
      <xdr:nvSpPr>
        <xdr:cNvPr id="599" name="テキスト ボックス 598"/>
        <xdr:cNvSpPr txBox="1"/>
      </xdr:nvSpPr>
      <xdr:spPr>
        <a:xfrm>
          <a:off x="15214111" y="950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99,668</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123457</xdr:rowOff>
    </xdr:from>
    <xdr:to>
      <xdr:col>21</xdr:col>
      <xdr:colOff>212725</xdr:colOff>
      <xdr:row>58</xdr:row>
      <xdr:rowOff>53607</xdr:rowOff>
    </xdr:to>
    <xdr:sp macro="" textlink="">
      <xdr:nvSpPr>
        <xdr:cNvPr id="600" name="円/楕円 599"/>
        <xdr:cNvSpPr/>
      </xdr:nvSpPr>
      <xdr:spPr>
        <a:xfrm>
          <a:off x="14541500" y="989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44734</xdr:rowOff>
    </xdr:from>
    <xdr:ext cx="534377" cy="259045"/>
    <xdr:sp macro="" textlink="">
      <xdr:nvSpPr>
        <xdr:cNvPr id="601" name="テキスト ボックス 600"/>
        <xdr:cNvSpPr txBox="1"/>
      </xdr:nvSpPr>
      <xdr:spPr>
        <a:xfrm>
          <a:off x="14325111" y="9988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55,930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145966</xdr:rowOff>
    </xdr:from>
    <xdr:to>
      <xdr:col>20</xdr:col>
      <xdr:colOff>9525</xdr:colOff>
      <xdr:row>58</xdr:row>
      <xdr:rowOff>76116</xdr:rowOff>
    </xdr:to>
    <xdr:sp macro="" textlink="">
      <xdr:nvSpPr>
        <xdr:cNvPr id="602" name="円/楕円 601"/>
        <xdr:cNvSpPr/>
      </xdr:nvSpPr>
      <xdr:spPr>
        <a:xfrm>
          <a:off x="13652500" y="991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67243</xdr:rowOff>
    </xdr:from>
    <xdr:ext cx="534377" cy="259045"/>
    <xdr:sp macro="" textlink="">
      <xdr:nvSpPr>
        <xdr:cNvPr id="603" name="テキスト ボックス 602"/>
        <xdr:cNvSpPr txBox="1"/>
      </xdr:nvSpPr>
      <xdr:spPr>
        <a:xfrm>
          <a:off x="13436111" y="1001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50,022</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15946</xdr:rowOff>
    </xdr:from>
    <xdr:to>
      <xdr:col>18</xdr:col>
      <xdr:colOff>492125</xdr:colOff>
      <xdr:row>58</xdr:row>
      <xdr:rowOff>117546</xdr:rowOff>
    </xdr:to>
    <xdr:sp macro="" textlink="">
      <xdr:nvSpPr>
        <xdr:cNvPr id="604" name="円/楕円 603"/>
        <xdr:cNvSpPr/>
      </xdr:nvSpPr>
      <xdr:spPr>
        <a:xfrm>
          <a:off x="12763500" y="996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108673</xdr:rowOff>
    </xdr:from>
    <xdr:ext cx="534377" cy="259045"/>
    <xdr:sp macro="" textlink="">
      <xdr:nvSpPr>
        <xdr:cNvPr id="605" name="テキスト ボックス 604"/>
        <xdr:cNvSpPr txBox="1"/>
      </xdr:nvSpPr>
      <xdr:spPr>
        <a:xfrm>
          <a:off x="12547111" y="1005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39,148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115697</xdr:rowOff>
    </xdr:from>
    <xdr:to>
      <xdr:col>23</xdr:col>
      <xdr:colOff>516889</xdr:colOff>
      <xdr:row>79</xdr:row>
      <xdr:rowOff>44450</xdr:rowOff>
    </xdr:to>
    <xdr:cxnSp macro="">
      <xdr:nvCxnSpPr>
        <xdr:cNvPr id="629" name="直線コネクタ 628"/>
        <xdr:cNvCxnSpPr/>
      </xdr:nvCxnSpPr>
      <xdr:spPr>
        <a:xfrm flipV="1">
          <a:off x="16317595" y="12288647"/>
          <a:ext cx="1269"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62374</xdr:rowOff>
    </xdr:from>
    <xdr:ext cx="534377" cy="259045"/>
    <xdr:sp macro="" textlink="">
      <xdr:nvSpPr>
        <xdr:cNvPr id="632" name="災害復旧費最大値テキスト"/>
        <xdr:cNvSpPr txBox="1"/>
      </xdr:nvSpPr>
      <xdr:spPr>
        <a:xfrm>
          <a:off x="16370300" y="1206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34,130</a:t>
          </a:r>
          <a:endParaRPr kumimoji="1" lang="ja-JP" altLang="en-US" sz="1000" b="1">
            <a:latin typeface="ＭＳ Ｐゴシック"/>
          </a:endParaRPr>
        </a:p>
      </xdr:txBody>
    </xdr:sp>
    <xdr:clientData/>
  </xdr:oneCellAnchor>
  <xdr:twoCellAnchor>
    <xdr:from>
      <xdr:col>23</xdr:col>
      <xdr:colOff>428625</xdr:colOff>
      <xdr:row>71</xdr:row>
      <xdr:rowOff>115697</xdr:rowOff>
    </xdr:from>
    <xdr:to>
      <xdr:col>23</xdr:col>
      <xdr:colOff>606425</xdr:colOff>
      <xdr:row>71</xdr:row>
      <xdr:rowOff>115697</xdr:rowOff>
    </xdr:to>
    <xdr:cxnSp macro="">
      <xdr:nvCxnSpPr>
        <xdr:cNvPr id="633" name="直線コネクタ 632"/>
        <xdr:cNvCxnSpPr/>
      </xdr:nvCxnSpPr>
      <xdr:spPr>
        <a:xfrm>
          <a:off x="16230600" y="12288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49327</xdr:rowOff>
    </xdr:from>
    <xdr:to>
      <xdr:col>23</xdr:col>
      <xdr:colOff>517525</xdr:colOff>
      <xdr:row>76</xdr:row>
      <xdr:rowOff>89942</xdr:rowOff>
    </xdr:to>
    <xdr:cxnSp macro="">
      <xdr:nvCxnSpPr>
        <xdr:cNvPr id="634" name="直線コネクタ 633"/>
        <xdr:cNvCxnSpPr/>
      </xdr:nvCxnSpPr>
      <xdr:spPr>
        <a:xfrm flipV="1">
          <a:off x="15481300" y="13079527"/>
          <a:ext cx="838200" cy="4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81463</xdr:rowOff>
    </xdr:from>
    <xdr:ext cx="469744" cy="259045"/>
    <xdr:sp macro="" textlink="">
      <xdr:nvSpPr>
        <xdr:cNvPr id="635" name="災害復旧費平均値テキスト"/>
        <xdr:cNvSpPr txBox="1"/>
      </xdr:nvSpPr>
      <xdr:spPr>
        <a:xfrm>
          <a:off x="16370300" y="13454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103036</xdr:rowOff>
    </xdr:from>
    <xdr:to>
      <xdr:col>23</xdr:col>
      <xdr:colOff>568325</xdr:colOff>
      <xdr:row>79</xdr:row>
      <xdr:rowOff>33186</xdr:rowOff>
    </xdr:to>
    <xdr:sp macro="" textlink="">
      <xdr:nvSpPr>
        <xdr:cNvPr id="636" name="フローチャート : 判断 635"/>
        <xdr:cNvSpPr/>
      </xdr:nvSpPr>
      <xdr:spPr>
        <a:xfrm>
          <a:off x="16268700" y="1347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89942</xdr:rowOff>
    </xdr:from>
    <xdr:to>
      <xdr:col>22</xdr:col>
      <xdr:colOff>365125</xdr:colOff>
      <xdr:row>78</xdr:row>
      <xdr:rowOff>155854</xdr:rowOff>
    </xdr:to>
    <xdr:cxnSp macro="">
      <xdr:nvCxnSpPr>
        <xdr:cNvPr id="637" name="直線コネクタ 636"/>
        <xdr:cNvCxnSpPr/>
      </xdr:nvCxnSpPr>
      <xdr:spPr>
        <a:xfrm flipV="1">
          <a:off x="14592300" y="13120142"/>
          <a:ext cx="889000" cy="408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157784</xdr:rowOff>
    </xdr:from>
    <xdr:to>
      <xdr:col>22</xdr:col>
      <xdr:colOff>415925</xdr:colOff>
      <xdr:row>78</xdr:row>
      <xdr:rowOff>87934</xdr:rowOff>
    </xdr:to>
    <xdr:sp macro="" textlink="">
      <xdr:nvSpPr>
        <xdr:cNvPr id="638" name="フローチャート : 判断 637"/>
        <xdr:cNvSpPr/>
      </xdr:nvSpPr>
      <xdr:spPr>
        <a:xfrm>
          <a:off x="15430500" y="1335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79061</xdr:rowOff>
    </xdr:from>
    <xdr:ext cx="469744" cy="259045"/>
    <xdr:sp macro="" textlink="">
      <xdr:nvSpPr>
        <xdr:cNvPr id="639" name="テキスト ボックス 638"/>
        <xdr:cNvSpPr txBox="1"/>
      </xdr:nvSpPr>
      <xdr:spPr>
        <a:xfrm>
          <a:off x="15246427" y="1345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155854</xdr:rowOff>
    </xdr:from>
    <xdr:to>
      <xdr:col>21</xdr:col>
      <xdr:colOff>161925</xdr:colOff>
      <xdr:row>79</xdr:row>
      <xdr:rowOff>44450</xdr:rowOff>
    </xdr:to>
    <xdr:cxnSp macro="">
      <xdr:nvCxnSpPr>
        <xdr:cNvPr id="640" name="直線コネクタ 639"/>
        <xdr:cNvCxnSpPr/>
      </xdr:nvCxnSpPr>
      <xdr:spPr>
        <a:xfrm flipV="1">
          <a:off x="13703300" y="13528954"/>
          <a:ext cx="889000" cy="60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120523</xdr:rowOff>
    </xdr:from>
    <xdr:to>
      <xdr:col>21</xdr:col>
      <xdr:colOff>212725</xdr:colOff>
      <xdr:row>78</xdr:row>
      <xdr:rowOff>50673</xdr:rowOff>
    </xdr:to>
    <xdr:sp macro="" textlink="">
      <xdr:nvSpPr>
        <xdr:cNvPr id="641" name="フローチャート : 判断 640"/>
        <xdr:cNvSpPr/>
      </xdr:nvSpPr>
      <xdr:spPr>
        <a:xfrm>
          <a:off x="14541500" y="133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67200</xdr:rowOff>
    </xdr:from>
    <xdr:ext cx="469744" cy="259045"/>
    <xdr:sp macro="" textlink="">
      <xdr:nvSpPr>
        <xdr:cNvPr id="642" name="テキスト ボックス 641"/>
        <xdr:cNvSpPr txBox="1"/>
      </xdr:nvSpPr>
      <xdr:spPr>
        <a:xfrm>
          <a:off x="14357427" y="1309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41097</xdr:rowOff>
    </xdr:from>
    <xdr:to>
      <xdr:col>19</xdr:col>
      <xdr:colOff>644525</xdr:colOff>
      <xdr:row>79</xdr:row>
      <xdr:rowOff>44450</xdr:rowOff>
    </xdr:to>
    <xdr:cxnSp macro="">
      <xdr:nvCxnSpPr>
        <xdr:cNvPr id="643" name="直線コネクタ 642"/>
        <xdr:cNvCxnSpPr/>
      </xdr:nvCxnSpPr>
      <xdr:spPr>
        <a:xfrm>
          <a:off x="12814300" y="13585647"/>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16166</xdr:rowOff>
    </xdr:from>
    <xdr:to>
      <xdr:col>20</xdr:col>
      <xdr:colOff>9525</xdr:colOff>
      <xdr:row>77</xdr:row>
      <xdr:rowOff>117766</xdr:rowOff>
    </xdr:to>
    <xdr:sp macro="" textlink="">
      <xdr:nvSpPr>
        <xdr:cNvPr id="644" name="フローチャート : 判断 643"/>
        <xdr:cNvSpPr/>
      </xdr:nvSpPr>
      <xdr:spPr>
        <a:xfrm>
          <a:off x="13652500" y="1321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134293</xdr:rowOff>
    </xdr:from>
    <xdr:ext cx="469744" cy="259045"/>
    <xdr:sp macro="" textlink="">
      <xdr:nvSpPr>
        <xdr:cNvPr id="645" name="テキスト ボックス 644"/>
        <xdr:cNvSpPr txBox="1"/>
      </xdr:nvSpPr>
      <xdr:spPr>
        <a:xfrm>
          <a:off x="13468427" y="1299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95035</xdr:rowOff>
    </xdr:from>
    <xdr:to>
      <xdr:col>18</xdr:col>
      <xdr:colOff>492125</xdr:colOff>
      <xdr:row>78</xdr:row>
      <xdr:rowOff>25185</xdr:rowOff>
    </xdr:to>
    <xdr:sp macro="" textlink="">
      <xdr:nvSpPr>
        <xdr:cNvPr id="646" name="フローチャート : 判断 645"/>
        <xdr:cNvSpPr/>
      </xdr:nvSpPr>
      <xdr:spPr>
        <a:xfrm>
          <a:off x="12763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41712</xdr:rowOff>
    </xdr:from>
    <xdr:ext cx="469744" cy="259045"/>
    <xdr:sp macro="" textlink="">
      <xdr:nvSpPr>
        <xdr:cNvPr id="647" name="テキスト ボックス 646"/>
        <xdr:cNvSpPr txBox="1"/>
      </xdr:nvSpPr>
      <xdr:spPr>
        <a:xfrm>
          <a:off x="12579427" y="1307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169977</xdr:rowOff>
    </xdr:from>
    <xdr:to>
      <xdr:col>23</xdr:col>
      <xdr:colOff>568325</xdr:colOff>
      <xdr:row>76</xdr:row>
      <xdr:rowOff>100127</xdr:rowOff>
    </xdr:to>
    <xdr:sp macro="" textlink="">
      <xdr:nvSpPr>
        <xdr:cNvPr id="653" name="円/楕円 652"/>
        <xdr:cNvSpPr/>
      </xdr:nvSpPr>
      <xdr:spPr>
        <a:xfrm>
          <a:off x="16268700" y="1302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21403</xdr:rowOff>
    </xdr:from>
    <xdr:ext cx="534377" cy="259045"/>
    <xdr:sp macro="" textlink="">
      <xdr:nvSpPr>
        <xdr:cNvPr id="654" name="災害復旧費該当値テキスト"/>
        <xdr:cNvSpPr txBox="1"/>
      </xdr:nvSpPr>
      <xdr:spPr>
        <a:xfrm>
          <a:off x="16370300" y="1288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13,372</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39142</xdr:rowOff>
    </xdr:from>
    <xdr:to>
      <xdr:col>22</xdr:col>
      <xdr:colOff>415925</xdr:colOff>
      <xdr:row>76</xdr:row>
      <xdr:rowOff>140742</xdr:rowOff>
    </xdr:to>
    <xdr:sp macro="" textlink="">
      <xdr:nvSpPr>
        <xdr:cNvPr id="655" name="円/楕円 654"/>
        <xdr:cNvSpPr/>
      </xdr:nvSpPr>
      <xdr:spPr>
        <a:xfrm>
          <a:off x="15430500" y="1306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157268</xdr:rowOff>
    </xdr:from>
    <xdr:ext cx="534377" cy="259045"/>
    <xdr:sp macro="" textlink="">
      <xdr:nvSpPr>
        <xdr:cNvPr id="656" name="テキスト ボックス 655"/>
        <xdr:cNvSpPr txBox="1"/>
      </xdr:nvSpPr>
      <xdr:spPr>
        <a:xfrm>
          <a:off x="15214111" y="1284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12,306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105054</xdr:rowOff>
    </xdr:from>
    <xdr:to>
      <xdr:col>21</xdr:col>
      <xdr:colOff>212725</xdr:colOff>
      <xdr:row>79</xdr:row>
      <xdr:rowOff>35204</xdr:rowOff>
    </xdr:to>
    <xdr:sp macro="" textlink="">
      <xdr:nvSpPr>
        <xdr:cNvPr id="657" name="円/楕円 656"/>
        <xdr:cNvSpPr/>
      </xdr:nvSpPr>
      <xdr:spPr>
        <a:xfrm>
          <a:off x="14541500" y="1347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26331</xdr:rowOff>
    </xdr:from>
    <xdr:ext cx="469744" cy="259045"/>
    <xdr:sp macro="" textlink="">
      <xdr:nvSpPr>
        <xdr:cNvPr id="658" name="テキスト ボックス 657"/>
        <xdr:cNvSpPr txBox="1"/>
      </xdr:nvSpPr>
      <xdr:spPr>
        <a:xfrm>
          <a:off x="14357427" y="13570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9" name="円/楕円 658"/>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0" name="テキスト ボックス 659"/>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161747</xdr:rowOff>
    </xdr:from>
    <xdr:to>
      <xdr:col>18</xdr:col>
      <xdr:colOff>492125</xdr:colOff>
      <xdr:row>79</xdr:row>
      <xdr:rowOff>91897</xdr:rowOff>
    </xdr:to>
    <xdr:sp macro="" textlink="">
      <xdr:nvSpPr>
        <xdr:cNvPr id="661" name="円/楕円 660"/>
        <xdr:cNvSpPr/>
      </xdr:nvSpPr>
      <xdr:spPr>
        <a:xfrm>
          <a:off x="12763500" y="1353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83024</xdr:rowOff>
    </xdr:from>
    <xdr:ext cx="313932" cy="259045"/>
    <xdr:sp macro="" textlink="">
      <xdr:nvSpPr>
        <xdr:cNvPr id="662" name="テキスト ボックス 661"/>
        <xdr:cNvSpPr txBox="1"/>
      </xdr:nvSpPr>
      <xdr:spPr>
        <a:xfrm>
          <a:off x="12657333" y="136275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63545</xdr:rowOff>
    </xdr:from>
    <xdr:to>
      <xdr:col>23</xdr:col>
      <xdr:colOff>516889</xdr:colOff>
      <xdr:row>98</xdr:row>
      <xdr:rowOff>74701</xdr:rowOff>
    </xdr:to>
    <xdr:cxnSp macro="">
      <xdr:nvCxnSpPr>
        <xdr:cNvPr id="686" name="直線コネクタ 685"/>
        <xdr:cNvCxnSpPr/>
      </xdr:nvCxnSpPr>
      <xdr:spPr>
        <a:xfrm flipV="1">
          <a:off x="16317595" y="15494045"/>
          <a:ext cx="1269"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78528</xdr:rowOff>
    </xdr:from>
    <xdr:ext cx="534377" cy="259045"/>
    <xdr:sp macro="" textlink="">
      <xdr:nvSpPr>
        <xdr:cNvPr id="687" name="公債費最小値テキスト"/>
        <xdr:cNvSpPr txBox="1"/>
      </xdr:nvSpPr>
      <xdr:spPr>
        <a:xfrm>
          <a:off x="16370300" y="1688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18,530</a:t>
          </a:r>
          <a:endParaRPr kumimoji="1" lang="ja-JP" altLang="en-US" sz="1000" b="1">
            <a:latin typeface="ＭＳ Ｐゴシック"/>
          </a:endParaRPr>
        </a:p>
      </xdr:txBody>
    </xdr:sp>
    <xdr:clientData/>
  </xdr:oneCellAnchor>
  <xdr:twoCellAnchor>
    <xdr:from>
      <xdr:col>23</xdr:col>
      <xdr:colOff>428625</xdr:colOff>
      <xdr:row>98</xdr:row>
      <xdr:rowOff>74701</xdr:rowOff>
    </xdr:from>
    <xdr:to>
      <xdr:col>23</xdr:col>
      <xdr:colOff>606425</xdr:colOff>
      <xdr:row>98</xdr:row>
      <xdr:rowOff>74701</xdr:rowOff>
    </xdr:to>
    <xdr:cxnSp macro="">
      <xdr:nvCxnSpPr>
        <xdr:cNvPr id="688" name="直線コネクタ 687"/>
        <xdr:cNvCxnSpPr/>
      </xdr:nvCxnSpPr>
      <xdr:spPr>
        <a:xfrm>
          <a:off x="16230600" y="16876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10222</xdr:rowOff>
    </xdr:from>
    <xdr:ext cx="599010" cy="259045"/>
    <xdr:sp macro="" textlink="">
      <xdr:nvSpPr>
        <xdr:cNvPr id="689" name="公債費最大値テキスト"/>
        <xdr:cNvSpPr txBox="1"/>
      </xdr:nvSpPr>
      <xdr:spPr>
        <a:xfrm>
          <a:off x="16370300" y="1526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199,994</a:t>
          </a:r>
          <a:endParaRPr kumimoji="1" lang="ja-JP" altLang="en-US" sz="1000" b="1">
            <a:latin typeface="ＭＳ Ｐゴシック"/>
          </a:endParaRPr>
        </a:p>
      </xdr:txBody>
    </xdr:sp>
    <xdr:clientData/>
  </xdr:oneCellAnchor>
  <xdr:twoCellAnchor>
    <xdr:from>
      <xdr:col>23</xdr:col>
      <xdr:colOff>428625</xdr:colOff>
      <xdr:row>90</xdr:row>
      <xdr:rowOff>63545</xdr:rowOff>
    </xdr:from>
    <xdr:to>
      <xdr:col>23</xdr:col>
      <xdr:colOff>606425</xdr:colOff>
      <xdr:row>90</xdr:row>
      <xdr:rowOff>63545</xdr:rowOff>
    </xdr:to>
    <xdr:cxnSp macro="">
      <xdr:nvCxnSpPr>
        <xdr:cNvPr id="690" name="直線コネクタ 689"/>
        <xdr:cNvCxnSpPr/>
      </xdr:nvCxnSpPr>
      <xdr:spPr>
        <a:xfrm>
          <a:off x="16230600" y="1549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100656</xdr:rowOff>
    </xdr:from>
    <xdr:to>
      <xdr:col>23</xdr:col>
      <xdr:colOff>517525</xdr:colOff>
      <xdr:row>97</xdr:row>
      <xdr:rowOff>129231</xdr:rowOff>
    </xdr:to>
    <xdr:cxnSp macro="">
      <xdr:nvCxnSpPr>
        <xdr:cNvPr id="691" name="直線コネクタ 690"/>
        <xdr:cNvCxnSpPr/>
      </xdr:nvCxnSpPr>
      <xdr:spPr>
        <a:xfrm flipV="1">
          <a:off x="15481300" y="16731306"/>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80108</xdr:rowOff>
    </xdr:from>
    <xdr:ext cx="534377" cy="259045"/>
    <xdr:sp macro="" textlink="">
      <xdr:nvSpPr>
        <xdr:cNvPr id="692" name="公債費平均値テキスト"/>
        <xdr:cNvSpPr txBox="1"/>
      </xdr:nvSpPr>
      <xdr:spPr>
        <a:xfrm>
          <a:off x="16370300" y="16367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59,156</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57231</xdr:rowOff>
    </xdr:from>
    <xdr:to>
      <xdr:col>23</xdr:col>
      <xdr:colOff>568325</xdr:colOff>
      <xdr:row>96</xdr:row>
      <xdr:rowOff>158831</xdr:rowOff>
    </xdr:to>
    <xdr:sp macro="" textlink="">
      <xdr:nvSpPr>
        <xdr:cNvPr id="693" name="フローチャート : 判断 692"/>
        <xdr:cNvSpPr/>
      </xdr:nvSpPr>
      <xdr:spPr>
        <a:xfrm>
          <a:off x="162687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129231</xdr:rowOff>
    </xdr:from>
    <xdr:to>
      <xdr:col>22</xdr:col>
      <xdr:colOff>365125</xdr:colOff>
      <xdr:row>97</xdr:row>
      <xdr:rowOff>159809</xdr:rowOff>
    </xdr:to>
    <xdr:cxnSp macro="">
      <xdr:nvCxnSpPr>
        <xdr:cNvPr id="694" name="直線コネクタ 693"/>
        <xdr:cNvCxnSpPr/>
      </xdr:nvCxnSpPr>
      <xdr:spPr>
        <a:xfrm flipV="1">
          <a:off x="14592300" y="16759881"/>
          <a:ext cx="889000" cy="3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44369</xdr:rowOff>
    </xdr:from>
    <xdr:to>
      <xdr:col>22</xdr:col>
      <xdr:colOff>415925</xdr:colOff>
      <xdr:row>96</xdr:row>
      <xdr:rowOff>145969</xdr:rowOff>
    </xdr:to>
    <xdr:sp macro="" textlink="">
      <xdr:nvSpPr>
        <xdr:cNvPr id="695" name="フローチャート : 判断 694"/>
        <xdr:cNvSpPr/>
      </xdr:nvSpPr>
      <xdr:spPr>
        <a:xfrm>
          <a:off x="15430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162496</xdr:rowOff>
    </xdr:from>
    <xdr:ext cx="534377" cy="259045"/>
    <xdr:sp macro="" textlink="">
      <xdr:nvSpPr>
        <xdr:cNvPr id="696" name="テキスト ボックス 695"/>
        <xdr:cNvSpPr txBox="1"/>
      </xdr:nvSpPr>
      <xdr:spPr>
        <a:xfrm>
          <a:off x="15214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135844</xdr:rowOff>
    </xdr:from>
    <xdr:to>
      <xdr:col>21</xdr:col>
      <xdr:colOff>161925</xdr:colOff>
      <xdr:row>97</xdr:row>
      <xdr:rowOff>159809</xdr:rowOff>
    </xdr:to>
    <xdr:cxnSp macro="">
      <xdr:nvCxnSpPr>
        <xdr:cNvPr id="697" name="直線コネクタ 696"/>
        <xdr:cNvCxnSpPr/>
      </xdr:nvCxnSpPr>
      <xdr:spPr>
        <a:xfrm>
          <a:off x="13703300" y="16766494"/>
          <a:ext cx="889000" cy="23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41542</xdr:rowOff>
    </xdr:from>
    <xdr:to>
      <xdr:col>21</xdr:col>
      <xdr:colOff>212725</xdr:colOff>
      <xdr:row>96</xdr:row>
      <xdr:rowOff>143142</xdr:rowOff>
    </xdr:to>
    <xdr:sp macro="" textlink="">
      <xdr:nvSpPr>
        <xdr:cNvPr id="698" name="フローチャート : 判断 697"/>
        <xdr:cNvSpPr/>
      </xdr:nvSpPr>
      <xdr:spPr>
        <a:xfrm>
          <a:off x="14541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159669</xdr:rowOff>
    </xdr:from>
    <xdr:ext cx="534377" cy="259045"/>
    <xdr:sp macro="" textlink="">
      <xdr:nvSpPr>
        <xdr:cNvPr id="699" name="テキスト ボックス 698"/>
        <xdr:cNvSpPr txBox="1"/>
      </xdr:nvSpPr>
      <xdr:spPr>
        <a:xfrm>
          <a:off x="14325111" y="162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67562</xdr:rowOff>
    </xdr:from>
    <xdr:to>
      <xdr:col>19</xdr:col>
      <xdr:colOff>644525</xdr:colOff>
      <xdr:row>97</xdr:row>
      <xdr:rowOff>135844</xdr:rowOff>
    </xdr:to>
    <xdr:cxnSp macro="">
      <xdr:nvCxnSpPr>
        <xdr:cNvPr id="700" name="直線コネクタ 699"/>
        <xdr:cNvCxnSpPr/>
      </xdr:nvCxnSpPr>
      <xdr:spPr>
        <a:xfrm>
          <a:off x="12814300" y="16698212"/>
          <a:ext cx="889000" cy="68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42227</xdr:rowOff>
    </xdr:from>
    <xdr:to>
      <xdr:col>20</xdr:col>
      <xdr:colOff>9525</xdr:colOff>
      <xdr:row>96</xdr:row>
      <xdr:rowOff>143827</xdr:rowOff>
    </xdr:to>
    <xdr:sp macro="" textlink="">
      <xdr:nvSpPr>
        <xdr:cNvPr id="701" name="フローチャート : 判断 700"/>
        <xdr:cNvSpPr/>
      </xdr:nvSpPr>
      <xdr:spPr>
        <a:xfrm>
          <a:off x="13652500" y="1650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160354</xdr:rowOff>
    </xdr:from>
    <xdr:ext cx="534377" cy="259045"/>
    <xdr:sp macro="" textlink="">
      <xdr:nvSpPr>
        <xdr:cNvPr id="702" name="テキスト ボックス 701"/>
        <xdr:cNvSpPr txBox="1"/>
      </xdr:nvSpPr>
      <xdr:spPr>
        <a:xfrm>
          <a:off x="13436111" y="1627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32367</xdr:rowOff>
    </xdr:from>
    <xdr:to>
      <xdr:col>18</xdr:col>
      <xdr:colOff>492125</xdr:colOff>
      <xdr:row>96</xdr:row>
      <xdr:rowOff>133967</xdr:rowOff>
    </xdr:to>
    <xdr:sp macro="" textlink="">
      <xdr:nvSpPr>
        <xdr:cNvPr id="703" name="フローチャート : 判断 702"/>
        <xdr:cNvSpPr/>
      </xdr:nvSpPr>
      <xdr:spPr>
        <a:xfrm>
          <a:off x="12763500" y="1649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150494</xdr:rowOff>
    </xdr:from>
    <xdr:ext cx="534377" cy="259045"/>
    <xdr:sp macro="" textlink="">
      <xdr:nvSpPr>
        <xdr:cNvPr id="704" name="テキスト ボックス 703"/>
        <xdr:cNvSpPr txBox="1"/>
      </xdr:nvSpPr>
      <xdr:spPr>
        <a:xfrm>
          <a:off x="12547111" y="1626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49856</xdr:rowOff>
    </xdr:from>
    <xdr:to>
      <xdr:col>23</xdr:col>
      <xdr:colOff>568325</xdr:colOff>
      <xdr:row>97</xdr:row>
      <xdr:rowOff>151456</xdr:rowOff>
    </xdr:to>
    <xdr:sp macro="" textlink="">
      <xdr:nvSpPr>
        <xdr:cNvPr id="710" name="円/楕円 709"/>
        <xdr:cNvSpPr/>
      </xdr:nvSpPr>
      <xdr:spPr>
        <a:xfrm>
          <a:off x="16268700" y="1668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28283</xdr:rowOff>
    </xdr:from>
    <xdr:ext cx="534377" cy="259045"/>
    <xdr:sp macro="" textlink="">
      <xdr:nvSpPr>
        <xdr:cNvPr id="711" name="公債費該当値テキスト"/>
        <xdr:cNvSpPr txBox="1"/>
      </xdr:nvSpPr>
      <xdr:spPr>
        <a:xfrm>
          <a:off x="16370300" y="1665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37,624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78431</xdr:rowOff>
    </xdr:from>
    <xdr:to>
      <xdr:col>22</xdr:col>
      <xdr:colOff>415925</xdr:colOff>
      <xdr:row>98</xdr:row>
      <xdr:rowOff>8581</xdr:rowOff>
    </xdr:to>
    <xdr:sp macro="" textlink="">
      <xdr:nvSpPr>
        <xdr:cNvPr id="712" name="円/楕円 711"/>
        <xdr:cNvSpPr/>
      </xdr:nvSpPr>
      <xdr:spPr>
        <a:xfrm>
          <a:off x="15430500" y="1670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171158</xdr:rowOff>
    </xdr:from>
    <xdr:ext cx="534377" cy="259045"/>
    <xdr:sp macro="" textlink="">
      <xdr:nvSpPr>
        <xdr:cNvPr id="713" name="テキスト ボックス 712"/>
        <xdr:cNvSpPr txBox="1"/>
      </xdr:nvSpPr>
      <xdr:spPr>
        <a:xfrm>
          <a:off x="15214111" y="1680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33,874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109009</xdr:rowOff>
    </xdr:from>
    <xdr:to>
      <xdr:col>21</xdr:col>
      <xdr:colOff>212725</xdr:colOff>
      <xdr:row>98</xdr:row>
      <xdr:rowOff>39159</xdr:rowOff>
    </xdr:to>
    <xdr:sp macro="" textlink="">
      <xdr:nvSpPr>
        <xdr:cNvPr id="714" name="円/楕円 713"/>
        <xdr:cNvSpPr/>
      </xdr:nvSpPr>
      <xdr:spPr>
        <a:xfrm>
          <a:off x="14541500" y="1673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30286</xdr:rowOff>
    </xdr:from>
    <xdr:ext cx="534377" cy="259045"/>
    <xdr:sp macro="" textlink="">
      <xdr:nvSpPr>
        <xdr:cNvPr id="715" name="テキスト ボックス 714"/>
        <xdr:cNvSpPr txBox="1"/>
      </xdr:nvSpPr>
      <xdr:spPr>
        <a:xfrm>
          <a:off x="14325111" y="1683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29,861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85044</xdr:rowOff>
    </xdr:from>
    <xdr:to>
      <xdr:col>20</xdr:col>
      <xdr:colOff>9525</xdr:colOff>
      <xdr:row>98</xdr:row>
      <xdr:rowOff>15194</xdr:rowOff>
    </xdr:to>
    <xdr:sp macro="" textlink="">
      <xdr:nvSpPr>
        <xdr:cNvPr id="716" name="円/楕円 715"/>
        <xdr:cNvSpPr/>
      </xdr:nvSpPr>
      <xdr:spPr>
        <a:xfrm>
          <a:off x="13652500" y="1671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6321</xdr:rowOff>
    </xdr:from>
    <xdr:ext cx="534377" cy="259045"/>
    <xdr:sp macro="" textlink="">
      <xdr:nvSpPr>
        <xdr:cNvPr id="717" name="テキスト ボックス 716"/>
        <xdr:cNvSpPr txBox="1"/>
      </xdr:nvSpPr>
      <xdr:spPr>
        <a:xfrm>
          <a:off x="13436111" y="1680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33,006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16762</xdr:rowOff>
    </xdr:from>
    <xdr:to>
      <xdr:col>18</xdr:col>
      <xdr:colOff>492125</xdr:colOff>
      <xdr:row>97</xdr:row>
      <xdr:rowOff>118362</xdr:rowOff>
    </xdr:to>
    <xdr:sp macro="" textlink="">
      <xdr:nvSpPr>
        <xdr:cNvPr id="718" name="円/楕円 717"/>
        <xdr:cNvSpPr/>
      </xdr:nvSpPr>
      <xdr:spPr>
        <a:xfrm>
          <a:off x="12763500" y="1664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109489</xdr:rowOff>
    </xdr:from>
    <xdr:ext cx="534377" cy="259045"/>
    <xdr:sp macro="" textlink="">
      <xdr:nvSpPr>
        <xdr:cNvPr id="719" name="テキスト ボックス 718"/>
        <xdr:cNvSpPr txBox="1"/>
      </xdr:nvSpPr>
      <xdr:spPr>
        <a:xfrm>
          <a:off x="12547111" y="1674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41,967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3" name="テキスト ボックス 73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5" name="テキスト ボックス 73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7" name="テキスト ボックス 73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39" name="テキスト ボックス 73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41" name="テキスト ボックス 74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86632</xdr:rowOff>
    </xdr:from>
    <xdr:to>
      <xdr:col>32</xdr:col>
      <xdr:colOff>186689</xdr:colOff>
      <xdr:row>39</xdr:row>
      <xdr:rowOff>98878</xdr:rowOff>
    </xdr:to>
    <xdr:cxnSp macro="">
      <xdr:nvCxnSpPr>
        <xdr:cNvPr id="745" name="直線コネクタ 744"/>
        <xdr:cNvCxnSpPr/>
      </xdr:nvCxnSpPr>
      <xdr:spPr>
        <a:xfrm flipV="1">
          <a:off x="22159595" y="5230132"/>
          <a:ext cx="1269" cy="155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4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33309</xdr:rowOff>
    </xdr:from>
    <xdr:ext cx="469744" cy="259045"/>
    <xdr:sp macro="" textlink="">
      <xdr:nvSpPr>
        <xdr:cNvPr id="748" name="諸支出金最大値テキスト"/>
        <xdr:cNvSpPr txBox="1"/>
      </xdr:nvSpPr>
      <xdr:spPr>
        <a:xfrm>
          <a:off x="22212300" y="500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9,525</a:t>
          </a:r>
          <a:endParaRPr kumimoji="1" lang="ja-JP" altLang="en-US" sz="1000" b="1">
            <a:latin typeface="ＭＳ Ｐゴシック"/>
          </a:endParaRPr>
        </a:p>
      </xdr:txBody>
    </xdr:sp>
    <xdr:clientData/>
  </xdr:oneCellAnchor>
  <xdr:twoCellAnchor>
    <xdr:from>
      <xdr:col>32</xdr:col>
      <xdr:colOff>98425</xdr:colOff>
      <xdr:row>30</xdr:row>
      <xdr:rowOff>86632</xdr:rowOff>
    </xdr:from>
    <xdr:to>
      <xdr:col>32</xdr:col>
      <xdr:colOff>276225</xdr:colOff>
      <xdr:row>30</xdr:row>
      <xdr:rowOff>86632</xdr:rowOff>
    </xdr:to>
    <xdr:cxnSp macro="">
      <xdr:nvCxnSpPr>
        <xdr:cNvPr id="749" name="直線コネクタ 748"/>
        <xdr:cNvCxnSpPr/>
      </xdr:nvCxnSpPr>
      <xdr:spPr>
        <a:xfrm>
          <a:off x="22072600" y="5230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0" name="直線コネクタ 74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165825</xdr:rowOff>
    </xdr:from>
    <xdr:ext cx="378565" cy="259045"/>
    <xdr:sp macro="" textlink="">
      <xdr:nvSpPr>
        <xdr:cNvPr id="751" name="諸支出金平均値テキスト"/>
        <xdr:cNvSpPr txBox="1"/>
      </xdr:nvSpPr>
      <xdr:spPr>
        <a:xfrm>
          <a:off x="22212300" y="65094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142948</xdr:rowOff>
    </xdr:from>
    <xdr:to>
      <xdr:col>32</xdr:col>
      <xdr:colOff>238125</xdr:colOff>
      <xdr:row>39</xdr:row>
      <xdr:rowOff>73098</xdr:rowOff>
    </xdr:to>
    <xdr:sp macro="" textlink="">
      <xdr:nvSpPr>
        <xdr:cNvPr id="752" name="フローチャート : 判断 751"/>
        <xdr:cNvSpPr/>
      </xdr:nvSpPr>
      <xdr:spPr>
        <a:xfrm>
          <a:off x="22110700" y="665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3" name="直線コネクタ 75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17218</xdr:rowOff>
    </xdr:from>
    <xdr:to>
      <xdr:col>31</xdr:col>
      <xdr:colOff>85725</xdr:colOff>
      <xdr:row>39</xdr:row>
      <xdr:rowOff>118818</xdr:rowOff>
    </xdr:to>
    <xdr:sp macro="" textlink="">
      <xdr:nvSpPr>
        <xdr:cNvPr id="754" name="フローチャート : 判断 753"/>
        <xdr:cNvSpPr/>
      </xdr:nvSpPr>
      <xdr:spPr>
        <a:xfrm>
          <a:off x="21272500" y="670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135345</xdr:rowOff>
    </xdr:from>
    <xdr:ext cx="378565" cy="259045"/>
    <xdr:sp macro="" textlink="">
      <xdr:nvSpPr>
        <xdr:cNvPr id="755" name="テキスト ボックス 754"/>
        <xdr:cNvSpPr txBox="1"/>
      </xdr:nvSpPr>
      <xdr:spPr>
        <a:xfrm>
          <a:off x="21134017" y="6478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56" name="直線コネクタ 75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6931</xdr:rowOff>
    </xdr:from>
    <xdr:to>
      <xdr:col>29</xdr:col>
      <xdr:colOff>568325</xdr:colOff>
      <xdr:row>38</xdr:row>
      <xdr:rowOff>108531</xdr:rowOff>
    </xdr:to>
    <xdr:sp macro="" textlink="">
      <xdr:nvSpPr>
        <xdr:cNvPr id="757" name="フローチャート : 判断 756"/>
        <xdr:cNvSpPr/>
      </xdr:nvSpPr>
      <xdr:spPr>
        <a:xfrm>
          <a:off x="20383500" y="652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125058</xdr:rowOff>
    </xdr:from>
    <xdr:ext cx="469744" cy="259045"/>
    <xdr:sp macro="" textlink="">
      <xdr:nvSpPr>
        <xdr:cNvPr id="758" name="テキスト ボックス 757"/>
        <xdr:cNvSpPr txBox="1"/>
      </xdr:nvSpPr>
      <xdr:spPr>
        <a:xfrm>
          <a:off x="20199427" y="6297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9" name="直線コネクタ 75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4481</xdr:rowOff>
    </xdr:from>
    <xdr:to>
      <xdr:col>28</xdr:col>
      <xdr:colOff>365125</xdr:colOff>
      <xdr:row>38</xdr:row>
      <xdr:rowOff>106081</xdr:rowOff>
    </xdr:to>
    <xdr:sp macro="" textlink="">
      <xdr:nvSpPr>
        <xdr:cNvPr id="760" name="フローチャート : 判断 759"/>
        <xdr:cNvSpPr/>
      </xdr:nvSpPr>
      <xdr:spPr>
        <a:xfrm>
          <a:off x="19494500" y="651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122608</xdr:rowOff>
    </xdr:from>
    <xdr:ext cx="469744" cy="259045"/>
    <xdr:sp macro="" textlink="">
      <xdr:nvSpPr>
        <xdr:cNvPr id="761" name="テキスト ボックス 760"/>
        <xdr:cNvSpPr txBox="1"/>
      </xdr:nvSpPr>
      <xdr:spPr>
        <a:xfrm>
          <a:off x="19310427" y="629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169563</xdr:rowOff>
    </xdr:from>
    <xdr:to>
      <xdr:col>27</xdr:col>
      <xdr:colOff>161925</xdr:colOff>
      <xdr:row>39</xdr:row>
      <xdr:rowOff>99713</xdr:rowOff>
    </xdr:to>
    <xdr:sp macro="" textlink="">
      <xdr:nvSpPr>
        <xdr:cNvPr id="762" name="フローチャート : 判断 761"/>
        <xdr:cNvSpPr/>
      </xdr:nvSpPr>
      <xdr:spPr>
        <a:xfrm>
          <a:off x="18605500" y="668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116240</xdr:rowOff>
    </xdr:from>
    <xdr:ext cx="378565" cy="259045"/>
    <xdr:sp macro="" textlink="">
      <xdr:nvSpPr>
        <xdr:cNvPr id="763" name="テキスト ボックス 762"/>
        <xdr:cNvSpPr txBox="1"/>
      </xdr:nvSpPr>
      <xdr:spPr>
        <a:xfrm>
          <a:off x="18467017" y="645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9" name="円/楕円 76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70"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1" name="円/楕円 77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2" name="テキスト ボックス 771"/>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3" name="円/楕円 77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74" name="テキスト ボックス 773"/>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75" name="円/楕円 77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76" name="テキスト ボックス 775"/>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77" name="円/楕円 77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8" name="テキスト ボックス 777"/>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92" name="テキスト ボックス 791"/>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94" name="テキスト ボックス 793"/>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96" name="テキスト ボックス 795"/>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98" name="テキスト ボックス 797"/>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0" name="テキスト ボックス 79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802" name="直線コネクタ 801"/>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803"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805"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6" name="直線コネクタ 80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8"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9" name="フローチャート : 判断 80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50</xdr:row>
      <xdr:rowOff>50800</xdr:rowOff>
    </xdr:from>
    <xdr:to>
      <xdr:col>31</xdr:col>
      <xdr:colOff>85725</xdr:colOff>
      <xdr:row>50</xdr:row>
      <xdr:rowOff>152400</xdr:rowOff>
    </xdr:to>
    <xdr:sp macro="" textlink="">
      <xdr:nvSpPr>
        <xdr:cNvPr id="811" name="フローチャート : 判断 810"/>
        <xdr:cNvSpPr/>
      </xdr:nvSpPr>
      <xdr:spPr>
        <a:xfrm>
          <a:off x="21272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48</xdr:row>
      <xdr:rowOff>168927</xdr:rowOff>
    </xdr:from>
    <xdr:ext cx="313932" cy="259045"/>
    <xdr:sp macro="" textlink="">
      <xdr:nvSpPr>
        <xdr:cNvPr id="812" name="テキスト ボックス 811"/>
        <xdr:cNvSpPr txBox="1"/>
      </xdr:nvSpPr>
      <xdr:spPr>
        <a:xfrm>
          <a:off x="21166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14" name="フローチャート : 判断 813"/>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5" name="テキスト ボックス 81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7" name="フローチャート : 判断 816"/>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8" name="テキスト ボックス 817"/>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9" name="フローチャート : 判断 81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0" name="テキスト ボックス 819"/>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6" name="円/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7"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8" name="円/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9" name="テキスト ボックス 828"/>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30" name="円/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31" name="テキスト ボックス 830"/>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32" name="円/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33" name="テキスト ボックス 832"/>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34" name="円/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35" name="テキスト ボックス 834"/>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r>
            <a:rPr kumimoji="1" lang="en-US" altLang="ja-JP" sz="1300">
              <a:latin typeface="ＭＳ Ｐゴシック"/>
            </a:rPr>
            <a:t>H27</a:t>
          </a:r>
          <a:r>
            <a:rPr kumimoji="1" lang="ja-JP" altLang="en-US" sz="1300">
              <a:latin typeface="ＭＳ Ｐゴシック"/>
            </a:rPr>
            <a:t>年度に建設した火葬場と新学校により、衛生費（住民一人当たり</a:t>
          </a:r>
          <a:r>
            <a:rPr kumimoji="1" lang="en-US" altLang="ja-JP" sz="1300">
              <a:latin typeface="ＭＳ Ｐゴシック"/>
            </a:rPr>
            <a:t>116,655</a:t>
          </a:r>
          <a:r>
            <a:rPr kumimoji="1" lang="ja-JP" altLang="en-US" sz="1300">
              <a:latin typeface="ＭＳ Ｐゴシック"/>
            </a:rPr>
            <a:t>円）と教育費（住民一人当たり</a:t>
          </a:r>
          <a:r>
            <a:rPr kumimoji="1" lang="en-US" altLang="ja-JP" sz="1300">
              <a:latin typeface="ＭＳ Ｐゴシック"/>
            </a:rPr>
            <a:t>358,251</a:t>
          </a:r>
          <a:r>
            <a:rPr kumimoji="1" lang="ja-JP" altLang="en-US" sz="1300">
              <a:latin typeface="ＭＳ Ｐゴシック"/>
            </a:rPr>
            <a:t>円）が大きく突出して伸びる結果となった。また、</a:t>
          </a:r>
          <a:r>
            <a:rPr kumimoji="1" lang="en-US" altLang="ja-JP" sz="1300">
              <a:latin typeface="ＭＳ Ｐゴシック"/>
            </a:rPr>
            <a:t>H26</a:t>
          </a:r>
          <a:r>
            <a:rPr kumimoji="1" lang="ja-JP" altLang="en-US" sz="1300">
              <a:latin typeface="ＭＳ Ｐゴシック"/>
            </a:rPr>
            <a:t>年度・</a:t>
          </a:r>
          <a:r>
            <a:rPr kumimoji="1" lang="en-US" altLang="ja-JP" sz="1300">
              <a:latin typeface="ＭＳ Ｐゴシック"/>
            </a:rPr>
            <a:t>H27</a:t>
          </a:r>
          <a:r>
            <a:rPr kumimoji="1" lang="ja-JP" altLang="en-US" sz="1300">
              <a:latin typeface="ＭＳ Ｐゴシック"/>
            </a:rPr>
            <a:t>年度と豪雨災害に見舞われたことにより災害復旧費が</a:t>
          </a:r>
          <a:r>
            <a:rPr kumimoji="1" lang="en-US" altLang="ja-JP" sz="1300">
              <a:latin typeface="ＭＳ Ｐゴシック"/>
            </a:rPr>
            <a:t>2</a:t>
          </a:r>
          <a:r>
            <a:rPr kumimoji="1" lang="ja-JP" altLang="en-US" sz="1300">
              <a:latin typeface="ＭＳ Ｐゴシック"/>
            </a:rPr>
            <a:t>年連続で類似団体を大きく上回るほか、議会費において恒常的に類似団体を上回る傾向が見受けられる。今後については住民ニーズを勘案しつつ全体的にメリハリの利いた歳出の見直しが求められる。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大阪府能勢町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kumimoji="1" lang="ja-JP" altLang="en-US" sz="1300">
              <a:latin typeface="+mn-ea"/>
              <a:ea typeface="+mn-ea"/>
            </a:rPr>
            <a:t>　Ｈ</a:t>
          </a:r>
          <a:r>
            <a:rPr kumimoji="1" lang="en-US" altLang="ja-JP" sz="1300">
              <a:latin typeface="+mn-ea"/>
              <a:ea typeface="+mn-ea"/>
            </a:rPr>
            <a:t>18</a:t>
          </a:r>
          <a:r>
            <a:rPr kumimoji="1" lang="ja-JP" altLang="en-US" sz="1300">
              <a:latin typeface="+mn-ea"/>
              <a:ea typeface="+mn-ea"/>
            </a:rPr>
            <a:t>年度からＨ</a:t>
          </a:r>
          <a:r>
            <a:rPr kumimoji="1" lang="en-US" altLang="ja-JP" sz="1300">
              <a:latin typeface="+mn-ea"/>
              <a:ea typeface="+mn-ea"/>
            </a:rPr>
            <a:t>25</a:t>
          </a:r>
          <a:r>
            <a:rPr kumimoji="1" lang="ja-JP" altLang="en-US" sz="1300">
              <a:latin typeface="+mn-ea"/>
              <a:ea typeface="+mn-ea"/>
            </a:rPr>
            <a:t>年度にかけて、財政調整基金に大きく積立てた上で実質収支を確保してきたが、</a:t>
          </a:r>
          <a:r>
            <a:rPr kumimoji="1" lang="en-US" altLang="ja-JP" sz="1300">
              <a:latin typeface="+mn-ea"/>
              <a:ea typeface="+mn-ea"/>
            </a:rPr>
            <a:t>H27</a:t>
          </a:r>
          <a:r>
            <a:rPr kumimoji="1" lang="ja-JP" altLang="en-US" sz="1300">
              <a:latin typeface="+mn-ea"/>
              <a:ea typeface="+mn-ea"/>
            </a:rPr>
            <a:t>年度については新学校建設・火葬場建設への財源として財政調整基金を当て込み実質単年度収支が赤字となったところである。今後においても取崩額も多大であるとから、さらなる健全な財政運営に努めなければならな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大阪府能勢町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kumimoji="1" lang="ja-JP" altLang="ja-JP" sz="1300">
              <a:solidFill>
                <a:schemeClr val="dk1"/>
              </a:solidFill>
              <a:effectLst/>
              <a:latin typeface="+mn-lt"/>
              <a:ea typeface="+mn-ea"/>
              <a:cs typeface="+mn-cs"/>
            </a:rPr>
            <a:t>　水道事業会計を含む８会計において、黒字基調で推移しているが、水道事業会計については料金収入の増加が見込まれない中で、高料金対策及び過年度債の元金償還開始に係る経費が増加し、下水道事業特別会計についても同様に過年度債の元金償還開始に係る経費が増加する。一般会計においても、標準財政規模に比し多大な投資的事業を控えていることから、今後も健全な財政運営に努める必要があ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9348003</v>
      </c>
      <c r="BO4" s="379"/>
      <c r="BP4" s="379"/>
      <c r="BQ4" s="379"/>
      <c r="BR4" s="379"/>
      <c r="BS4" s="379"/>
      <c r="BT4" s="379"/>
      <c r="BU4" s="380"/>
      <c r="BV4" s="378">
        <v>6048528</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4.5</v>
      </c>
      <c r="CU4" s="385"/>
      <c r="CV4" s="385"/>
      <c r="CW4" s="385"/>
      <c r="CX4" s="385"/>
      <c r="CY4" s="385"/>
      <c r="CZ4" s="385"/>
      <c r="DA4" s="386"/>
      <c r="DB4" s="384">
        <v>9.6</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9190887</v>
      </c>
      <c r="BO5" s="416"/>
      <c r="BP5" s="416"/>
      <c r="BQ5" s="416"/>
      <c r="BR5" s="416"/>
      <c r="BS5" s="416"/>
      <c r="BT5" s="416"/>
      <c r="BU5" s="417"/>
      <c r="BV5" s="415">
        <v>5605887</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94.9</v>
      </c>
      <c r="CU5" s="413"/>
      <c r="CV5" s="413"/>
      <c r="CW5" s="413"/>
      <c r="CX5" s="413"/>
      <c r="CY5" s="413"/>
      <c r="CZ5" s="413"/>
      <c r="DA5" s="414"/>
      <c r="DB5" s="412">
        <v>96.3</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157116</v>
      </c>
      <c r="BO6" s="416"/>
      <c r="BP6" s="416"/>
      <c r="BQ6" s="416"/>
      <c r="BR6" s="416"/>
      <c r="BS6" s="416"/>
      <c r="BT6" s="416"/>
      <c r="BU6" s="417"/>
      <c r="BV6" s="415">
        <v>442641</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101.5</v>
      </c>
      <c r="CU6" s="453"/>
      <c r="CV6" s="453"/>
      <c r="CW6" s="453"/>
      <c r="CX6" s="453"/>
      <c r="CY6" s="453"/>
      <c r="CZ6" s="453"/>
      <c r="DA6" s="454"/>
      <c r="DB6" s="452">
        <v>103.6</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2921</v>
      </c>
      <c r="BO7" s="416"/>
      <c r="BP7" s="416"/>
      <c r="BQ7" s="416"/>
      <c r="BR7" s="416"/>
      <c r="BS7" s="416"/>
      <c r="BT7" s="416"/>
      <c r="BU7" s="417"/>
      <c r="BV7" s="415">
        <v>128841</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3389324</v>
      </c>
      <c r="CU7" s="416"/>
      <c r="CV7" s="416"/>
      <c r="CW7" s="416"/>
      <c r="CX7" s="416"/>
      <c r="CY7" s="416"/>
      <c r="CZ7" s="416"/>
      <c r="DA7" s="417"/>
      <c r="DB7" s="415">
        <v>3270514</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92</v>
      </c>
      <c r="AV8" s="448"/>
      <c r="AW8" s="448"/>
      <c r="AX8" s="448"/>
      <c r="AY8" s="449" t="s">
        <v>93</v>
      </c>
      <c r="AZ8" s="450"/>
      <c r="BA8" s="450"/>
      <c r="BB8" s="450"/>
      <c r="BC8" s="450"/>
      <c r="BD8" s="450"/>
      <c r="BE8" s="450"/>
      <c r="BF8" s="450"/>
      <c r="BG8" s="450"/>
      <c r="BH8" s="450"/>
      <c r="BI8" s="450"/>
      <c r="BJ8" s="450"/>
      <c r="BK8" s="450"/>
      <c r="BL8" s="450"/>
      <c r="BM8" s="451"/>
      <c r="BN8" s="415">
        <v>154195</v>
      </c>
      <c r="BO8" s="416"/>
      <c r="BP8" s="416"/>
      <c r="BQ8" s="416"/>
      <c r="BR8" s="416"/>
      <c r="BS8" s="416"/>
      <c r="BT8" s="416"/>
      <c r="BU8" s="417"/>
      <c r="BV8" s="415">
        <v>313800</v>
      </c>
      <c r="BW8" s="416"/>
      <c r="BX8" s="416"/>
      <c r="BY8" s="416"/>
      <c r="BZ8" s="416"/>
      <c r="CA8" s="416"/>
      <c r="CB8" s="416"/>
      <c r="CC8" s="417"/>
      <c r="CD8" s="418" t="s">
        <v>94</v>
      </c>
      <c r="CE8" s="419"/>
      <c r="CF8" s="419"/>
      <c r="CG8" s="419"/>
      <c r="CH8" s="419"/>
      <c r="CI8" s="419"/>
      <c r="CJ8" s="419"/>
      <c r="CK8" s="419"/>
      <c r="CL8" s="419"/>
      <c r="CM8" s="419"/>
      <c r="CN8" s="419"/>
      <c r="CO8" s="419"/>
      <c r="CP8" s="419"/>
      <c r="CQ8" s="419"/>
      <c r="CR8" s="419"/>
      <c r="CS8" s="420"/>
      <c r="CT8" s="455">
        <v>0.43</v>
      </c>
      <c r="CU8" s="456"/>
      <c r="CV8" s="456"/>
      <c r="CW8" s="456"/>
      <c r="CX8" s="456"/>
      <c r="CY8" s="456"/>
      <c r="CZ8" s="456"/>
      <c r="DA8" s="457"/>
      <c r="DB8" s="455">
        <v>0.44</v>
      </c>
      <c r="DC8" s="456"/>
      <c r="DD8" s="456"/>
      <c r="DE8" s="456"/>
      <c r="DF8" s="456"/>
      <c r="DG8" s="456"/>
      <c r="DH8" s="456"/>
      <c r="DI8" s="457"/>
      <c r="DJ8" s="137"/>
      <c r="DK8" s="137"/>
      <c r="DL8" s="137"/>
      <c r="DM8" s="137"/>
      <c r="DN8" s="137"/>
      <c r="DO8" s="137"/>
    </row>
    <row r="9" spans="1:119" ht="18.75" customHeight="1" thickBot="1">
      <c r="A9" s="138"/>
      <c r="B9" s="409" t="s">
        <v>95</v>
      </c>
      <c r="C9" s="410"/>
      <c r="D9" s="410"/>
      <c r="E9" s="410"/>
      <c r="F9" s="410"/>
      <c r="G9" s="410"/>
      <c r="H9" s="410"/>
      <c r="I9" s="410"/>
      <c r="J9" s="410"/>
      <c r="K9" s="458"/>
      <c r="L9" s="459" t="s">
        <v>96</v>
      </c>
      <c r="M9" s="460"/>
      <c r="N9" s="460"/>
      <c r="O9" s="460"/>
      <c r="P9" s="460"/>
      <c r="Q9" s="461"/>
      <c r="R9" s="462">
        <v>10256</v>
      </c>
      <c r="S9" s="463"/>
      <c r="T9" s="463"/>
      <c r="U9" s="463"/>
      <c r="V9" s="464"/>
      <c r="W9" s="372" t="s">
        <v>97</v>
      </c>
      <c r="X9" s="373"/>
      <c r="Y9" s="373"/>
      <c r="Z9" s="373"/>
      <c r="AA9" s="373"/>
      <c r="AB9" s="373"/>
      <c r="AC9" s="373"/>
      <c r="AD9" s="373"/>
      <c r="AE9" s="373"/>
      <c r="AF9" s="373"/>
      <c r="AG9" s="373"/>
      <c r="AH9" s="373"/>
      <c r="AI9" s="373"/>
      <c r="AJ9" s="373"/>
      <c r="AK9" s="373"/>
      <c r="AL9" s="374"/>
      <c r="AM9" s="444" t="s">
        <v>98</v>
      </c>
      <c r="AN9" s="445"/>
      <c r="AO9" s="445"/>
      <c r="AP9" s="445"/>
      <c r="AQ9" s="445"/>
      <c r="AR9" s="445"/>
      <c r="AS9" s="445"/>
      <c r="AT9" s="446"/>
      <c r="AU9" s="447" t="s">
        <v>78</v>
      </c>
      <c r="AV9" s="448"/>
      <c r="AW9" s="448"/>
      <c r="AX9" s="448"/>
      <c r="AY9" s="449" t="s">
        <v>99</v>
      </c>
      <c r="AZ9" s="450"/>
      <c r="BA9" s="450"/>
      <c r="BB9" s="450"/>
      <c r="BC9" s="450"/>
      <c r="BD9" s="450"/>
      <c r="BE9" s="450"/>
      <c r="BF9" s="450"/>
      <c r="BG9" s="450"/>
      <c r="BH9" s="450"/>
      <c r="BI9" s="450"/>
      <c r="BJ9" s="450"/>
      <c r="BK9" s="450"/>
      <c r="BL9" s="450"/>
      <c r="BM9" s="451"/>
      <c r="BN9" s="415">
        <v>-159605</v>
      </c>
      <c r="BO9" s="416"/>
      <c r="BP9" s="416"/>
      <c r="BQ9" s="416"/>
      <c r="BR9" s="416"/>
      <c r="BS9" s="416"/>
      <c r="BT9" s="416"/>
      <c r="BU9" s="417"/>
      <c r="BV9" s="415">
        <v>31145</v>
      </c>
      <c r="BW9" s="416"/>
      <c r="BX9" s="416"/>
      <c r="BY9" s="416"/>
      <c r="BZ9" s="416"/>
      <c r="CA9" s="416"/>
      <c r="CB9" s="416"/>
      <c r="CC9" s="417"/>
      <c r="CD9" s="418" t="s">
        <v>100</v>
      </c>
      <c r="CE9" s="419"/>
      <c r="CF9" s="419"/>
      <c r="CG9" s="419"/>
      <c r="CH9" s="419"/>
      <c r="CI9" s="419"/>
      <c r="CJ9" s="419"/>
      <c r="CK9" s="419"/>
      <c r="CL9" s="419"/>
      <c r="CM9" s="419"/>
      <c r="CN9" s="419"/>
      <c r="CO9" s="419"/>
      <c r="CP9" s="419"/>
      <c r="CQ9" s="419"/>
      <c r="CR9" s="419"/>
      <c r="CS9" s="420"/>
      <c r="CT9" s="412">
        <v>6.7</v>
      </c>
      <c r="CU9" s="413"/>
      <c r="CV9" s="413"/>
      <c r="CW9" s="413"/>
      <c r="CX9" s="413"/>
      <c r="CY9" s="413"/>
      <c r="CZ9" s="413"/>
      <c r="DA9" s="414"/>
      <c r="DB9" s="412">
        <v>8.6999999999999993</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101</v>
      </c>
      <c r="M10" s="445"/>
      <c r="N10" s="445"/>
      <c r="O10" s="445"/>
      <c r="P10" s="445"/>
      <c r="Q10" s="446"/>
      <c r="R10" s="466">
        <v>11650</v>
      </c>
      <c r="S10" s="467"/>
      <c r="T10" s="467"/>
      <c r="U10" s="467"/>
      <c r="V10" s="468"/>
      <c r="W10" s="403"/>
      <c r="X10" s="404"/>
      <c r="Y10" s="404"/>
      <c r="Z10" s="404"/>
      <c r="AA10" s="404"/>
      <c r="AB10" s="404"/>
      <c r="AC10" s="404"/>
      <c r="AD10" s="404"/>
      <c r="AE10" s="404"/>
      <c r="AF10" s="404"/>
      <c r="AG10" s="404"/>
      <c r="AH10" s="404"/>
      <c r="AI10" s="404"/>
      <c r="AJ10" s="404"/>
      <c r="AK10" s="404"/>
      <c r="AL10" s="407"/>
      <c r="AM10" s="444" t="s">
        <v>102</v>
      </c>
      <c r="AN10" s="445"/>
      <c r="AO10" s="445"/>
      <c r="AP10" s="445"/>
      <c r="AQ10" s="445"/>
      <c r="AR10" s="445"/>
      <c r="AS10" s="445"/>
      <c r="AT10" s="446"/>
      <c r="AU10" s="447" t="s">
        <v>78</v>
      </c>
      <c r="AV10" s="448"/>
      <c r="AW10" s="448"/>
      <c r="AX10" s="448"/>
      <c r="AY10" s="449" t="s">
        <v>103</v>
      </c>
      <c r="AZ10" s="450"/>
      <c r="BA10" s="450"/>
      <c r="BB10" s="450"/>
      <c r="BC10" s="450"/>
      <c r="BD10" s="450"/>
      <c r="BE10" s="450"/>
      <c r="BF10" s="450"/>
      <c r="BG10" s="450"/>
      <c r="BH10" s="450"/>
      <c r="BI10" s="450"/>
      <c r="BJ10" s="450"/>
      <c r="BK10" s="450"/>
      <c r="BL10" s="450"/>
      <c r="BM10" s="451"/>
      <c r="BN10" s="415">
        <v>285237</v>
      </c>
      <c r="BO10" s="416"/>
      <c r="BP10" s="416"/>
      <c r="BQ10" s="416"/>
      <c r="BR10" s="416"/>
      <c r="BS10" s="416"/>
      <c r="BT10" s="416"/>
      <c r="BU10" s="417"/>
      <c r="BV10" s="415">
        <v>165897</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78</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10893</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v>1870000</v>
      </c>
      <c r="BO12" s="416"/>
      <c r="BP12" s="416"/>
      <c r="BQ12" s="416"/>
      <c r="BR12" s="416"/>
      <c r="BS12" s="416"/>
      <c r="BT12" s="416"/>
      <c r="BU12" s="417"/>
      <c r="BV12" s="415">
        <v>380000</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119</v>
      </c>
      <c r="CU12" s="456"/>
      <c r="CV12" s="456"/>
      <c r="CW12" s="456"/>
      <c r="CX12" s="456"/>
      <c r="CY12" s="456"/>
      <c r="CZ12" s="456"/>
      <c r="DA12" s="457"/>
      <c r="DB12" s="455" t="s">
        <v>119</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120</v>
      </c>
      <c r="N13" s="504"/>
      <c r="O13" s="504"/>
      <c r="P13" s="504"/>
      <c r="Q13" s="505"/>
      <c r="R13" s="496">
        <v>10831</v>
      </c>
      <c r="S13" s="497"/>
      <c r="T13" s="497"/>
      <c r="U13" s="497"/>
      <c r="V13" s="498"/>
      <c r="W13" s="431" t="s">
        <v>121</v>
      </c>
      <c r="X13" s="432"/>
      <c r="Y13" s="432"/>
      <c r="Z13" s="432"/>
      <c r="AA13" s="432"/>
      <c r="AB13" s="422"/>
      <c r="AC13" s="466">
        <v>507</v>
      </c>
      <c r="AD13" s="467"/>
      <c r="AE13" s="467"/>
      <c r="AF13" s="467"/>
      <c r="AG13" s="506"/>
      <c r="AH13" s="466">
        <v>689</v>
      </c>
      <c r="AI13" s="467"/>
      <c r="AJ13" s="467"/>
      <c r="AK13" s="467"/>
      <c r="AL13" s="468"/>
      <c r="AM13" s="444" t="s">
        <v>122</v>
      </c>
      <c r="AN13" s="445"/>
      <c r="AO13" s="445"/>
      <c r="AP13" s="445"/>
      <c r="AQ13" s="445"/>
      <c r="AR13" s="445"/>
      <c r="AS13" s="445"/>
      <c r="AT13" s="446"/>
      <c r="AU13" s="447" t="s">
        <v>116</v>
      </c>
      <c r="AV13" s="448"/>
      <c r="AW13" s="448"/>
      <c r="AX13" s="448"/>
      <c r="AY13" s="449" t="s">
        <v>123</v>
      </c>
      <c r="AZ13" s="450"/>
      <c r="BA13" s="450"/>
      <c r="BB13" s="450"/>
      <c r="BC13" s="450"/>
      <c r="BD13" s="450"/>
      <c r="BE13" s="450"/>
      <c r="BF13" s="450"/>
      <c r="BG13" s="450"/>
      <c r="BH13" s="450"/>
      <c r="BI13" s="450"/>
      <c r="BJ13" s="450"/>
      <c r="BK13" s="450"/>
      <c r="BL13" s="450"/>
      <c r="BM13" s="451"/>
      <c r="BN13" s="415">
        <v>-1744368</v>
      </c>
      <c r="BO13" s="416"/>
      <c r="BP13" s="416"/>
      <c r="BQ13" s="416"/>
      <c r="BR13" s="416"/>
      <c r="BS13" s="416"/>
      <c r="BT13" s="416"/>
      <c r="BU13" s="417"/>
      <c r="BV13" s="415">
        <v>-182958</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12.9</v>
      </c>
      <c r="CU13" s="413"/>
      <c r="CV13" s="413"/>
      <c r="CW13" s="413"/>
      <c r="CX13" s="413"/>
      <c r="CY13" s="413"/>
      <c r="CZ13" s="413"/>
      <c r="DA13" s="414"/>
      <c r="DB13" s="412">
        <v>12.7</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11213</v>
      </c>
      <c r="S14" s="497"/>
      <c r="T14" s="497"/>
      <c r="U14" s="497"/>
      <c r="V14" s="498"/>
      <c r="W14" s="405"/>
      <c r="X14" s="406"/>
      <c r="Y14" s="406"/>
      <c r="Z14" s="406"/>
      <c r="AA14" s="406"/>
      <c r="AB14" s="395"/>
      <c r="AC14" s="499">
        <v>9.5</v>
      </c>
      <c r="AD14" s="500"/>
      <c r="AE14" s="500"/>
      <c r="AF14" s="500"/>
      <c r="AG14" s="501"/>
      <c r="AH14" s="499">
        <v>10.8</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128.6</v>
      </c>
      <c r="CU14" s="511"/>
      <c r="CV14" s="511"/>
      <c r="CW14" s="511"/>
      <c r="CX14" s="511"/>
      <c r="CY14" s="511"/>
      <c r="CZ14" s="511"/>
      <c r="DA14" s="512"/>
      <c r="DB14" s="510">
        <v>74.599999999999994</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120</v>
      </c>
      <c r="N15" s="504"/>
      <c r="O15" s="504"/>
      <c r="P15" s="504"/>
      <c r="Q15" s="505"/>
      <c r="R15" s="496">
        <v>11151</v>
      </c>
      <c r="S15" s="497"/>
      <c r="T15" s="497"/>
      <c r="U15" s="497"/>
      <c r="V15" s="498"/>
      <c r="W15" s="431" t="s">
        <v>127</v>
      </c>
      <c r="X15" s="432"/>
      <c r="Y15" s="432"/>
      <c r="Z15" s="432"/>
      <c r="AA15" s="432"/>
      <c r="AB15" s="422"/>
      <c r="AC15" s="466">
        <v>1115</v>
      </c>
      <c r="AD15" s="467"/>
      <c r="AE15" s="467"/>
      <c r="AF15" s="467"/>
      <c r="AG15" s="506"/>
      <c r="AH15" s="466">
        <v>1474</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1198509</v>
      </c>
      <c r="BO15" s="379"/>
      <c r="BP15" s="379"/>
      <c r="BQ15" s="379"/>
      <c r="BR15" s="379"/>
      <c r="BS15" s="379"/>
      <c r="BT15" s="379"/>
      <c r="BU15" s="380"/>
      <c r="BV15" s="378">
        <v>1163222</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20.8</v>
      </c>
      <c r="AD16" s="500"/>
      <c r="AE16" s="500"/>
      <c r="AF16" s="500"/>
      <c r="AG16" s="501"/>
      <c r="AH16" s="499">
        <v>23.1</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2856619</v>
      </c>
      <c r="BO16" s="416"/>
      <c r="BP16" s="416"/>
      <c r="BQ16" s="416"/>
      <c r="BR16" s="416"/>
      <c r="BS16" s="416"/>
      <c r="BT16" s="416"/>
      <c r="BU16" s="417"/>
      <c r="BV16" s="415">
        <v>2718329</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3730</v>
      </c>
      <c r="AD17" s="467"/>
      <c r="AE17" s="467"/>
      <c r="AF17" s="467"/>
      <c r="AG17" s="506"/>
      <c r="AH17" s="466">
        <v>3933</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1508076</v>
      </c>
      <c r="BO17" s="416"/>
      <c r="BP17" s="416"/>
      <c r="BQ17" s="416"/>
      <c r="BR17" s="416"/>
      <c r="BS17" s="416"/>
      <c r="BT17" s="416"/>
      <c r="BU17" s="417"/>
      <c r="BV17" s="415">
        <v>1482465</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136</v>
      </c>
      <c r="C18" s="458"/>
      <c r="D18" s="458"/>
      <c r="E18" s="527"/>
      <c r="F18" s="527"/>
      <c r="G18" s="527"/>
      <c r="H18" s="527"/>
      <c r="I18" s="527"/>
      <c r="J18" s="527"/>
      <c r="K18" s="527"/>
      <c r="L18" s="528">
        <v>98.75</v>
      </c>
      <c r="M18" s="528"/>
      <c r="N18" s="528"/>
      <c r="O18" s="528"/>
      <c r="P18" s="528"/>
      <c r="Q18" s="528"/>
      <c r="R18" s="529"/>
      <c r="S18" s="529"/>
      <c r="T18" s="529"/>
      <c r="U18" s="529"/>
      <c r="V18" s="530"/>
      <c r="W18" s="433"/>
      <c r="X18" s="434"/>
      <c r="Y18" s="434"/>
      <c r="Z18" s="434"/>
      <c r="AA18" s="434"/>
      <c r="AB18" s="425"/>
      <c r="AC18" s="531">
        <v>69.7</v>
      </c>
      <c r="AD18" s="532"/>
      <c r="AE18" s="532"/>
      <c r="AF18" s="532"/>
      <c r="AG18" s="533"/>
      <c r="AH18" s="531">
        <v>61.5</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3287675</v>
      </c>
      <c r="BO18" s="416"/>
      <c r="BP18" s="416"/>
      <c r="BQ18" s="416"/>
      <c r="BR18" s="416"/>
      <c r="BS18" s="416"/>
      <c r="BT18" s="416"/>
      <c r="BU18" s="417"/>
      <c r="BV18" s="415">
        <v>3183151</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138</v>
      </c>
      <c r="C19" s="458"/>
      <c r="D19" s="458"/>
      <c r="E19" s="527"/>
      <c r="F19" s="527"/>
      <c r="G19" s="527"/>
      <c r="H19" s="527"/>
      <c r="I19" s="527"/>
      <c r="J19" s="527"/>
      <c r="K19" s="527"/>
      <c r="L19" s="535">
        <v>104</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6147367</v>
      </c>
      <c r="BO19" s="416"/>
      <c r="BP19" s="416"/>
      <c r="BQ19" s="416"/>
      <c r="BR19" s="416"/>
      <c r="BS19" s="416"/>
      <c r="BT19" s="416"/>
      <c r="BU19" s="417"/>
      <c r="BV19" s="415">
        <v>4378279</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140</v>
      </c>
      <c r="C20" s="458"/>
      <c r="D20" s="458"/>
      <c r="E20" s="527"/>
      <c r="F20" s="527"/>
      <c r="G20" s="527"/>
      <c r="H20" s="527"/>
      <c r="I20" s="527"/>
      <c r="J20" s="527"/>
      <c r="K20" s="527"/>
      <c r="L20" s="535">
        <v>3717</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5974901</v>
      </c>
      <c r="BO23" s="416"/>
      <c r="BP23" s="416"/>
      <c r="BQ23" s="416"/>
      <c r="BR23" s="416"/>
      <c r="BS23" s="416"/>
      <c r="BT23" s="416"/>
      <c r="BU23" s="417"/>
      <c r="BV23" s="415">
        <v>5037888</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149</v>
      </c>
      <c r="F24" s="445"/>
      <c r="G24" s="445"/>
      <c r="H24" s="445"/>
      <c r="I24" s="445"/>
      <c r="J24" s="445"/>
      <c r="K24" s="446"/>
      <c r="L24" s="466">
        <v>1</v>
      </c>
      <c r="M24" s="467"/>
      <c r="N24" s="467"/>
      <c r="O24" s="467"/>
      <c r="P24" s="506"/>
      <c r="Q24" s="466">
        <v>6300</v>
      </c>
      <c r="R24" s="467"/>
      <c r="S24" s="467"/>
      <c r="T24" s="467"/>
      <c r="U24" s="467"/>
      <c r="V24" s="506"/>
      <c r="W24" s="561"/>
      <c r="X24" s="549"/>
      <c r="Y24" s="550"/>
      <c r="Z24" s="465" t="s">
        <v>150</v>
      </c>
      <c r="AA24" s="445"/>
      <c r="AB24" s="445"/>
      <c r="AC24" s="445"/>
      <c r="AD24" s="445"/>
      <c r="AE24" s="445"/>
      <c r="AF24" s="445"/>
      <c r="AG24" s="446"/>
      <c r="AH24" s="466">
        <v>87</v>
      </c>
      <c r="AI24" s="467"/>
      <c r="AJ24" s="467"/>
      <c r="AK24" s="467"/>
      <c r="AL24" s="506"/>
      <c r="AM24" s="466">
        <v>273180</v>
      </c>
      <c r="AN24" s="467"/>
      <c r="AO24" s="467"/>
      <c r="AP24" s="467"/>
      <c r="AQ24" s="467"/>
      <c r="AR24" s="506"/>
      <c r="AS24" s="466">
        <v>3140</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5363310</v>
      </c>
      <c r="BO24" s="416"/>
      <c r="BP24" s="416"/>
      <c r="BQ24" s="416"/>
      <c r="BR24" s="416"/>
      <c r="BS24" s="416"/>
      <c r="BT24" s="416"/>
      <c r="BU24" s="417"/>
      <c r="BV24" s="415">
        <v>4313056</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152</v>
      </c>
      <c r="F25" s="445"/>
      <c r="G25" s="445"/>
      <c r="H25" s="445"/>
      <c r="I25" s="445"/>
      <c r="J25" s="445"/>
      <c r="K25" s="446"/>
      <c r="L25" s="466">
        <v>1</v>
      </c>
      <c r="M25" s="467"/>
      <c r="N25" s="467"/>
      <c r="O25" s="467"/>
      <c r="P25" s="506"/>
      <c r="Q25" s="466">
        <v>5840</v>
      </c>
      <c r="R25" s="467"/>
      <c r="S25" s="467"/>
      <c r="T25" s="467"/>
      <c r="U25" s="467"/>
      <c r="V25" s="506"/>
      <c r="W25" s="561"/>
      <c r="X25" s="549"/>
      <c r="Y25" s="550"/>
      <c r="Z25" s="465" t="s">
        <v>153</v>
      </c>
      <c r="AA25" s="445"/>
      <c r="AB25" s="445"/>
      <c r="AC25" s="445"/>
      <c r="AD25" s="445"/>
      <c r="AE25" s="445"/>
      <c r="AF25" s="445"/>
      <c r="AG25" s="446"/>
      <c r="AH25" s="466" t="s">
        <v>119</v>
      </c>
      <c r="AI25" s="467"/>
      <c r="AJ25" s="467"/>
      <c r="AK25" s="467"/>
      <c r="AL25" s="506"/>
      <c r="AM25" s="466" t="s">
        <v>119</v>
      </c>
      <c r="AN25" s="467"/>
      <c r="AO25" s="467"/>
      <c r="AP25" s="467"/>
      <c r="AQ25" s="467"/>
      <c r="AR25" s="506"/>
      <c r="AS25" s="466" t="s">
        <v>119</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278931</v>
      </c>
      <c r="BO25" s="379"/>
      <c r="BP25" s="379"/>
      <c r="BQ25" s="379"/>
      <c r="BR25" s="379"/>
      <c r="BS25" s="379"/>
      <c r="BT25" s="379"/>
      <c r="BU25" s="380"/>
      <c r="BV25" s="378">
        <v>2827700</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5280</v>
      </c>
      <c r="R26" s="467"/>
      <c r="S26" s="467"/>
      <c r="T26" s="467"/>
      <c r="U26" s="467"/>
      <c r="V26" s="506"/>
      <c r="W26" s="561"/>
      <c r="X26" s="549"/>
      <c r="Y26" s="550"/>
      <c r="Z26" s="465" t="s">
        <v>156</v>
      </c>
      <c r="AA26" s="571"/>
      <c r="AB26" s="571"/>
      <c r="AC26" s="571"/>
      <c r="AD26" s="571"/>
      <c r="AE26" s="571"/>
      <c r="AF26" s="571"/>
      <c r="AG26" s="572"/>
      <c r="AH26" s="466">
        <v>6</v>
      </c>
      <c r="AI26" s="467"/>
      <c r="AJ26" s="467"/>
      <c r="AK26" s="467"/>
      <c r="AL26" s="506"/>
      <c r="AM26" s="466">
        <v>18330</v>
      </c>
      <c r="AN26" s="467"/>
      <c r="AO26" s="467"/>
      <c r="AP26" s="467"/>
      <c r="AQ26" s="467"/>
      <c r="AR26" s="506"/>
      <c r="AS26" s="466">
        <v>3055</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119</v>
      </c>
      <c r="BO26" s="416"/>
      <c r="BP26" s="416"/>
      <c r="BQ26" s="416"/>
      <c r="BR26" s="416"/>
      <c r="BS26" s="416"/>
      <c r="BT26" s="416"/>
      <c r="BU26" s="417"/>
      <c r="BV26" s="415" t="s">
        <v>119</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158</v>
      </c>
      <c r="F27" s="445"/>
      <c r="G27" s="445"/>
      <c r="H27" s="445"/>
      <c r="I27" s="445"/>
      <c r="J27" s="445"/>
      <c r="K27" s="446"/>
      <c r="L27" s="466">
        <v>1</v>
      </c>
      <c r="M27" s="467"/>
      <c r="N27" s="467"/>
      <c r="O27" s="467"/>
      <c r="P27" s="506"/>
      <c r="Q27" s="466">
        <v>3600</v>
      </c>
      <c r="R27" s="467"/>
      <c r="S27" s="467"/>
      <c r="T27" s="467"/>
      <c r="U27" s="467"/>
      <c r="V27" s="506"/>
      <c r="W27" s="561"/>
      <c r="X27" s="549"/>
      <c r="Y27" s="550"/>
      <c r="Z27" s="465" t="s">
        <v>159</v>
      </c>
      <c r="AA27" s="445"/>
      <c r="AB27" s="445"/>
      <c r="AC27" s="445"/>
      <c r="AD27" s="445"/>
      <c r="AE27" s="445"/>
      <c r="AF27" s="445"/>
      <c r="AG27" s="446"/>
      <c r="AH27" s="466">
        <v>5</v>
      </c>
      <c r="AI27" s="467"/>
      <c r="AJ27" s="467"/>
      <c r="AK27" s="467"/>
      <c r="AL27" s="506"/>
      <c r="AM27" s="466">
        <v>21190</v>
      </c>
      <c r="AN27" s="467"/>
      <c r="AO27" s="467"/>
      <c r="AP27" s="467"/>
      <c r="AQ27" s="467"/>
      <c r="AR27" s="506"/>
      <c r="AS27" s="466">
        <v>4238</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t="s">
        <v>119</v>
      </c>
      <c r="BO27" s="585"/>
      <c r="BP27" s="585"/>
      <c r="BQ27" s="585"/>
      <c r="BR27" s="585"/>
      <c r="BS27" s="585"/>
      <c r="BT27" s="585"/>
      <c r="BU27" s="586"/>
      <c r="BV27" s="584" t="s">
        <v>119</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161</v>
      </c>
      <c r="F28" s="445"/>
      <c r="G28" s="445"/>
      <c r="H28" s="445"/>
      <c r="I28" s="445"/>
      <c r="J28" s="445"/>
      <c r="K28" s="446"/>
      <c r="L28" s="466">
        <v>1</v>
      </c>
      <c r="M28" s="467"/>
      <c r="N28" s="467"/>
      <c r="O28" s="467"/>
      <c r="P28" s="506"/>
      <c r="Q28" s="466">
        <v>3000</v>
      </c>
      <c r="R28" s="467"/>
      <c r="S28" s="467"/>
      <c r="T28" s="467"/>
      <c r="U28" s="467"/>
      <c r="V28" s="506"/>
      <c r="W28" s="561"/>
      <c r="X28" s="549"/>
      <c r="Y28" s="550"/>
      <c r="Z28" s="465" t="s">
        <v>162</v>
      </c>
      <c r="AA28" s="445"/>
      <c r="AB28" s="445"/>
      <c r="AC28" s="445"/>
      <c r="AD28" s="445"/>
      <c r="AE28" s="445"/>
      <c r="AF28" s="445"/>
      <c r="AG28" s="446"/>
      <c r="AH28" s="466" t="s">
        <v>119</v>
      </c>
      <c r="AI28" s="467"/>
      <c r="AJ28" s="467"/>
      <c r="AK28" s="467"/>
      <c r="AL28" s="506"/>
      <c r="AM28" s="466" t="s">
        <v>119</v>
      </c>
      <c r="AN28" s="467"/>
      <c r="AO28" s="467"/>
      <c r="AP28" s="467"/>
      <c r="AQ28" s="467"/>
      <c r="AR28" s="506"/>
      <c r="AS28" s="466" t="s">
        <v>119</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1560445</v>
      </c>
      <c r="BO28" s="379"/>
      <c r="BP28" s="379"/>
      <c r="BQ28" s="379"/>
      <c r="BR28" s="379"/>
      <c r="BS28" s="379"/>
      <c r="BT28" s="379"/>
      <c r="BU28" s="380"/>
      <c r="BV28" s="378">
        <v>3145208</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165</v>
      </c>
      <c r="F29" s="445"/>
      <c r="G29" s="445"/>
      <c r="H29" s="445"/>
      <c r="I29" s="445"/>
      <c r="J29" s="445"/>
      <c r="K29" s="446"/>
      <c r="L29" s="466">
        <v>10</v>
      </c>
      <c r="M29" s="467"/>
      <c r="N29" s="467"/>
      <c r="O29" s="467"/>
      <c r="P29" s="506"/>
      <c r="Q29" s="466">
        <v>2800</v>
      </c>
      <c r="R29" s="467"/>
      <c r="S29" s="467"/>
      <c r="T29" s="467"/>
      <c r="U29" s="467"/>
      <c r="V29" s="506"/>
      <c r="W29" s="562"/>
      <c r="X29" s="563"/>
      <c r="Y29" s="564"/>
      <c r="Z29" s="465" t="s">
        <v>166</v>
      </c>
      <c r="AA29" s="445"/>
      <c r="AB29" s="445"/>
      <c r="AC29" s="445"/>
      <c r="AD29" s="445"/>
      <c r="AE29" s="445"/>
      <c r="AF29" s="445"/>
      <c r="AG29" s="446"/>
      <c r="AH29" s="466">
        <v>92</v>
      </c>
      <c r="AI29" s="467"/>
      <c r="AJ29" s="467"/>
      <c r="AK29" s="467"/>
      <c r="AL29" s="506"/>
      <c r="AM29" s="466">
        <v>294370</v>
      </c>
      <c r="AN29" s="467"/>
      <c r="AO29" s="467"/>
      <c r="AP29" s="467"/>
      <c r="AQ29" s="467"/>
      <c r="AR29" s="506"/>
      <c r="AS29" s="466">
        <v>3200</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t="s">
        <v>119</v>
      </c>
      <c r="BO29" s="416"/>
      <c r="BP29" s="416"/>
      <c r="BQ29" s="416"/>
      <c r="BR29" s="416"/>
      <c r="BS29" s="416"/>
      <c r="BT29" s="416"/>
      <c r="BU29" s="417"/>
      <c r="BV29" s="415" t="s">
        <v>119</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96.7</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820867</v>
      </c>
      <c r="BO30" s="585"/>
      <c r="BP30" s="585"/>
      <c r="BQ30" s="585"/>
      <c r="BR30" s="585"/>
      <c r="BS30" s="585"/>
      <c r="BT30" s="585"/>
      <c r="BU30" s="586"/>
      <c r="BV30" s="584">
        <v>784785</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IF('各会計、関係団体の財政状況及び健全化判断比率'!B32="","",'各会計、関係団体の財政状況及び健全化判断比率'!B32)</f>
        <v>水道事業会計</v>
      </c>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IF('各会計、関係団体の財政状況及び健全化判断比率'!B33="","",'各会計、関係団体の財政状況及び健全化判断比率'!B33)</f>
        <v>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9</v>
      </c>
      <c r="BX34" s="596"/>
      <c r="BY34" s="597" t="str">
        <f>IF('各会計、関係団体の財政状況及び健全化判断比率'!B68="","",'各会計、関係団体の財政状況及び健全化判断比率'!B68)</f>
        <v>豊能郡環境施設組合</v>
      </c>
      <c r="BZ34" s="597"/>
      <c r="CA34" s="597"/>
      <c r="CB34" s="597"/>
      <c r="CC34" s="597"/>
      <c r="CD34" s="597"/>
      <c r="CE34" s="597"/>
      <c r="CF34" s="597"/>
      <c r="CG34" s="597"/>
      <c r="CH34" s="597"/>
      <c r="CI34" s="597"/>
      <c r="CJ34" s="597"/>
      <c r="CK34" s="597"/>
      <c r="CL34" s="597"/>
      <c r="CM34" s="597"/>
      <c r="CN34" s="165"/>
      <c r="CO34" s="596">
        <f>IF(CQ34="","",MAX(C34:D43,U34:V43,AM34:AN43,BE34:BF43,BW34:BX43)+1)</f>
        <v>15</v>
      </c>
      <c r="CP34" s="596"/>
      <c r="CQ34" s="597" t="str">
        <f>IF('各会計、関係団体の財政状況及び健全化判断比率'!BS7="","",'各会計、関係団体の財政状況及び健全化判断比率'!BS7)</f>
        <v>能勢物産センター</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後期高齢者医療特別会計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8</v>
      </c>
      <c r="BF35" s="596"/>
      <c r="BG35" s="597" t="str">
        <f>IF('各会計、関係団体の財政状況及び健全化判断比率'!B34="","",'各会計、関係団体の財政状況及び健全化判断比率'!B34)</f>
        <v>農業集落排水事業特別会計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10</v>
      </c>
      <c r="BX35" s="596"/>
      <c r="BY35" s="597" t="str">
        <f>IF('各会計、関係団体の財政状況及び健全化判断比率'!B69="","",'各会計、関係団体の財政状況及び健全化判断比率'!B69)</f>
        <v>猪名川上流広域ごみ処理施設組合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介護保険特別会計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11</v>
      </c>
      <c r="BX36" s="596"/>
      <c r="BY36" s="597" t="str">
        <f>IF('各会計、関係団体の財政状況及び健全化判断比率'!B70="","",'各会計、関係団体の財政状況及び健全化判断比率'!B70)</f>
        <v>大阪府後期高齢者医療連合（一般会計）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5</v>
      </c>
      <c r="V37" s="596"/>
      <c r="W37" s="597" t="str">
        <f>IF('各会計、関係団体の財政状況及び健全化判断比率'!B31="","",'各会計、関係団体の財政状況及び健全化判断比率'!B31)</f>
        <v>国民健康保険診療所特別会計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12</v>
      </c>
      <c r="BX37" s="596"/>
      <c r="BY37" s="597" t="str">
        <f>IF('各会計、関係団体の財政状況及び健全化判断比率'!B71="","",'各会計、関係団体の財政状況及び健全化判断比率'!B71)</f>
        <v>大阪府後期高齢者医療連合（後期高齢者医療特別会計）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13</v>
      </c>
      <c r="BX38" s="596"/>
      <c r="BY38" s="597" t="str">
        <f>IF('各会計、関係団体の財政状況及び健全化判断比率'!B72="","",'各会計、関係団体の財政状況及び健全化判断比率'!B72)</f>
        <v>大阪広域水道企業団（水道事業会計）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14</v>
      </c>
      <c r="BX39" s="596"/>
      <c r="BY39" s="597" t="str">
        <f>IF('各会計、関係団体の財政状況及び健全化判断比率'!B73="","",'各会計、関係団体の財政状況及び健全化判断比率'!B73)</f>
        <v>大阪広域水道企業団（工業用水道事業会計）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17"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81" t="s">
        <v>528</v>
      </c>
      <c r="D34" s="1181"/>
      <c r="E34" s="1182"/>
      <c r="F34" s="32">
        <v>19.86</v>
      </c>
      <c r="G34" s="33">
        <v>21.72</v>
      </c>
      <c r="H34" s="33">
        <v>22.51</v>
      </c>
      <c r="I34" s="33">
        <v>22.9</v>
      </c>
      <c r="J34" s="34">
        <v>23.71</v>
      </c>
      <c r="K34" s="22"/>
      <c r="L34" s="22"/>
      <c r="M34" s="22"/>
      <c r="N34" s="22"/>
      <c r="O34" s="22"/>
      <c r="P34" s="22"/>
    </row>
    <row r="35" spans="1:16" ht="39" customHeight="1">
      <c r="A35" s="22"/>
      <c r="B35" s="35"/>
      <c r="C35" s="1175" t="s">
        <v>529</v>
      </c>
      <c r="D35" s="1176"/>
      <c r="E35" s="1177"/>
      <c r="F35" s="36">
        <v>5.17</v>
      </c>
      <c r="G35" s="37">
        <v>5.69</v>
      </c>
      <c r="H35" s="37">
        <v>8.57</v>
      </c>
      <c r="I35" s="37">
        <v>9.59</v>
      </c>
      <c r="J35" s="38">
        <v>4.54</v>
      </c>
      <c r="K35" s="22"/>
      <c r="L35" s="22"/>
      <c r="M35" s="22"/>
      <c r="N35" s="22"/>
      <c r="O35" s="22"/>
      <c r="P35" s="22"/>
    </row>
    <row r="36" spans="1:16" ht="39" customHeight="1">
      <c r="A36" s="22"/>
      <c r="B36" s="35"/>
      <c r="C36" s="1175" t="s">
        <v>530</v>
      </c>
      <c r="D36" s="1176"/>
      <c r="E36" s="1177"/>
      <c r="F36" s="36">
        <v>5.28</v>
      </c>
      <c r="G36" s="37">
        <v>4.6500000000000004</v>
      </c>
      <c r="H36" s="37">
        <v>4.8099999999999996</v>
      </c>
      <c r="I36" s="37">
        <v>4.16</v>
      </c>
      <c r="J36" s="38">
        <v>1.96</v>
      </c>
      <c r="K36" s="22"/>
      <c r="L36" s="22"/>
      <c r="M36" s="22"/>
      <c r="N36" s="22"/>
      <c r="O36" s="22"/>
      <c r="P36" s="22"/>
    </row>
    <row r="37" spans="1:16" ht="39" customHeight="1">
      <c r="A37" s="22"/>
      <c r="B37" s="35"/>
      <c r="C37" s="1175" t="s">
        <v>531</v>
      </c>
      <c r="D37" s="1176"/>
      <c r="E37" s="1177"/>
      <c r="F37" s="36">
        <v>0.14000000000000001</v>
      </c>
      <c r="G37" s="37">
        <v>0.14000000000000001</v>
      </c>
      <c r="H37" s="37">
        <v>0.49</v>
      </c>
      <c r="I37" s="37">
        <v>1.1599999999999999</v>
      </c>
      <c r="J37" s="38">
        <v>0.68</v>
      </c>
      <c r="K37" s="22"/>
      <c r="L37" s="22"/>
      <c r="M37" s="22"/>
      <c r="N37" s="22"/>
      <c r="O37" s="22"/>
      <c r="P37" s="22"/>
    </row>
    <row r="38" spans="1:16" ht="39" customHeight="1">
      <c r="A38" s="22"/>
      <c r="B38" s="35"/>
      <c r="C38" s="1175" t="s">
        <v>532</v>
      </c>
      <c r="D38" s="1176"/>
      <c r="E38" s="1177"/>
      <c r="F38" s="36">
        <v>0.45</v>
      </c>
      <c r="G38" s="37">
        <v>0.47</v>
      </c>
      <c r="H38" s="37">
        <v>0.28999999999999998</v>
      </c>
      <c r="I38" s="37">
        <v>0.26</v>
      </c>
      <c r="J38" s="38">
        <v>0.4</v>
      </c>
      <c r="K38" s="22"/>
      <c r="L38" s="22"/>
      <c r="M38" s="22"/>
      <c r="N38" s="22"/>
      <c r="O38" s="22"/>
      <c r="P38" s="22"/>
    </row>
    <row r="39" spans="1:16" ht="39" customHeight="1">
      <c r="A39" s="22"/>
      <c r="B39" s="35"/>
      <c r="C39" s="1175" t="s">
        <v>533</v>
      </c>
      <c r="D39" s="1176"/>
      <c r="E39" s="1177"/>
      <c r="F39" s="36">
        <v>0.19</v>
      </c>
      <c r="G39" s="37">
        <v>0.23</v>
      </c>
      <c r="H39" s="37">
        <v>0.21</v>
      </c>
      <c r="I39" s="37">
        <v>0.15</v>
      </c>
      <c r="J39" s="38">
        <v>0.16</v>
      </c>
      <c r="K39" s="22"/>
      <c r="L39" s="22"/>
      <c r="M39" s="22"/>
      <c r="N39" s="22"/>
      <c r="O39" s="22"/>
      <c r="P39" s="22"/>
    </row>
    <row r="40" spans="1:16" ht="39" customHeight="1">
      <c r="A40" s="22"/>
      <c r="B40" s="35"/>
      <c r="C40" s="1175" t="s">
        <v>534</v>
      </c>
      <c r="D40" s="1176"/>
      <c r="E40" s="1177"/>
      <c r="F40" s="36">
        <v>7.0000000000000007E-2</v>
      </c>
      <c r="G40" s="37">
        <v>0.1</v>
      </c>
      <c r="H40" s="37">
        <v>0.08</v>
      </c>
      <c r="I40" s="37">
        <v>0.1</v>
      </c>
      <c r="J40" s="38">
        <v>0.09</v>
      </c>
      <c r="K40" s="22"/>
      <c r="L40" s="22"/>
      <c r="M40" s="22"/>
      <c r="N40" s="22"/>
      <c r="O40" s="22"/>
      <c r="P40" s="22"/>
    </row>
    <row r="41" spans="1:16" ht="39" customHeight="1">
      <c r="A41" s="22"/>
      <c r="B41" s="35"/>
      <c r="C41" s="1175" t="s">
        <v>535</v>
      </c>
      <c r="D41" s="1176"/>
      <c r="E41" s="1177"/>
      <c r="F41" s="36">
        <v>0.04</v>
      </c>
      <c r="G41" s="37">
        <v>0.04</v>
      </c>
      <c r="H41" s="37">
        <v>0.01</v>
      </c>
      <c r="I41" s="37">
        <v>0.02</v>
      </c>
      <c r="J41" s="38">
        <v>0.01</v>
      </c>
      <c r="K41" s="22"/>
      <c r="L41" s="22"/>
      <c r="M41" s="22"/>
      <c r="N41" s="22"/>
      <c r="O41" s="22"/>
      <c r="P41" s="22"/>
    </row>
    <row r="42" spans="1:16" ht="39" customHeight="1">
      <c r="A42" s="22"/>
      <c r="B42" s="39"/>
      <c r="C42" s="1175" t="s">
        <v>536</v>
      </c>
      <c r="D42" s="1176"/>
      <c r="E42" s="1177"/>
      <c r="F42" s="36" t="s">
        <v>481</v>
      </c>
      <c r="G42" s="37" t="s">
        <v>481</v>
      </c>
      <c r="H42" s="37" t="s">
        <v>481</v>
      </c>
      <c r="I42" s="37" t="s">
        <v>481</v>
      </c>
      <c r="J42" s="38" t="s">
        <v>481</v>
      </c>
      <c r="K42" s="22"/>
      <c r="L42" s="22"/>
      <c r="M42" s="22"/>
      <c r="N42" s="22"/>
      <c r="O42" s="22"/>
      <c r="P42" s="22"/>
    </row>
    <row r="43" spans="1:16" ht="39" customHeight="1" thickBot="1">
      <c r="A43" s="22"/>
      <c r="B43" s="40"/>
      <c r="C43" s="1178" t="s">
        <v>537</v>
      </c>
      <c r="D43" s="1179"/>
      <c r="E43" s="1180"/>
      <c r="F43" s="41" t="s">
        <v>481</v>
      </c>
      <c r="G43" s="42" t="s">
        <v>481</v>
      </c>
      <c r="H43" s="42" t="s">
        <v>481</v>
      </c>
      <c r="I43" s="42" t="s">
        <v>481</v>
      </c>
      <c r="J43" s="43" t="s">
        <v>481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16" zoomScale="60" zoomScaleNormal="6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91" t="s">
        <v>11</v>
      </c>
      <c r="C45" s="1192"/>
      <c r="D45" s="58"/>
      <c r="E45" s="1197" t="s">
        <v>12</v>
      </c>
      <c r="F45" s="1197"/>
      <c r="G45" s="1197"/>
      <c r="H45" s="1197"/>
      <c r="I45" s="1197"/>
      <c r="J45" s="1198"/>
      <c r="K45" s="59">
        <v>482</v>
      </c>
      <c r="L45" s="60">
        <v>394</v>
      </c>
      <c r="M45" s="60">
        <v>353</v>
      </c>
      <c r="N45" s="60">
        <v>389</v>
      </c>
      <c r="O45" s="61">
        <v>419</v>
      </c>
      <c r="P45" s="48"/>
      <c r="Q45" s="48"/>
      <c r="R45" s="48"/>
      <c r="S45" s="48"/>
      <c r="T45" s="48"/>
      <c r="U45" s="48"/>
    </row>
    <row r="46" spans="1:21" ht="30.75" customHeight="1">
      <c r="A46" s="48"/>
      <c r="B46" s="1193"/>
      <c r="C46" s="1194"/>
      <c r="D46" s="62"/>
      <c r="E46" s="1185" t="s">
        <v>13</v>
      </c>
      <c r="F46" s="1185"/>
      <c r="G46" s="1185"/>
      <c r="H46" s="1185"/>
      <c r="I46" s="1185"/>
      <c r="J46" s="1186"/>
      <c r="K46" s="63" t="s">
        <v>481</v>
      </c>
      <c r="L46" s="64" t="s">
        <v>481</v>
      </c>
      <c r="M46" s="64" t="s">
        <v>481</v>
      </c>
      <c r="N46" s="64" t="s">
        <v>481</v>
      </c>
      <c r="O46" s="65" t="s">
        <v>481</v>
      </c>
      <c r="P46" s="48"/>
      <c r="Q46" s="48"/>
      <c r="R46" s="48"/>
      <c r="S46" s="48"/>
      <c r="T46" s="48"/>
      <c r="U46" s="48"/>
    </row>
    <row r="47" spans="1:21" ht="30.75" customHeight="1">
      <c r="A47" s="48"/>
      <c r="B47" s="1193"/>
      <c r="C47" s="1194"/>
      <c r="D47" s="62"/>
      <c r="E47" s="1185" t="s">
        <v>14</v>
      </c>
      <c r="F47" s="1185"/>
      <c r="G47" s="1185"/>
      <c r="H47" s="1185"/>
      <c r="I47" s="1185"/>
      <c r="J47" s="1186"/>
      <c r="K47" s="63" t="s">
        <v>481</v>
      </c>
      <c r="L47" s="64" t="s">
        <v>481</v>
      </c>
      <c r="M47" s="64" t="s">
        <v>481</v>
      </c>
      <c r="N47" s="64" t="s">
        <v>481</v>
      </c>
      <c r="O47" s="65" t="s">
        <v>481</v>
      </c>
      <c r="P47" s="48"/>
      <c r="Q47" s="48"/>
      <c r="R47" s="48"/>
      <c r="S47" s="48"/>
      <c r="T47" s="48"/>
      <c r="U47" s="48"/>
    </row>
    <row r="48" spans="1:21" ht="30.75" customHeight="1">
      <c r="A48" s="48"/>
      <c r="B48" s="1193"/>
      <c r="C48" s="1194"/>
      <c r="D48" s="62"/>
      <c r="E48" s="1185" t="s">
        <v>15</v>
      </c>
      <c r="F48" s="1185"/>
      <c r="G48" s="1185"/>
      <c r="H48" s="1185"/>
      <c r="I48" s="1185"/>
      <c r="J48" s="1186"/>
      <c r="K48" s="63">
        <v>268</v>
      </c>
      <c r="L48" s="64">
        <v>298</v>
      </c>
      <c r="M48" s="64">
        <v>327</v>
      </c>
      <c r="N48" s="64">
        <v>337</v>
      </c>
      <c r="O48" s="65">
        <v>336</v>
      </c>
      <c r="P48" s="48"/>
      <c r="Q48" s="48"/>
      <c r="R48" s="48"/>
      <c r="S48" s="48"/>
      <c r="T48" s="48"/>
      <c r="U48" s="48"/>
    </row>
    <row r="49" spans="1:21" ht="30.75" customHeight="1">
      <c r="A49" s="48"/>
      <c r="B49" s="1193"/>
      <c r="C49" s="1194"/>
      <c r="D49" s="62"/>
      <c r="E49" s="1185" t="s">
        <v>16</v>
      </c>
      <c r="F49" s="1185"/>
      <c r="G49" s="1185"/>
      <c r="H49" s="1185"/>
      <c r="I49" s="1185"/>
      <c r="J49" s="1186"/>
      <c r="K49" s="63">
        <v>74</v>
      </c>
      <c r="L49" s="64">
        <v>86</v>
      </c>
      <c r="M49" s="64">
        <v>86</v>
      </c>
      <c r="N49" s="64">
        <v>86</v>
      </c>
      <c r="O49" s="65">
        <v>86</v>
      </c>
      <c r="P49" s="48"/>
      <c r="Q49" s="48"/>
      <c r="R49" s="48"/>
      <c r="S49" s="48"/>
      <c r="T49" s="48"/>
      <c r="U49" s="48"/>
    </row>
    <row r="50" spans="1:21" ht="30.75" customHeight="1">
      <c r="A50" s="48"/>
      <c r="B50" s="1193"/>
      <c r="C50" s="1194"/>
      <c r="D50" s="62"/>
      <c r="E50" s="1185" t="s">
        <v>17</v>
      </c>
      <c r="F50" s="1185"/>
      <c r="G50" s="1185"/>
      <c r="H50" s="1185"/>
      <c r="I50" s="1185"/>
      <c r="J50" s="1186"/>
      <c r="K50" s="63" t="s">
        <v>481</v>
      </c>
      <c r="L50" s="64" t="s">
        <v>481</v>
      </c>
      <c r="M50" s="64" t="s">
        <v>481</v>
      </c>
      <c r="N50" s="64" t="s">
        <v>481</v>
      </c>
      <c r="O50" s="65" t="s">
        <v>481</v>
      </c>
      <c r="P50" s="48"/>
      <c r="Q50" s="48"/>
      <c r="R50" s="48"/>
      <c r="S50" s="48"/>
      <c r="T50" s="48"/>
      <c r="U50" s="48"/>
    </row>
    <row r="51" spans="1:21" ht="30.75" customHeight="1">
      <c r="A51" s="48"/>
      <c r="B51" s="1195"/>
      <c r="C51" s="1196"/>
      <c r="D51" s="66"/>
      <c r="E51" s="1185" t="s">
        <v>18</v>
      </c>
      <c r="F51" s="1185"/>
      <c r="G51" s="1185"/>
      <c r="H51" s="1185"/>
      <c r="I51" s="1185"/>
      <c r="J51" s="1186"/>
      <c r="K51" s="63" t="s">
        <v>481</v>
      </c>
      <c r="L51" s="64" t="s">
        <v>481</v>
      </c>
      <c r="M51" s="64" t="s">
        <v>481</v>
      </c>
      <c r="N51" s="64" t="s">
        <v>481</v>
      </c>
      <c r="O51" s="65" t="s">
        <v>481</v>
      </c>
      <c r="P51" s="48"/>
      <c r="Q51" s="48"/>
      <c r="R51" s="48"/>
      <c r="S51" s="48"/>
      <c r="T51" s="48"/>
      <c r="U51" s="48"/>
    </row>
    <row r="52" spans="1:21" ht="30.75" customHeight="1">
      <c r="A52" s="48"/>
      <c r="B52" s="1183" t="s">
        <v>19</v>
      </c>
      <c r="C52" s="1184"/>
      <c r="D52" s="66"/>
      <c r="E52" s="1185" t="s">
        <v>20</v>
      </c>
      <c r="F52" s="1185"/>
      <c r="G52" s="1185"/>
      <c r="H52" s="1185"/>
      <c r="I52" s="1185"/>
      <c r="J52" s="1186"/>
      <c r="K52" s="63">
        <v>495</v>
      </c>
      <c r="L52" s="64">
        <v>406</v>
      </c>
      <c r="M52" s="64">
        <v>414</v>
      </c>
      <c r="N52" s="64">
        <v>440</v>
      </c>
      <c r="O52" s="65">
        <v>447</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329</v>
      </c>
      <c r="L53" s="69">
        <v>372</v>
      </c>
      <c r="M53" s="69">
        <v>352</v>
      </c>
      <c r="N53" s="69">
        <v>372</v>
      </c>
      <c r="O53" s="70">
        <v>394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election activeCell="M40" sqref="M40"/>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199" t="s">
        <v>24</v>
      </c>
      <c r="C41" s="1200"/>
      <c r="D41" s="81"/>
      <c r="E41" s="1205" t="s">
        <v>25</v>
      </c>
      <c r="F41" s="1205"/>
      <c r="G41" s="1205"/>
      <c r="H41" s="1206"/>
      <c r="I41" s="82">
        <v>4489</v>
      </c>
      <c r="J41" s="83">
        <v>4424</v>
      </c>
      <c r="K41" s="83">
        <v>4486</v>
      </c>
      <c r="L41" s="83">
        <v>5090</v>
      </c>
      <c r="M41" s="84">
        <v>6018</v>
      </c>
    </row>
    <row r="42" spans="2:13" ht="27.75" customHeight="1">
      <c r="B42" s="1201"/>
      <c r="C42" s="1202"/>
      <c r="D42" s="85"/>
      <c r="E42" s="1207" t="s">
        <v>26</v>
      </c>
      <c r="F42" s="1207"/>
      <c r="G42" s="1207"/>
      <c r="H42" s="1208"/>
      <c r="I42" s="86" t="s">
        <v>481</v>
      </c>
      <c r="J42" s="87" t="s">
        <v>481</v>
      </c>
      <c r="K42" s="87" t="s">
        <v>481</v>
      </c>
      <c r="L42" s="87" t="s">
        <v>481</v>
      </c>
      <c r="M42" s="88" t="s">
        <v>481</v>
      </c>
    </row>
    <row r="43" spans="2:13" ht="27.75" customHeight="1">
      <c r="B43" s="1201"/>
      <c r="C43" s="1202"/>
      <c r="D43" s="85"/>
      <c r="E43" s="1207" t="s">
        <v>27</v>
      </c>
      <c r="F43" s="1207"/>
      <c r="G43" s="1207"/>
      <c r="H43" s="1208"/>
      <c r="I43" s="86">
        <v>5293</v>
      </c>
      <c r="J43" s="87">
        <v>5235</v>
      </c>
      <c r="K43" s="87">
        <v>5148</v>
      </c>
      <c r="L43" s="87">
        <v>5088</v>
      </c>
      <c r="M43" s="88">
        <v>4983</v>
      </c>
    </row>
    <row r="44" spans="2:13" ht="27.75" customHeight="1">
      <c r="B44" s="1201"/>
      <c r="C44" s="1202"/>
      <c r="D44" s="85"/>
      <c r="E44" s="1207" t="s">
        <v>28</v>
      </c>
      <c r="F44" s="1207"/>
      <c r="G44" s="1207"/>
      <c r="H44" s="1208"/>
      <c r="I44" s="86">
        <v>821</v>
      </c>
      <c r="J44" s="87">
        <v>748</v>
      </c>
      <c r="K44" s="87">
        <v>674</v>
      </c>
      <c r="L44" s="87">
        <v>598</v>
      </c>
      <c r="M44" s="88">
        <v>521</v>
      </c>
    </row>
    <row r="45" spans="2:13" ht="27.75" customHeight="1">
      <c r="B45" s="1201"/>
      <c r="C45" s="1202"/>
      <c r="D45" s="85"/>
      <c r="E45" s="1207" t="s">
        <v>29</v>
      </c>
      <c r="F45" s="1207"/>
      <c r="G45" s="1207"/>
      <c r="H45" s="1208"/>
      <c r="I45" s="86">
        <v>968</v>
      </c>
      <c r="J45" s="87">
        <v>905</v>
      </c>
      <c r="K45" s="87">
        <v>902</v>
      </c>
      <c r="L45" s="87">
        <v>960</v>
      </c>
      <c r="M45" s="88">
        <v>933</v>
      </c>
    </row>
    <row r="46" spans="2:13" ht="27.75" customHeight="1">
      <c r="B46" s="1201"/>
      <c r="C46" s="1202"/>
      <c r="D46" s="85"/>
      <c r="E46" s="1207" t="s">
        <v>30</v>
      </c>
      <c r="F46" s="1207"/>
      <c r="G46" s="1207"/>
      <c r="H46" s="1208"/>
      <c r="I46" s="86" t="s">
        <v>481</v>
      </c>
      <c r="J46" s="87" t="s">
        <v>481</v>
      </c>
      <c r="K46" s="87" t="s">
        <v>481</v>
      </c>
      <c r="L46" s="87" t="s">
        <v>481</v>
      </c>
      <c r="M46" s="88" t="s">
        <v>481</v>
      </c>
    </row>
    <row r="47" spans="2:13" ht="27.75" customHeight="1">
      <c r="B47" s="1201"/>
      <c r="C47" s="1202"/>
      <c r="D47" s="85"/>
      <c r="E47" s="1207" t="s">
        <v>31</v>
      </c>
      <c r="F47" s="1207"/>
      <c r="G47" s="1207"/>
      <c r="H47" s="1208"/>
      <c r="I47" s="86" t="s">
        <v>481</v>
      </c>
      <c r="J47" s="87" t="s">
        <v>481</v>
      </c>
      <c r="K47" s="87" t="s">
        <v>481</v>
      </c>
      <c r="L47" s="87" t="s">
        <v>481</v>
      </c>
      <c r="M47" s="88" t="s">
        <v>481</v>
      </c>
    </row>
    <row r="48" spans="2:13" ht="27.75" customHeight="1">
      <c r="B48" s="1203"/>
      <c r="C48" s="1204"/>
      <c r="D48" s="85"/>
      <c r="E48" s="1207" t="s">
        <v>32</v>
      </c>
      <c r="F48" s="1207"/>
      <c r="G48" s="1207"/>
      <c r="H48" s="1208"/>
      <c r="I48" s="86" t="s">
        <v>481</v>
      </c>
      <c r="J48" s="87" t="s">
        <v>481</v>
      </c>
      <c r="K48" s="87" t="s">
        <v>481</v>
      </c>
      <c r="L48" s="87" t="s">
        <v>481</v>
      </c>
      <c r="M48" s="88" t="s">
        <v>481</v>
      </c>
    </row>
    <row r="49" spans="2:13" ht="27.75" customHeight="1">
      <c r="B49" s="1209" t="s">
        <v>33</v>
      </c>
      <c r="C49" s="1210"/>
      <c r="D49" s="89"/>
      <c r="E49" s="1207" t="s">
        <v>34</v>
      </c>
      <c r="F49" s="1207"/>
      <c r="G49" s="1207"/>
      <c r="H49" s="1208"/>
      <c r="I49" s="86">
        <v>4121</v>
      </c>
      <c r="J49" s="87">
        <v>4245</v>
      </c>
      <c r="K49" s="87">
        <v>4424</v>
      </c>
      <c r="L49" s="87">
        <v>4131</v>
      </c>
      <c r="M49" s="88">
        <v>2600</v>
      </c>
    </row>
    <row r="50" spans="2:13" ht="27.75" customHeight="1">
      <c r="B50" s="1201"/>
      <c r="C50" s="1202"/>
      <c r="D50" s="85"/>
      <c r="E50" s="1207" t="s">
        <v>35</v>
      </c>
      <c r="F50" s="1207"/>
      <c r="G50" s="1207"/>
      <c r="H50" s="1208"/>
      <c r="I50" s="86" t="s">
        <v>481</v>
      </c>
      <c r="J50" s="87" t="s">
        <v>481</v>
      </c>
      <c r="K50" s="87" t="s">
        <v>481</v>
      </c>
      <c r="L50" s="87" t="s">
        <v>481</v>
      </c>
      <c r="M50" s="88" t="s">
        <v>481</v>
      </c>
    </row>
    <row r="51" spans="2:13" ht="27.75" customHeight="1">
      <c r="B51" s="1203"/>
      <c r="C51" s="1204"/>
      <c r="D51" s="85"/>
      <c r="E51" s="1207" t="s">
        <v>36</v>
      </c>
      <c r="F51" s="1207"/>
      <c r="G51" s="1207"/>
      <c r="H51" s="1208"/>
      <c r="I51" s="86">
        <v>5415</v>
      </c>
      <c r="J51" s="87">
        <v>5375</v>
      </c>
      <c r="K51" s="87">
        <v>5344</v>
      </c>
      <c r="L51" s="87">
        <v>5490</v>
      </c>
      <c r="M51" s="88">
        <v>6069</v>
      </c>
    </row>
    <row r="52" spans="2:13" ht="27.75" customHeight="1" thickBot="1">
      <c r="B52" s="1211" t="s">
        <v>37</v>
      </c>
      <c r="C52" s="1212"/>
      <c r="D52" s="90"/>
      <c r="E52" s="1213" t="s">
        <v>38</v>
      </c>
      <c r="F52" s="1213"/>
      <c r="G52" s="1213"/>
      <c r="H52" s="1214"/>
      <c r="I52" s="91">
        <v>2036</v>
      </c>
      <c r="J52" s="92">
        <v>1692</v>
      </c>
      <c r="K52" s="92">
        <v>1442</v>
      </c>
      <c r="L52" s="92">
        <v>2115</v>
      </c>
      <c r="M52" s="93">
        <v>3786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547</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547</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548</v>
      </c>
      <c r="C41" s="246"/>
      <c r="D41" s="246"/>
      <c r="E41" s="246"/>
      <c r="F41" s="246"/>
      <c r="G41" s="246"/>
      <c r="H41" s="246"/>
      <c r="I41" s="246"/>
      <c r="J41" s="246"/>
      <c r="K41" s="246"/>
      <c r="L41" s="246"/>
      <c r="M41" s="246"/>
      <c r="N41" s="246"/>
      <c r="O41" s="246"/>
      <c r="P41" s="247"/>
    </row>
    <row r="42" spans="2:17">
      <c r="B42" s="248"/>
      <c r="C42" s="244"/>
      <c r="D42" s="244"/>
      <c r="E42" s="244"/>
      <c r="F42" s="244"/>
      <c r="G42" s="351" t="s">
        <v>549</v>
      </c>
      <c r="I42" s="352"/>
      <c r="J42" s="352"/>
      <c r="K42" s="352"/>
      <c r="L42" s="244"/>
      <c r="M42" s="244"/>
      <c r="N42" s="244"/>
      <c r="O42" s="244"/>
    </row>
    <row r="43" spans="2:17">
      <c r="B43" s="248"/>
      <c r="C43" s="244"/>
      <c r="D43" s="244"/>
      <c r="E43" s="244"/>
      <c r="F43" s="244"/>
      <c r="G43" s="1215" t="s">
        <v>550</v>
      </c>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551</v>
      </c>
    </row>
    <row r="50" spans="1:17">
      <c r="B50" s="248"/>
      <c r="C50" s="244"/>
      <c r="D50" s="244"/>
      <c r="E50" s="244"/>
      <c r="F50" s="244"/>
      <c r="G50" s="1224"/>
      <c r="H50" s="1225"/>
      <c r="I50" s="1225"/>
      <c r="J50" s="1226"/>
      <c r="K50" s="354" t="s">
        <v>521</v>
      </c>
      <c r="L50" s="354" t="s">
        <v>522</v>
      </c>
      <c r="M50" s="354" t="s">
        <v>523</v>
      </c>
      <c r="N50" s="354" t="s">
        <v>524</v>
      </c>
      <c r="O50" s="354" t="s">
        <v>525</v>
      </c>
    </row>
    <row r="51" spans="1:17">
      <c r="B51" s="248"/>
      <c r="C51" s="244"/>
      <c r="D51" s="244"/>
      <c r="E51" s="244"/>
      <c r="F51" s="244"/>
      <c r="G51" s="1227" t="s">
        <v>552</v>
      </c>
      <c r="H51" s="1228"/>
      <c r="I51" s="1233" t="s">
        <v>553</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554</v>
      </c>
      <c r="J53" s="1237"/>
      <c r="K53" s="1244"/>
      <c r="L53" s="1244"/>
      <c r="M53" s="1244"/>
      <c r="N53" s="1244"/>
      <c r="O53" s="1244"/>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555</v>
      </c>
      <c r="H55" s="1239"/>
      <c r="I55" s="1237" t="s">
        <v>553</v>
      </c>
      <c r="J55" s="1237"/>
      <c r="K55" s="1235"/>
      <c r="L55" s="1235"/>
      <c r="M55" s="1235"/>
      <c r="N55" s="1235"/>
      <c r="O55" s="1235"/>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6" t="s">
        <v>554</v>
      </c>
      <c r="J57" s="1246"/>
      <c r="K57" s="1244"/>
      <c r="L57" s="1244"/>
      <c r="M57" s="1244"/>
      <c r="N57" s="1244"/>
      <c r="O57" s="1244"/>
      <c r="P57" s="357"/>
      <c r="Q57" s="356"/>
    </row>
    <row r="58" spans="1:17" s="355" customFormat="1">
      <c r="A58" s="243"/>
      <c r="B58" s="356"/>
      <c r="C58" s="352"/>
      <c r="D58" s="352"/>
      <c r="E58" s="352"/>
      <c r="F58" s="352"/>
      <c r="G58" s="1242"/>
      <c r="H58" s="1243"/>
      <c r="I58" s="1246"/>
      <c r="J58" s="1246"/>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556</v>
      </c>
      <c r="C63" s="244"/>
      <c r="D63" s="244"/>
      <c r="E63" s="244"/>
      <c r="F63" s="244"/>
      <c r="G63" s="244"/>
      <c r="H63" s="244"/>
      <c r="I63" s="244"/>
      <c r="J63" s="244"/>
      <c r="K63" s="244"/>
      <c r="L63" s="244"/>
      <c r="M63" s="244"/>
      <c r="N63" s="244"/>
      <c r="O63" s="244"/>
    </row>
    <row r="64" spans="1:17">
      <c r="B64" s="248"/>
      <c r="C64" s="244"/>
      <c r="D64" s="244"/>
      <c r="E64" s="244"/>
      <c r="F64" s="244"/>
      <c r="G64" s="351" t="s">
        <v>549</v>
      </c>
      <c r="I64" s="352"/>
      <c r="J64" s="352"/>
      <c r="K64" s="352"/>
      <c r="L64" s="244"/>
      <c r="M64" s="244"/>
      <c r="N64" s="244"/>
      <c r="O64" s="244"/>
    </row>
    <row r="65" spans="2:30">
      <c r="B65" s="248"/>
      <c r="C65" s="244"/>
      <c r="D65" s="244"/>
      <c r="E65" s="244"/>
      <c r="F65" s="244"/>
      <c r="G65" s="1215" t="s">
        <v>559</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557</v>
      </c>
      <c r="I71" s="368"/>
      <c r="J71" s="364"/>
      <c r="K71" s="364"/>
      <c r="L71" s="365"/>
      <c r="M71" s="364"/>
      <c r="N71" s="365"/>
      <c r="O71" s="366"/>
    </row>
    <row r="72" spans="2:30">
      <c r="B72" s="248"/>
      <c r="C72" s="244"/>
      <c r="D72" s="244"/>
      <c r="E72" s="244"/>
      <c r="F72" s="244"/>
      <c r="G72" s="1224"/>
      <c r="H72" s="1225"/>
      <c r="I72" s="1225"/>
      <c r="J72" s="1226"/>
      <c r="K72" s="354" t="s">
        <v>521</v>
      </c>
      <c r="L72" s="354" t="s">
        <v>522</v>
      </c>
      <c r="M72" s="354" t="s">
        <v>523</v>
      </c>
      <c r="N72" s="354" t="s">
        <v>524</v>
      </c>
      <c r="O72" s="354" t="s">
        <v>525</v>
      </c>
    </row>
    <row r="73" spans="2:30">
      <c r="B73" s="248"/>
      <c r="C73" s="244"/>
      <c r="D73" s="244"/>
      <c r="E73" s="244"/>
      <c r="F73" s="244"/>
      <c r="G73" s="1227" t="s">
        <v>552</v>
      </c>
      <c r="H73" s="1228"/>
      <c r="I73" s="1233" t="s">
        <v>553</v>
      </c>
      <c r="J73" s="1233"/>
      <c r="K73" s="1247">
        <v>68.5</v>
      </c>
      <c r="L73" s="1247">
        <v>58.2</v>
      </c>
      <c r="M73" s="1236">
        <v>49.9</v>
      </c>
      <c r="N73" s="1236">
        <v>74.599999999999994</v>
      </c>
      <c r="O73" s="1236">
        <v>128.6</v>
      </c>
      <c r="S73" s="243">
        <v>9.9</v>
      </c>
    </row>
    <row r="74" spans="2:30">
      <c r="B74" s="248"/>
      <c r="C74" s="244"/>
      <c r="D74" s="244"/>
      <c r="E74" s="244"/>
      <c r="F74" s="244"/>
      <c r="G74" s="1229"/>
      <c r="H74" s="1230"/>
      <c r="I74" s="1234"/>
      <c r="J74" s="1234"/>
      <c r="K74" s="1247"/>
      <c r="L74" s="1247"/>
      <c r="M74" s="1236"/>
      <c r="N74" s="1236"/>
      <c r="O74" s="1236"/>
    </row>
    <row r="75" spans="2:30">
      <c r="B75" s="248"/>
      <c r="C75" s="244"/>
      <c r="D75" s="244"/>
      <c r="E75" s="244"/>
      <c r="F75" s="244"/>
      <c r="G75" s="1229"/>
      <c r="H75" s="1230"/>
      <c r="I75" s="1237" t="s">
        <v>558</v>
      </c>
      <c r="J75" s="1237"/>
      <c r="K75" s="1248">
        <v>9.8000000000000007</v>
      </c>
      <c r="L75" s="1248">
        <v>11.1</v>
      </c>
      <c r="M75" s="1248">
        <v>12</v>
      </c>
      <c r="N75" s="1248">
        <v>12.7</v>
      </c>
      <c r="O75" s="1248">
        <v>12.9</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555</v>
      </c>
      <c r="H77" s="1239"/>
      <c r="I77" s="1237" t="s">
        <v>553</v>
      </c>
      <c r="J77" s="1237"/>
      <c r="K77" s="1247">
        <v>35.299999999999997</v>
      </c>
      <c r="L77" s="1247">
        <v>29.4</v>
      </c>
      <c r="M77" s="1236">
        <v>18.899999999999999</v>
      </c>
      <c r="N77" s="1236">
        <v>10.199999999999999</v>
      </c>
      <c r="O77" s="1236">
        <v>13.1</v>
      </c>
      <c r="R77" s="243">
        <v>12.3</v>
      </c>
      <c r="T77" s="243">
        <v>11.1</v>
      </c>
    </row>
    <row r="78" spans="2:30">
      <c r="B78" s="248"/>
      <c r="C78" s="244"/>
      <c r="D78" s="244"/>
      <c r="E78" s="244"/>
      <c r="F78" s="244"/>
      <c r="G78" s="1240"/>
      <c r="H78" s="1241"/>
      <c r="I78" s="1237"/>
      <c r="J78" s="1237"/>
      <c r="K78" s="1247"/>
      <c r="L78" s="1247"/>
      <c r="M78" s="1236"/>
      <c r="N78" s="1236"/>
      <c r="O78" s="1236"/>
    </row>
    <row r="79" spans="2:30">
      <c r="B79" s="248"/>
      <c r="C79" s="244"/>
      <c r="D79" s="244"/>
      <c r="E79" s="244"/>
      <c r="F79" s="244"/>
      <c r="G79" s="1240"/>
      <c r="H79" s="1241"/>
      <c r="I79" s="1249" t="s">
        <v>558</v>
      </c>
      <c r="J79" s="1246"/>
      <c r="K79" s="1250">
        <v>11.6</v>
      </c>
      <c r="L79" s="1250">
        <v>10.9</v>
      </c>
      <c r="M79" s="1250">
        <v>10.1</v>
      </c>
      <c r="N79" s="1250">
        <v>9.1</v>
      </c>
      <c r="O79" s="1250">
        <v>8.9</v>
      </c>
      <c r="V79" s="243">
        <v>53.5</v>
      </c>
      <c r="X79" s="243">
        <v>48.2</v>
      </c>
      <c r="Z79" s="243">
        <v>34.200000000000003</v>
      </c>
      <c r="AB79" s="243">
        <v>30.3</v>
      </c>
      <c r="AD79" s="243">
        <v>28.9</v>
      </c>
    </row>
    <row r="80" spans="2:30">
      <c r="B80" s="248"/>
      <c r="C80" s="244"/>
      <c r="D80" s="244"/>
      <c r="E80" s="244"/>
      <c r="F80" s="244"/>
      <c r="G80" s="1242"/>
      <c r="H80" s="1243"/>
      <c r="I80" s="1246"/>
      <c r="J80" s="1246"/>
      <c r="K80" s="1250"/>
      <c r="L80" s="1250"/>
      <c r="M80" s="1250"/>
      <c r="N80" s="1250"/>
      <c r="O80" s="1250"/>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520</v>
      </c>
      <c r="G2" s="111"/>
      <c r="H2" s="112"/>
    </row>
    <row r="3" spans="1:8">
      <c r="A3" s="108" t="s">
        <v>513</v>
      </c>
      <c r="B3" s="113"/>
      <c r="C3" s="114"/>
      <c r="D3" s="115">
        <v>70786</v>
      </c>
      <c r="E3" s="116"/>
      <c r="F3" s="117">
        <v>70897</v>
      </c>
      <c r="G3" s="118"/>
      <c r="H3" s="119"/>
    </row>
    <row r="4" spans="1:8">
      <c r="A4" s="120"/>
      <c r="B4" s="121"/>
      <c r="C4" s="122"/>
      <c r="D4" s="123">
        <v>70750</v>
      </c>
      <c r="E4" s="124"/>
      <c r="F4" s="125">
        <v>39878</v>
      </c>
      <c r="G4" s="126"/>
      <c r="H4" s="127"/>
    </row>
    <row r="5" spans="1:8">
      <c r="A5" s="108" t="s">
        <v>515</v>
      </c>
      <c r="B5" s="113"/>
      <c r="C5" s="114"/>
      <c r="D5" s="115">
        <v>21352</v>
      </c>
      <c r="E5" s="116"/>
      <c r="F5" s="117">
        <v>66496</v>
      </c>
      <c r="G5" s="118"/>
      <c r="H5" s="119"/>
    </row>
    <row r="6" spans="1:8">
      <c r="A6" s="120"/>
      <c r="B6" s="121"/>
      <c r="C6" s="122"/>
      <c r="D6" s="123">
        <v>20276</v>
      </c>
      <c r="E6" s="124"/>
      <c r="F6" s="125">
        <v>36530</v>
      </c>
      <c r="G6" s="126"/>
      <c r="H6" s="127"/>
    </row>
    <row r="7" spans="1:8">
      <c r="A7" s="108" t="s">
        <v>516</v>
      </c>
      <c r="B7" s="113"/>
      <c r="C7" s="114"/>
      <c r="D7" s="115">
        <v>35144</v>
      </c>
      <c r="E7" s="116"/>
      <c r="F7" s="117">
        <v>82748</v>
      </c>
      <c r="G7" s="118"/>
      <c r="H7" s="119"/>
    </row>
    <row r="8" spans="1:8">
      <c r="A8" s="120"/>
      <c r="B8" s="121"/>
      <c r="C8" s="122"/>
      <c r="D8" s="123">
        <v>22101</v>
      </c>
      <c r="E8" s="124"/>
      <c r="F8" s="125">
        <v>44732</v>
      </c>
      <c r="G8" s="126"/>
      <c r="H8" s="127"/>
    </row>
    <row r="9" spans="1:8">
      <c r="A9" s="108" t="s">
        <v>517</v>
      </c>
      <c r="B9" s="113"/>
      <c r="C9" s="114"/>
      <c r="D9" s="115">
        <v>109742</v>
      </c>
      <c r="E9" s="116"/>
      <c r="F9" s="117">
        <v>91837</v>
      </c>
      <c r="G9" s="118"/>
      <c r="H9" s="119"/>
    </row>
    <row r="10" spans="1:8">
      <c r="A10" s="120"/>
      <c r="B10" s="121"/>
      <c r="C10" s="122"/>
      <c r="D10" s="123">
        <v>80906</v>
      </c>
      <c r="E10" s="124"/>
      <c r="F10" s="125">
        <v>54439</v>
      </c>
      <c r="G10" s="126"/>
      <c r="H10" s="127"/>
    </row>
    <row r="11" spans="1:8">
      <c r="A11" s="108" t="s">
        <v>518</v>
      </c>
      <c r="B11" s="113"/>
      <c r="C11" s="114"/>
      <c r="D11" s="115">
        <v>392372</v>
      </c>
      <c r="E11" s="116"/>
      <c r="F11" s="117">
        <v>75972</v>
      </c>
      <c r="G11" s="118"/>
      <c r="H11" s="119"/>
    </row>
    <row r="12" spans="1:8">
      <c r="A12" s="120"/>
      <c r="B12" s="121"/>
      <c r="C12" s="128"/>
      <c r="D12" s="123">
        <v>180893</v>
      </c>
      <c r="E12" s="124"/>
      <c r="F12" s="125">
        <v>40712</v>
      </c>
      <c r="G12" s="126"/>
      <c r="H12" s="127"/>
    </row>
    <row r="13" spans="1:8">
      <c r="A13" s="108"/>
      <c r="B13" s="113"/>
      <c r="C13" s="129"/>
      <c r="D13" s="130">
        <v>125879</v>
      </c>
      <c r="E13" s="131"/>
      <c r="F13" s="132">
        <v>77590</v>
      </c>
      <c r="G13" s="133"/>
      <c r="H13" s="119"/>
    </row>
    <row r="14" spans="1:8">
      <c r="A14" s="120"/>
      <c r="B14" s="121"/>
      <c r="C14" s="122"/>
      <c r="D14" s="123">
        <v>74985</v>
      </c>
      <c r="E14" s="124"/>
      <c r="F14" s="125">
        <v>43258</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5.18</v>
      </c>
      <c r="C19" s="134">
        <f>ROUND(VALUE(SUBSTITUTE(実質収支比率等に係る経年分析!G$48,"▲","-")),2)</f>
        <v>5.7</v>
      </c>
      <c r="D19" s="134">
        <f>ROUND(VALUE(SUBSTITUTE(実質収支比率等に係る経年分析!H$48,"▲","-")),2)</f>
        <v>8.57</v>
      </c>
      <c r="E19" s="134">
        <f>ROUND(VALUE(SUBSTITUTE(実質収支比率等に係る経年分析!I$48,"▲","-")),2)</f>
        <v>9.59</v>
      </c>
      <c r="F19" s="134">
        <f>ROUND(VALUE(SUBSTITUTE(実質収支比率等に係る経年分析!J$48,"▲","-")),2)</f>
        <v>4.55</v>
      </c>
    </row>
    <row r="20" spans="1:11">
      <c r="A20" s="134" t="s">
        <v>43</v>
      </c>
      <c r="B20" s="134">
        <f>ROUND(VALUE(SUBSTITUTE(実質収支比率等に係る経年分析!F$47,"▲","-")),2)</f>
        <v>92.05</v>
      </c>
      <c r="C20" s="134">
        <f>ROUND(VALUE(SUBSTITUTE(実質収支比率等に係る経年分析!G$47,"▲","-")),2)</f>
        <v>96.18</v>
      </c>
      <c r="D20" s="134">
        <f>ROUND(VALUE(SUBSTITUTE(実質収支比率等に係る経年分析!H$47,"▲","-")),2)</f>
        <v>101.88</v>
      </c>
      <c r="E20" s="134">
        <f>ROUND(VALUE(SUBSTITUTE(実質収支比率等に係る経年分析!I$47,"▲","-")),2)</f>
        <v>96.17</v>
      </c>
      <c r="F20" s="134">
        <f>ROUND(VALUE(SUBSTITUTE(実質収支比率等に係る経年分析!J$47,"▲","-")),2)</f>
        <v>46.04</v>
      </c>
    </row>
    <row r="21" spans="1:11">
      <c r="A21" s="134" t="s">
        <v>44</v>
      </c>
      <c r="B21" s="134">
        <f>IF(ISNUMBER(VALUE(SUBSTITUTE(実質収支比率等に係る経年分析!F$49,"▲","-"))),ROUND(VALUE(SUBSTITUTE(実質収支比率等に係る経年分析!F$49,"▲","-")),2),NA())</f>
        <v>9.6999999999999993</v>
      </c>
      <c r="C21" s="134">
        <f>IF(ISNUMBER(VALUE(SUBSTITUTE(実質収支比率等に係る経年分析!G$49,"▲","-"))),ROUND(VALUE(SUBSTITUTE(実質収支比率等に係る経年分析!G$49,"▲","-")),2),NA())</f>
        <v>3.36</v>
      </c>
      <c r="D21" s="134">
        <f>IF(ISNUMBER(VALUE(SUBSTITUTE(実質収支比率等に係る経年分析!H$49,"▲","-"))),ROUND(VALUE(SUBSTITUTE(実質収支比率等に係る経年分析!H$49,"▲","-")),2),NA())</f>
        <v>8.1999999999999993</v>
      </c>
      <c r="E21" s="134">
        <f>IF(ISNUMBER(VALUE(SUBSTITUTE(実質収支比率等に係る経年分析!I$49,"▲","-"))),ROUND(VALUE(SUBSTITUTE(実質収支比率等に係る経年分析!I$49,"▲","-")),2),NA())</f>
        <v>-5.59</v>
      </c>
      <c r="F21" s="134">
        <f>IF(ISNUMBER(VALUE(SUBSTITUTE(実質収支比率等に係る経年分析!J$49,"▲","-"))),ROUND(VALUE(SUBSTITUTE(実質収支比率等に係る経年分析!J$49,"▲","-")),2),NA())</f>
        <v>-51.47</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7.0000000000000007E-2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0.09</v>
      </c>
    </row>
    <row r="31" spans="1:11">
      <c r="A31" s="135" t="str">
        <f>IF(連結実質赤字比率に係る赤字・黒字の構成分析!C$39="",NA(),連結実質赤字比率に係る赤字・黒字の構成分析!C$39)</f>
        <v>国民健康保険診療所特別会計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0.16</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0.28999999999999998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0.14000000000000001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0.14000000000000001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1.1599999999999999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0.68</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5.28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4.6500000000000004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4.8099999999999996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4.16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1.96</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5.17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5.69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8.57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9.59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4.54</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19.86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21.72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22.51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22.9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23.71</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495</v>
      </c>
      <c r="E42" s="136"/>
      <c r="F42" s="136"/>
      <c r="G42" s="136">
        <f>'実質公債費比率（分子）の構造'!L$52</f>
        <v>406</v>
      </c>
      <c r="H42" s="136"/>
      <c r="I42" s="136"/>
      <c r="J42" s="136">
        <f>'実質公債費比率（分子）の構造'!M$52</f>
        <v>414</v>
      </c>
      <c r="K42" s="136"/>
      <c r="L42" s="136"/>
      <c r="M42" s="136">
        <f>'実質公債費比率（分子）の構造'!N$52</f>
        <v>440</v>
      </c>
      <c r="N42" s="136"/>
      <c r="O42" s="136"/>
      <c r="P42" s="136">
        <f>'実質公債費比率（分子）の構造'!O$52</f>
        <v>447</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74</v>
      </c>
      <c r="C45" s="136"/>
      <c r="D45" s="136"/>
      <c r="E45" s="136">
        <f>'実質公債費比率（分子）の構造'!L$49</f>
        <v>86</v>
      </c>
      <c r="F45" s="136"/>
      <c r="G45" s="136"/>
      <c r="H45" s="136">
        <f>'実質公債費比率（分子）の構造'!M$49</f>
        <v>86</v>
      </c>
      <c r="I45" s="136"/>
      <c r="J45" s="136"/>
      <c r="K45" s="136">
        <f>'実質公債費比率（分子）の構造'!N$49</f>
        <v>86</v>
      </c>
      <c r="L45" s="136"/>
      <c r="M45" s="136"/>
      <c r="N45" s="136">
        <f>'実質公債費比率（分子）の構造'!O$49</f>
        <v>86</v>
      </c>
      <c r="O45" s="136"/>
      <c r="P45" s="136"/>
    </row>
    <row r="46" spans="1:16">
      <c r="A46" s="136" t="s">
        <v>55</v>
      </c>
      <c r="B46" s="136">
        <f>'実質公債費比率（分子）の構造'!K$48</f>
        <v>268</v>
      </c>
      <c r="C46" s="136"/>
      <c r="D46" s="136"/>
      <c r="E46" s="136">
        <f>'実質公債費比率（分子）の構造'!L$48</f>
        <v>298</v>
      </c>
      <c r="F46" s="136"/>
      <c r="G46" s="136"/>
      <c r="H46" s="136">
        <f>'実質公債費比率（分子）の構造'!M$48</f>
        <v>327</v>
      </c>
      <c r="I46" s="136"/>
      <c r="J46" s="136"/>
      <c r="K46" s="136">
        <f>'実質公債費比率（分子）の構造'!N$48</f>
        <v>337</v>
      </c>
      <c r="L46" s="136"/>
      <c r="M46" s="136"/>
      <c r="N46" s="136">
        <f>'実質公債費比率（分子）の構造'!O$48</f>
        <v>336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482</v>
      </c>
      <c r="C49" s="136"/>
      <c r="D49" s="136"/>
      <c r="E49" s="136">
        <f>'実質公債費比率（分子）の構造'!L$45</f>
        <v>394</v>
      </c>
      <c r="F49" s="136"/>
      <c r="G49" s="136"/>
      <c r="H49" s="136">
        <f>'実質公債費比率（分子）の構造'!M$45</f>
        <v>353</v>
      </c>
      <c r="I49" s="136"/>
      <c r="J49" s="136"/>
      <c r="K49" s="136">
        <f>'実質公債費比率（分子）の構造'!N$45</f>
        <v>389</v>
      </c>
      <c r="L49" s="136"/>
      <c r="M49" s="136"/>
      <c r="N49" s="136">
        <f>'実質公債費比率（分子）の構造'!O$45</f>
        <v>419</v>
      </c>
      <c r="O49" s="136"/>
      <c r="P49" s="136"/>
    </row>
    <row r="50" spans="1:16">
      <c r="A50" s="136" t="s">
        <v>59</v>
      </c>
      <c r="B50" s="136" t="e">
        <f>NA()</f>
        <v>#N/A</v>
      </c>
      <c r="C50" s="136">
        <f>IF(ISNUMBER('実質公債費比率（分子）の構造'!K$53),'実質公債費比率（分子）の構造'!K$53,NA())</f>
        <v>329</v>
      </c>
      <c r="D50" s="136" t="e">
        <f>NA()</f>
        <v>#N/A</v>
      </c>
      <c r="E50" s="136" t="e">
        <f>NA()</f>
        <v>#N/A</v>
      </c>
      <c r="F50" s="136">
        <f>IF(ISNUMBER('実質公債費比率（分子）の構造'!L$53),'実質公債費比率（分子）の構造'!L$53,NA())</f>
        <v>372</v>
      </c>
      <c r="G50" s="136" t="e">
        <f>NA()</f>
        <v>#N/A</v>
      </c>
      <c r="H50" s="136" t="e">
        <f>NA()</f>
        <v>#N/A</v>
      </c>
      <c r="I50" s="136">
        <f>IF(ISNUMBER('実質公債費比率（分子）の構造'!M$53),'実質公債費比率（分子）の構造'!M$53,NA())</f>
        <v>352</v>
      </c>
      <c r="J50" s="136" t="e">
        <f>NA()</f>
        <v>#N/A</v>
      </c>
      <c r="K50" s="136" t="e">
        <f>NA()</f>
        <v>#N/A</v>
      </c>
      <c r="L50" s="136">
        <f>IF(ISNUMBER('実質公債費比率（分子）の構造'!N$53),'実質公債費比率（分子）の構造'!N$53,NA())</f>
        <v>372</v>
      </c>
      <c r="M50" s="136" t="e">
        <f>NA()</f>
        <v>#N/A</v>
      </c>
      <c r="N50" s="136" t="e">
        <f>NA()</f>
        <v>#N/A</v>
      </c>
      <c r="O50" s="136">
        <f>IF(ISNUMBER('実質公債費比率（分子）の構造'!O$53),'実質公債費比率（分子）の構造'!O$53,NA())</f>
        <v>394</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5415</v>
      </c>
      <c r="E56" s="135"/>
      <c r="F56" s="135"/>
      <c r="G56" s="135">
        <f>'将来負担比率（分子）の構造'!J$51</f>
        <v>5375</v>
      </c>
      <c r="H56" s="135"/>
      <c r="I56" s="135"/>
      <c r="J56" s="135">
        <f>'将来負担比率（分子）の構造'!K$51</f>
        <v>5344</v>
      </c>
      <c r="K56" s="135"/>
      <c r="L56" s="135"/>
      <c r="M56" s="135">
        <f>'将来負担比率（分子）の構造'!L$51</f>
        <v>5490</v>
      </c>
      <c r="N56" s="135"/>
      <c r="O56" s="135"/>
      <c r="P56" s="135">
        <f>'将来負担比率（分子）の構造'!M$51</f>
        <v>6069</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4121</v>
      </c>
      <c r="E58" s="135"/>
      <c r="F58" s="135"/>
      <c r="G58" s="135">
        <f>'将来負担比率（分子）の構造'!J$49</f>
        <v>4245</v>
      </c>
      <c r="H58" s="135"/>
      <c r="I58" s="135"/>
      <c r="J58" s="135">
        <f>'将来負担比率（分子）の構造'!K$49</f>
        <v>4424</v>
      </c>
      <c r="K58" s="135"/>
      <c r="L58" s="135"/>
      <c r="M58" s="135">
        <f>'将来負担比率（分子）の構造'!L$49</f>
        <v>4131</v>
      </c>
      <c r="N58" s="135"/>
      <c r="O58" s="135"/>
      <c r="P58" s="135">
        <f>'将来負担比率（分子）の構造'!M$49</f>
        <v>2600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968</v>
      </c>
      <c r="C62" s="135"/>
      <c r="D62" s="135"/>
      <c r="E62" s="135">
        <f>'将来負担比率（分子）の構造'!J$45</f>
        <v>905</v>
      </c>
      <c r="F62" s="135"/>
      <c r="G62" s="135"/>
      <c r="H62" s="135">
        <f>'将来負担比率（分子）の構造'!K$45</f>
        <v>902</v>
      </c>
      <c r="I62" s="135"/>
      <c r="J62" s="135"/>
      <c r="K62" s="135">
        <f>'将来負担比率（分子）の構造'!L$45</f>
        <v>960</v>
      </c>
      <c r="L62" s="135"/>
      <c r="M62" s="135"/>
      <c r="N62" s="135">
        <f>'将来負担比率（分子）の構造'!M$45</f>
        <v>933</v>
      </c>
      <c r="O62" s="135"/>
      <c r="P62" s="135"/>
    </row>
    <row r="63" spans="1:16">
      <c r="A63" s="135" t="s">
        <v>28</v>
      </c>
      <c r="B63" s="135">
        <f>'将来負担比率（分子）の構造'!I$44</f>
        <v>821</v>
      </c>
      <c r="C63" s="135"/>
      <c r="D63" s="135"/>
      <c r="E63" s="135">
        <f>'将来負担比率（分子）の構造'!J$44</f>
        <v>748</v>
      </c>
      <c r="F63" s="135"/>
      <c r="G63" s="135"/>
      <c r="H63" s="135">
        <f>'将来負担比率（分子）の構造'!K$44</f>
        <v>674</v>
      </c>
      <c r="I63" s="135"/>
      <c r="J63" s="135"/>
      <c r="K63" s="135">
        <f>'将来負担比率（分子）の構造'!L$44</f>
        <v>598</v>
      </c>
      <c r="L63" s="135"/>
      <c r="M63" s="135"/>
      <c r="N63" s="135">
        <f>'将来負担比率（分子）の構造'!M$44</f>
        <v>521</v>
      </c>
      <c r="O63" s="135"/>
      <c r="P63" s="135"/>
    </row>
    <row r="64" spans="1:16">
      <c r="A64" s="135" t="s">
        <v>27</v>
      </c>
      <c r="B64" s="135">
        <f>'将来負担比率（分子）の構造'!I$43</f>
        <v>5293</v>
      </c>
      <c r="C64" s="135"/>
      <c r="D64" s="135"/>
      <c r="E64" s="135">
        <f>'将来負担比率（分子）の構造'!J$43</f>
        <v>5235</v>
      </c>
      <c r="F64" s="135"/>
      <c r="G64" s="135"/>
      <c r="H64" s="135">
        <f>'将来負担比率（分子）の構造'!K$43</f>
        <v>5148</v>
      </c>
      <c r="I64" s="135"/>
      <c r="J64" s="135"/>
      <c r="K64" s="135">
        <f>'将来負担比率（分子）の構造'!L$43</f>
        <v>5088</v>
      </c>
      <c r="L64" s="135"/>
      <c r="M64" s="135"/>
      <c r="N64" s="135">
        <f>'将来負担比率（分子）の構造'!M$43</f>
        <v>4983</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4489</v>
      </c>
      <c r="C66" s="135"/>
      <c r="D66" s="135"/>
      <c r="E66" s="135">
        <f>'将来負担比率（分子）の構造'!J$41</f>
        <v>4424</v>
      </c>
      <c r="F66" s="135"/>
      <c r="G66" s="135"/>
      <c r="H66" s="135">
        <f>'将来負担比率（分子）の構造'!K$41</f>
        <v>4486</v>
      </c>
      <c r="I66" s="135"/>
      <c r="J66" s="135"/>
      <c r="K66" s="135">
        <f>'将来負担比率（分子）の構造'!L$41</f>
        <v>5090</v>
      </c>
      <c r="L66" s="135"/>
      <c r="M66" s="135"/>
      <c r="N66" s="135">
        <f>'将来負担比率（分子）の構造'!M$41</f>
        <v>6018</v>
      </c>
      <c r="O66" s="135"/>
      <c r="P66" s="135"/>
    </row>
    <row r="67" spans="1:16">
      <c r="A67" s="135" t="s">
        <v>63</v>
      </c>
      <c r="B67" s="135" t="e">
        <f>NA()</f>
        <v>#N/A</v>
      </c>
      <c r="C67" s="135">
        <f>IF(ISNUMBER('将来負担比率（分子）の構造'!I$52), IF('将来負担比率（分子）の構造'!I$52 &lt; 0, 0, '将来負担比率（分子）の構造'!I$52), NA())</f>
        <v>2036</v>
      </c>
      <c r="D67" s="135" t="e">
        <f>NA()</f>
        <v>#N/A</v>
      </c>
      <c r="E67" s="135" t="e">
        <f>NA()</f>
        <v>#N/A</v>
      </c>
      <c r="F67" s="135">
        <f>IF(ISNUMBER('将来負担比率（分子）の構造'!J$52), IF('将来負担比率（分子）の構造'!J$52 &lt; 0, 0, '将来負担比率（分子）の構造'!J$52), NA())</f>
        <v>1692</v>
      </c>
      <c r="G67" s="135" t="e">
        <f>NA()</f>
        <v>#N/A</v>
      </c>
      <c r="H67" s="135" t="e">
        <f>NA()</f>
        <v>#N/A</v>
      </c>
      <c r="I67" s="135">
        <f>IF(ISNUMBER('将来負担比率（分子）の構造'!K$52), IF('将来負担比率（分子）の構造'!K$52 &lt; 0, 0, '将来負担比率（分子）の構造'!K$52), NA())</f>
        <v>1442</v>
      </c>
      <c r="J67" s="135" t="e">
        <f>NA()</f>
        <v>#N/A</v>
      </c>
      <c r="K67" s="135" t="e">
        <f>NA()</f>
        <v>#N/A</v>
      </c>
      <c r="L67" s="135">
        <f>IF(ISNUMBER('将来負担比率（分子）の構造'!L$52), IF('将来負担比率（分子）の構造'!L$52 &lt; 0, 0, '将来負担比率（分子）の構造'!L$52), NA())</f>
        <v>2115</v>
      </c>
      <c r="M67" s="135" t="e">
        <f>NA()</f>
        <v>#N/A</v>
      </c>
      <c r="N67" s="135" t="e">
        <f>NA()</f>
        <v>#N/A</v>
      </c>
      <c r="O67" s="135">
        <f>IF(ISNUMBER('将来負担比率（分子）の構造'!M$52), IF('将来負担比率（分子）の構造'!M$52 &lt; 0, 0, '将来負担比率（分子）の構造'!M$52), NA())</f>
        <v>3786</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204</v>
      </c>
      <c r="C5" s="610"/>
      <c r="D5" s="610"/>
      <c r="E5" s="610"/>
      <c r="F5" s="610"/>
      <c r="G5" s="610"/>
      <c r="H5" s="610"/>
      <c r="I5" s="610"/>
      <c r="J5" s="610"/>
      <c r="K5" s="610"/>
      <c r="L5" s="610"/>
      <c r="M5" s="610"/>
      <c r="N5" s="610"/>
      <c r="O5" s="610"/>
      <c r="P5" s="610"/>
      <c r="Q5" s="611"/>
      <c r="R5" s="612">
        <v>1212388</v>
      </c>
      <c r="S5" s="613"/>
      <c r="T5" s="613"/>
      <c r="U5" s="613"/>
      <c r="V5" s="613"/>
      <c r="W5" s="613"/>
      <c r="X5" s="613"/>
      <c r="Y5" s="614"/>
      <c r="Z5" s="615">
        <v>13</v>
      </c>
      <c r="AA5" s="615"/>
      <c r="AB5" s="615"/>
      <c r="AC5" s="615"/>
      <c r="AD5" s="616">
        <v>1212388</v>
      </c>
      <c r="AE5" s="616"/>
      <c r="AF5" s="616"/>
      <c r="AG5" s="616"/>
      <c r="AH5" s="616"/>
      <c r="AI5" s="616"/>
      <c r="AJ5" s="616"/>
      <c r="AK5" s="616"/>
      <c r="AL5" s="617">
        <v>37.4</v>
      </c>
      <c r="AM5" s="618"/>
      <c r="AN5" s="618"/>
      <c r="AO5" s="619"/>
      <c r="AP5" s="609" t="s">
        <v>205</v>
      </c>
      <c r="AQ5" s="610"/>
      <c r="AR5" s="610"/>
      <c r="AS5" s="610"/>
      <c r="AT5" s="610"/>
      <c r="AU5" s="610"/>
      <c r="AV5" s="610"/>
      <c r="AW5" s="610"/>
      <c r="AX5" s="610"/>
      <c r="AY5" s="610"/>
      <c r="AZ5" s="610"/>
      <c r="BA5" s="610"/>
      <c r="BB5" s="610"/>
      <c r="BC5" s="610"/>
      <c r="BD5" s="610"/>
      <c r="BE5" s="610"/>
      <c r="BF5" s="611"/>
      <c r="BG5" s="623">
        <v>1205186</v>
      </c>
      <c r="BH5" s="624"/>
      <c r="BI5" s="624"/>
      <c r="BJ5" s="624"/>
      <c r="BK5" s="624"/>
      <c r="BL5" s="624"/>
      <c r="BM5" s="624"/>
      <c r="BN5" s="625"/>
      <c r="BO5" s="626">
        <v>99.4</v>
      </c>
      <c r="BP5" s="626"/>
      <c r="BQ5" s="626"/>
      <c r="BR5" s="626"/>
      <c r="BS5" s="627" t="s">
        <v>206</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198</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c r="B6" s="620" t="s">
        <v>210</v>
      </c>
      <c r="C6" s="621"/>
      <c r="D6" s="621"/>
      <c r="E6" s="621"/>
      <c r="F6" s="621"/>
      <c r="G6" s="621"/>
      <c r="H6" s="621"/>
      <c r="I6" s="621"/>
      <c r="J6" s="621"/>
      <c r="K6" s="621"/>
      <c r="L6" s="621"/>
      <c r="M6" s="621"/>
      <c r="N6" s="621"/>
      <c r="O6" s="621"/>
      <c r="P6" s="621"/>
      <c r="Q6" s="622"/>
      <c r="R6" s="623">
        <v>60120</v>
      </c>
      <c r="S6" s="624"/>
      <c r="T6" s="624"/>
      <c r="U6" s="624"/>
      <c r="V6" s="624"/>
      <c r="W6" s="624"/>
      <c r="X6" s="624"/>
      <c r="Y6" s="625"/>
      <c r="Z6" s="626">
        <v>0.6</v>
      </c>
      <c r="AA6" s="626"/>
      <c r="AB6" s="626"/>
      <c r="AC6" s="626"/>
      <c r="AD6" s="627">
        <v>60120</v>
      </c>
      <c r="AE6" s="627"/>
      <c r="AF6" s="627"/>
      <c r="AG6" s="627"/>
      <c r="AH6" s="627"/>
      <c r="AI6" s="627"/>
      <c r="AJ6" s="627"/>
      <c r="AK6" s="627"/>
      <c r="AL6" s="628">
        <v>1.9</v>
      </c>
      <c r="AM6" s="629"/>
      <c r="AN6" s="629"/>
      <c r="AO6" s="630"/>
      <c r="AP6" s="620" t="s">
        <v>211</v>
      </c>
      <c r="AQ6" s="621"/>
      <c r="AR6" s="621"/>
      <c r="AS6" s="621"/>
      <c r="AT6" s="621"/>
      <c r="AU6" s="621"/>
      <c r="AV6" s="621"/>
      <c r="AW6" s="621"/>
      <c r="AX6" s="621"/>
      <c r="AY6" s="621"/>
      <c r="AZ6" s="621"/>
      <c r="BA6" s="621"/>
      <c r="BB6" s="621"/>
      <c r="BC6" s="621"/>
      <c r="BD6" s="621"/>
      <c r="BE6" s="621"/>
      <c r="BF6" s="622"/>
      <c r="BG6" s="623">
        <v>1205186</v>
      </c>
      <c r="BH6" s="624"/>
      <c r="BI6" s="624"/>
      <c r="BJ6" s="624"/>
      <c r="BK6" s="624"/>
      <c r="BL6" s="624"/>
      <c r="BM6" s="624"/>
      <c r="BN6" s="625"/>
      <c r="BO6" s="626">
        <v>99.4</v>
      </c>
      <c r="BP6" s="626"/>
      <c r="BQ6" s="626"/>
      <c r="BR6" s="626"/>
      <c r="BS6" s="627" t="s">
        <v>206</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105480</v>
      </c>
      <c r="CS6" s="624"/>
      <c r="CT6" s="624"/>
      <c r="CU6" s="624"/>
      <c r="CV6" s="624"/>
      <c r="CW6" s="624"/>
      <c r="CX6" s="624"/>
      <c r="CY6" s="625"/>
      <c r="CZ6" s="626">
        <v>1.1000000000000001</v>
      </c>
      <c r="DA6" s="626"/>
      <c r="DB6" s="626"/>
      <c r="DC6" s="626"/>
      <c r="DD6" s="632" t="s">
        <v>206</v>
      </c>
      <c r="DE6" s="624"/>
      <c r="DF6" s="624"/>
      <c r="DG6" s="624"/>
      <c r="DH6" s="624"/>
      <c r="DI6" s="624"/>
      <c r="DJ6" s="624"/>
      <c r="DK6" s="624"/>
      <c r="DL6" s="624"/>
      <c r="DM6" s="624"/>
      <c r="DN6" s="624"/>
      <c r="DO6" s="624"/>
      <c r="DP6" s="625"/>
      <c r="DQ6" s="632">
        <v>105480</v>
      </c>
      <c r="DR6" s="624"/>
      <c r="DS6" s="624"/>
      <c r="DT6" s="624"/>
      <c r="DU6" s="624"/>
      <c r="DV6" s="624"/>
      <c r="DW6" s="624"/>
      <c r="DX6" s="624"/>
      <c r="DY6" s="624"/>
      <c r="DZ6" s="624"/>
      <c r="EA6" s="624"/>
      <c r="EB6" s="624"/>
      <c r="EC6" s="633"/>
    </row>
    <row r="7" spans="2:143" ht="11.25" customHeight="1">
      <c r="B7" s="620" t="s">
        <v>213</v>
      </c>
      <c r="C7" s="621"/>
      <c r="D7" s="621"/>
      <c r="E7" s="621"/>
      <c r="F7" s="621"/>
      <c r="G7" s="621"/>
      <c r="H7" s="621"/>
      <c r="I7" s="621"/>
      <c r="J7" s="621"/>
      <c r="K7" s="621"/>
      <c r="L7" s="621"/>
      <c r="M7" s="621"/>
      <c r="N7" s="621"/>
      <c r="O7" s="621"/>
      <c r="P7" s="621"/>
      <c r="Q7" s="622"/>
      <c r="R7" s="623">
        <v>4081</v>
      </c>
      <c r="S7" s="624"/>
      <c r="T7" s="624"/>
      <c r="U7" s="624"/>
      <c r="V7" s="624"/>
      <c r="W7" s="624"/>
      <c r="X7" s="624"/>
      <c r="Y7" s="625"/>
      <c r="Z7" s="626">
        <v>0</v>
      </c>
      <c r="AA7" s="626"/>
      <c r="AB7" s="626"/>
      <c r="AC7" s="626"/>
      <c r="AD7" s="627">
        <v>4081</v>
      </c>
      <c r="AE7" s="627"/>
      <c r="AF7" s="627"/>
      <c r="AG7" s="627"/>
      <c r="AH7" s="627"/>
      <c r="AI7" s="627"/>
      <c r="AJ7" s="627"/>
      <c r="AK7" s="627"/>
      <c r="AL7" s="628">
        <v>0.1</v>
      </c>
      <c r="AM7" s="629"/>
      <c r="AN7" s="629"/>
      <c r="AO7" s="630"/>
      <c r="AP7" s="620" t="s">
        <v>214</v>
      </c>
      <c r="AQ7" s="621"/>
      <c r="AR7" s="621"/>
      <c r="AS7" s="621"/>
      <c r="AT7" s="621"/>
      <c r="AU7" s="621"/>
      <c r="AV7" s="621"/>
      <c r="AW7" s="621"/>
      <c r="AX7" s="621"/>
      <c r="AY7" s="621"/>
      <c r="AZ7" s="621"/>
      <c r="BA7" s="621"/>
      <c r="BB7" s="621"/>
      <c r="BC7" s="621"/>
      <c r="BD7" s="621"/>
      <c r="BE7" s="621"/>
      <c r="BF7" s="622"/>
      <c r="BG7" s="623">
        <v>468357</v>
      </c>
      <c r="BH7" s="624"/>
      <c r="BI7" s="624"/>
      <c r="BJ7" s="624"/>
      <c r="BK7" s="624"/>
      <c r="BL7" s="624"/>
      <c r="BM7" s="624"/>
      <c r="BN7" s="625"/>
      <c r="BO7" s="626">
        <v>38.6</v>
      </c>
      <c r="BP7" s="626"/>
      <c r="BQ7" s="626"/>
      <c r="BR7" s="626"/>
      <c r="BS7" s="627" t="s">
        <v>206</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1242940</v>
      </c>
      <c r="CS7" s="624"/>
      <c r="CT7" s="624"/>
      <c r="CU7" s="624"/>
      <c r="CV7" s="624"/>
      <c r="CW7" s="624"/>
      <c r="CX7" s="624"/>
      <c r="CY7" s="625"/>
      <c r="CZ7" s="626">
        <v>13.5</v>
      </c>
      <c r="DA7" s="626"/>
      <c r="DB7" s="626"/>
      <c r="DC7" s="626"/>
      <c r="DD7" s="632">
        <v>639</v>
      </c>
      <c r="DE7" s="624"/>
      <c r="DF7" s="624"/>
      <c r="DG7" s="624"/>
      <c r="DH7" s="624"/>
      <c r="DI7" s="624"/>
      <c r="DJ7" s="624"/>
      <c r="DK7" s="624"/>
      <c r="DL7" s="624"/>
      <c r="DM7" s="624"/>
      <c r="DN7" s="624"/>
      <c r="DO7" s="624"/>
      <c r="DP7" s="625"/>
      <c r="DQ7" s="632">
        <v>1137255</v>
      </c>
      <c r="DR7" s="624"/>
      <c r="DS7" s="624"/>
      <c r="DT7" s="624"/>
      <c r="DU7" s="624"/>
      <c r="DV7" s="624"/>
      <c r="DW7" s="624"/>
      <c r="DX7" s="624"/>
      <c r="DY7" s="624"/>
      <c r="DZ7" s="624"/>
      <c r="EA7" s="624"/>
      <c r="EB7" s="624"/>
      <c r="EC7" s="633"/>
    </row>
    <row r="8" spans="2:143" ht="11.25" customHeight="1">
      <c r="B8" s="620" t="s">
        <v>216</v>
      </c>
      <c r="C8" s="621"/>
      <c r="D8" s="621"/>
      <c r="E8" s="621"/>
      <c r="F8" s="621"/>
      <c r="G8" s="621"/>
      <c r="H8" s="621"/>
      <c r="I8" s="621"/>
      <c r="J8" s="621"/>
      <c r="K8" s="621"/>
      <c r="L8" s="621"/>
      <c r="M8" s="621"/>
      <c r="N8" s="621"/>
      <c r="O8" s="621"/>
      <c r="P8" s="621"/>
      <c r="Q8" s="622"/>
      <c r="R8" s="623">
        <v>9516</v>
      </c>
      <c r="S8" s="624"/>
      <c r="T8" s="624"/>
      <c r="U8" s="624"/>
      <c r="V8" s="624"/>
      <c r="W8" s="624"/>
      <c r="X8" s="624"/>
      <c r="Y8" s="625"/>
      <c r="Z8" s="626">
        <v>0.1</v>
      </c>
      <c r="AA8" s="626"/>
      <c r="AB8" s="626"/>
      <c r="AC8" s="626"/>
      <c r="AD8" s="627">
        <v>9516</v>
      </c>
      <c r="AE8" s="627"/>
      <c r="AF8" s="627"/>
      <c r="AG8" s="627"/>
      <c r="AH8" s="627"/>
      <c r="AI8" s="627"/>
      <c r="AJ8" s="627"/>
      <c r="AK8" s="627"/>
      <c r="AL8" s="628">
        <v>0.3</v>
      </c>
      <c r="AM8" s="629"/>
      <c r="AN8" s="629"/>
      <c r="AO8" s="630"/>
      <c r="AP8" s="620" t="s">
        <v>217</v>
      </c>
      <c r="AQ8" s="621"/>
      <c r="AR8" s="621"/>
      <c r="AS8" s="621"/>
      <c r="AT8" s="621"/>
      <c r="AU8" s="621"/>
      <c r="AV8" s="621"/>
      <c r="AW8" s="621"/>
      <c r="AX8" s="621"/>
      <c r="AY8" s="621"/>
      <c r="AZ8" s="621"/>
      <c r="BA8" s="621"/>
      <c r="BB8" s="621"/>
      <c r="BC8" s="621"/>
      <c r="BD8" s="621"/>
      <c r="BE8" s="621"/>
      <c r="BF8" s="622"/>
      <c r="BG8" s="623">
        <v>18453</v>
      </c>
      <c r="BH8" s="624"/>
      <c r="BI8" s="624"/>
      <c r="BJ8" s="624"/>
      <c r="BK8" s="624"/>
      <c r="BL8" s="624"/>
      <c r="BM8" s="624"/>
      <c r="BN8" s="625"/>
      <c r="BO8" s="626">
        <v>1.5</v>
      </c>
      <c r="BP8" s="626"/>
      <c r="BQ8" s="626"/>
      <c r="BR8" s="626"/>
      <c r="BS8" s="632" t="s">
        <v>109</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1199312</v>
      </c>
      <c r="CS8" s="624"/>
      <c r="CT8" s="624"/>
      <c r="CU8" s="624"/>
      <c r="CV8" s="624"/>
      <c r="CW8" s="624"/>
      <c r="CX8" s="624"/>
      <c r="CY8" s="625"/>
      <c r="CZ8" s="626">
        <v>13</v>
      </c>
      <c r="DA8" s="626"/>
      <c r="DB8" s="626"/>
      <c r="DC8" s="626"/>
      <c r="DD8" s="632">
        <v>1404</v>
      </c>
      <c r="DE8" s="624"/>
      <c r="DF8" s="624"/>
      <c r="DG8" s="624"/>
      <c r="DH8" s="624"/>
      <c r="DI8" s="624"/>
      <c r="DJ8" s="624"/>
      <c r="DK8" s="624"/>
      <c r="DL8" s="624"/>
      <c r="DM8" s="624"/>
      <c r="DN8" s="624"/>
      <c r="DO8" s="624"/>
      <c r="DP8" s="625"/>
      <c r="DQ8" s="632">
        <v>713159</v>
      </c>
      <c r="DR8" s="624"/>
      <c r="DS8" s="624"/>
      <c r="DT8" s="624"/>
      <c r="DU8" s="624"/>
      <c r="DV8" s="624"/>
      <c r="DW8" s="624"/>
      <c r="DX8" s="624"/>
      <c r="DY8" s="624"/>
      <c r="DZ8" s="624"/>
      <c r="EA8" s="624"/>
      <c r="EB8" s="624"/>
      <c r="EC8" s="633"/>
    </row>
    <row r="9" spans="2:143" ht="11.25" customHeight="1">
      <c r="B9" s="620" t="s">
        <v>219</v>
      </c>
      <c r="C9" s="621"/>
      <c r="D9" s="621"/>
      <c r="E9" s="621"/>
      <c r="F9" s="621"/>
      <c r="G9" s="621"/>
      <c r="H9" s="621"/>
      <c r="I9" s="621"/>
      <c r="J9" s="621"/>
      <c r="K9" s="621"/>
      <c r="L9" s="621"/>
      <c r="M9" s="621"/>
      <c r="N9" s="621"/>
      <c r="O9" s="621"/>
      <c r="P9" s="621"/>
      <c r="Q9" s="622"/>
      <c r="R9" s="623">
        <v>10385</v>
      </c>
      <c r="S9" s="624"/>
      <c r="T9" s="624"/>
      <c r="U9" s="624"/>
      <c r="V9" s="624"/>
      <c r="W9" s="624"/>
      <c r="X9" s="624"/>
      <c r="Y9" s="625"/>
      <c r="Z9" s="626">
        <v>0.1</v>
      </c>
      <c r="AA9" s="626"/>
      <c r="AB9" s="626"/>
      <c r="AC9" s="626"/>
      <c r="AD9" s="627">
        <v>10385</v>
      </c>
      <c r="AE9" s="627"/>
      <c r="AF9" s="627"/>
      <c r="AG9" s="627"/>
      <c r="AH9" s="627"/>
      <c r="AI9" s="627"/>
      <c r="AJ9" s="627"/>
      <c r="AK9" s="627"/>
      <c r="AL9" s="628">
        <v>0.3</v>
      </c>
      <c r="AM9" s="629"/>
      <c r="AN9" s="629"/>
      <c r="AO9" s="630"/>
      <c r="AP9" s="620" t="s">
        <v>220</v>
      </c>
      <c r="AQ9" s="621"/>
      <c r="AR9" s="621"/>
      <c r="AS9" s="621"/>
      <c r="AT9" s="621"/>
      <c r="AU9" s="621"/>
      <c r="AV9" s="621"/>
      <c r="AW9" s="621"/>
      <c r="AX9" s="621"/>
      <c r="AY9" s="621"/>
      <c r="AZ9" s="621"/>
      <c r="BA9" s="621"/>
      <c r="BB9" s="621"/>
      <c r="BC9" s="621"/>
      <c r="BD9" s="621"/>
      <c r="BE9" s="621"/>
      <c r="BF9" s="622"/>
      <c r="BG9" s="623">
        <v>408628</v>
      </c>
      <c r="BH9" s="624"/>
      <c r="BI9" s="624"/>
      <c r="BJ9" s="624"/>
      <c r="BK9" s="624"/>
      <c r="BL9" s="624"/>
      <c r="BM9" s="624"/>
      <c r="BN9" s="625"/>
      <c r="BO9" s="626">
        <v>33.700000000000003</v>
      </c>
      <c r="BP9" s="626"/>
      <c r="BQ9" s="626"/>
      <c r="BR9" s="626"/>
      <c r="BS9" s="632" t="s">
        <v>109</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1270719</v>
      </c>
      <c r="CS9" s="624"/>
      <c r="CT9" s="624"/>
      <c r="CU9" s="624"/>
      <c r="CV9" s="624"/>
      <c r="CW9" s="624"/>
      <c r="CX9" s="624"/>
      <c r="CY9" s="625"/>
      <c r="CZ9" s="626">
        <v>13.8</v>
      </c>
      <c r="DA9" s="626"/>
      <c r="DB9" s="626"/>
      <c r="DC9" s="626"/>
      <c r="DD9" s="632">
        <v>558425</v>
      </c>
      <c r="DE9" s="624"/>
      <c r="DF9" s="624"/>
      <c r="DG9" s="624"/>
      <c r="DH9" s="624"/>
      <c r="DI9" s="624"/>
      <c r="DJ9" s="624"/>
      <c r="DK9" s="624"/>
      <c r="DL9" s="624"/>
      <c r="DM9" s="624"/>
      <c r="DN9" s="624"/>
      <c r="DO9" s="624"/>
      <c r="DP9" s="625"/>
      <c r="DQ9" s="632">
        <v>1213072</v>
      </c>
      <c r="DR9" s="624"/>
      <c r="DS9" s="624"/>
      <c r="DT9" s="624"/>
      <c r="DU9" s="624"/>
      <c r="DV9" s="624"/>
      <c r="DW9" s="624"/>
      <c r="DX9" s="624"/>
      <c r="DY9" s="624"/>
      <c r="DZ9" s="624"/>
      <c r="EA9" s="624"/>
      <c r="EB9" s="624"/>
      <c r="EC9" s="633"/>
    </row>
    <row r="10" spans="2:143" ht="11.25" customHeight="1">
      <c r="B10" s="620" t="s">
        <v>222</v>
      </c>
      <c r="C10" s="621"/>
      <c r="D10" s="621"/>
      <c r="E10" s="621"/>
      <c r="F10" s="621"/>
      <c r="G10" s="621"/>
      <c r="H10" s="621"/>
      <c r="I10" s="621"/>
      <c r="J10" s="621"/>
      <c r="K10" s="621"/>
      <c r="L10" s="621"/>
      <c r="M10" s="621"/>
      <c r="N10" s="621"/>
      <c r="O10" s="621"/>
      <c r="P10" s="621"/>
      <c r="Q10" s="622"/>
      <c r="R10" s="623">
        <v>215146</v>
      </c>
      <c r="S10" s="624"/>
      <c r="T10" s="624"/>
      <c r="U10" s="624"/>
      <c r="V10" s="624"/>
      <c r="W10" s="624"/>
      <c r="X10" s="624"/>
      <c r="Y10" s="625"/>
      <c r="Z10" s="626">
        <v>2.2999999999999998</v>
      </c>
      <c r="AA10" s="626"/>
      <c r="AB10" s="626"/>
      <c r="AC10" s="626"/>
      <c r="AD10" s="627">
        <v>215146</v>
      </c>
      <c r="AE10" s="627"/>
      <c r="AF10" s="627"/>
      <c r="AG10" s="627"/>
      <c r="AH10" s="627"/>
      <c r="AI10" s="627"/>
      <c r="AJ10" s="627"/>
      <c r="AK10" s="627"/>
      <c r="AL10" s="628">
        <v>6.6</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19772</v>
      </c>
      <c r="BH10" s="624"/>
      <c r="BI10" s="624"/>
      <c r="BJ10" s="624"/>
      <c r="BK10" s="624"/>
      <c r="BL10" s="624"/>
      <c r="BM10" s="624"/>
      <c r="BN10" s="625"/>
      <c r="BO10" s="626">
        <v>1.6</v>
      </c>
      <c r="BP10" s="626"/>
      <c r="BQ10" s="626"/>
      <c r="BR10" s="626"/>
      <c r="BS10" s="632" t="s">
        <v>109</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11244</v>
      </c>
      <c r="CS10" s="624"/>
      <c r="CT10" s="624"/>
      <c r="CU10" s="624"/>
      <c r="CV10" s="624"/>
      <c r="CW10" s="624"/>
      <c r="CX10" s="624"/>
      <c r="CY10" s="625"/>
      <c r="CZ10" s="626">
        <v>0.1</v>
      </c>
      <c r="DA10" s="626"/>
      <c r="DB10" s="626"/>
      <c r="DC10" s="626"/>
      <c r="DD10" s="632" t="s">
        <v>109</v>
      </c>
      <c r="DE10" s="624"/>
      <c r="DF10" s="624"/>
      <c r="DG10" s="624"/>
      <c r="DH10" s="624"/>
      <c r="DI10" s="624"/>
      <c r="DJ10" s="624"/>
      <c r="DK10" s="624"/>
      <c r="DL10" s="624"/>
      <c r="DM10" s="624"/>
      <c r="DN10" s="624"/>
      <c r="DO10" s="624"/>
      <c r="DP10" s="625"/>
      <c r="DQ10" s="632">
        <v>9728</v>
      </c>
      <c r="DR10" s="624"/>
      <c r="DS10" s="624"/>
      <c r="DT10" s="624"/>
      <c r="DU10" s="624"/>
      <c r="DV10" s="624"/>
      <c r="DW10" s="624"/>
      <c r="DX10" s="624"/>
      <c r="DY10" s="624"/>
      <c r="DZ10" s="624"/>
      <c r="EA10" s="624"/>
      <c r="EB10" s="624"/>
      <c r="EC10" s="633"/>
    </row>
    <row r="11" spans="2:143" ht="11.25" customHeight="1">
      <c r="B11" s="620" t="s">
        <v>225</v>
      </c>
      <c r="C11" s="621"/>
      <c r="D11" s="621"/>
      <c r="E11" s="621"/>
      <c r="F11" s="621"/>
      <c r="G11" s="621"/>
      <c r="H11" s="621"/>
      <c r="I11" s="621"/>
      <c r="J11" s="621"/>
      <c r="K11" s="621"/>
      <c r="L11" s="621"/>
      <c r="M11" s="621"/>
      <c r="N11" s="621"/>
      <c r="O11" s="621"/>
      <c r="P11" s="621"/>
      <c r="Q11" s="622"/>
      <c r="R11" s="623">
        <v>28073</v>
      </c>
      <c r="S11" s="624"/>
      <c r="T11" s="624"/>
      <c r="U11" s="624"/>
      <c r="V11" s="624"/>
      <c r="W11" s="624"/>
      <c r="X11" s="624"/>
      <c r="Y11" s="625"/>
      <c r="Z11" s="626">
        <v>0.3</v>
      </c>
      <c r="AA11" s="626"/>
      <c r="AB11" s="626"/>
      <c r="AC11" s="626"/>
      <c r="AD11" s="627">
        <v>28073</v>
      </c>
      <c r="AE11" s="627"/>
      <c r="AF11" s="627"/>
      <c r="AG11" s="627"/>
      <c r="AH11" s="627"/>
      <c r="AI11" s="627"/>
      <c r="AJ11" s="627"/>
      <c r="AK11" s="627"/>
      <c r="AL11" s="628">
        <v>0.9</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21504</v>
      </c>
      <c r="BH11" s="624"/>
      <c r="BI11" s="624"/>
      <c r="BJ11" s="624"/>
      <c r="BK11" s="624"/>
      <c r="BL11" s="624"/>
      <c r="BM11" s="624"/>
      <c r="BN11" s="625"/>
      <c r="BO11" s="626">
        <v>1.8</v>
      </c>
      <c r="BP11" s="626"/>
      <c r="BQ11" s="626"/>
      <c r="BR11" s="626"/>
      <c r="BS11" s="632" t="s">
        <v>109</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149942</v>
      </c>
      <c r="CS11" s="624"/>
      <c r="CT11" s="624"/>
      <c r="CU11" s="624"/>
      <c r="CV11" s="624"/>
      <c r="CW11" s="624"/>
      <c r="CX11" s="624"/>
      <c r="CY11" s="625"/>
      <c r="CZ11" s="626">
        <v>1.6</v>
      </c>
      <c r="DA11" s="626"/>
      <c r="DB11" s="626"/>
      <c r="DC11" s="626"/>
      <c r="DD11" s="632" t="s">
        <v>109</v>
      </c>
      <c r="DE11" s="624"/>
      <c r="DF11" s="624"/>
      <c r="DG11" s="624"/>
      <c r="DH11" s="624"/>
      <c r="DI11" s="624"/>
      <c r="DJ11" s="624"/>
      <c r="DK11" s="624"/>
      <c r="DL11" s="624"/>
      <c r="DM11" s="624"/>
      <c r="DN11" s="624"/>
      <c r="DO11" s="624"/>
      <c r="DP11" s="625"/>
      <c r="DQ11" s="632">
        <v>117466</v>
      </c>
      <c r="DR11" s="624"/>
      <c r="DS11" s="624"/>
      <c r="DT11" s="624"/>
      <c r="DU11" s="624"/>
      <c r="DV11" s="624"/>
      <c r="DW11" s="624"/>
      <c r="DX11" s="624"/>
      <c r="DY11" s="624"/>
      <c r="DZ11" s="624"/>
      <c r="EA11" s="624"/>
      <c r="EB11" s="624"/>
      <c r="EC11" s="633"/>
    </row>
    <row r="12" spans="2:143" ht="11.25" customHeight="1">
      <c r="B12" s="620" t="s">
        <v>228</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649085</v>
      </c>
      <c r="BH12" s="624"/>
      <c r="BI12" s="624"/>
      <c r="BJ12" s="624"/>
      <c r="BK12" s="624"/>
      <c r="BL12" s="624"/>
      <c r="BM12" s="624"/>
      <c r="BN12" s="625"/>
      <c r="BO12" s="626">
        <v>53.5</v>
      </c>
      <c r="BP12" s="626"/>
      <c r="BQ12" s="626"/>
      <c r="BR12" s="626"/>
      <c r="BS12" s="632" t="s">
        <v>109</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29249</v>
      </c>
      <c r="CS12" s="624"/>
      <c r="CT12" s="624"/>
      <c r="CU12" s="624"/>
      <c r="CV12" s="624"/>
      <c r="CW12" s="624"/>
      <c r="CX12" s="624"/>
      <c r="CY12" s="625"/>
      <c r="CZ12" s="626">
        <v>0.3</v>
      </c>
      <c r="DA12" s="626"/>
      <c r="DB12" s="626"/>
      <c r="DC12" s="626"/>
      <c r="DD12" s="632" t="s">
        <v>109</v>
      </c>
      <c r="DE12" s="624"/>
      <c r="DF12" s="624"/>
      <c r="DG12" s="624"/>
      <c r="DH12" s="624"/>
      <c r="DI12" s="624"/>
      <c r="DJ12" s="624"/>
      <c r="DK12" s="624"/>
      <c r="DL12" s="624"/>
      <c r="DM12" s="624"/>
      <c r="DN12" s="624"/>
      <c r="DO12" s="624"/>
      <c r="DP12" s="625"/>
      <c r="DQ12" s="632">
        <v>29242</v>
      </c>
      <c r="DR12" s="624"/>
      <c r="DS12" s="624"/>
      <c r="DT12" s="624"/>
      <c r="DU12" s="624"/>
      <c r="DV12" s="624"/>
      <c r="DW12" s="624"/>
      <c r="DX12" s="624"/>
      <c r="DY12" s="624"/>
      <c r="DZ12" s="624"/>
      <c r="EA12" s="624"/>
      <c r="EB12" s="624"/>
      <c r="EC12" s="633"/>
    </row>
    <row r="13" spans="2:143" ht="11.25" customHeight="1">
      <c r="B13" s="620" t="s">
        <v>231</v>
      </c>
      <c r="C13" s="621"/>
      <c r="D13" s="621"/>
      <c r="E13" s="621"/>
      <c r="F13" s="621"/>
      <c r="G13" s="621"/>
      <c r="H13" s="621"/>
      <c r="I13" s="621"/>
      <c r="J13" s="621"/>
      <c r="K13" s="621"/>
      <c r="L13" s="621"/>
      <c r="M13" s="621"/>
      <c r="N13" s="621"/>
      <c r="O13" s="621"/>
      <c r="P13" s="621"/>
      <c r="Q13" s="622"/>
      <c r="R13" s="623">
        <v>21819</v>
      </c>
      <c r="S13" s="624"/>
      <c r="T13" s="624"/>
      <c r="U13" s="624"/>
      <c r="V13" s="624"/>
      <c r="W13" s="624"/>
      <c r="X13" s="624"/>
      <c r="Y13" s="625"/>
      <c r="Z13" s="626">
        <v>0.2</v>
      </c>
      <c r="AA13" s="626"/>
      <c r="AB13" s="626"/>
      <c r="AC13" s="626"/>
      <c r="AD13" s="627">
        <v>21819</v>
      </c>
      <c r="AE13" s="627"/>
      <c r="AF13" s="627"/>
      <c r="AG13" s="627"/>
      <c r="AH13" s="627"/>
      <c r="AI13" s="627"/>
      <c r="AJ13" s="627"/>
      <c r="AK13" s="627"/>
      <c r="AL13" s="628">
        <v>0.7</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649085</v>
      </c>
      <c r="BH13" s="624"/>
      <c r="BI13" s="624"/>
      <c r="BJ13" s="624"/>
      <c r="BK13" s="624"/>
      <c r="BL13" s="624"/>
      <c r="BM13" s="624"/>
      <c r="BN13" s="625"/>
      <c r="BO13" s="626">
        <v>53.5</v>
      </c>
      <c r="BP13" s="626"/>
      <c r="BQ13" s="626"/>
      <c r="BR13" s="626"/>
      <c r="BS13" s="632" t="s">
        <v>109</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444723</v>
      </c>
      <c r="CS13" s="624"/>
      <c r="CT13" s="624"/>
      <c r="CU13" s="624"/>
      <c r="CV13" s="624"/>
      <c r="CW13" s="624"/>
      <c r="CX13" s="624"/>
      <c r="CY13" s="625"/>
      <c r="CZ13" s="626">
        <v>4.8</v>
      </c>
      <c r="DA13" s="626"/>
      <c r="DB13" s="626"/>
      <c r="DC13" s="626"/>
      <c r="DD13" s="632">
        <v>205878</v>
      </c>
      <c r="DE13" s="624"/>
      <c r="DF13" s="624"/>
      <c r="DG13" s="624"/>
      <c r="DH13" s="624"/>
      <c r="DI13" s="624"/>
      <c r="DJ13" s="624"/>
      <c r="DK13" s="624"/>
      <c r="DL13" s="624"/>
      <c r="DM13" s="624"/>
      <c r="DN13" s="624"/>
      <c r="DO13" s="624"/>
      <c r="DP13" s="625"/>
      <c r="DQ13" s="632">
        <v>381666</v>
      </c>
      <c r="DR13" s="624"/>
      <c r="DS13" s="624"/>
      <c r="DT13" s="624"/>
      <c r="DU13" s="624"/>
      <c r="DV13" s="624"/>
      <c r="DW13" s="624"/>
      <c r="DX13" s="624"/>
      <c r="DY13" s="624"/>
      <c r="DZ13" s="624"/>
      <c r="EA13" s="624"/>
      <c r="EB13" s="624"/>
      <c r="EC13" s="633"/>
    </row>
    <row r="14" spans="2:143" ht="11.25" customHeight="1">
      <c r="B14" s="620" t="s">
        <v>234</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31689</v>
      </c>
      <c r="BH14" s="624"/>
      <c r="BI14" s="624"/>
      <c r="BJ14" s="624"/>
      <c r="BK14" s="624"/>
      <c r="BL14" s="624"/>
      <c r="BM14" s="624"/>
      <c r="BN14" s="625"/>
      <c r="BO14" s="626">
        <v>2.6</v>
      </c>
      <c r="BP14" s="626"/>
      <c r="BQ14" s="626"/>
      <c r="BR14" s="626"/>
      <c r="BS14" s="632" t="s">
        <v>109</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279344</v>
      </c>
      <c r="CS14" s="624"/>
      <c r="CT14" s="624"/>
      <c r="CU14" s="624"/>
      <c r="CV14" s="624"/>
      <c r="CW14" s="624"/>
      <c r="CX14" s="624"/>
      <c r="CY14" s="625"/>
      <c r="CZ14" s="626">
        <v>3</v>
      </c>
      <c r="DA14" s="626"/>
      <c r="DB14" s="626"/>
      <c r="DC14" s="626"/>
      <c r="DD14" s="632">
        <v>127</v>
      </c>
      <c r="DE14" s="624"/>
      <c r="DF14" s="624"/>
      <c r="DG14" s="624"/>
      <c r="DH14" s="624"/>
      <c r="DI14" s="624"/>
      <c r="DJ14" s="624"/>
      <c r="DK14" s="624"/>
      <c r="DL14" s="624"/>
      <c r="DM14" s="624"/>
      <c r="DN14" s="624"/>
      <c r="DO14" s="624"/>
      <c r="DP14" s="625"/>
      <c r="DQ14" s="632">
        <v>245861</v>
      </c>
      <c r="DR14" s="624"/>
      <c r="DS14" s="624"/>
      <c r="DT14" s="624"/>
      <c r="DU14" s="624"/>
      <c r="DV14" s="624"/>
      <c r="DW14" s="624"/>
      <c r="DX14" s="624"/>
      <c r="DY14" s="624"/>
      <c r="DZ14" s="624"/>
      <c r="EA14" s="624"/>
      <c r="EB14" s="624"/>
      <c r="EC14" s="633"/>
    </row>
    <row r="15" spans="2:143" ht="11.25" customHeight="1">
      <c r="B15" s="620" t="s">
        <v>237</v>
      </c>
      <c r="C15" s="621"/>
      <c r="D15" s="621"/>
      <c r="E15" s="621"/>
      <c r="F15" s="621"/>
      <c r="G15" s="621"/>
      <c r="H15" s="621"/>
      <c r="I15" s="621"/>
      <c r="J15" s="621"/>
      <c r="K15" s="621"/>
      <c r="L15" s="621"/>
      <c r="M15" s="621"/>
      <c r="N15" s="621"/>
      <c r="O15" s="621"/>
      <c r="P15" s="621"/>
      <c r="Q15" s="622"/>
      <c r="R15" s="623">
        <v>1118</v>
      </c>
      <c r="S15" s="624"/>
      <c r="T15" s="624"/>
      <c r="U15" s="624"/>
      <c r="V15" s="624"/>
      <c r="W15" s="624"/>
      <c r="X15" s="624"/>
      <c r="Y15" s="625"/>
      <c r="Z15" s="626">
        <v>0</v>
      </c>
      <c r="AA15" s="626"/>
      <c r="AB15" s="626"/>
      <c r="AC15" s="626"/>
      <c r="AD15" s="627">
        <v>1118</v>
      </c>
      <c r="AE15" s="627"/>
      <c r="AF15" s="627"/>
      <c r="AG15" s="627"/>
      <c r="AH15" s="627"/>
      <c r="AI15" s="627"/>
      <c r="AJ15" s="627"/>
      <c r="AK15" s="627"/>
      <c r="AL15" s="628">
        <v>0</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56055</v>
      </c>
      <c r="BH15" s="624"/>
      <c r="BI15" s="624"/>
      <c r="BJ15" s="624"/>
      <c r="BK15" s="624"/>
      <c r="BL15" s="624"/>
      <c r="BM15" s="624"/>
      <c r="BN15" s="625"/>
      <c r="BO15" s="626">
        <v>4.5999999999999996</v>
      </c>
      <c r="BP15" s="626"/>
      <c r="BQ15" s="626"/>
      <c r="BR15" s="626"/>
      <c r="BS15" s="632" t="s">
        <v>109</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3902427</v>
      </c>
      <c r="CS15" s="624"/>
      <c r="CT15" s="624"/>
      <c r="CU15" s="624"/>
      <c r="CV15" s="624"/>
      <c r="CW15" s="624"/>
      <c r="CX15" s="624"/>
      <c r="CY15" s="625"/>
      <c r="CZ15" s="626">
        <v>42.5</v>
      </c>
      <c r="DA15" s="626"/>
      <c r="DB15" s="626"/>
      <c r="DC15" s="626"/>
      <c r="DD15" s="632">
        <v>3507634</v>
      </c>
      <c r="DE15" s="624"/>
      <c r="DF15" s="624"/>
      <c r="DG15" s="624"/>
      <c r="DH15" s="624"/>
      <c r="DI15" s="624"/>
      <c r="DJ15" s="624"/>
      <c r="DK15" s="624"/>
      <c r="DL15" s="624"/>
      <c r="DM15" s="624"/>
      <c r="DN15" s="624"/>
      <c r="DO15" s="624"/>
      <c r="DP15" s="625"/>
      <c r="DQ15" s="632">
        <v>1624375</v>
      </c>
      <c r="DR15" s="624"/>
      <c r="DS15" s="624"/>
      <c r="DT15" s="624"/>
      <c r="DU15" s="624"/>
      <c r="DV15" s="624"/>
      <c r="DW15" s="624"/>
      <c r="DX15" s="624"/>
      <c r="DY15" s="624"/>
      <c r="DZ15" s="624"/>
      <c r="EA15" s="624"/>
      <c r="EB15" s="624"/>
      <c r="EC15" s="633"/>
    </row>
    <row r="16" spans="2:143" ht="11.25" customHeight="1">
      <c r="B16" s="620" t="s">
        <v>240</v>
      </c>
      <c r="C16" s="621"/>
      <c r="D16" s="621"/>
      <c r="E16" s="621"/>
      <c r="F16" s="621"/>
      <c r="G16" s="621"/>
      <c r="H16" s="621"/>
      <c r="I16" s="621"/>
      <c r="J16" s="621"/>
      <c r="K16" s="621"/>
      <c r="L16" s="621"/>
      <c r="M16" s="621"/>
      <c r="N16" s="621"/>
      <c r="O16" s="621"/>
      <c r="P16" s="621"/>
      <c r="Q16" s="622"/>
      <c r="R16" s="623">
        <v>1965391</v>
      </c>
      <c r="S16" s="624"/>
      <c r="T16" s="624"/>
      <c r="U16" s="624"/>
      <c r="V16" s="624"/>
      <c r="W16" s="624"/>
      <c r="X16" s="624"/>
      <c r="Y16" s="625"/>
      <c r="Z16" s="626">
        <v>21</v>
      </c>
      <c r="AA16" s="626"/>
      <c r="AB16" s="626"/>
      <c r="AC16" s="626"/>
      <c r="AD16" s="627">
        <v>1657673</v>
      </c>
      <c r="AE16" s="627"/>
      <c r="AF16" s="627"/>
      <c r="AG16" s="627"/>
      <c r="AH16" s="627"/>
      <c r="AI16" s="627"/>
      <c r="AJ16" s="627"/>
      <c r="AK16" s="627"/>
      <c r="AL16" s="628">
        <v>51.2</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145666</v>
      </c>
      <c r="CS16" s="624"/>
      <c r="CT16" s="624"/>
      <c r="CU16" s="624"/>
      <c r="CV16" s="624"/>
      <c r="CW16" s="624"/>
      <c r="CX16" s="624"/>
      <c r="CY16" s="625"/>
      <c r="CZ16" s="626">
        <v>1.6</v>
      </c>
      <c r="DA16" s="626"/>
      <c r="DB16" s="626"/>
      <c r="DC16" s="626"/>
      <c r="DD16" s="632" t="s">
        <v>109</v>
      </c>
      <c r="DE16" s="624"/>
      <c r="DF16" s="624"/>
      <c r="DG16" s="624"/>
      <c r="DH16" s="624"/>
      <c r="DI16" s="624"/>
      <c r="DJ16" s="624"/>
      <c r="DK16" s="624"/>
      <c r="DL16" s="624"/>
      <c r="DM16" s="624"/>
      <c r="DN16" s="624"/>
      <c r="DO16" s="624"/>
      <c r="DP16" s="625"/>
      <c r="DQ16" s="632">
        <v>3106</v>
      </c>
      <c r="DR16" s="624"/>
      <c r="DS16" s="624"/>
      <c r="DT16" s="624"/>
      <c r="DU16" s="624"/>
      <c r="DV16" s="624"/>
      <c r="DW16" s="624"/>
      <c r="DX16" s="624"/>
      <c r="DY16" s="624"/>
      <c r="DZ16" s="624"/>
      <c r="EA16" s="624"/>
      <c r="EB16" s="624"/>
      <c r="EC16" s="633"/>
    </row>
    <row r="17" spans="2:133" ht="11.25" customHeight="1">
      <c r="B17" s="620" t="s">
        <v>243</v>
      </c>
      <c r="C17" s="621"/>
      <c r="D17" s="621"/>
      <c r="E17" s="621"/>
      <c r="F17" s="621"/>
      <c r="G17" s="621"/>
      <c r="H17" s="621"/>
      <c r="I17" s="621"/>
      <c r="J17" s="621"/>
      <c r="K17" s="621"/>
      <c r="L17" s="621"/>
      <c r="M17" s="621"/>
      <c r="N17" s="621"/>
      <c r="O17" s="621"/>
      <c r="P17" s="621"/>
      <c r="Q17" s="622"/>
      <c r="R17" s="623">
        <v>1657673</v>
      </c>
      <c r="S17" s="624"/>
      <c r="T17" s="624"/>
      <c r="U17" s="624"/>
      <c r="V17" s="624"/>
      <c r="W17" s="624"/>
      <c r="X17" s="624"/>
      <c r="Y17" s="625"/>
      <c r="Z17" s="626">
        <v>17.7</v>
      </c>
      <c r="AA17" s="626"/>
      <c r="AB17" s="626"/>
      <c r="AC17" s="626"/>
      <c r="AD17" s="627">
        <v>1657673</v>
      </c>
      <c r="AE17" s="627"/>
      <c r="AF17" s="627"/>
      <c r="AG17" s="627"/>
      <c r="AH17" s="627"/>
      <c r="AI17" s="627"/>
      <c r="AJ17" s="627"/>
      <c r="AK17" s="627"/>
      <c r="AL17" s="628">
        <v>51.2</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409841</v>
      </c>
      <c r="CS17" s="624"/>
      <c r="CT17" s="624"/>
      <c r="CU17" s="624"/>
      <c r="CV17" s="624"/>
      <c r="CW17" s="624"/>
      <c r="CX17" s="624"/>
      <c r="CY17" s="625"/>
      <c r="CZ17" s="626">
        <v>4.5</v>
      </c>
      <c r="DA17" s="626"/>
      <c r="DB17" s="626"/>
      <c r="DC17" s="626"/>
      <c r="DD17" s="632" t="s">
        <v>109</v>
      </c>
      <c r="DE17" s="624"/>
      <c r="DF17" s="624"/>
      <c r="DG17" s="624"/>
      <c r="DH17" s="624"/>
      <c r="DI17" s="624"/>
      <c r="DJ17" s="624"/>
      <c r="DK17" s="624"/>
      <c r="DL17" s="624"/>
      <c r="DM17" s="624"/>
      <c r="DN17" s="624"/>
      <c r="DO17" s="624"/>
      <c r="DP17" s="625"/>
      <c r="DQ17" s="632">
        <v>409841</v>
      </c>
      <c r="DR17" s="624"/>
      <c r="DS17" s="624"/>
      <c r="DT17" s="624"/>
      <c r="DU17" s="624"/>
      <c r="DV17" s="624"/>
      <c r="DW17" s="624"/>
      <c r="DX17" s="624"/>
      <c r="DY17" s="624"/>
      <c r="DZ17" s="624"/>
      <c r="EA17" s="624"/>
      <c r="EB17" s="624"/>
      <c r="EC17" s="633"/>
    </row>
    <row r="18" spans="2:133" ht="11.25" customHeight="1">
      <c r="B18" s="620" t="s">
        <v>246</v>
      </c>
      <c r="C18" s="621"/>
      <c r="D18" s="621"/>
      <c r="E18" s="621"/>
      <c r="F18" s="621"/>
      <c r="G18" s="621"/>
      <c r="H18" s="621"/>
      <c r="I18" s="621"/>
      <c r="J18" s="621"/>
      <c r="K18" s="621"/>
      <c r="L18" s="621"/>
      <c r="M18" s="621"/>
      <c r="N18" s="621"/>
      <c r="O18" s="621"/>
      <c r="P18" s="621"/>
      <c r="Q18" s="622"/>
      <c r="R18" s="623">
        <v>307718</v>
      </c>
      <c r="S18" s="624"/>
      <c r="T18" s="624"/>
      <c r="U18" s="624"/>
      <c r="V18" s="624"/>
      <c r="W18" s="624"/>
      <c r="X18" s="624"/>
      <c r="Y18" s="625"/>
      <c r="Z18" s="626">
        <v>3.3</v>
      </c>
      <c r="AA18" s="626"/>
      <c r="AB18" s="626"/>
      <c r="AC18" s="626"/>
      <c r="AD18" s="627" t="s">
        <v>109</v>
      </c>
      <c r="AE18" s="627"/>
      <c r="AF18" s="627"/>
      <c r="AG18" s="627"/>
      <c r="AH18" s="627"/>
      <c r="AI18" s="627"/>
      <c r="AJ18" s="627"/>
      <c r="AK18" s="627"/>
      <c r="AL18" s="628" t="s">
        <v>109</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c r="B19" s="620" t="s">
        <v>249</v>
      </c>
      <c r="C19" s="621"/>
      <c r="D19" s="621"/>
      <c r="E19" s="621"/>
      <c r="F19" s="621"/>
      <c r="G19" s="621"/>
      <c r="H19" s="621"/>
      <c r="I19" s="621"/>
      <c r="J19" s="621"/>
      <c r="K19" s="621"/>
      <c r="L19" s="621"/>
      <c r="M19" s="621"/>
      <c r="N19" s="621"/>
      <c r="O19" s="621"/>
      <c r="P19" s="621"/>
      <c r="Q19" s="622"/>
      <c r="R19" s="623" t="s">
        <v>109</v>
      </c>
      <c r="S19" s="624"/>
      <c r="T19" s="624"/>
      <c r="U19" s="624"/>
      <c r="V19" s="624"/>
      <c r="W19" s="624"/>
      <c r="X19" s="624"/>
      <c r="Y19" s="625"/>
      <c r="Z19" s="626" t="s">
        <v>109</v>
      </c>
      <c r="AA19" s="626"/>
      <c r="AB19" s="626"/>
      <c r="AC19" s="626"/>
      <c r="AD19" s="627" t="s">
        <v>109</v>
      </c>
      <c r="AE19" s="627"/>
      <c r="AF19" s="627"/>
      <c r="AG19" s="627"/>
      <c r="AH19" s="627"/>
      <c r="AI19" s="627"/>
      <c r="AJ19" s="627"/>
      <c r="AK19" s="627"/>
      <c r="AL19" s="628" t="s">
        <v>109</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v>7202</v>
      </c>
      <c r="BH19" s="624"/>
      <c r="BI19" s="624"/>
      <c r="BJ19" s="624"/>
      <c r="BK19" s="624"/>
      <c r="BL19" s="624"/>
      <c r="BM19" s="624"/>
      <c r="BN19" s="625"/>
      <c r="BO19" s="626">
        <v>0.6</v>
      </c>
      <c r="BP19" s="626"/>
      <c r="BQ19" s="626"/>
      <c r="BR19" s="626"/>
      <c r="BS19" s="632" t="s">
        <v>109</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252</v>
      </c>
      <c r="C20" s="621"/>
      <c r="D20" s="621"/>
      <c r="E20" s="621"/>
      <c r="F20" s="621"/>
      <c r="G20" s="621"/>
      <c r="H20" s="621"/>
      <c r="I20" s="621"/>
      <c r="J20" s="621"/>
      <c r="K20" s="621"/>
      <c r="L20" s="621"/>
      <c r="M20" s="621"/>
      <c r="N20" s="621"/>
      <c r="O20" s="621"/>
      <c r="P20" s="621"/>
      <c r="Q20" s="622"/>
      <c r="R20" s="623">
        <v>3528037</v>
      </c>
      <c r="S20" s="624"/>
      <c r="T20" s="624"/>
      <c r="U20" s="624"/>
      <c r="V20" s="624"/>
      <c r="W20" s="624"/>
      <c r="X20" s="624"/>
      <c r="Y20" s="625"/>
      <c r="Z20" s="626">
        <v>37.700000000000003</v>
      </c>
      <c r="AA20" s="626"/>
      <c r="AB20" s="626"/>
      <c r="AC20" s="626"/>
      <c r="AD20" s="627">
        <v>3220319</v>
      </c>
      <c r="AE20" s="627"/>
      <c r="AF20" s="627"/>
      <c r="AG20" s="627"/>
      <c r="AH20" s="627"/>
      <c r="AI20" s="627"/>
      <c r="AJ20" s="627"/>
      <c r="AK20" s="627"/>
      <c r="AL20" s="628">
        <v>99.4</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v>7202</v>
      </c>
      <c r="BH20" s="624"/>
      <c r="BI20" s="624"/>
      <c r="BJ20" s="624"/>
      <c r="BK20" s="624"/>
      <c r="BL20" s="624"/>
      <c r="BM20" s="624"/>
      <c r="BN20" s="625"/>
      <c r="BO20" s="626">
        <v>0.6</v>
      </c>
      <c r="BP20" s="626"/>
      <c r="BQ20" s="626"/>
      <c r="BR20" s="626"/>
      <c r="BS20" s="632" t="s">
        <v>109</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9190887</v>
      </c>
      <c r="CS20" s="624"/>
      <c r="CT20" s="624"/>
      <c r="CU20" s="624"/>
      <c r="CV20" s="624"/>
      <c r="CW20" s="624"/>
      <c r="CX20" s="624"/>
      <c r="CY20" s="625"/>
      <c r="CZ20" s="626">
        <v>100</v>
      </c>
      <c r="DA20" s="626"/>
      <c r="DB20" s="626"/>
      <c r="DC20" s="626"/>
      <c r="DD20" s="632">
        <v>4274107</v>
      </c>
      <c r="DE20" s="624"/>
      <c r="DF20" s="624"/>
      <c r="DG20" s="624"/>
      <c r="DH20" s="624"/>
      <c r="DI20" s="624"/>
      <c r="DJ20" s="624"/>
      <c r="DK20" s="624"/>
      <c r="DL20" s="624"/>
      <c r="DM20" s="624"/>
      <c r="DN20" s="624"/>
      <c r="DO20" s="624"/>
      <c r="DP20" s="625"/>
      <c r="DQ20" s="632">
        <v>5990251</v>
      </c>
      <c r="DR20" s="624"/>
      <c r="DS20" s="624"/>
      <c r="DT20" s="624"/>
      <c r="DU20" s="624"/>
      <c r="DV20" s="624"/>
      <c r="DW20" s="624"/>
      <c r="DX20" s="624"/>
      <c r="DY20" s="624"/>
      <c r="DZ20" s="624"/>
      <c r="EA20" s="624"/>
      <c r="EB20" s="624"/>
      <c r="EC20" s="633"/>
    </row>
    <row r="21" spans="2:133" ht="11.25" customHeight="1">
      <c r="B21" s="620" t="s">
        <v>255</v>
      </c>
      <c r="C21" s="621"/>
      <c r="D21" s="621"/>
      <c r="E21" s="621"/>
      <c r="F21" s="621"/>
      <c r="G21" s="621"/>
      <c r="H21" s="621"/>
      <c r="I21" s="621"/>
      <c r="J21" s="621"/>
      <c r="K21" s="621"/>
      <c r="L21" s="621"/>
      <c r="M21" s="621"/>
      <c r="N21" s="621"/>
      <c r="O21" s="621"/>
      <c r="P21" s="621"/>
      <c r="Q21" s="622"/>
      <c r="R21" s="623">
        <v>2000</v>
      </c>
      <c r="S21" s="624"/>
      <c r="T21" s="624"/>
      <c r="U21" s="624"/>
      <c r="V21" s="624"/>
      <c r="W21" s="624"/>
      <c r="X21" s="624"/>
      <c r="Y21" s="625"/>
      <c r="Z21" s="626">
        <v>0</v>
      </c>
      <c r="AA21" s="626"/>
      <c r="AB21" s="626"/>
      <c r="AC21" s="626"/>
      <c r="AD21" s="627">
        <v>2000</v>
      </c>
      <c r="AE21" s="627"/>
      <c r="AF21" s="627"/>
      <c r="AG21" s="627"/>
      <c r="AH21" s="627"/>
      <c r="AI21" s="627"/>
      <c r="AJ21" s="627"/>
      <c r="AK21" s="627"/>
      <c r="AL21" s="628">
        <v>0.1</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v>7202</v>
      </c>
      <c r="BH21" s="624"/>
      <c r="BI21" s="624"/>
      <c r="BJ21" s="624"/>
      <c r="BK21" s="624"/>
      <c r="BL21" s="624"/>
      <c r="BM21" s="624"/>
      <c r="BN21" s="625"/>
      <c r="BO21" s="626">
        <v>0.6</v>
      </c>
      <c r="BP21" s="626"/>
      <c r="BQ21" s="626"/>
      <c r="BR21" s="626"/>
      <c r="BS21" s="632" t="s">
        <v>109</v>
      </c>
      <c r="BT21" s="624"/>
      <c r="BU21" s="624"/>
      <c r="BV21" s="624"/>
      <c r="BW21" s="624"/>
      <c r="BX21" s="624"/>
      <c r="BY21" s="624"/>
      <c r="BZ21" s="624"/>
      <c r="CA21" s="624"/>
      <c r="CB21" s="633"/>
      <c r="CD21" s="645"/>
      <c r="CE21" s="646"/>
      <c r="CF21" s="646"/>
      <c r="CG21" s="646"/>
      <c r="CH21" s="646"/>
      <c r="CI21" s="646"/>
      <c r="CJ21" s="646"/>
      <c r="CK21" s="646"/>
      <c r="CL21" s="646"/>
      <c r="CM21" s="646"/>
      <c r="CN21" s="646"/>
      <c r="CO21" s="646"/>
      <c r="CP21" s="646"/>
      <c r="CQ21" s="647"/>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257</v>
      </c>
      <c r="C22" s="621"/>
      <c r="D22" s="621"/>
      <c r="E22" s="621"/>
      <c r="F22" s="621"/>
      <c r="G22" s="621"/>
      <c r="H22" s="621"/>
      <c r="I22" s="621"/>
      <c r="J22" s="621"/>
      <c r="K22" s="621"/>
      <c r="L22" s="621"/>
      <c r="M22" s="621"/>
      <c r="N22" s="621"/>
      <c r="O22" s="621"/>
      <c r="P22" s="621"/>
      <c r="Q22" s="622"/>
      <c r="R22" s="623">
        <v>11994</v>
      </c>
      <c r="S22" s="624"/>
      <c r="T22" s="624"/>
      <c r="U22" s="624"/>
      <c r="V22" s="624"/>
      <c r="W22" s="624"/>
      <c r="X22" s="624"/>
      <c r="Y22" s="625"/>
      <c r="Z22" s="626">
        <v>0.1</v>
      </c>
      <c r="AA22" s="626"/>
      <c r="AB22" s="626"/>
      <c r="AC22" s="626"/>
      <c r="AD22" s="627">
        <v>1</v>
      </c>
      <c r="AE22" s="627"/>
      <c r="AF22" s="627"/>
      <c r="AG22" s="627"/>
      <c r="AH22" s="627"/>
      <c r="AI22" s="627"/>
      <c r="AJ22" s="627"/>
      <c r="AK22" s="627"/>
      <c r="AL22" s="628">
        <v>0</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260</v>
      </c>
      <c r="C23" s="621"/>
      <c r="D23" s="621"/>
      <c r="E23" s="621"/>
      <c r="F23" s="621"/>
      <c r="G23" s="621"/>
      <c r="H23" s="621"/>
      <c r="I23" s="621"/>
      <c r="J23" s="621"/>
      <c r="K23" s="621"/>
      <c r="L23" s="621"/>
      <c r="M23" s="621"/>
      <c r="N23" s="621"/>
      <c r="O23" s="621"/>
      <c r="P23" s="621"/>
      <c r="Q23" s="622"/>
      <c r="R23" s="623">
        <v>52168</v>
      </c>
      <c r="S23" s="624"/>
      <c r="T23" s="624"/>
      <c r="U23" s="624"/>
      <c r="V23" s="624"/>
      <c r="W23" s="624"/>
      <c r="X23" s="624"/>
      <c r="Y23" s="625"/>
      <c r="Z23" s="626">
        <v>0.6</v>
      </c>
      <c r="AA23" s="626"/>
      <c r="AB23" s="626"/>
      <c r="AC23" s="626"/>
      <c r="AD23" s="627">
        <v>15742</v>
      </c>
      <c r="AE23" s="627"/>
      <c r="AF23" s="627"/>
      <c r="AG23" s="627"/>
      <c r="AH23" s="627"/>
      <c r="AI23" s="627"/>
      <c r="AJ23" s="627"/>
      <c r="AK23" s="627"/>
      <c r="AL23" s="628">
        <v>0.5</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8" t="s">
        <v>265</v>
      </c>
      <c r="DM23" s="649"/>
      <c r="DN23" s="649"/>
      <c r="DO23" s="649"/>
      <c r="DP23" s="649"/>
      <c r="DQ23" s="649"/>
      <c r="DR23" s="649"/>
      <c r="DS23" s="649"/>
      <c r="DT23" s="649"/>
      <c r="DU23" s="649"/>
      <c r="DV23" s="650"/>
      <c r="DW23" s="605" t="s">
        <v>266</v>
      </c>
      <c r="DX23" s="606"/>
      <c r="DY23" s="606"/>
      <c r="DZ23" s="606"/>
      <c r="EA23" s="606"/>
      <c r="EB23" s="606"/>
      <c r="EC23" s="607"/>
    </row>
    <row r="24" spans="2:133" ht="11.25" customHeight="1">
      <c r="B24" s="620" t="s">
        <v>267</v>
      </c>
      <c r="C24" s="621"/>
      <c r="D24" s="621"/>
      <c r="E24" s="621"/>
      <c r="F24" s="621"/>
      <c r="G24" s="621"/>
      <c r="H24" s="621"/>
      <c r="I24" s="621"/>
      <c r="J24" s="621"/>
      <c r="K24" s="621"/>
      <c r="L24" s="621"/>
      <c r="M24" s="621"/>
      <c r="N24" s="621"/>
      <c r="O24" s="621"/>
      <c r="P24" s="621"/>
      <c r="Q24" s="622"/>
      <c r="R24" s="623">
        <v>40576</v>
      </c>
      <c r="S24" s="624"/>
      <c r="T24" s="624"/>
      <c r="U24" s="624"/>
      <c r="V24" s="624"/>
      <c r="W24" s="624"/>
      <c r="X24" s="624"/>
      <c r="Y24" s="625"/>
      <c r="Z24" s="626">
        <v>0.4</v>
      </c>
      <c r="AA24" s="626"/>
      <c r="AB24" s="626"/>
      <c r="AC24" s="626"/>
      <c r="AD24" s="627" t="s">
        <v>109</v>
      </c>
      <c r="AE24" s="627"/>
      <c r="AF24" s="627"/>
      <c r="AG24" s="627"/>
      <c r="AH24" s="627"/>
      <c r="AI24" s="627"/>
      <c r="AJ24" s="627"/>
      <c r="AK24" s="627"/>
      <c r="AL24" s="628" t="s">
        <v>109</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1972071</v>
      </c>
      <c r="CS24" s="613"/>
      <c r="CT24" s="613"/>
      <c r="CU24" s="613"/>
      <c r="CV24" s="613"/>
      <c r="CW24" s="613"/>
      <c r="CX24" s="613"/>
      <c r="CY24" s="614"/>
      <c r="CZ24" s="652">
        <v>21.5</v>
      </c>
      <c r="DA24" s="653"/>
      <c r="DB24" s="653"/>
      <c r="DC24" s="654"/>
      <c r="DD24" s="651">
        <v>1564326</v>
      </c>
      <c r="DE24" s="613"/>
      <c r="DF24" s="613"/>
      <c r="DG24" s="613"/>
      <c r="DH24" s="613"/>
      <c r="DI24" s="613"/>
      <c r="DJ24" s="613"/>
      <c r="DK24" s="614"/>
      <c r="DL24" s="651">
        <v>1513115</v>
      </c>
      <c r="DM24" s="613"/>
      <c r="DN24" s="613"/>
      <c r="DO24" s="613"/>
      <c r="DP24" s="613"/>
      <c r="DQ24" s="613"/>
      <c r="DR24" s="613"/>
      <c r="DS24" s="613"/>
      <c r="DT24" s="613"/>
      <c r="DU24" s="613"/>
      <c r="DV24" s="614"/>
      <c r="DW24" s="617">
        <v>43.7</v>
      </c>
      <c r="DX24" s="618"/>
      <c r="DY24" s="618"/>
      <c r="DZ24" s="618"/>
      <c r="EA24" s="618"/>
      <c r="EB24" s="618"/>
      <c r="EC24" s="619"/>
    </row>
    <row r="25" spans="2:133" ht="11.25" customHeight="1">
      <c r="B25" s="620" t="s">
        <v>270</v>
      </c>
      <c r="C25" s="621"/>
      <c r="D25" s="621"/>
      <c r="E25" s="621"/>
      <c r="F25" s="621"/>
      <c r="G25" s="621"/>
      <c r="H25" s="621"/>
      <c r="I25" s="621"/>
      <c r="J25" s="621"/>
      <c r="K25" s="621"/>
      <c r="L25" s="621"/>
      <c r="M25" s="621"/>
      <c r="N25" s="621"/>
      <c r="O25" s="621"/>
      <c r="P25" s="621"/>
      <c r="Q25" s="622"/>
      <c r="R25" s="623">
        <v>1535879</v>
      </c>
      <c r="S25" s="624"/>
      <c r="T25" s="624"/>
      <c r="U25" s="624"/>
      <c r="V25" s="624"/>
      <c r="W25" s="624"/>
      <c r="X25" s="624"/>
      <c r="Y25" s="625"/>
      <c r="Z25" s="626">
        <v>16.399999999999999</v>
      </c>
      <c r="AA25" s="626"/>
      <c r="AB25" s="626"/>
      <c r="AC25" s="626"/>
      <c r="AD25" s="627" t="s">
        <v>109</v>
      </c>
      <c r="AE25" s="627"/>
      <c r="AF25" s="627"/>
      <c r="AG25" s="627"/>
      <c r="AH25" s="627"/>
      <c r="AI25" s="627"/>
      <c r="AJ25" s="627"/>
      <c r="AK25" s="627"/>
      <c r="AL25" s="628" t="s">
        <v>109</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1078341</v>
      </c>
      <c r="CS25" s="643"/>
      <c r="CT25" s="643"/>
      <c r="CU25" s="643"/>
      <c r="CV25" s="643"/>
      <c r="CW25" s="643"/>
      <c r="CX25" s="643"/>
      <c r="CY25" s="644"/>
      <c r="CZ25" s="657">
        <v>11.7</v>
      </c>
      <c r="DA25" s="658"/>
      <c r="DB25" s="658"/>
      <c r="DC25" s="659"/>
      <c r="DD25" s="632">
        <v>1006976</v>
      </c>
      <c r="DE25" s="643"/>
      <c r="DF25" s="643"/>
      <c r="DG25" s="643"/>
      <c r="DH25" s="643"/>
      <c r="DI25" s="643"/>
      <c r="DJ25" s="643"/>
      <c r="DK25" s="644"/>
      <c r="DL25" s="632">
        <v>955910</v>
      </c>
      <c r="DM25" s="643"/>
      <c r="DN25" s="643"/>
      <c r="DO25" s="643"/>
      <c r="DP25" s="643"/>
      <c r="DQ25" s="643"/>
      <c r="DR25" s="643"/>
      <c r="DS25" s="643"/>
      <c r="DT25" s="643"/>
      <c r="DU25" s="643"/>
      <c r="DV25" s="644"/>
      <c r="DW25" s="628">
        <v>27.6</v>
      </c>
      <c r="DX25" s="655"/>
      <c r="DY25" s="655"/>
      <c r="DZ25" s="655"/>
      <c r="EA25" s="655"/>
      <c r="EB25" s="655"/>
      <c r="EC25" s="656"/>
    </row>
    <row r="26" spans="2:133" ht="11.25" customHeight="1">
      <c r="B26" s="660" t="s">
        <v>273</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544563</v>
      </c>
      <c r="CS26" s="624"/>
      <c r="CT26" s="624"/>
      <c r="CU26" s="624"/>
      <c r="CV26" s="624"/>
      <c r="CW26" s="624"/>
      <c r="CX26" s="624"/>
      <c r="CY26" s="625"/>
      <c r="CZ26" s="657">
        <v>5.9</v>
      </c>
      <c r="DA26" s="658"/>
      <c r="DB26" s="658"/>
      <c r="DC26" s="659"/>
      <c r="DD26" s="632">
        <v>488894</v>
      </c>
      <c r="DE26" s="624"/>
      <c r="DF26" s="624"/>
      <c r="DG26" s="624"/>
      <c r="DH26" s="624"/>
      <c r="DI26" s="624"/>
      <c r="DJ26" s="624"/>
      <c r="DK26" s="625"/>
      <c r="DL26" s="632" t="s">
        <v>206</v>
      </c>
      <c r="DM26" s="624"/>
      <c r="DN26" s="624"/>
      <c r="DO26" s="624"/>
      <c r="DP26" s="624"/>
      <c r="DQ26" s="624"/>
      <c r="DR26" s="624"/>
      <c r="DS26" s="624"/>
      <c r="DT26" s="624"/>
      <c r="DU26" s="624"/>
      <c r="DV26" s="625"/>
      <c r="DW26" s="628" t="s">
        <v>206</v>
      </c>
      <c r="DX26" s="655"/>
      <c r="DY26" s="655"/>
      <c r="DZ26" s="655"/>
      <c r="EA26" s="655"/>
      <c r="EB26" s="655"/>
      <c r="EC26" s="656"/>
    </row>
    <row r="27" spans="2:133" ht="11.25" customHeight="1">
      <c r="B27" s="620" t="s">
        <v>276</v>
      </c>
      <c r="C27" s="621"/>
      <c r="D27" s="621"/>
      <c r="E27" s="621"/>
      <c r="F27" s="621"/>
      <c r="G27" s="621"/>
      <c r="H27" s="621"/>
      <c r="I27" s="621"/>
      <c r="J27" s="621"/>
      <c r="K27" s="621"/>
      <c r="L27" s="621"/>
      <c r="M27" s="621"/>
      <c r="N27" s="621"/>
      <c r="O27" s="621"/>
      <c r="P27" s="621"/>
      <c r="Q27" s="622"/>
      <c r="R27" s="623">
        <v>388604</v>
      </c>
      <c r="S27" s="624"/>
      <c r="T27" s="624"/>
      <c r="U27" s="624"/>
      <c r="V27" s="624"/>
      <c r="W27" s="624"/>
      <c r="X27" s="624"/>
      <c r="Y27" s="625"/>
      <c r="Z27" s="626">
        <v>4.2</v>
      </c>
      <c r="AA27" s="626"/>
      <c r="AB27" s="626"/>
      <c r="AC27" s="626"/>
      <c r="AD27" s="627" t="s">
        <v>109</v>
      </c>
      <c r="AE27" s="627"/>
      <c r="AF27" s="627"/>
      <c r="AG27" s="627"/>
      <c r="AH27" s="627"/>
      <c r="AI27" s="627"/>
      <c r="AJ27" s="627"/>
      <c r="AK27" s="627"/>
      <c r="AL27" s="628" t="s">
        <v>109</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1212388</v>
      </c>
      <c r="BH27" s="624"/>
      <c r="BI27" s="624"/>
      <c r="BJ27" s="624"/>
      <c r="BK27" s="624"/>
      <c r="BL27" s="624"/>
      <c r="BM27" s="624"/>
      <c r="BN27" s="625"/>
      <c r="BO27" s="626">
        <v>100</v>
      </c>
      <c r="BP27" s="626"/>
      <c r="BQ27" s="626"/>
      <c r="BR27" s="626"/>
      <c r="BS27" s="632" t="s">
        <v>109</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483889</v>
      </c>
      <c r="CS27" s="643"/>
      <c r="CT27" s="643"/>
      <c r="CU27" s="643"/>
      <c r="CV27" s="643"/>
      <c r="CW27" s="643"/>
      <c r="CX27" s="643"/>
      <c r="CY27" s="644"/>
      <c r="CZ27" s="657">
        <v>5.3</v>
      </c>
      <c r="DA27" s="658"/>
      <c r="DB27" s="658"/>
      <c r="DC27" s="659"/>
      <c r="DD27" s="632">
        <v>147509</v>
      </c>
      <c r="DE27" s="643"/>
      <c r="DF27" s="643"/>
      <c r="DG27" s="643"/>
      <c r="DH27" s="643"/>
      <c r="DI27" s="643"/>
      <c r="DJ27" s="643"/>
      <c r="DK27" s="644"/>
      <c r="DL27" s="632">
        <v>147364</v>
      </c>
      <c r="DM27" s="643"/>
      <c r="DN27" s="643"/>
      <c r="DO27" s="643"/>
      <c r="DP27" s="643"/>
      <c r="DQ27" s="643"/>
      <c r="DR27" s="643"/>
      <c r="DS27" s="643"/>
      <c r="DT27" s="643"/>
      <c r="DU27" s="643"/>
      <c r="DV27" s="644"/>
      <c r="DW27" s="628">
        <v>4.3</v>
      </c>
      <c r="DX27" s="655"/>
      <c r="DY27" s="655"/>
      <c r="DZ27" s="655"/>
      <c r="EA27" s="655"/>
      <c r="EB27" s="655"/>
      <c r="EC27" s="656"/>
    </row>
    <row r="28" spans="2:133" ht="11.25" customHeight="1">
      <c r="B28" s="620" t="s">
        <v>279</v>
      </c>
      <c r="C28" s="621"/>
      <c r="D28" s="621"/>
      <c r="E28" s="621"/>
      <c r="F28" s="621"/>
      <c r="G28" s="621"/>
      <c r="H28" s="621"/>
      <c r="I28" s="621"/>
      <c r="J28" s="621"/>
      <c r="K28" s="621"/>
      <c r="L28" s="621"/>
      <c r="M28" s="621"/>
      <c r="N28" s="621"/>
      <c r="O28" s="621"/>
      <c r="P28" s="621"/>
      <c r="Q28" s="622"/>
      <c r="R28" s="623">
        <v>11936</v>
      </c>
      <c r="S28" s="624"/>
      <c r="T28" s="624"/>
      <c r="U28" s="624"/>
      <c r="V28" s="624"/>
      <c r="W28" s="624"/>
      <c r="X28" s="624"/>
      <c r="Y28" s="625"/>
      <c r="Z28" s="626">
        <v>0.1</v>
      </c>
      <c r="AA28" s="626"/>
      <c r="AB28" s="626"/>
      <c r="AC28" s="626"/>
      <c r="AD28" s="627">
        <v>1419</v>
      </c>
      <c r="AE28" s="627"/>
      <c r="AF28" s="627"/>
      <c r="AG28" s="627"/>
      <c r="AH28" s="627"/>
      <c r="AI28" s="627"/>
      <c r="AJ28" s="627"/>
      <c r="AK28" s="627"/>
      <c r="AL28" s="628">
        <v>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409841</v>
      </c>
      <c r="CS28" s="624"/>
      <c r="CT28" s="624"/>
      <c r="CU28" s="624"/>
      <c r="CV28" s="624"/>
      <c r="CW28" s="624"/>
      <c r="CX28" s="624"/>
      <c r="CY28" s="625"/>
      <c r="CZ28" s="657">
        <v>4.5</v>
      </c>
      <c r="DA28" s="658"/>
      <c r="DB28" s="658"/>
      <c r="DC28" s="659"/>
      <c r="DD28" s="632">
        <v>409841</v>
      </c>
      <c r="DE28" s="624"/>
      <c r="DF28" s="624"/>
      <c r="DG28" s="624"/>
      <c r="DH28" s="624"/>
      <c r="DI28" s="624"/>
      <c r="DJ28" s="624"/>
      <c r="DK28" s="625"/>
      <c r="DL28" s="632">
        <v>409841</v>
      </c>
      <c r="DM28" s="624"/>
      <c r="DN28" s="624"/>
      <c r="DO28" s="624"/>
      <c r="DP28" s="624"/>
      <c r="DQ28" s="624"/>
      <c r="DR28" s="624"/>
      <c r="DS28" s="624"/>
      <c r="DT28" s="624"/>
      <c r="DU28" s="624"/>
      <c r="DV28" s="625"/>
      <c r="DW28" s="628">
        <v>11.8</v>
      </c>
      <c r="DX28" s="655"/>
      <c r="DY28" s="655"/>
      <c r="DZ28" s="655"/>
      <c r="EA28" s="655"/>
      <c r="EB28" s="655"/>
      <c r="EC28" s="656"/>
    </row>
    <row r="29" spans="2:133" ht="11.25" customHeight="1">
      <c r="B29" s="620" t="s">
        <v>281</v>
      </c>
      <c r="C29" s="621"/>
      <c r="D29" s="621"/>
      <c r="E29" s="621"/>
      <c r="F29" s="621"/>
      <c r="G29" s="621"/>
      <c r="H29" s="621"/>
      <c r="I29" s="621"/>
      <c r="J29" s="621"/>
      <c r="K29" s="621"/>
      <c r="L29" s="621"/>
      <c r="M29" s="621"/>
      <c r="N29" s="621"/>
      <c r="O29" s="621"/>
      <c r="P29" s="621"/>
      <c r="Q29" s="622"/>
      <c r="R29" s="623">
        <v>2618</v>
      </c>
      <c r="S29" s="624"/>
      <c r="T29" s="624"/>
      <c r="U29" s="624"/>
      <c r="V29" s="624"/>
      <c r="W29" s="624"/>
      <c r="X29" s="624"/>
      <c r="Y29" s="625"/>
      <c r="Z29" s="626">
        <v>0</v>
      </c>
      <c r="AA29" s="626"/>
      <c r="AB29" s="626"/>
      <c r="AC29" s="626"/>
      <c r="AD29" s="627" t="s">
        <v>109</v>
      </c>
      <c r="AE29" s="627"/>
      <c r="AF29" s="627"/>
      <c r="AG29" s="627"/>
      <c r="AH29" s="627"/>
      <c r="AI29" s="627"/>
      <c r="AJ29" s="627"/>
      <c r="AK29" s="627"/>
      <c r="AL29" s="628" t="s">
        <v>109</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408998</v>
      </c>
      <c r="CS29" s="643"/>
      <c r="CT29" s="643"/>
      <c r="CU29" s="643"/>
      <c r="CV29" s="643"/>
      <c r="CW29" s="643"/>
      <c r="CX29" s="643"/>
      <c r="CY29" s="644"/>
      <c r="CZ29" s="657">
        <v>4.5</v>
      </c>
      <c r="DA29" s="658"/>
      <c r="DB29" s="658"/>
      <c r="DC29" s="659"/>
      <c r="DD29" s="632">
        <v>408998</v>
      </c>
      <c r="DE29" s="643"/>
      <c r="DF29" s="643"/>
      <c r="DG29" s="643"/>
      <c r="DH29" s="643"/>
      <c r="DI29" s="643"/>
      <c r="DJ29" s="643"/>
      <c r="DK29" s="644"/>
      <c r="DL29" s="632">
        <v>408998</v>
      </c>
      <c r="DM29" s="643"/>
      <c r="DN29" s="643"/>
      <c r="DO29" s="643"/>
      <c r="DP29" s="643"/>
      <c r="DQ29" s="643"/>
      <c r="DR29" s="643"/>
      <c r="DS29" s="643"/>
      <c r="DT29" s="643"/>
      <c r="DU29" s="643"/>
      <c r="DV29" s="644"/>
      <c r="DW29" s="628">
        <v>11.8</v>
      </c>
      <c r="DX29" s="655"/>
      <c r="DY29" s="655"/>
      <c r="DZ29" s="655"/>
      <c r="EA29" s="655"/>
      <c r="EB29" s="655"/>
      <c r="EC29" s="656"/>
    </row>
    <row r="30" spans="2:133" ht="11.25" customHeight="1">
      <c r="B30" s="620" t="s">
        <v>286</v>
      </c>
      <c r="C30" s="621"/>
      <c r="D30" s="621"/>
      <c r="E30" s="621"/>
      <c r="F30" s="621"/>
      <c r="G30" s="621"/>
      <c r="H30" s="621"/>
      <c r="I30" s="621"/>
      <c r="J30" s="621"/>
      <c r="K30" s="621"/>
      <c r="L30" s="621"/>
      <c r="M30" s="621"/>
      <c r="N30" s="621"/>
      <c r="O30" s="621"/>
      <c r="P30" s="621"/>
      <c r="Q30" s="622"/>
      <c r="R30" s="623">
        <v>1972225</v>
      </c>
      <c r="S30" s="624"/>
      <c r="T30" s="624"/>
      <c r="U30" s="624"/>
      <c r="V30" s="624"/>
      <c r="W30" s="624"/>
      <c r="X30" s="624"/>
      <c r="Y30" s="625"/>
      <c r="Z30" s="626">
        <v>21.1</v>
      </c>
      <c r="AA30" s="626"/>
      <c r="AB30" s="626"/>
      <c r="AC30" s="626"/>
      <c r="AD30" s="627" t="s">
        <v>109</v>
      </c>
      <c r="AE30" s="627"/>
      <c r="AF30" s="627"/>
      <c r="AG30" s="627"/>
      <c r="AH30" s="627"/>
      <c r="AI30" s="627"/>
      <c r="AJ30" s="627"/>
      <c r="AK30" s="627"/>
      <c r="AL30" s="628" t="s">
        <v>109</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98.9</v>
      </c>
      <c r="BH30" s="682"/>
      <c r="BI30" s="682"/>
      <c r="BJ30" s="682"/>
      <c r="BK30" s="682"/>
      <c r="BL30" s="682"/>
      <c r="BM30" s="618">
        <v>94.7</v>
      </c>
      <c r="BN30" s="682"/>
      <c r="BO30" s="682"/>
      <c r="BP30" s="682"/>
      <c r="BQ30" s="683"/>
      <c r="BR30" s="681">
        <v>98.8</v>
      </c>
      <c r="BS30" s="682"/>
      <c r="BT30" s="682"/>
      <c r="BU30" s="682"/>
      <c r="BV30" s="682"/>
      <c r="BW30" s="682"/>
      <c r="BX30" s="618">
        <v>93.4</v>
      </c>
      <c r="BY30" s="682"/>
      <c r="BZ30" s="682"/>
      <c r="CA30" s="682"/>
      <c r="CB30" s="683"/>
      <c r="CD30" s="686"/>
      <c r="CE30" s="687"/>
      <c r="CF30" s="637" t="s">
        <v>289</v>
      </c>
      <c r="CG30" s="638"/>
      <c r="CH30" s="638"/>
      <c r="CI30" s="638"/>
      <c r="CJ30" s="638"/>
      <c r="CK30" s="638"/>
      <c r="CL30" s="638"/>
      <c r="CM30" s="638"/>
      <c r="CN30" s="638"/>
      <c r="CO30" s="638"/>
      <c r="CP30" s="638"/>
      <c r="CQ30" s="639"/>
      <c r="CR30" s="623">
        <v>358462</v>
      </c>
      <c r="CS30" s="624"/>
      <c r="CT30" s="624"/>
      <c r="CU30" s="624"/>
      <c r="CV30" s="624"/>
      <c r="CW30" s="624"/>
      <c r="CX30" s="624"/>
      <c r="CY30" s="625"/>
      <c r="CZ30" s="657">
        <v>3.9</v>
      </c>
      <c r="DA30" s="658"/>
      <c r="DB30" s="658"/>
      <c r="DC30" s="659"/>
      <c r="DD30" s="632">
        <v>358462</v>
      </c>
      <c r="DE30" s="624"/>
      <c r="DF30" s="624"/>
      <c r="DG30" s="624"/>
      <c r="DH30" s="624"/>
      <c r="DI30" s="624"/>
      <c r="DJ30" s="624"/>
      <c r="DK30" s="625"/>
      <c r="DL30" s="632">
        <v>358462</v>
      </c>
      <c r="DM30" s="624"/>
      <c r="DN30" s="624"/>
      <c r="DO30" s="624"/>
      <c r="DP30" s="624"/>
      <c r="DQ30" s="624"/>
      <c r="DR30" s="624"/>
      <c r="DS30" s="624"/>
      <c r="DT30" s="624"/>
      <c r="DU30" s="624"/>
      <c r="DV30" s="625"/>
      <c r="DW30" s="628">
        <v>10.4</v>
      </c>
      <c r="DX30" s="655"/>
      <c r="DY30" s="655"/>
      <c r="DZ30" s="655"/>
      <c r="EA30" s="655"/>
      <c r="EB30" s="655"/>
      <c r="EC30" s="656"/>
    </row>
    <row r="31" spans="2:133" ht="11.25" customHeight="1">
      <c r="B31" s="620" t="s">
        <v>290</v>
      </c>
      <c r="C31" s="621"/>
      <c r="D31" s="621"/>
      <c r="E31" s="621"/>
      <c r="F31" s="621"/>
      <c r="G31" s="621"/>
      <c r="H31" s="621"/>
      <c r="I31" s="621"/>
      <c r="J31" s="621"/>
      <c r="K31" s="621"/>
      <c r="L31" s="621"/>
      <c r="M31" s="621"/>
      <c r="N31" s="621"/>
      <c r="O31" s="621"/>
      <c r="P31" s="621"/>
      <c r="Q31" s="622"/>
      <c r="R31" s="623">
        <v>442641</v>
      </c>
      <c r="S31" s="624"/>
      <c r="T31" s="624"/>
      <c r="U31" s="624"/>
      <c r="V31" s="624"/>
      <c r="W31" s="624"/>
      <c r="X31" s="624"/>
      <c r="Y31" s="625"/>
      <c r="Z31" s="626">
        <v>4.7</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98.8</v>
      </c>
      <c r="BH31" s="643"/>
      <c r="BI31" s="643"/>
      <c r="BJ31" s="643"/>
      <c r="BK31" s="643"/>
      <c r="BL31" s="643"/>
      <c r="BM31" s="629">
        <v>95.5</v>
      </c>
      <c r="BN31" s="679"/>
      <c r="BO31" s="679"/>
      <c r="BP31" s="679"/>
      <c r="BQ31" s="680"/>
      <c r="BR31" s="678">
        <v>98.8</v>
      </c>
      <c r="BS31" s="643"/>
      <c r="BT31" s="643"/>
      <c r="BU31" s="643"/>
      <c r="BV31" s="643"/>
      <c r="BW31" s="643"/>
      <c r="BX31" s="629">
        <v>94.7</v>
      </c>
      <c r="BY31" s="679"/>
      <c r="BZ31" s="679"/>
      <c r="CA31" s="679"/>
      <c r="CB31" s="680"/>
      <c r="CD31" s="686"/>
      <c r="CE31" s="687"/>
      <c r="CF31" s="637" t="s">
        <v>293</v>
      </c>
      <c r="CG31" s="638"/>
      <c r="CH31" s="638"/>
      <c r="CI31" s="638"/>
      <c r="CJ31" s="638"/>
      <c r="CK31" s="638"/>
      <c r="CL31" s="638"/>
      <c r="CM31" s="638"/>
      <c r="CN31" s="638"/>
      <c r="CO31" s="638"/>
      <c r="CP31" s="638"/>
      <c r="CQ31" s="639"/>
      <c r="CR31" s="623">
        <v>50536</v>
      </c>
      <c r="CS31" s="643"/>
      <c r="CT31" s="643"/>
      <c r="CU31" s="643"/>
      <c r="CV31" s="643"/>
      <c r="CW31" s="643"/>
      <c r="CX31" s="643"/>
      <c r="CY31" s="644"/>
      <c r="CZ31" s="657">
        <v>0.5</v>
      </c>
      <c r="DA31" s="658"/>
      <c r="DB31" s="658"/>
      <c r="DC31" s="659"/>
      <c r="DD31" s="632">
        <v>50536</v>
      </c>
      <c r="DE31" s="643"/>
      <c r="DF31" s="643"/>
      <c r="DG31" s="643"/>
      <c r="DH31" s="643"/>
      <c r="DI31" s="643"/>
      <c r="DJ31" s="643"/>
      <c r="DK31" s="644"/>
      <c r="DL31" s="632">
        <v>50536</v>
      </c>
      <c r="DM31" s="643"/>
      <c r="DN31" s="643"/>
      <c r="DO31" s="643"/>
      <c r="DP31" s="643"/>
      <c r="DQ31" s="643"/>
      <c r="DR31" s="643"/>
      <c r="DS31" s="643"/>
      <c r="DT31" s="643"/>
      <c r="DU31" s="643"/>
      <c r="DV31" s="644"/>
      <c r="DW31" s="628">
        <v>1.5</v>
      </c>
      <c r="DX31" s="655"/>
      <c r="DY31" s="655"/>
      <c r="DZ31" s="655"/>
      <c r="EA31" s="655"/>
      <c r="EB31" s="655"/>
      <c r="EC31" s="656"/>
    </row>
    <row r="32" spans="2:133" ht="11.25" customHeight="1">
      <c r="B32" s="620" t="s">
        <v>294</v>
      </c>
      <c r="C32" s="621"/>
      <c r="D32" s="621"/>
      <c r="E32" s="621"/>
      <c r="F32" s="621"/>
      <c r="G32" s="621"/>
      <c r="H32" s="621"/>
      <c r="I32" s="621"/>
      <c r="J32" s="621"/>
      <c r="K32" s="621"/>
      <c r="L32" s="621"/>
      <c r="M32" s="621"/>
      <c r="N32" s="621"/>
      <c r="O32" s="621"/>
      <c r="P32" s="621"/>
      <c r="Q32" s="622"/>
      <c r="R32" s="623">
        <v>63850</v>
      </c>
      <c r="S32" s="624"/>
      <c r="T32" s="624"/>
      <c r="U32" s="624"/>
      <c r="V32" s="624"/>
      <c r="W32" s="624"/>
      <c r="X32" s="624"/>
      <c r="Y32" s="625"/>
      <c r="Z32" s="626">
        <v>0.7</v>
      </c>
      <c r="AA32" s="626"/>
      <c r="AB32" s="626"/>
      <c r="AC32" s="626"/>
      <c r="AD32" s="627">
        <v>62</v>
      </c>
      <c r="AE32" s="627"/>
      <c r="AF32" s="627"/>
      <c r="AG32" s="627"/>
      <c r="AH32" s="627"/>
      <c r="AI32" s="627"/>
      <c r="AJ32" s="627"/>
      <c r="AK32" s="627"/>
      <c r="AL32" s="628">
        <v>0</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98.8</v>
      </c>
      <c r="BH32" s="691"/>
      <c r="BI32" s="691"/>
      <c r="BJ32" s="691"/>
      <c r="BK32" s="691"/>
      <c r="BL32" s="691"/>
      <c r="BM32" s="692">
        <v>93.5</v>
      </c>
      <c r="BN32" s="691"/>
      <c r="BO32" s="691"/>
      <c r="BP32" s="691"/>
      <c r="BQ32" s="693"/>
      <c r="BR32" s="690">
        <v>98.6</v>
      </c>
      <c r="BS32" s="691"/>
      <c r="BT32" s="691"/>
      <c r="BU32" s="691"/>
      <c r="BV32" s="691"/>
      <c r="BW32" s="691"/>
      <c r="BX32" s="692">
        <v>91.8</v>
      </c>
      <c r="BY32" s="691"/>
      <c r="BZ32" s="691"/>
      <c r="CA32" s="691"/>
      <c r="CB32" s="693"/>
      <c r="CD32" s="688"/>
      <c r="CE32" s="689"/>
      <c r="CF32" s="637" t="s">
        <v>296</v>
      </c>
      <c r="CG32" s="638"/>
      <c r="CH32" s="638"/>
      <c r="CI32" s="638"/>
      <c r="CJ32" s="638"/>
      <c r="CK32" s="638"/>
      <c r="CL32" s="638"/>
      <c r="CM32" s="638"/>
      <c r="CN32" s="638"/>
      <c r="CO32" s="638"/>
      <c r="CP32" s="638"/>
      <c r="CQ32" s="639"/>
      <c r="CR32" s="623">
        <v>843</v>
      </c>
      <c r="CS32" s="624"/>
      <c r="CT32" s="624"/>
      <c r="CU32" s="624"/>
      <c r="CV32" s="624"/>
      <c r="CW32" s="624"/>
      <c r="CX32" s="624"/>
      <c r="CY32" s="625"/>
      <c r="CZ32" s="657">
        <v>0</v>
      </c>
      <c r="DA32" s="658"/>
      <c r="DB32" s="658"/>
      <c r="DC32" s="659"/>
      <c r="DD32" s="632">
        <v>843</v>
      </c>
      <c r="DE32" s="624"/>
      <c r="DF32" s="624"/>
      <c r="DG32" s="624"/>
      <c r="DH32" s="624"/>
      <c r="DI32" s="624"/>
      <c r="DJ32" s="624"/>
      <c r="DK32" s="625"/>
      <c r="DL32" s="632">
        <v>843</v>
      </c>
      <c r="DM32" s="624"/>
      <c r="DN32" s="624"/>
      <c r="DO32" s="624"/>
      <c r="DP32" s="624"/>
      <c r="DQ32" s="624"/>
      <c r="DR32" s="624"/>
      <c r="DS32" s="624"/>
      <c r="DT32" s="624"/>
      <c r="DU32" s="624"/>
      <c r="DV32" s="625"/>
      <c r="DW32" s="628">
        <v>0</v>
      </c>
      <c r="DX32" s="655"/>
      <c r="DY32" s="655"/>
      <c r="DZ32" s="655"/>
      <c r="EA32" s="655"/>
      <c r="EB32" s="655"/>
      <c r="EC32" s="656"/>
    </row>
    <row r="33" spans="2:133" ht="11.25" customHeight="1">
      <c r="B33" s="620" t="s">
        <v>297</v>
      </c>
      <c r="C33" s="621"/>
      <c r="D33" s="621"/>
      <c r="E33" s="621"/>
      <c r="F33" s="621"/>
      <c r="G33" s="621"/>
      <c r="H33" s="621"/>
      <c r="I33" s="621"/>
      <c r="J33" s="621"/>
      <c r="K33" s="621"/>
      <c r="L33" s="621"/>
      <c r="M33" s="621"/>
      <c r="N33" s="621"/>
      <c r="O33" s="621"/>
      <c r="P33" s="621"/>
      <c r="Q33" s="622"/>
      <c r="R33" s="623">
        <v>1295475</v>
      </c>
      <c r="S33" s="624"/>
      <c r="T33" s="624"/>
      <c r="U33" s="624"/>
      <c r="V33" s="624"/>
      <c r="W33" s="624"/>
      <c r="X33" s="624"/>
      <c r="Y33" s="625"/>
      <c r="Z33" s="626">
        <v>13.9</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2799043</v>
      </c>
      <c r="CS33" s="643"/>
      <c r="CT33" s="643"/>
      <c r="CU33" s="643"/>
      <c r="CV33" s="643"/>
      <c r="CW33" s="643"/>
      <c r="CX33" s="643"/>
      <c r="CY33" s="644"/>
      <c r="CZ33" s="657">
        <v>30.5</v>
      </c>
      <c r="DA33" s="658"/>
      <c r="DB33" s="658"/>
      <c r="DC33" s="659"/>
      <c r="DD33" s="632">
        <v>2449997</v>
      </c>
      <c r="DE33" s="643"/>
      <c r="DF33" s="643"/>
      <c r="DG33" s="643"/>
      <c r="DH33" s="643"/>
      <c r="DI33" s="643"/>
      <c r="DJ33" s="643"/>
      <c r="DK33" s="644"/>
      <c r="DL33" s="632">
        <v>1774560</v>
      </c>
      <c r="DM33" s="643"/>
      <c r="DN33" s="643"/>
      <c r="DO33" s="643"/>
      <c r="DP33" s="643"/>
      <c r="DQ33" s="643"/>
      <c r="DR33" s="643"/>
      <c r="DS33" s="643"/>
      <c r="DT33" s="643"/>
      <c r="DU33" s="643"/>
      <c r="DV33" s="644"/>
      <c r="DW33" s="628">
        <v>51.2</v>
      </c>
      <c r="DX33" s="655"/>
      <c r="DY33" s="655"/>
      <c r="DZ33" s="655"/>
      <c r="EA33" s="655"/>
      <c r="EB33" s="655"/>
      <c r="EC33" s="656"/>
    </row>
    <row r="34" spans="2:133" ht="11.25" customHeight="1">
      <c r="B34" s="620" t="s">
        <v>299</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708970</v>
      </c>
      <c r="CS34" s="624"/>
      <c r="CT34" s="624"/>
      <c r="CU34" s="624"/>
      <c r="CV34" s="624"/>
      <c r="CW34" s="624"/>
      <c r="CX34" s="624"/>
      <c r="CY34" s="625"/>
      <c r="CZ34" s="657">
        <v>7.7</v>
      </c>
      <c r="DA34" s="658"/>
      <c r="DB34" s="658"/>
      <c r="DC34" s="659"/>
      <c r="DD34" s="632">
        <v>580024</v>
      </c>
      <c r="DE34" s="624"/>
      <c r="DF34" s="624"/>
      <c r="DG34" s="624"/>
      <c r="DH34" s="624"/>
      <c r="DI34" s="624"/>
      <c r="DJ34" s="624"/>
      <c r="DK34" s="625"/>
      <c r="DL34" s="632">
        <v>463090</v>
      </c>
      <c r="DM34" s="624"/>
      <c r="DN34" s="624"/>
      <c r="DO34" s="624"/>
      <c r="DP34" s="624"/>
      <c r="DQ34" s="624"/>
      <c r="DR34" s="624"/>
      <c r="DS34" s="624"/>
      <c r="DT34" s="624"/>
      <c r="DU34" s="624"/>
      <c r="DV34" s="625"/>
      <c r="DW34" s="628">
        <v>13.4</v>
      </c>
      <c r="DX34" s="655"/>
      <c r="DY34" s="655"/>
      <c r="DZ34" s="655"/>
      <c r="EA34" s="655"/>
      <c r="EB34" s="655"/>
      <c r="EC34" s="656"/>
    </row>
    <row r="35" spans="2:133" ht="11.25" customHeight="1">
      <c r="B35" s="620" t="s">
        <v>303</v>
      </c>
      <c r="C35" s="621"/>
      <c r="D35" s="621"/>
      <c r="E35" s="621"/>
      <c r="F35" s="621"/>
      <c r="G35" s="621"/>
      <c r="H35" s="621"/>
      <c r="I35" s="621"/>
      <c r="J35" s="621"/>
      <c r="K35" s="621"/>
      <c r="L35" s="621"/>
      <c r="M35" s="621"/>
      <c r="N35" s="621"/>
      <c r="O35" s="621"/>
      <c r="P35" s="621"/>
      <c r="Q35" s="622"/>
      <c r="R35" s="623">
        <v>223575</v>
      </c>
      <c r="S35" s="624"/>
      <c r="T35" s="624"/>
      <c r="U35" s="624"/>
      <c r="V35" s="624"/>
      <c r="W35" s="624"/>
      <c r="X35" s="624"/>
      <c r="Y35" s="625"/>
      <c r="Z35" s="626">
        <v>2.4</v>
      </c>
      <c r="AA35" s="626"/>
      <c r="AB35" s="626"/>
      <c r="AC35" s="626"/>
      <c r="AD35" s="627" t="s">
        <v>109</v>
      </c>
      <c r="AE35" s="627"/>
      <c r="AF35" s="627"/>
      <c r="AG35" s="627"/>
      <c r="AH35" s="627"/>
      <c r="AI35" s="627"/>
      <c r="AJ35" s="627"/>
      <c r="AK35" s="627"/>
      <c r="AL35" s="628" t="s">
        <v>109</v>
      </c>
      <c r="AM35" s="629"/>
      <c r="AN35" s="629"/>
      <c r="AO35" s="630"/>
      <c r="AP35" s="186"/>
      <c r="AQ35" s="634" t="s">
        <v>304</v>
      </c>
      <c r="AR35" s="635"/>
      <c r="AS35" s="635"/>
      <c r="AT35" s="635"/>
      <c r="AU35" s="635"/>
      <c r="AV35" s="635"/>
      <c r="AW35" s="635"/>
      <c r="AX35" s="635"/>
      <c r="AY35" s="636"/>
      <c r="AZ35" s="612">
        <v>942928</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66563</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21488</v>
      </c>
      <c r="CS35" s="643"/>
      <c r="CT35" s="643"/>
      <c r="CU35" s="643"/>
      <c r="CV35" s="643"/>
      <c r="CW35" s="643"/>
      <c r="CX35" s="643"/>
      <c r="CY35" s="644"/>
      <c r="CZ35" s="657">
        <v>0.2</v>
      </c>
      <c r="DA35" s="658"/>
      <c r="DB35" s="658"/>
      <c r="DC35" s="659"/>
      <c r="DD35" s="632">
        <v>15231</v>
      </c>
      <c r="DE35" s="643"/>
      <c r="DF35" s="643"/>
      <c r="DG35" s="643"/>
      <c r="DH35" s="643"/>
      <c r="DI35" s="643"/>
      <c r="DJ35" s="643"/>
      <c r="DK35" s="644"/>
      <c r="DL35" s="632">
        <v>15231</v>
      </c>
      <c r="DM35" s="643"/>
      <c r="DN35" s="643"/>
      <c r="DO35" s="643"/>
      <c r="DP35" s="643"/>
      <c r="DQ35" s="643"/>
      <c r="DR35" s="643"/>
      <c r="DS35" s="643"/>
      <c r="DT35" s="643"/>
      <c r="DU35" s="643"/>
      <c r="DV35" s="644"/>
      <c r="DW35" s="628">
        <v>0.4</v>
      </c>
      <c r="DX35" s="655"/>
      <c r="DY35" s="655"/>
      <c r="DZ35" s="655"/>
      <c r="EA35" s="655"/>
      <c r="EB35" s="655"/>
      <c r="EC35" s="656"/>
    </row>
    <row r="36" spans="2:133" ht="11.25" customHeight="1">
      <c r="B36" s="666" t="s">
        <v>307</v>
      </c>
      <c r="C36" s="667"/>
      <c r="D36" s="667"/>
      <c r="E36" s="667"/>
      <c r="F36" s="667"/>
      <c r="G36" s="667"/>
      <c r="H36" s="667"/>
      <c r="I36" s="667"/>
      <c r="J36" s="667"/>
      <c r="K36" s="667"/>
      <c r="L36" s="667"/>
      <c r="M36" s="667"/>
      <c r="N36" s="667"/>
      <c r="O36" s="667"/>
      <c r="P36" s="667"/>
      <c r="Q36" s="668"/>
      <c r="R36" s="695">
        <v>9348003</v>
      </c>
      <c r="S36" s="696"/>
      <c r="T36" s="696"/>
      <c r="U36" s="696"/>
      <c r="V36" s="696"/>
      <c r="W36" s="696"/>
      <c r="X36" s="696"/>
      <c r="Y36" s="697"/>
      <c r="Z36" s="698">
        <v>100</v>
      </c>
      <c r="AA36" s="698"/>
      <c r="AB36" s="698"/>
      <c r="AC36" s="698"/>
      <c r="AD36" s="699">
        <v>3239543</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222900</v>
      </c>
      <c r="BA36" s="624"/>
      <c r="BB36" s="624"/>
      <c r="BC36" s="624"/>
      <c r="BD36" s="643"/>
      <c r="BE36" s="643"/>
      <c r="BF36" s="680"/>
      <c r="BG36" s="637" t="s">
        <v>309</v>
      </c>
      <c r="BH36" s="638"/>
      <c r="BI36" s="638"/>
      <c r="BJ36" s="638"/>
      <c r="BK36" s="638"/>
      <c r="BL36" s="638"/>
      <c r="BM36" s="638"/>
      <c r="BN36" s="638"/>
      <c r="BO36" s="638"/>
      <c r="BP36" s="638"/>
      <c r="BQ36" s="638"/>
      <c r="BR36" s="638"/>
      <c r="BS36" s="638"/>
      <c r="BT36" s="638"/>
      <c r="BU36" s="639"/>
      <c r="BV36" s="623">
        <v>55155</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828459</v>
      </c>
      <c r="CS36" s="624"/>
      <c r="CT36" s="624"/>
      <c r="CU36" s="624"/>
      <c r="CV36" s="624"/>
      <c r="CW36" s="624"/>
      <c r="CX36" s="624"/>
      <c r="CY36" s="625"/>
      <c r="CZ36" s="657">
        <v>9</v>
      </c>
      <c r="DA36" s="658"/>
      <c r="DB36" s="658"/>
      <c r="DC36" s="659"/>
      <c r="DD36" s="632">
        <v>718634</v>
      </c>
      <c r="DE36" s="624"/>
      <c r="DF36" s="624"/>
      <c r="DG36" s="624"/>
      <c r="DH36" s="624"/>
      <c r="DI36" s="624"/>
      <c r="DJ36" s="624"/>
      <c r="DK36" s="625"/>
      <c r="DL36" s="632">
        <v>610207</v>
      </c>
      <c r="DM36" s="624"/>
      <c r="DN36" s="624"/>
      <c r="DO36" s="624"/>
      <c r="DP36" s="624"/>
      <c r="DQ36" s="624"/>
      <c r="DR36" s="624"/>
      <c r="DS36" s="624"/>
      <c r="DT36" s="624"/>
      <c r="DU36" s="624"/>
      <c r="DV36" s="625"/>
      <c r="DW36" s="628">
        <v>17.600000000000001</v>
      </c>
      <c r="DX36" s="655"/>
      <c r="DY36" s="655"/>
      <c r="DZ36" s="655"/>
      <c r="EA36" s="655"/>
      <c r="EB36" s="655"/>
      <c r="EC36" s="656"/>
    </row>
    <row r="37" spans="2:133" ht="11.25" customHeight="1">
      <c r="AQ37" s="702" t="s">
        <v>311</v>
      </c>
      <c r="AR37" s="703"/>
      <c r="AS37" s="703"/>
      <c r="AT37" s="703"/>
      <c r="AU37" s="703"/>
      <c r="AV37" s="703"/>
      <c r="AW37" s="703"/>
      <c r="AX37" s="703"/>
      <c r="AY37" s="704"/>
      <c r="AZ37" s="623">
        <v>189140</v>
      </c>
      <c r="BA37" s="624"/>
      <c r="BB37" s="624"/>
      <c r="BC37" s="624"/>
      <c r="BD37" s="643"/>
      <c r="BE37" s="643"/>
      <c r="BF37" s="680"/>
      <c r="BG37" s="637" t="s">
        <v>312</v>
      </c>
      <c r="BH37" s="638"/>
      <c r="BI37" s="638"/>
      <c r="BJ37" s="638"/>
      <c r="BK37" s="638"/>
      <c r="BL37" s="638"/>
      <c r="BM37" s="638"/>
      <c r="BN37" s="638"/>
      <c r="BO37" s="638"/>
      <c r="BP37" s="638"/>
      <c r="BQ37" s="638"/>
      <c r="BR37" s="638"/>
      <c r="BS37" s="638"/>
      <c r="BT37" s="638"/>
      <c r="BU37" s="639"/>
      <c r="BV37" s="623">
        <v>1992</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206794</v>
      </c>
      <c r="CS37" s="643"/>
      <c r="CT37" s="643"/>
      <c r="CU37" s="643"/>
      <c r="CV37" s="643"/>
      <c r="CW37" s="643"/>
      <c r="CX37" s="643"/>
      <c r="CY37" s="644"/>
      <c r="CZ37" s="657">
        <v>2.2000000000000002</v>
      </c>
      <c r="DA37" s="658"/>
      <c r="DB37" s="658"/>
      <c r="DC37" s="659"/>
      <c r="DD37" s="632">
        <v>206794</v>
      </c>
      <c r="DE37" s="643"/>
      <c r="DF37" s="643"/>
      <c r="DG37" s="643"/>
      <c r="DH37" s="643"/>
      <c r="DI37" s="643"/>
      <c r="DJ37" s="643"/>
      <c r="DK37" s="644"/>
      <c r="DL37" s="632">
        <v>170537</v>
      </c>
      <c r="DM37" s="643"/>
      <c r="DN37" s="643"/>
      <c r="DO37" s="643"/>
      <c r="DP37" s="643"/>
      <c r="DQ37" s="643"/>
      <c r="DR37" s="643"/>
      <c r="DS37" s="643"/>
      <c r="DT37" s="643"/>
      <c r="DU37" s="643"/>
      <c r="DV37" s="644"/>
      <c r="DW37" s="628">
        <v>4.9000000000000004</v>
      </c>
      <c r="DX37" s="655"/>
      <c r="DY37" s="655"/>
      <c r="DZ37" s="655"/>
      <c r="EA37" s="655"/>
      <c r="EB37" s="655"/>
      <c r="EC37" s="656"/>
    </row>
    <row r="38" spans="2:133" ht="11.25" customHeight="1">
      <c r="AQ38" s="702" t="s">
        <v>314</v>
      </c>
      <c r="AR38" s="703"/>
      <c r="AS38" s="703"/>
      <c r="AT38" s="703"/>
      <c r="AU38" s="703"/>
      <c r="AV38" s="703"/>
      <c r="AW38" s="703"/>
      <c r="AX38" s="703"/>
      <c r="AY38" s="704"/>
      <c r="AZ38" s="623" t="s">
        <v>109</v>
      </c>
      <c r="BA38" s="624"/>
      <c r="BB38" s="624"/>
      <c r="BC38" s="624"/>
      <c r="BD38" s="643"/>
      <c r="BE38" s="643"/>
      <c r="BF38" s="680"/>
      <c r="BG38" s="637" t="s">
        <v>315</v>
      </c>
      <c r="BH38" s="638"/>
      <c r="BI38" s="638"/>
      <c r="BJ38" s="638"/>
      <c r="BK38" s="638"/>
      <c r="BL38" s="638"/>
      <c r="BM38" s="638"/>
      <c r="BN38" s="638"/>
      <c r="BO38" s="638"/>
      <c r="BP38" s="638"/>
      <c r="BQ38" s="638"/>
      <c r="BR38" s="638"/>
      <c r="BS38" s="638"/>
      <c r="BT38" s="638"/>
      <c r="BU38" s="639"/>
      <c r="BV38" s="623">
        <v>3360</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753788</v>
      </c>
      <c r="CS38" s="624"/>
      <c r="CT38" s="624"/>
      <c r="CU38" s="624"/>
      <c r="CV38" s="624"/>
      <c r="CW38" s="624"/>
      <c r="CX38" s="624"/>
      <c r="CY38" s="625"/>
      <c r="CZ38" s="657">
        <v>8.1999999999999993</v>
      </c>
      <c r="DA38" s="658"/>
      <c r="DB38" s="658"/>
      <c r="DC38" s="659"/>
      <c r="DD38" s="632">
        <v>658271</v>
      </c>
      <c r="DE38" s="624"/>
      <c r="DF38" s="624"/>
      <c r="DG38" s="624"/>
      <c r="DH38" s="624"/>
      <c r="DI38" s="624"/>
      <c r="DJ38" s="624"/>
      <c r="DK38" s="625"/>
      <c r="DL38" s="632">
        <v>620712</v>
      </c>
      <c r="DM38" s="624"/>
      <c r="DN38" s="624"/>
      <c r="DO38" s="624"/>
      <c r="DP38" s="624"/>
      <c r="DQ38" s="624"/>
      <c r="DR38" s="624"/>
      <c r="DS38" s="624"/>
      <c r="DT38" s="624"/>
      <c r="DU38" s="624"/>
      <c r="DV38" s="625"/>
      <c r="DW38" s="628">
        <v>17.899999999999999</v>
      </c>
      <c r="DX38" s="655"/>
      <c r="DY38" s="655"/>
      <c r="DZ38" s="655"/>
      <c r="EA38" s="655"/>
      <c r="EB38" s="655"/>
      <c r="EC38" s="656"/>
    </row>
    <row r="39" spans="2:133" ht="11.25" customHeight="1">
      <c r="AQ39" s="702" t="s">
        <v>317</v>
      </c>
      <c r="AR39" s="703"/>
      <c r="AS39" s="703"/>
      <c r="AT39" s="703"/>
      <c r="AU39" s="703"/>
      <c r="AV39" s="703"/>
      <c r="AW39" s="703"/>
      <c r="AX39" s="703"/>
      <c r="AY39" s="704"/>
      <c r="AZ39" s="623" t="s">
        <v>109</v>
      </c>
      <c r="BA39" s="624"/>
      <c r="BB39" s="624"/>
      <c r="BC39" s="624"/>
      <c r="BD39" s="643"/>
      <c r="BE39" s="643"/>
      <c r="BF39" s="680"/>
      <c r="BG39" s="708" t="s">
        <v>318</v>
      </c>
      <c r="BH39" s="709"/>
      <c r="BI39" s="709"/>
      <c r="BJ39" s="709"/>
      <c r="BK39" s="709"/>
      <c r="BL39" s="187"/>
      <c r="BM39" s="638" t="s">
        <v>319</v>
      </c>
      <c r="BN39" s="638"/>
      <c r="BO39" s="638"/>
      <c r="BP39" s="638"/>
      <c r="BQ39" s="638"/>
      <c r="BR39" s="638"/>
      <c r="BS39" s="638"/>
      <c r="BT39" s="638"/>
      <c r="BU39" s="639"/>
      <c r="BV39" s="623">
        <v>97</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421018</v>
      </c>
      <c r="CS39" s="643"/>
      <c r="CT39" s="643"/>
      <c r="CU39" s="643"/>
      <c r="CV39" s="643"/>
      <c r="CW39" s="643"/>
      <c r="CX39" s="643"/>
      <c r="CY39" s="644"/>
      <c r="CZ39" s="657">
        <v>4.5999999999999996</v>
      </c>
      <c r="DA39" s="658"/>
      <c r="DB39" s="658"/>
      <c r="DC39" s="659"/>
      <c r="DD39" s="632">
        <v>412517</v>
      </c>
      <c r="DE39" s="643"/>
      <c r="DF39" s="643"/>
      <c r="DG39" s="643"/>
      <c r="DH39" s="643"/>
      <c r="DI39" s="643"/>
      <c r="DJ39" s="643"/>
      <c r="DK39" s="644"/>
      <c r="DL39" s="632" t="s">
        <v>109</v>
      </c>
      <c r="DM39" s="643"/>
      <c r="DN39" s="643"/>
      <c r="DO39" s="643"/>
      <c r="DP39" s="643"/>
      <c r="DQ39" s="643"/>
      <c r="DR39" s="643"/>
      <c r="DS39" s="643"/>
      <c r="DT39" s="643"/>
      <c r="DU39" s="643"/>
      <c r="DV39" s="644"/>
      <c r="DW39" s="628" t="s">
        <v>109</v>
      </c>
      <c r="DX39" s="655"/>
      <c r="DY39" s="655"/>
      <c r="DZ39" s="655"/>
      <c r="EA39" s="655"/>
      <c r="EB39" s="655"/>
      <c r="EC39" s="65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149188</v>
      </c>
      <c r="BA40" s="624"/>
      <c r="BB40" s="624"/>
      <c r="BC40" s="624"/>
      <c r="BD40" s="643"/>
      <c r="BE40" s="643"/>
      <c r="BF40" s="680"/>
      <c r="BG40" s="708"/>
      <c r="BH40" s="709"/>
      <c r="BI40" s="709"/>
      <c r="BJ40" s="709"/>
      <c r="BK40" s="709"/>
      <c r="BL40" s="187"/>
      <c r="BM40" s="638" t="s">
        <v>322</v>
      </c>
      <c r="BN40" s="638"/>
      <c r="BO40" s="638"/>
      <c r="BP40" s="638"/>
      <c r="BQ40" s="638"/>
      <c r="BR40" s="638"/>
      <c r="BS40" s="638"/>
      <c r="BT40" s="638"/>
      <c r="BU40" s="639"/>
      <c r="BV40" s="623">
        <v>122</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65320</v>
      </c>
      <c r="CS40" s="624"/>
      <c r="CT40" s="624"/>
      <c r="CU40" s="624"/>
      <c r="CV40" s="624"/>
      <c r="CW40" s="624"/>
      <c r="CX40" s="624"/>
      <c r="CY40" s="625"/>
      <c r="CZ40" s="657">
        <v>0.7</v>
      </c>
      <c r="DA40" s="658"/>
      <c r="DB40" s="658"/>
      <c r="DC40" s="659"/>
      <c r="DD40" s="632">
        <v>65320</v>
      </c>
      <c r="DE40" s="624"/>
      <c r="DF40" s="624"/>
      <c r="DG40" s="624"/>
      <c r="DH40" s="624"/>
      <c r="DI40" s="624"/>
      <c r="DJ40" s="624"/>
      <c r="DK40" s="625"/>
      <c r="DL40" s="632">
        <v>65320</v>
      </c>
      <c r="DM40" s="624"/>
      <c r="DN40" s="624"/>
      <c r="DO40" s="624"/>
      <c r="DP40" s="624"/>
      <c r="DQ40" s="624"/>
      <c r="DR40" s="624"/>
      <c r="DS40" s="624"/>
      <c r="DT40" s="624"/>
      <c r="DU40" s="624"/>
      <c r="DV40" s="625"/>
      <c r="DW40" s="628">
        <v>1.9</v>
      </c>
      <c r="DX40" s="655"/>
      <c r="DY40" s="655"/>
      <c r="DZ40" s="655"/>
      <c r="EA40" s="655"/>
      <c r="EB40" s="655"/>
      <c r="EC40" s="65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5" t="s">
        <v>324</v>
      </c>
      <c r="AR41" s="646"/>
      <c r="AS41" s="646"/>
      <c r="AT41" s="646"/>
      <c r="AU41" s="646"/>
      <c r="AV41" s="646"/>
      <c r="AW41" s="646"/>
      <c r="AX41" s="646"/>
      <c r="AY41" s="647"/>
      <c r="AZ41" s="695">
        <v>381700</v>
      </c>
      <c r="BA41" s="696"/>
      <c r="BB41" s="696"/>
      <c r="BC41" s="696"/>
      <c r="BD41" s="691"/>
      <c r="BE41" s="691"/>
      <c r="BF41" s="693"/>
      <c r="BG41" s="710"/>
      <c r="BH41" s="711"/>
      <c r="BI41" s="711"/>
      <c r="BJ41" s="711"/>
      <c r="BK41" s="711"/>
      <c r="BL41" s="189"/>
      <c r="BM41" s="646" t="s">
        <v>325</v>
      </c>
      <c r="BN41" s="646"/>
      <c r="BO41" s="646"/>
      <c r="BP41" s="646"/>
      <c r="BQ41" s="646"/>
      <c r="BR41" s="646"/>
      <c r="BS41" s="646"/>
      <c r="BT41" s="646"/>
      <c r="BU41" s="647"/>
      <c r="BV41" s="695">
        <v>351</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206</v>
      </c>
      <c r="CS41" s="643"/>
      <c r="CT41" s="643"/>
      <c r="CU41" s="643"/>
      <c r="CV41" s="643"/>
      <c r="CW41" s="643"/>
      <c r="CX41" s="643"/>
      <c r="CY41" s="644"/>
      <c r="CZ41" s="657" t="s">
        <v>206</v>
      </c>
      <c r="DA41" s="658"/>
      <c r="DB41" s="658"/>
      <c r="DC41" s="659"/>
      <c r="DD41" s="632" t="s">
        <v>206</v>
      </c>
      <c r="DE41" s="643"/>
      <c r="DF41" s="643"/>
      <c r="DG41" s="643"/>
      <c r="DH41" s="643"/>
      <c r="DI41" s="643"/>
      <c r="DJ41" s="643"/>
      <c r="DK41" s="644"/>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4419773</v>
      </c>
      <c r="CS42" s="624"/>
      <c r="CT42" s="624"/>
      <c r="CU42" s="624"/>
      <c r="CV42" s="624"/>
      <c r="CW42" s="624"/>
      <c r="CX42" s="624"/>
      <c r="CY42" s="625"/>
      <c r="CZ42" s="657">
        <v>48.1</v>
      </c>
      <c r="DA42" s="706"/>
      <c r="DB42" s="706"/>
      <c r="DC42" s="707"/>
      <c r="DD42" s="632">
        <v>1975928</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44621</v>
      </c>
      <c r="CS43" s="643"/>
      <c r="CT43" s="643"/>
      <c r="CU43" s="643"/>
      <c r="CV43" s="643"/>
      <c r="CW43" s="643"/>
      <c r="CX43" s="643"/>
      <c r="CY43" s="644"/>
      <c r="CZ43" s="657">
        <v>0.5</v>
      </c>
      <c r="DA43" s="658"/>
      <c r="DB43" s="658"/>
      <c r="DC43" s="659"/>
      <c r="DD43" s="632">
        <v>44621</v>
      </c>
      <c r="DE43" s="643"/>
      <c r="DF43" s="643"/>
      <c r="DG43" s="643"/>
      <c r="DH43" s="643"/>
      <c r="DI43" s="643"/>
      <c r="DJ43" s="643"/>
      <c r="DK43" s="644"/>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331</v>
      </c>
      <c r="CD44" s="729" t="s">
        <v>284</v>
      </c>
      <c r="CE44" s="730"/>
      <c r="CF44" s="620" t="s">
        <v>332</v>
      </c>
      <c r="CG44" s="621"/>
      <c r="CH44" s="621"/>
      <c r="CI44" s="621"/>
      <c r="CJ44" s="621"/>
      <c r="CK44" s="621"/>
      <c r="CL44" s="621"/>
      <c r="CM44" s="621"/>
      <c r="CN44" s="621"/>
      <c r="CO44" s="621"/>
      <c r="CP44" s="621"/>
      <c r="CQ44" s="622"/>
      <c r="CR44" s="623">
        <v>4274107</v>
      </c>
      <c r="CS44" s="624"/>
      <c r="CT44" s="624"/>
      <c r="CU44" s="624"/>
      <c r="CV44" s="624"/>
      <c r="CW44" s="624"/>
      <c r="CX44" s="624"/>
      <c r="CY44" s="625"/>
      <c r="CZ44" s="657">
        <v>46.5</v>
      </c>
      <c r="DA44" s="706"/>
      <c r="DB44" s="706"/>
      <c r="DC44" s="707"/>
      <c r="DD44" s="632">
        <v>1972822</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333</v>
      </c>
      <c r="CG45" s="621"/>
      <c r="CH45" s="621"/>
      <c r="CI45" s="621"/>
      <c r="CJ45" s="621"/>
      <c r="CK45" s="621"/>
      <c r="CL45" s="621"/>
      <c r="CM45" s="621"/>
      <c r="CN45" s="621"/>
      <c r="CO45" s="621"/>
      <c r="CP45" s="621"/>
      <c r="CQ45" s="622"/>
      <c r="CR45" s="623">
        <v>2303640</v>
      </c>
      <c r="CS45" s="643"/>
      <c r="CT45" s="643"/>
      <c r="CU45" s="643"/>
      <c r="CV45" s="643"/>
      <c r="CW45" s="643"/>
      <c r="CX45" s="643"/>
      <c r="CY45" s="644"/>
      <c r="CZ45" s="657">
        <v>25.1</v>
      </c>
      <c r="DA45" s="658"/>
      <c r="DB45" s="658"/>
      <c r="DC45" s="659"/>
      <c r="DD45" s="632">
        <v>119874</v>
      </c>
      <c r="DE45" s="643"/>
      <c r="DF45" s="643"/>
      <c r="DG45" s="643"/>
      <c r="DH45" s="643"/>
      <c r="DI45" s="643"/>
      <c r="DJ45" s="643"/>
      <c r="DK45" s="644"/>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334</v>
      </c>
      <c r="CG46" s="621"/>
      <c r="CH46" s="621"/>
      <c r="CI46" s="621"/>
      <c r="CJ46" s="621"/>
      <c r="CK46" s="621"/>
      <c r="CL46" s="621"/>
      <c r="CM46" s="621"/>
      <c r="CN46" s="621"/>
      <c r="CO46" s="621"/>
      <c r="CP46" s="621"/>
      <c r="CQ46" s="622"/>
      <c r="CR46" s="623">
        <v>1970467</v>
      </c>
      <c r="CS46" s="624"/>
      <c r="CT46" s="624"/>
      <c r="CU46" s="624"/>
      <c r="CV46" s="624"/>
      <c r="CW46" s="624"/>
      <c r="CX46" s="624"/>
      <c r="CY46" s="625"/>
      <c r="CZ46" s="657">
        <v>21.4</v>
      </c>
      <c r="DA46" s="706"/>
      <c r="DB46" s="706"/>
      <c r="DC46" s="707"/>
      <c r="DD46" s="632">
        <v>1852948</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335</v>
      </c>
      <c r="CG47" s="621"/>
      <c r="CH47" s="621"/>
      <c r="CI47" s="621"/>
      <c r="CJ47" s="621"/>
      <c r="CK47" s="621"/>
      <c r="CL47" s="621"/>
      <c r="CM47" s="621"/>
      <c r="CN47" s="621"/>
      <c r="CO47" s="621"/>
      <c r="CP47" s="621"/>
      <c r="CQ47" s="622"/>
      <c r="CR47" s="623">
        <v>145666</v>
      </c>
      <c r="CS47" s="643"/>
      <c r="CT47" s="643"/>
      <c r="CU47" s="643"/>
      <c r="CV47" s="643"/>
      <c r="CW47" s="643"/>
      <c r="CX47" s="643"/>
      <c r="CY47" s="644"/>
      <c r="CZ47" s="657">
        <v>1.6</v>
      </c>
      <c r="DA47" s="658"/>
      <c r="DB47" s="658"/>
      <c r="DC47" s="659"/>
      <c r="DD47" s="632">
        <v>3106</v>
      </c>
      <c r="DE47" s="643"/>
      <c r="DF47" s="643"/>
      <c r="DG47" s="643"/>
      <c r="DH47" s="643"/>
      <c r="DI47" s="643"/>
      <c r="DJ47" s="643"/>
      <c r="DK47" s="644"/>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336</v>
      </c>
      <c r="CG48" s="621"/>
      <c r="CH48" s="621"/>
      <c r="CI48" s="621"/>
      <c r="CJ48" s="621"/>
      <c r="CK48" s="621"/>
      <c r="CL48" s="621"/>
      <c r="CM48" s="621"/>
      <c r="CN48" s="621"/>
      <c r="CO48" s="621"/>
      <c r="CP48" s="621"/>
      <c r="CQ48" s="622"/>
      <c r="CR48" s="623" t="s">
        <v>119</v>
      </c>
      <c r="CS48" s="624"/>
      <c r="CT48" s="624"/>
      <c r="CU48" s="624"/>
      <c r="CV48" s="624"/>
      <c r="CW48" s="624"/>
      <c r="CX48" s="624"/>
      <c r="CY48" s="625"/>
      <c r="CZ48" s="657" t="s">
        <v>119</v>
      </c>
      <c r="DA48" s="706"/>
      <c r="DB48" s="706"/>
      <c r="DC48" s="707"/>
      <c r="DD48" s="632" t="s">
        <v>119</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337</v>
      </c>
      <c r="CE49" s="667"/>
      <c r="CF49" s="667"/>
      <c r="CG49" s="667"/>
      <c r="CH49" s="667"/>
      <c r="CI49" s="667"/>
      <c r="CJ49" s="667"/>
      <c r="CK49" s="667"/>
      <c r="CL49" s="667"/>
      <c r="CM49" s="667"/>
      <c r="CN49" s="667"/>
      <c r="CO49" s="667"/>
      <c r="CP49" s="667"/>
      <c r="CQ49" s="668"/>
      <c r="CR49" s="695">
        <v>9190887</v>
      </c>
      <c r="CS49" s="691"/>
      <c r="CT49" s="691"/>
      <c r="CU49" s="691"/>
      <c r="CV49" s="691"/>
      <c r="CW49" s="691"/>
      <c r="CX49" s="691"/>
      <c r="CY49" s="718"/>
      <c r="CZ49" s="719">
        <v>100</v>
      </c>
      <c r="DA49" s="720"/>
      <c r="DB49" s="720"/>
      <c r="DC49" s="721"/>
      <c r="DD49" s="722">
        <v>5990251</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25" zoomScale="70" zoomScaleNormal="25" zoomScaleSheetLayoutView="70" workbookViewId="0">
      <selection activeCell="BE35" sqref="BE35:BI35"/>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360</v>
      </c>
      <c r="C7" s="750"/>
      <c r="D7" s="750"/>
      <c r="E7" s="750"/>
      <c r="F7" s="750"/>
      <c r="G7" s="750"/>
      <c r="H7" s="750"/>
      <c r="I7" s="750"/>
      <c r="J7" s="750"/>
      <c r="K7" s="750"/>
      <c r="L7" s="750"/>
      <c r="M7" s="750"/>
      <c r="N7" s="750"/>
      <c r="O7" s="750"/>
      <c r="P7" s="751"/>
      <c r="Q7" s="752">
        <v>9357</v>
      </c>
      <c r="R7" s="753"/>
      <c r="S7" s="753"/>
      <c r="T7" s="753"/>
      <c r="U7" s="753"/>
      <c r="V7" s="753">
        <v>9120</v>
      </c>
      <c r="W7" s="753"/>
      <c r="X7" s="753"/>
      <c r="Y7" s="753"/>
      <c r="Z7" s="753"/>
      <c r="AA7" s="753">
        <v>157</v>
      </c>
      <c r="AB7" s="753"/>
      <c r="AC7" s="753"/>
      <c r="AD7" s="753"/>
      <c r="AE7" s="754"/>
      <c r="AF7" s="755">
        <v>154</v>
      </c>
      <c r="AG7" s="756"/>
      <c r="AH7" s="756"/>
      <c r="AI7" s="756"/>
      <c r="AJ7" s="757"/>
      <c r="AK7" s="792">
        <v>1972</v>
      </c>
      <c r="AL7" s="793"/>
      <c r="AM7" s="793"/>
      <c r="AN7" s="793"/>
      <c r="AO7" s="793"/>
      <c r="AP7" s="793">
        <v>6018</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546</v>
      </c>
      <c r="BT7" s="797"/>
      <c r="BU7" s="797"/>
      <c r="BV7" s="797"/>
      <c r="BW7" s="797"/>
      <c r="BX7" s="797"/>
      <c r="BY7" s="797"/>
      <c r="BZ7" s="797"/>
      <c r="CA7" s="797"/>
      <c r="CB7" s="797"/>
      <c r="CC7" s="797"/>
      <c r="CD7" s="797"/>
      <c r="CE7" s="797"/>
      <c r="CF7" s="797"/>
      <c r="CG7" s="798"/>
      <c r="CH7" s="789">
        <v>-5</v>
      </c>
      <c r="CI7" s="790"/>
      <c r="CJ7" s="790"/>
      <c r="CK7" s="790"/>
      <c r="CL7" s="791"/>
      <c r="CM7" s="789">
        <v>76</v>
      </c>
      <c r="CN7" s="790"/>
      <c r="CO7" s="790"/>
      <c r="CP7" s="790"/>
      <c r="CQ7" s="791"/>
      <c r="CR7" s="789">
        <v>10</v>
      </c>
      <c r="CS7" s="790"/>
      <c r="CT7" s="790"/>
      <c r="CU7" s="790"/>
      <c r="CV7" s="791"/>
      <c r="CW7" s="789">
        <v>5</v>
      </c>
      <c r="CX7" s="790"/>
      <c r="CY7" s="790"/>
      <c r="CZ7" s="790"/>
      <c r="DA7" s="791"/>
      <c r="DB7" s="789" t="s">
        <v>481</v>
      </c>
      <c r="DC7" s="790"/>
      <c r="DD7" s="790"/>
      <c r="DE7" s="790"/>
      <c r="DF7" s="791"/>
      <c r="DG7" s="789" t="s">
        <v>481</v>
      </c>
      <c r="DH7" s="790"/>
      <c r="DI7" s="790"/>
      <c r="DJ7" s="790"/>
      <c r="DK7" s="791"/>
      <c r="DL7" s="789" t="s">
        <v>481</v>
      </c>
      <c r="DM7" s="790"/>
      <c r="DN7" s="790"/>
      <c r="DO7" s="790"/>
      <c r="DP7" s="791"/>
      <c r="DQ7" s="789" t="s">
        <v>481</v>
      </c>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361</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362</v>
      </c>
      <c r="B23" s="808" t="s">
        <v>363</v>
      </c>
      <c r="C23" s="809"/>
      <c r="D23" s="809"/>
      <c r="E23" s="809"/>
      <c r="F23" s="809"/>
      <c r="G23" s="809"/>
      <c r="H23" s="809"/>
      <c r="I23" s="809"/>
      <c r="J23" s="809"/>
      <c r="K23" s="809"/>
      <c r="L23" s="809"/>
      <c r="M23" s="809"/>
      <c r="N23" s="809"/>
      <c r="O23" s="809"/>
      <c r="P23" s="810"/>
      <c r="Q23" s="811">
        <v>9357</v>
      </c>
      <c r="R23" s="812"/>
      <c r="S23" s="812"/>
      <c r="T23" s="812"/>
      <c r="U23" s="812"/>
      <c r="V23" s="812">
        <v>9120</v>
      </c>
      <c r="W23" s="812"/>
      <c r="X23" s="812"/>
      <c r="Y23" s="812"/>
      <c r="Z23" s="812"/>
      <c r="AA23" s="812">
        <v>157</v>
      </c>
      <c r="AB23" s="812"/>
      <c r="AC23" s="812"/>
      <c r="AD23" s="812"/>
      <c r="AE23" s="813"/>
      <c r="AF23" s="814">
        <v>154</v>
      </c>
      <c r="AG23" s="812"/>
      <c r="AH23" s="812"/>
      <c r="AI23" s="812"/>
      <c r="AJ23" s="815"/>
      <c r="AK23" s="816"/>
      <c r="AL23" s="817"/>
      <c r="AM23" s="817"/>
      <c r="AN23" s="817"/>
      <c r="AO23" s="817"/>
      <c r="AP23" s="812">
        <v>6018</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364</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365</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343</v>
      </c>
      <c r="B26" s="759"/>
      <c r="C26" s="759"/>
      <c r="D26" s="759"/>
      <c r="E26" s="759"/>
      <c r="F26" s="759"/>
      <c r="G26" s="759"/>
      <c r="H26" s="759"/>
      <c r="I26" s="759"/>
      <c r="J26" s="759"/>
      <c r="K26" s="759"/>
      <c r="L26" s="759"/>
      <c r="M26" s="759"/>
      <c r="N26" s="759"/>
      <c r="O26" s="759"/>
      <c r="P26" s="760"/>
      <c r="Q26" s="735" t="s">
        <v>366</v>
      </c>
      <c r="R26" s="736"/>
      <c r="S26" s="736"/>
      <c r="T26" s="736"/>
      <c r="U26" s="737"/>
      <c r="V26" s="735" t="s">
        <v>367</v>
      </c>
      <c r="W26" s="736"/>
      <c r="X26" s="736"/>
      <c r="Y26" s="736"/>
      <c r="Z26" s="737"/>
      <c r="AA26" s="735" t="s">
        <v>368</v>
      </c>
      <c r="AB26" s="736"/>
      <c r="AC26" s="736"/>
      <c r="AD26" s="736"/>
      <c r="AE26" s="736"/>
      <c r="AF26" s="830" t="s">
        <v>369</v>
      </c>
      <c r="AG26" s="831"/>
      <c r="AH26" s="831"/>
      <c r="AI26" s="831"/>
      <c r="AJ26" s="832"/>
      <c r="AK26" s="736" t="s">
        <v>370</v>
      </c>
      <c r="AL26" s="736"/>
      <c r="AM26" s="736"/>
      <c r="AN26" s="736"/>
      <c r="AO26" s="737"/>
      <c r="AP26" s="735" t="s">
        <v>371</v>
      </c>
      <c r="AQ26" s="736"/>
      <c r="AR26" s="736"/>
      <c r="AS26" s="736"/>
      <c r="AT26" s="737"/>
      <c r="AU26" s="735" t="s">
        <v>372</v>
      </c>
      <c r="AV26" s="736"/>
      <c r="AW26" s="736"/>
      <c r="AX26" s="736"/>
      <c r="AY26" s="737"/>
      <c r="AZ26" s="735" t="s">
        <v>373</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374</v>
      </c>
      <c r="C28" s="750"/>
      <c r="D28" s="750"/>
      <c r="E28" s="750"/>
      <c r="F28" s="750"/>
      <c r="G28" s="750"/>
      <c r="H28" s="750"/>
      <c r="I28" s="750"/>
      <c r="J28" s="750"/>
      <c r="K28" s="750"/>
      <c r="L28" s="750"/>
      <c r="M28" s="750"/>
      <c r="N28" s="750"/>
      <c r="O28" s="750"/>
      <c r="P28" s="751"/>
      <c r="Q28" s="840">
        <v>1977</v>
      </c>
      <c r="R28" s="841"/>
      <c r="S28" s="841"/>
      <c r="T28" s="841"/>
      <c r="U28" s="841"/>
      <c r="V28" s="841">
        <v>1911</v>
      </c>
      <c r="W28" s="841"/>
      <c r="X28" s="841"/>
      <c r="Y28" s="841"/>
      <c r="Z28" s="841"/>
      <c r="AA28" s="841">
        <v>67</v>
      </c>
      <c r="AB28" s="841"/>
      <c r="AC28" s="841"/>
      <c r="AD28" s="841"/>
      <c r="AE28" s="842"/>
      <c r="AF28" s="843">
        <v>67</v>
      </c>
      <c r="AG28" s="841"/>
      <c r="AH28" s="841"/>
      <c r="AI28" s="841"/>
      <c r="AJ28" s="844"/>
      <c r="AK28" s="845">
        <v>149</v>
      </c>
      <c r="AL28" s="836"/>
      <c r="AM28" s="836"/>
      <c r="AN28" s="836"/>
      <c r="AO28" s="836"/>
      <c r="AP28" s="836" t="s">
        <v>538</v>
      </c>
      <c r="AQ28" s="836"/>
      <c r="AR28" s="836"/>
      <c r="AS28" s="836"/>
      <c r="AT28" s="836"/>
      <c r="AU28" s="836" t="s">
        <v>538</v>
      </c>
      <c r="AV28" s="836"/>
      <c r="AW28" s="836"/>
      <c r="AX28" s="836"/>
      <c r="AY28" s="836"/>
      <c r="AZ28" s="837" t="s">
        <v>481</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375</v>
      </c>
      <c r="C29" s="774"/>
      <c r="D29" s="774"/>
      <c r="E29" s="774"/>
      <c r="F29" s="774"/>
      <c r="G29" s="774"/>
      <c r="H29" s="774"/>
      <c r="I29" s="774"/>
      <c r="J29" s="774"/>
      <c r="K29" s="774"/>
      <c r="L29" s="774"/>
      <c r="M29" s="774"/>
      <c r="N29" s="774"/>
      <c r="O29" s="774"/>
      <c r="P29" s="775"/>
      <c r="Q29" s="776">
        <v>148</v>
      </c>
      <c r="R29" s="777"/>
      <c r="S29" s="777"/>
      <c r="T29" s="777"/>
      <c r="U29" s="777"/>
      <c r="V29" s="777">
        <v>145</v>
      </c>
      <c r="W29" s="777"/>
      <c r="X29" s="777"/>
      <c r="Y29" s="777"/>
      <c r="Z29" s="777"/>
      <c r="AA29" s="777">
        <v>3</v>
      </c>
      <c r="AB29" s="777"/>
      <c r="AC29" s="777"/>
      <c r="AD29" s="777"/>
      <c r="AE29" s="778"/>
      <c r="AF29" s="779">
        <v>3</v>
      </c>
      <c r="AG29" s="780"/>
      <c r="AH29" s="780"/>
      <c r="AI29" s="780"/>
      <c r="AJ29" s="781"/>
      <c r="AK29" s="848">
        <v>46</v>
      </c>
      <c r="AL29" s="849"/>
      <c r="AM29" s="849"/>
      <c r="AN29" s="849"/>
      <c r="AO29" s="849"/>
      <c r="AP29" s="849" t="s">
        <v>538</v>
      </c>
      <c r="AQ29" s="849"/>
      <c r="AR29" s="849"/>
      <c r="AS29" s="849"/>
      <c r="AT29" s="849"/>
      <c r="AU29" s="849" t="s">
        <v>538</v>
      </c>
      <c r="AV29" s="849"/>
      <c r="AW29" s="849"/>
      <c r="AX29" s="849"/>
      <c r="AY29" s="849"/>
      <c r="AZ29" s="850" t="s">
        <v>481</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376</v>
      </c>
      <c r="C30" s="774"/>
      <c r="D30" s="774"/>
      <c r="E30" s="774"/>
      <c r="F30" s="774"/>
      <c r="G30" s="774"/>
      <c r="H30" s="774"/>
      <c r="I30" s="774"/>
      <c r="J30" s="774"/>
      <c r="K30" s="774"/>
      <c r="L30" s="774"/>
      <c r="M30" s="774"/>
      <c r="N30" s="774"/>
      <c r="O30" s="774"/>
      <c r="P30" s="775"/>
      <c r="Q30" s="776">
        <v>1175</v>
      </c>
      <c r="R30" s="777"/>
      <c r="S30" s="777"/>
      <c r="T30" s="777"/>
      <c r="U30" s="777"/>
      <c r="V30" s="777">
        <v>1152</v>
      </c>
      <c r="W30" s="777"/>
      <c r="X30" s="777"/>
      <c r="Y30" s="777"/>
      <c r="Z30" s="777"/>
      <c r="AA30" s="777">
        <v>23</v>
      </c>
      <c r="AB30" s="777"/>
      <c r="AC30" s="777"/>
      <c r="AD30" s="777"/>
      <c r="AE30" s="778"/>
      <c r="AF30" s="779">
        <v>23</v>
      </c>
      <c r="AG30" s="780"/>
      <c r="AH30" s="780"/>
      <c r="AI30" s="780"/>
      <c r="AJ30" s="781"/>
      <c r="AK30" s="848">
        <v>168</v>
      </c>
      <c r="AL30" s="849"/>
      <c r="AM30" s="849"/>
      <c r="AN30" s="849"/>
      <c r="AO30" s="849"/>
      <c r="AP30" s="849" t="s">
        <v>538</v>
      </c>
      <c r="AQ30" s="849"/>
      <c r="AR30" s="849"/>
      <c r="AS30" s="849"/>
      <c r="AT30" s="849"/>
      <c r="AU30" s="849" t="s">
        <v>538</v>
      </c>
      <c r="AV30" s="849"/>
      <c r="AW30" s="849"/>
      <c r="AX30" s="849"/>
      <c r="AY30" s="849"/>
      <c r="AZ30" s="850" t="s">
        <v>481</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377</v>
      </c>
      <c r="C31" s="774"/>
      <c r="D31" s="774"/>
      <c r="E31" s="774"/>
      <c r="F31" s="774"/>
      <c r="G31" s="774"/>
      <c r="H31" s="774"/>
      <c r="I31" s="774"/>
      <c r="J31" s="774"/>
      <c r="K31" s="774"/>
      <c r="L31" s="774"/>
      <c r="M31" s="774"/>
      <c r="N31" s="774"/>
      <c r="O31" s="774"/>
      <c r="P31" s="775"/>
      <c r="Q31" s="776">
        <v>111</v>
      </c>
      <c r="R31" s="777"/>
      <c r="S31" s="777"/>
      <c r="T31" s="777"/>
      <c r="U31" s="777"/>
      <c r="V31" s="777">
        <v>105</v>
      </c>
      <c r="W31" s="777"/>
      <c r="X31" s="777"/>
      <c r="Y31" s="777"/>
      <c r="Z31" s="777"/>
      <c r="AA31" s="777">
        <v>6</v>
      </c>
      <c r="AB31" s="777"/>
      <c r="AC31" s="777"/>
      <c r="AD31" s="777"/>
      <c r="AE31" s="778"/>
      <c r="AF31" s="779">
        <v>6</v>
      </c>
      <c r="AG31" s="780"/>
      <c r="AH31" s="780"/>
      <c r="AI31" s="780"/>
      <c r="AJ31" s="781"/>
      <c r="AK31" s="848">
        <v>26</v>
      </c>
      <c r="AL31" s="849"/>
      <c r="AM31" s="849"/>
      <c r="AN31" s="849"/>
      <c r="AO31" s="849"/>
      <c r="AP31" s="849">
        <v>62</v>
      </c>
      <c r="AQ31" s="849"/>
      <c r="AR31" s="849"/>
      <c r="AS31" s="849"/>
      <c r="AT31" s="849"/>
      <c r="AU31" s="849">
        <v>13</v>
      </c>
      <c r="AV31" s="849"/>
      <c r="AW31" s="849"/>
      <c r="AX31" s="849"/>
      <c r="AY31" s="849"/>
      <c r="AZ31" s="850" t="s">
        <v>481</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378</v>
      </c>
      <c r="C32" s="774"/>
      <c r="D32" s="774"/>
      <c r="E32" s="774"/>
      <c r="F32" s="774"/>
      <c r="G32" s="774"/>
      <c r="H32" s="774"/>
      <c r="I32" s="774"/>
      <c r="J32" s="774"/>
      <c r="K32" s="774"/>
      <c r="L32" s="774"/>
      <c r="M32" s="774"/>
      <c r="N32" s="774"/>
      <c r="O32" s="774"/>
      <c r="P32" s="775"/>
      <c r="Q32" s="776">
        <v>484</v>
      </c>
      <c r="R32" s="777"/>
      <c r="S32" s="777"/>
      <c r="T32" s="777"/>
      <c r="U32" s="777"/>
      <c r="V32" s="777">
        <v>467</v>
      </c>
      <c r="W32" s="777"/>
      <c r="X32" s="777"/>
      <c r="Y32" s="777"/>
      <c r="Z32" s="777"/>
      <c r="AA32" s="777">
        <v>17</v>
      </c>
      <c r="AB32" s="777"/>
      <c r="AC32" s="777"/>
      <c r="AD32" s="777"/>
      <c r="AE32" s="778"/>
      <c r="AF32" s="779">
        <v>804</v>
      </c>
      <c r="AG32" s="780"/>
      <c r="AH32" s="780"/>
      <c r="AI32" s="780"/>
      <c r="AJ32" s="781"/>
      <c r="AK32" s="848">
        <v>120</v>
      </c>
      <c r="AL32" s="849"/>
      <c r="AM32" s="849"/>
      <c r="AN32" s="849"/>
      <c r="AO32" s="849"/>
      <c r="AP32" s="849">
        <v>2827</v>
      </c>
      <c r="AQ32" s="849"/>
      <c r="AR32" s="849"/>
      <c r="AS32" s="849"/>
      <c r="AT32" s="849"/>
      <c r="AU32" s="849">
        <v>2796</v>
      </c>
      <c r="AV32" s="849"/>
      <c r="AW32" s="849"/>
      <c r="AX32" s="849"/>
      <c r="AY32" s="849"/>
      <c r="AZ32" s="850" t="s">
        <v>481</v>
      </c>
      <c r="BA32" s="850"/>
      <c r="BB32" s="850"/>
      <c r="BC32" s="850"/>
      <c r="BD32" s="850"/>
      <c r="BE32" s="846" t="s">
        <v>379</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380</v>
      </c>
      <c r="C33" s="774"/>
      <c r="D33" s="774"/>
      <c r="E33" s="774"/>
      <c r="F33" s="774"/>
      <c r="G33" s="774"/>
      <c r="H33" s="774"/>
      <c r="I33" s="774"/>
      <c r="J33" s="774"/>
      <c r="K33" s="774"/>
      <c r="L33" s="774"/>
      <c r="M33" s="774"/>
      <c r="N33" s="774"/>
      <c r="O33" s="774"/>
      <c r="P33" s="775"/>
      <c r="Q33" s="776">
        <v>371</v>
      </c>
      <c r="R33" s="777"/>
      <c r="S33" s="777"/>
      <c r="T33" s="777"/>
      <c r="U33" s="777"/>
      <c r="V33" s="777">
        <v>358</v>
      </c>
      <c r="W33" s="777"/>
      <c r="X33" s="777"/>
      <c r="Y33" s="777"/>
      <c r="Z33" s="777"/>
      <c r="AA33" s="777">
        <v>14</v>
      </c>
      <c r="AB33" s="777"/>
      <c r="AC33" s="777"/>
      <c r="AD33" s="777"/>
      <c r="AE33" s="778"/>
      <c r="AF33" s="779">
        <v>14</v>
      </c>
      <c r="AG33" s="780"/>
      <c r="AH33" s="780"/>
      <c r="AI33" s="780"/>
      <c r="AJ33" s="781"/>
      <c r="AK33" s="848">
        <v>201</v>
      </c>
      <c r="AL33" s="849"/>
      <c r="AM33" s="849"/>
      <c r="AN33" s="849"/>
      <c r="AO33" s="849"/>
      <c r="AP33" s="849">
        <v>2260</v>
      </c>
      <c r="AQ33" s="849"/>
      <c r="AR33" s="849"/>
      <c r="AS33" s="849"/>
      <c r="AT33" s="849"/>
      <c r="AU33" s="849">
        <v>2045</v>
      </c>
      <c r="AV33" s="849"/>
      <c r="AW33" s="849"/>
      <c r="AX33" s="849"/>
      <c r="AY33" s="849"/>
      <c r="AZ33" s="850" t="s">
        <v>481</v>
      </c>
      <c r="BA33" s="850"/>
      <c r="BB33" s="850"/>
      <c r="BC33" s="850"/>
      <c r="BD33" s="850"/>
      <c r="BE33" s="846" t="s">
        <v>381</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382</v>
      </c>
      <c r="C34" s="774"/>
      <c r="D34" s="774"/>
      <c r="E34" s="774"/>
      <c r="F34" s="774"/>
      <c r="G34" s="774"/>
      <c r="H34" s="774"/>
      <c r="I34" s="774"/>
      <c r="J34" s="774"/>
      <c r="K34" s="774"/>
      <c r="L34" s="774"/>
      <c r="M34" s="774"/>
      <c r="N34" s="774"/>
      <c r="O34" s="774"/>
      <c r="P34" s="775"/>
      <c r="Q34" s="776">
        <v>28</v>
      </c>
      <c r="R34" s="777"/>
      <c r="S34" s="777"/>
      <c r="T34" s="777"/>
      <c r="U34" s="777"/>
      <c r="V34" s="777">
        <v>28</v>
      </c>
      <c r="W34" s="777"/>
      <c r="X34" s="777"/>
      <c r="Y34" s="777"/>
      <c r="Z34" s="777"/>
      <c r="AA34" s="777">
        <v>1</v>
      </c>
      <c r="AB34" s="777"/>
      <c r="AC34" s="777"/>
      <c r="AD34" s="777"/>
      <c r="AE34" s="778"/>
      <c r="AF34" s="779">
        <v>1</v>
      </c>
      <c r="AG34" s="780"/>
      <c r="AH34" s="780"/>
      <c r="AI34" s="780"/>
      <c r="AJ34" s="781"/>
      <c r="AK34" s="848">
        <v>26</v>
      </c>
      <c r="AL34" s="849"/>
      <c r="AM34" s="849"/>
      <c r="AN34" s="849"/>
      <c r="AO34" s="849"/>
      <c r="AP34" s="849">
        <v>150</v>
      </c>
      <c r="AQ34" s="849"/>
      <c r="AR34" s="849"/>
      <c r="AS34" s="849"/>
      <c r="AT34" s="849"/>
      <c r="AU34" s="849">
        <v>129</v>
      </c>
      <c r="AV34" s="849"/>
      <c r="AW34" s="849"/>
      <c r="AX34" s="849"/>
      <c r="AY34" s="849"/>
      <c r="AZ34" s="850" t="s">
        <v>481</v>
      </c>
      <c r="BA34" s="850"/>
      <c r="BB34" s="850"/>
      <c r="BC34" s="850"/>
      <c r="BD34" s="850"/>
      <c r="BE34" s="846" t="s">
        <v>381</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383</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362</v>
      </c>
      <c r="B63" s="808" t="s">
        <v>384</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916</v>
      </c>
      <c r="AG63" s="860"/>
      <c r="AH63" s="860"/>
      <c r="AI63" s="860"/>
      <c r="AJ63" s="861"/>
      <c r="AK63" s="862"/>
      <c r="AL63" s="857"/>
      <c r="AM63" s="857"/>
      <c r="AN63" s="857"/>
      <c r="AO63" s="857"/>
      <c r="AP63" s="860">
        <v>5299</v>
      </c>
      <c r="AQ63" s="860"/>
      <c r="AR63" s="860"/>
      <c r="AS63" s="860"/>
      <c r="AT63" s="860"/>
      <c r="AU63" s="860">
        <v>4983</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386</v>
      </c>
      <c r="B66" s="759"/>
      <c r="C66" s="759"/>
      <c r="D66" s="759"/>
      <c r="E66" s="759"/>
      <c r="F66" s="759"/>
      <c r="G66" s="759"/>
      <c r="H66" s="759"/>
      <c r="I66" s="759"/>
      <c r="J66" s="759"/>
      <c r="K66" s="759"/>
      <c r="L66" s="759"/>
      <c r="M66" s="759"/>
      <c r="N66" s="759"/>
      <c r="O66" s="759"/>
      <c r="P66" s="760"/>
      <c r="Q66" s="735" t="s">
        <v>366</v>
      </c>
      <c r="R66" s="736"/>
      <c r="S66" s="736"/>
      <c r="T66" s="736"/>
      <c r="U66" s="737"/>
      <c r="V66" s="735" t="s">
        <v>367</v>
      </c>
      <c r="W66" s="736"/>
      <c r="X66" s="736"/>
      <c r="Y66" s="736"/>
      <c r="Z66" s="737"/>
      <c r="AA66" s="735" t="s">
        <v>368</v>
      </c>
      <c r="AB66" s="736"/>
      <c r="AC66" s="736"/>
      <c r="AD66" s="736"/>
      <c r="AE66" s="737"/>
      <c r="AF66" s="870" t="s">
        <v>369</v>
      </c>
      <c r="AG66" s="831"/>
      <c r="AH66" s="831"/>
      <c r="AI66" s="831"/>
      <c r="AJ66" s="871"/>
      <c r="AK66" s="735" t="s">
        <v>370</v>
      </c>
      <c r="AL66" s="759"/>
      <c r="AM66" s="759"/>
      <c r="AN66" s="759"/>
      <c r="AO66" s="760"/>
      <c r="AP66" s="735" t="s">
        <v>371</v>
      </c>
      <c r="AQ66" s="736"/>
      <c r="AR66" s="736"/>
      <c r="AS66" s="736"/>
      <c r="AT66" s="737"/>
      <c r="AU66" s="735" t="s">
        <v>387</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539</v>
      </c>
      <c r="C68" s="888"/>
      <c r="D68" s="888"/>
      <c r="E68" s="888"/>
      <c r="F68" s="888"/>
      <c r="G68" s="888"/>
      <c r="H68" s="888"/>
      <c r="I68" s="888"/>
      <c r="J68" s="888"/>
      <c r="K68" s="888"/>
      <c r="L68" s="888"/>
      <c r="M68" s="888"/>
      <c r="N68" s="888"/>
      <c r="O68" s="888"/>
      <c r="P68" s="889"/>
      <c r="Q68" s="890">
        <v>243</v>
      </c>
      <c r="R68" s="884"/>
      <c r="S68" s="884"/>
      <c r="T68" s="884"/>
      <c r="U68" s="884"/>
      <c r="V68" s="884">
        <v>183</v>
      </c>
      <c r="W68" s="884"/>
      <c r="X68" s="884"/>
      <c r="Y68" s="884"/>
      <c r="Z68" s="884"/>
      <c r="AA68" s="884">
        <v>59</v>
      </c>
      <c r="AB68" s="884"/>
      <c r="AC68" s="884"/>
      <c r="AD68" s="884"/>
      <c r="AE68" s="884"/>
      <c r="AF68" s="884">
        <v>50</v>
      </c>
      <c r="AG68" s="884"/>
      <c r="AH68" s="884"/>
      <c r="AI68" s="884"/>
      <c r="AJ68" s="884"/>
      <c r="AK68" s="884">
        <v>8</v>
      </c>
      <c r="AL68" s="884"/>
      <c r="AM68" s="884"/>
      <c r="AN68" s="884"/>
      <c r="AO68" s="884"/>
      <c r="AP68" s="884" t="s">
        <v>481</v>
      </c>
      <c r="AQ68" s="884"/>
      <c r="AR68" s="884"/>
      <c r="AS68" s="884"/>
      <c r="AT68" s="884"/>
      <c r="AU68" s="884" t="s">
        <v>481</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540</v>
      </c>
      <c r="C69" s="892"/>
      <c r="D69" s="892"/>
      <c r="E69" s="892"/>
      <c r="F69" s="892"/>
      <c r="G69" s="892"/>
      <c r="H69" s="892"/>
      <c r="I69" s="892"/>
      <c r="J69" s="892"/>
      <c r="K69" s="892"/>
      <c r="L69" s="892"/>
      <c r="M69" s="892"/>
      <c r="N69" s="892"/>
      <c r="O69" s="892"/>
      <c r="P69" s="893"/>
      <c r="Q69" s="894">
        <v>2932</v>
      </c>
      <c r="R69" s="849"/>
      <c r="S69" s="849"/>
      <c r="T69" s="849"/>
      <c r="U69" s="849"/>
      <c r="V69" s="849">
        <v>2871</v>
      </c>
      <c r="W69" s="849"/>
      <c r="X69" s="849"/>
      <c r="Y69" s="849"/>
      <c r="Z69" s="849"/>
      <c r="AA69" s="849">
        <v>61</v>
      </c>
      <c r="AB69" s="849"/>
      <c r="AC69" s="849"/>
      <c r="AD69" s="849"/>
      <c r="AE69" s="849"/>
      <c r="AF69" s="849">
        <v>50</v>
      </c>
      <c r="AG69" s="849"/>
      <c r="AH69" s="849"/>
      <c r="AI69" s="849"/>
      <c r="AJ69" s="849"/>
      <c r="AK69" s="849" t="s">
        <v>545</v>
      </c>
      <c r="AL69" s="849"/>
      <c r="AM69" s="849"/>
      <c r="AN69" s="849"/>
      <c r="AO69" s="849"/>
      <c r="AP69" s="849">
        <v>7134</v>
      </c>
      <c r="AQ69" s="849"/>
      <c r="AR69" s="849"/>
      <c r="AS69" s="849"/>
      <c r="AT69" s="849"/>
      <c r="AU69" s="849">
        <v>521</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541</v>
      </c>
      <c r="C70" s="892"/>
      <c r="D70" s="892"/>
      <c r="E70" s="892"/>
      <c r="F70" s="892"/>
      <c r="G70" s="892"/>
      <c r="H70" s="892"/>
      <c r="I70" s="892"/>
      <c r="J70" s="892"/>
      <c r="K70" s="892"/>
      <c r="L70" s="892"/>
      <c r="M70" s="892"/>
      <c r="N70" s="892"/>
      <c r="O70" s="892"/>
      <c r="P70" s="893"/>
      <c r="Q70" s="894">
        <v>189</v>
      </c>
      <c r="R70" s="849"/>
      <c r="S70" s="849"/>
      <c r="T70" s="849"/>
      <c r="U70" s="849"/>
      <c r="V70" s="849">
        <v>168</v>
      </c>
      <c r="W70" s="849"/>
      <c r="X70" s="849"/>
      <c r="Y70" s="849"/>
      <c r="Z70" s="849"/>
      <c r="AA70" s="849">
        <v>22</v>
      </c>
      <c r="AB70" s="849"/>
      <c r="AC70" s="849"/>
      <c r="AD70" s="849"/>
      <c r="AE70" s="849"/>
      <c r="AF70" s="849">
        <v>22</v>
      </c>
      <c r="AG70" s="849"/>
      <c r="AH70" s="849"/>
      <c r="AI70" s="849"/>
      <c r="AJ70" s="849"/>
      <c r="AK70" s="849">
        <v>13</v>
      </c>
      <c r="AL70" s="849"/>
      <c r="AM70" s="849"/>
      <c r="AN70" s="849"/>
      <c r="AO70" s="849"/>
      <c r="AP70" s="849" t="s">
        <v>481</v>
      </c>
      <c r="AQ70" s="849"/>
      <c r="AR70" s="849"/>
      <c r="AS70" s="849"/>
      <c r="AT70" s="849"/>
      <c r="AU70" s="849" t="s">
        <v>481</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542</v>
      </c>
      <c r="C71" s="892"/>
      <c r="D71" s="892"/>
      <c r="E71" s="892"/>
      <c r="F71" s="892"/>
      <c r="G71" s="892"/>
      <c r="H71" s="892"/>
      <c r="I71" s="892"/>
      <c r="J71" s="892"/>
      <c r="K71" s="892"/>
      <c r="L71" s="892"/>
      <c r="M71" s="892"/>
      <c r="N71" s="892"/>
      <c r="O71" s="892"/>
      <c r="P71" s="893"/>
      <c r="Q71" s="894">
        <v>1044329</v>
      </c>
      <c r="R71" s="849"/>
      <c r="S71" s="849"/>
      <c r="T71" s="849"/>
      <c r="U71" s="849"/>
      <c r="V71" s="849">
        <v>1022081</v>
      </c>
      <c r="W71" s="849"/>
      <c r="X71" s="849"/>
      <c r="Y71" s="849"/>
      <c r="Z71" s="849"/>
      <c r="AA71" s="849">
        <v>22247</v>
      </c>
      <c r="AB71" s="849"/>
      <c r="AC71" s="849"/>
      <c r="AD71" s="849"/>
      <c r="AE71" s="849"/>
      <c r="AF71" s="849">
        <v>22247</v>
      </c>
      <c r="AG71" s="849"/>
      <c r="AH71" s="849"/>
      <c r="AI71" s="849"/>
      <c r="AJ71" s="849"/>
      <c r="AK71" s="849">
        <v>593</v>
      </c>
      <c r="AL71" s="849"/>
      <c r="AM71" s="849"/>
      <c r="AN71" s="849"/>
      <c r="AO71" s="849"/>
      <c r="AP71" s="849" t="s">
        <v>481</v>
      </c>
      <c r="AQ71" s="849"/>
      <c r="AR71" s="849"/>
      <c r="AS71" s="849"/>
      <c r="AT71" s="849"/>
      <c r="AU71" s="849" t="s">
        <v>481</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543</v>
      </c>
      <c r="C72" s="892"/>
      <c r="D72" s="892"/>
      <c r="E72" s="892"/>
      <c r="F72" s="892"/>
      <c r="G72" s="892"/>
      <c r="H72" s="892"/>
      <c r="I72" s="892"/>
      <c r="J72" s="892"/>
      <c r="K72" s="892"/>
      <c r="L72" s="892"/>
      <c r="M72" s="892"/>
      <c r="N72" s="892"/>
      <c r="O72" s="892"/>
      <c r="P72" s="893"/>
      <c r="Q72" s="894">
        <v>42179</v>
      </c>
      <c r="R72" s="849"/>
      <c r="S72" s="849"/>
      <c r="T72" s="849"/>
      <c r="U72" s="849"/>
      <c r="V72" s="849">
        <v>35893</v>
      </c>
      <c r="W72" s="849"/>
      <c r="X72" s="849"/>
      <c r="Y72" s="849"/>
      <c r="Z72" s="849"/>
      <c r="AA72" s="849">
        <v>6286</v>
      </c>
      <c r="AB72" s="849"/>
      <c r="AC72" s="849"/>
      <c r="AD72" s="849"/>
      <c r="AE72" s="849"/>
      <c r="AF72" s="849">
        <v>25370</v>
      </c>
      <c r="AG72" s="849"/>
      <c r="AH72" s="849"/>
      <c r="AI72" s="849"/>
      <c r="AJ72" s="849"/>
      <c r="AK72" s="849" t="s">
        <v>481</v>
      </c>
      <c r="AL72" s="849"/>
      <c r="AM72" s="849"/>
      <c r="AN72" s="849"/>
      <c r="AO72" s="849"/>
      <c r="AP72" s="849">
        <v>140190</v>
      </c>
      <c r="AQ72" s="849"/>
      <c r="AR72" s="849"/>
      <c r="AS72" s="849"/>
      <c r="AT72" s="849"/>
      <c r="AU72" s="849" t="s">
        <v>481</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544</v>
      </c>
      <c r="C73" s="892"/>
      <c r="D73" s="892"/>
      <c r="E73" s="892"/>
      <c r="F73" s="892"/>
      <c r="G73" s="892"/>
      <c r="H73" s="892"/>
      <c r="I73" s="892"/>
      <c r="J73" s="892"/>
      <c r="K73" s="892"/>
      <c r="L73" s="892"/>
      <c r="M73" s="892"/>
      <c r="N73" s="892"/>
      <c r="O73" s="892"/>
      <c r="P73" s="893"/>
      <c r="Q73" s="894">
        <v>8559</v>
      </c>
      <c r="R73" s="849"/>
      <c r="S73" s="849"/>
      <c r="T73" s="849"/>
      <c r="U73" s="849"/>
      <c r="V73" s="849">
        <v>6038</v>
      </c>
      <c r="W73" s="849"/>
      <c r="X73" s="849"/>
      <c r="Y73" s="849"/>
      <c r="Z73" s="849"/>
      <c r="AA73" s="849">
        <v>2521</v>
      </c>
      <c r="AB73" s="849"/>
      <c r="AC73" s="849"/>
      <c r="AD73" s="849"/>
      <c r="AE73" s="849"/>
      <c r="AF73" s="849">
        <v>17171</v>
      </c>
      <c r="AG73" s="849"/>
      <c r="AH73" s="849"/>
      <c r="AI73" s="849"/>
      <c r="AJ73" s="849"/>
      <c r="AK73" s="849" t="s">
        <v>481</v>
      </c>
      <c r="AL73" s="849"/>
      <c r="AM73" s="849"/>
      <c r="AN73" s="849"/>
      <c r="AO73" s="849"/>
      <c r="AP73" s="849">
        <v>18268</v>
      </c>
      <c r="AQ73" s="849"/>
      <c r="AR73" s="849"/>
      <c r="AS73" s="849"/>
      <c r="AT73" s="849"/>
      <c r="AU73" s="849" t="s">
        <v>481</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362</v>
      </c>
      <c r="B88" s="808" t="s">
        <v>388</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64910</v>
      </c>
      <c r="AG88" s="860"/>
      <c r="AH88" s="860"/>
      <c r="AI88" s="860"/>
      <c r="AJ88" s="860"/>
      <c r="AK88" s="857"/>
      <c r="AL88" s="857"/>
      <c r="AM88" s="857"/>
      <c r="AN88" s="857"/>
      <c r="AO88" s="857"/>
      <c r="AP88" s="860">
        <v>165592</v>
      </c>
      <c r="AQ88" s="860"/>
      <c r="AR88" s="860"/>
      <c r="AS88" s="860"/>
      <c r="AT88" s="860"/>
      <c r="AU88" s="860">
        <v>521</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808" t="s">
        <v>389</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10</v>
      </c>
      <c r="CS102" s="868"/>
      <c r="CT102" s="868"/>
      <c r="CU102" s="868"/>
      <c r="CV102" s="911"/>
      <c r="CW102" s="910" t="s">
        <v>545</v>
      </c>
      <c r="CX102" s="868"/>
      <c r="CY102" s="868"/>
      <c r="CZ102" s="868"/>
      <c r="DA102" s="911"/>
      <c r="DB102" s="910" t="s">
        <v>545</v>
      </c>
      <c r="DC102" s="868"/>
      <c r="DD102" s="868"/>
      <c r="DE102" s="868"/>
      <c r="DF102" s="911"/>
      <c r="DG102" s="910" t="s">
        <v>545</v>
      </c>
      <c r="DH102" s="868"/>
      <c r="DI102" s="868"/>
      <c r="DJ102" s="868"/>
      <c r="DK102" s="911"/>
      <c r="DL102" s="910" t="s">
        <v>545</v>
      </c>
      <c r="DM102" s="868"/>
      <c r="DN102" s="868"/>
      <c r="DO102" s="868"/>
      <c r="DP102" s="911"/>
      <c r="DQ102" s="910" t="s">
        <v>545</v>
      </c>
      <c r="DR102" s="868"/>
      <c r="DS102" s="868"/>
      <c r="DT102" s="868"/>
      <c r="DU102" s="911"/>
      <c r="DV102" s="936" t="s">
        <v>545</v>
      </c>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390</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391</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394</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395</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396</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397</v>
      </c>
      <c r="AB109" s="913"/>
      <c r="AC109" s="913"/>
      <c r="AD109" s="913"/>
      <c r="AE109" s="914"/>
      <c r="AF109" s="912" t="s">
        <v>283</v>
      </c>
      <c r="AG109" s="913"/>
      <c r="AH109" s="913"/>
      <c r="AI109" s="913"/>
      <c r="AJ109" s="914"/>
      <c r="AK109" s="912" t="s">
        <v>282</v>
      </c>
      <c r="AL109" s="913"/>
      <c r="AM109" s="913"/>
      <c r="AN109" s="913"/>
      <c r="AO109" s="914"/>
      <c r="AP109" s="912" t="s">
        <v>398</v>
      </c>
      <c r="AQ109" s="913"/>
      <c r="AR109" s="913"/>
      <c r="AS109" s="913"/>
      <c r="AT109" s="915"/>
      <c r="AU109" s="934" t="s">
        <v>396</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397</v>
      </c>
      <c r="BR109" s="913"/>
      <c r="BS109" s="913"/>
      <c r="BT109" s="913"/>
      <c r="BU109" s="914"/>
      <c r="BV109" s="912" t="s">
        <v>283</v>
      </c>
      <c r="BW109" s="913"/>
      <c r="BX109" s="913"/>
      <c r="BY109" s="913"/>
      <c r="BZ109" s="914"/>
      <c r="CA109" s="912" t="s">
        <v>282</v>
      </c>
      <c r="CB109" s="913"/>
      <c r="CC109" s="913"/>
      <c r="CD109" s="913"/>
      <c r="CE109" s="914"/>
      <c r="CF109" s="935" t="s">
        <v>398</v>
      </c>
      <c r="CG109" s="935"/>
      <c r="CH109" s="935"/>
      <c r="CI109" s="935"/>
      <c r="CJ109" s="935"/>
      <c r="CK109" s="912" t="s">
        <v>399</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397</v>
      </c>
      <c r="DH109" s="913"/>
      <c r="DI109" s="913"/>
      <c r="DJ109" s="913"/>
      <c r="DK109" s="914"/>
      <c r="DL109" s="912" t="s">
        <v>283</v>
      </c>
      <c r="DM109" s="913"/>
      <c r="DN109" s="913"/>
      <c r="DO109" s="913"/>
      <c r="DP109" s="914"/>
      <c r="DQ109" s="912" t="s">
        <v>282</v>
      </c>
      <c r="DR109" s="913"/>
      <c r="DS109" s="913"/>
      <c r="DT109" s="913"/>
      <c r="DU109" s="914"/>
      <c r="DV109" s="912" t="s">
        <v>398</v>
      </c>
      <c r="DW109" s="913"/>
      <c r="DX109" s="913"/>
      <c r="DY109" s="913"/>
      <c r="DZ109" s="915"/>
    </row>
    <row r="110" spans="1:131" s="197" customFormat="1" ht="26.25" customHeight="1">
      <c r="A110" s="916" t="s">
        <v>400</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353150</v>
      </c>
      <c r="AB110" s="920"/>
      <c r="AC110" s="920"/>
      <c r="AD110" s="920"/>
      <c r="AE110" s="921"/>
      <c r="AF110" s="922">
        <v>389464</v>
      </c>
      <c r="AG110" s="920"/>
      <c r="AH110" s="920"/>
      <c r="AI110" s="920"/>
      <c r="AJ110" s="921"/>
      <c r="AK110" s="922">
        <v>419475</v>
      </c>
      <c r="AL110" s="920"/>
      <c r="AM110" s="920"/>
      <c r="AN110" s="920"/>
      <c r="AO110" s="921"/>
      <c r="AP110" s="923">
        <v>14.3</v>
      </c>
      <c r="AQ110" s="924"/>
      <c r="AR110" s="924"/>
      <c r="AS110" s="924"/>
      <c r="AT110" s="925"/>
      <c r="AU110" s="926" t="s">
        <v>61</v>
      </c>
      <c r="AV110" s="927"/>
      <c r="AW110" s="927"/>
      <c r="AX110" s="927"/>
      <c r="AY110" s="928"/>
      <c r="AZ110" s="970" t="s">
        <v>401</v>
      </c>
      <c r="BA110" s="917"/>
      <c r="BB110" s="917"/>
      <c r="BC110" s="917"/>
      <c r="BD110" s="917"/>
      <c r="BE110" s="917"/>
      <c r="BF110" s="917"/>
      <c r="BG110" s="917"/>
      <c r="BH110" s="917"/>
      <c r="BI110" s="917"/>
      <c r="BJ110" s="917"/>
      <c r="BK110" s="917"/>
      <c r="BL110" s="917"/>
      <c r="BM110" s="917"/>
      <c r="BN110" s="917"/>
      <c r="BO110" s="917"/>
      <c r="BP110" s="918"/>
      <c r="BQ110" s="956">
        <v>4485918</v>
      </c>
      <c r="BR110" s="957"/>
      <c r="BS110" s="957"/>
      <c r="BT110" s="957"/>
      <c r="BU110" s="957"/>
      <c r="BV110" s="957">
        <v>5089996</v>
      </c>
      <c r="BW110" s="957"/>
      <c r="BX110" s="957"/>
      <c r="BY110" s="957"/>
      <c r="BZ110" s="957"/>
      <c r="CA110" s="957">
        <v>6018226</v>
      </c>
      <c r="CB110" s="957"/>
      <c r="CC110" s="957"/>
      <c r="CD110" s="957"/>
      <c r="CE110" s="957"/>
      <c r="CF110" s="971">
        <v>204.5</v>
      </c>
      <c r="CG110" s="972"/>
      <c r="CH110" s="972"/>
      <c r="CI110" s="972"/>
      <c r="CJ110" s="972"/>
      <c r="CK110" s="973" t="s">
        <v>402</v>
      </c>
      <c r="CL110" s="974"/>
      <c r="CM110" s="953" t="s">
        <v>403</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109</v>
      </c>
      <c r="DH110" s="957"/>
      <c r="DI110" s="957"/>
      <c r="DJ110" s="957"/>
      <c r="DK110" s="957"/>
      <c r="DL110" s="957" t="s">
        <v>109</v>
      </c>
      <c r="DM110" s="957"/>
      <c r="DN110" s="957"/>
      <c r="DO110" s="957"/>
      <c r="DP110" s="957"/>
      <c r="DQ110" s="957" t="s">
        <v>109</v>
      </c>
      <c r="DR110" s="957"/>
      <c r="DS110" s="957"/>
      <c r="DT110" s="957"/>
      <c r="DU110" s="957"/>
      <c r="DV110" s="958" t="s">
        <v>109</v>
      </c>
      <c r="DW110" s="958"/>
      <c r="DX110" s="958"/>
      <c r="DY110" s="958"/>
      <c r="DZ110" s="959"/>
    </row>
    <row r="111" spans="1:131" s="197" customFormat="1" ht="26.25" customHeight="1">
      <c r="A111" s="960" t="s">
        <v>404</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109</v>
      </c>
      <c r="AB111" s="964"/>
      <c r="AC111" s="964"/>
      <c r="AD111" s="964"/>
      <c r="AE111" s="965"/>
      <c r="AF111" s="966" t="s">
        <v>109</v>
      </c>
      <c r="AG111" s="964"/>
      <c r="AH111" s="964"/>
      <c r="AI111" s="964"/>
      <c r="AJ111" s="965"/>
      <c r="AK111" s="966" t="s">
        <v>109</v>
      </c>
      <c r="AL111" s="964"/>
      <c r="AM111" s="964"/>
      <c r="AN111" s="964"/>
      <c r="AO111" s="965"/>
      <c r="AP111" s="967" t="s">
        <v>109</v>
      </c>
      <c r="AQ111" s="968"/>
      <c r="AR111" s="968"/>
      <c r="AS111" s="968"/>
      <c r="AT111" s="969"/>
      <c r="AU111" s="929"/>
      <c r="AV111" s="930"/>
      <c r="AW111" s="930"/>
      <c r="AX111" s="930"/>
      <c r="AY111" s="931"/>
      <c r="AZ111" s="979" t="s">
        <v>405</v>
      </c>
      <c r="BA111" s="980"/>
      <c r="BB111" s="980"/>
      <c r="BC111" s="980"/>
      <c r="BD111" s="980"/>
      <c r="BE111" s="980"/>
      <c r="BF111" s="980"/>
      <c r="BG111" s="980"/>
      <c r="BH111" s="980"/>
      <c r="BI111" s="980"/>
      <c r="BJ111" s="980"/>
      <c r="BK111" s="980"/>
      <c r="BL111" s="980"/>
      <c r="BM111" s="980"/>
      <c r="BN111" s="980"/>
      <c r="BO111" s="980"/>
      <c r="BP111" s="981"/>
      <c r="BQ111" s="949" t="s">
        <v>406</v>
      </c>
      <c r="BR111" s="950"/>
      <c r="BS111" s="950"/>
      <c r="BT111" s="950"/>
      <c r="BU111" s="950"/>
      <c r="BV111" s="950" t="s">
        <v>406</v>
      </c>
      <c r="BW111" s="950"/>
      <c r="BX111" s="950"/>
      <c r="BY111" s="950"/>
      <c r="BZ111" s="950"/>
      <c r="CA111" s="950" t="s">
        <v>406</v>
      </c>
      <c r="CB111" s="950"/>
      <c r="CC111" s="950"/>
      <c r="CD111" s="950"/>
      <c r="CE111" s="950"/>
      <c r="CF111" s="944" t="s">
        <v>406</v>
      </c>
      <c r="CG111" s="945"/>
      <c r="CH111" s="945"/>
      <c r="CI111" s="945"/>
      <c r="CJ111" s="945"/>
      <c r="CK111" s="975"/>
      <c r="CL111" s="976"/>
      <c r="CM111" s="946" t="s">
        <v>407</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406</v>
      </c>
      <c r="DH111" s="950"/>
      <c r="DI111" s="950"/>
      <c r="DJ111" s="950"/>
      <c r="DK111" s="950"/>
      <c r="DL111" s="950" t="s">
        <v>406</v>
      </c>
      <c r="DM111" s="950"/>
      <c r="DN111" s="950"/>
      <c r="DO111" s="950"/>
      <c r="DP111" s="950"/>
      <c r="DQ111" s="950" t="s">
        <v>406</v>
      </c>
      <c r="DR111" s="950"/>
      <c r="DS111" s="950"/>
      <c r="DT111" s="950"/>
      <c r="DU111" s="950"/>
      <c r="DV111" s="951" t="s">
        <v>406</v>
      </c>
      <c r="DW111" s="951"/>
      <c r="DX111" s="951"/>
      <c r="DY111" s="951"/>
      <c r="DZ111" s="952"/>
    </row>
    <row r="112" spans="1:131" s="197" customFormat="1" ht="26.25" customHeight="1">
      <c r="A112" s="982" t="s">
        <v>408</v>
      </c>
      <c r="B112" s="983"/>
      <c r="C112" s="980" t="s">
        <v>409</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406</v>
      </c>
      <c r="AB112" s="989"/>
      <c r="AC112" s="989"/>
      <c r="AD112" s="989"/>
      <c r="AE112" s="990"/>
      <c r="AF112" s="991" t="s">
        <v>406</v>
      </c>
      <c r="AG112" s="989"/>
      <c r="AH112" s="989"/>
      <c r="AI112" s="989"/>
      <c r="AJ112" s="990"/>
      <c r="AK112" s="991" t="s">
        <v>406</v>
      </c>
      <c r="AL112" s="989"/>
      <c r="AM112" s="989"/>
      <c r="AN112" s="989"/>
      <c r="AO112" s="990"/>
      <c r="AP112" s="992" t="s">
        <v>406</v>
      </c>
      <c r="AQ112" s="993"/>
      <c r="AR112" s="993"/>
      <c r="AS112" s="993"/>
      <c r="AT112" s="994"/>
      <c r="AU112" s="929"/>
      <c r="AV112" s="930"/>
      <c r="AW112" s="930"/>
      <c r="AX112" s="930"/>
      <c r="AY112" s="931"/>
      <c r="AZ112" s="979" t="s">
        <v>410</v>
      </c>
      <c r="BA112" s="980"/>
      <c r="BB112" s="980"/>
      <c r="BC112" s="980"/>
      <c r="BD112" s="980"/>
      <c r="BE112" s="980"/>
      <c r="BF112" s="980"/>
      <c r="BG112" s="980"/>
      <c r="BH112" s="980"/>
      <c r="BI112" s="980"/>
      <c r="BJ112" s="980"/>
      <c r="BK112" s="980"/>
      <c r="BL112" s="980"/>
      <c r="BM112" s="980"/>
      <c r="BN112" s="980"/>
      <c r="BO112" s="980"/>
      <c r="BP112" s="981"/>
      <c r="BQ112" s="949">
        <v>5148468</v>
      </c>
      <c r="BR112" s="950"/>
      <c r="BS112" s="950"/>
      <c r="BT112" s="950"/>
      <c r="BU112" s="950"/>
      <c r="BV112" s="950">
        <v>5087577</v>
      </c>
      <c r="BW112" s="950"/>
      <c r="BX112" s="950"/>
      <c r="BY112" s="950"/>
      <c r="BZ112" s="950"/>
      <c r="CA112" s="950">
        <v>4982987</v>
      </c>
      <c r="CB112" s="950"/>
      <c r="CC112" s="950"/>
      <c r="CD112" s="950"/>
      <c r="CE112" s="950"/>
      <c r="CF112" s="944">
        <v>169.3</v>
      </c>
      <c r="CG112" s="945"/>
      <c r="CH112" s="945"/>
      <c r="CI112" s="945"/>
      <c r="CJ112" s="945"/>
      <c r="CK112" s="975"/>
      <c r="CL112" s="976"/>
      <c r="CM112" s="946" t="s">
        <v>411</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406</v>
      </c>
      <c r="DH112" s="950"/>
      <c r="DI112" s="950"/>
      <c r="DJ112" s="950"/>
      <c r="DK112" s="950"/>
      <c r="DL112" s="950" t="s">
        <v>406</v>
      </c>
      <c r="DM112" s="950"/>
      <c r="DN112" s="950"/>
      <c r="DO112" s="950"/>
      <c r="DP112" s="950"/>
      <c r="DQ112" s="950" t="s">
        <v>406</v>
      </c>
      <c r="DR112" s="950"/>
      <c r="DS112" s="950"/>
      <c r="DT112" s="950"/>
      <c r="DU112" s="950"/>
      <c r="DV112" s="951" t="s">
        <v>406</v>
      </c>
      <c r="DW112" s="951"/>
      <c r="DX112" s="951"/>
      <c r="DY112" s="951"/>
      <c r="DZ112" s="952"/>
    </row>
    <row r="113" spans="1:130" s="197" customFormat="1" ht="26.25" customHeight="1">
      <c r="A113" s="984"/>
      <c r="B113" s="985"/>
      <c r="C113" s="980" t="s">
        <v>412</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327064</v>
      </c>
      <c r="AB113" s="964"/>
      <c r="AC113" s="964"/>
      <c r="AD113" s="964"/>
      <c r="AE113" s="965"/>
      <c r="AF113" s="966">
        <v>337354</v>
      </c>
      <c r="AG113" s="964"/>
      <c r="AH113" s="964"/>
      <c r="AI113" s="964"/>
      <c r="AJ113" s="965"/>
      <c r="AK113" s="966">
        <v>335891</v>
      </c>
      <c r="AL113" s="964"/>
      <c r="AM113" s="964"/>
      <c r="AN113" s="964"/>
      <c r="AO113" s="965"/>
      <c r="AP113" s="967">
        <v>11.4</v>
      </c>
      <c r="AQ113" s="968"/>
      <c r="AR113" s="968"/>
      <c r="AS113" s="968"/>
      <c r="AT113" s="969"/>
      <c r="AU113" s="929"/>
      <c r="AV113" s="930"/>
      <c r="AW113" s="930"/>
      <c r="AX113" s="930"/>
      <c r="AY113" s="931"/>
      <c r="AZ113" s="979" t="s">
        <v>413</v>
      </c>
      <c r="BA113" s="980"/>
      <c r="BB113" s="980"/>
      <c r="BC113" s="980"/>
      <c r="BD113" s="980"/>
      <c r="BE113" s="980"/>
      <c r="BF113" s="980"/>
      <c r="BG113" s="980"/>
      <c r="BH113" s="980"/>
      <c r="BI113" s="980"/>
      <c r="BJ113" s="980"/>
      <c r="BK113" s="980"/>
      <c r="BL113" s="980"/>
      <c r="BM113" s="980"/>
      <c r="BN113" s="980"/>
      <c r="BO113" s="980"/>
      <c r="BP113" s="981"/>
      <c r="BQ113" s="949">
        <v>673626</v>
      </c>
      <c r="BR113" s="950"/>
      <c r="BS113" s="950"/>
      <c r="BT113" s="950"/>
      <c r="BU113" s="950"/>
      <c r="BV113" s="950">
        <v>597971</v>
      </c>
      <c r="BW113" s="950"/>
      <c r="BX113" s="950"/>
      <c r="BY113" s="950"/>
      <c r="BZ113" s="950"/>
      <c r="CA113" s="950">
        <v>521144</v>
      </c>
      <c r="CB113" s="950"/>
      <c r="CC113" s="950"/>
      <c r="CD113" s="950"/>
      <c r="CE113" s="950"/>
      <c r="CF113" s="944">
        <v>17.7</v>
      </c>
      <c r="CG113" s="945"/>
      <c r="CH113" s="945"/>
      <c r="CI113" s="945"/>
      <c r="CJ113" s="945"/>
      <c r="CK113" s="975"/>
      <c r="CL113" s="976"/>
      <c r="CM113" s="946" t="s">
        <v>414</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406</v>
      </c>
      <c r="DH113" s="989"/>
      <c r="DI113" s="989"/>
      <c r="DJ113" s="989"/>
      <c r="DK113" s="990"/>
      <c r="DL113" s="991" t="s">
        <v>406</v>
      </c>
      <c r="DM113" s="989"/>
      <c r="DN113" s="989"/>
      <c r="DO113" s="989"/>
      <c r="DP113" s="990"/>
      <c r="DQ113" s="991" t="s">
        <v>406</v>
      </c>
      <c r="DR113" s="989"/>
      <c r="DS113" s="989"/>
      <c r="DT113" s="989"/>
      <c r="DU113" s="990"/>
      <c r="DV113" s="992" t="s">
        <v>406</v>
      </c>
      <c r="DW113" s="993"/>
      <c r="DX113" s="993"/>
      <c r="DY113" s="993"/>
      <c r="DZ113" s="994"/>
    </row>
    <row r="114" spans="1:130" s="197" customFormat="1" ht="26.25" customHeight="1">
      <c r="A114" s="984"/>
      <c r="B114" s="985"/>
      <c r="C114" s="980" t="s">
        <v>415</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85710</v>
      </c>
      <c r="AB114" s="989"/>
      <c r="AC114" s="989"/>
      <c r="AD114" s="989"/>
      <c r="AE114" s="990"/>
      <c r="AF114" s="991">
        <v>85710</v>
      </c>
      <c r="AG114" s="989"/>
      <c r="AH114" s="989"/>
      <c r="AI114" s="989"/>
      <c r="AJ114" s="990"/>
      <c r="AK114" s="991">
        <v>85710</v>
      </c>
      <c r="AL114" s="989"/>
      <c r="AM114" s="989"/>
      <c r="AN114" s="989"/>
      <c r="AO114" s="990"/>
      <c r="AP114" s="992">
        <v>2.9</v>
      </c>
      <c r="AQ114" s="993"/>
      <c r="AR114" s="993"/>
      <c r="AS114" s="993"/>
      <c r="AT114" s="994"/>
      <c r="AU114" s="929"/>
      <c r="AV114" s="930"/>
      <c r="AW114" s="930"/>
      <c r="AX114" s="930"/>
      <c r="AY114" s="931"/>
      <c r="AZ114" s="979" t="s">
        <v>416</v>
      </c>
      <c r="BA114" s="980"/>
      <c r="BB114" s="980"/>
      <c r="BC114" s="980"/>
      <c r="BD114" s="980"/>
      <c r="BE114" s="980"/>
      <c r="BF114" s="980"/>
      <c r="BG114" s="980"/>
      <c r="BH114" s="980"/>
      <c r="BI114" s="980"/>
      <c r="BJ114" s="980"/>
      <c r="BK114" s="980"/>
      <c r="BL114" s="980"/>
      <c r="BM114" s="980"/>
      <c r="BN114" s="980"/>
      <c r="BO114" s="980"/>
      <c r="BP114" s="981"/>
      <c r="BQ114" s="949">
        <v>901645</v>
      </c>
      <c r="BR114" s="950"/>
      <c r="BS114" s="950"/>
      <c r="BT114" s="950"/>
      <c r="BU114" s="950"/>
      <c r="BV114" s="950">
        <v>959585</v>
      </c>
      <c r="BW114" s="950"/>
      <c r="BX114" s="950"/>
      <c r="BY114" s="950"/>
      <c r="BZ114" s="950"/>
      <c r="CA114" s="950">
        <v>932705</v>
      </c>
      <c r="CB114" s="950"/>
      <c r="CC114" s="950"/>
      <c r="CD114" s="950"/>
      <c r="CE114" s="950"/>
      <c r="CF114" s="944">
        <v>31.7</v>
      </c>
      <c r="CG114" s="945"/>
      <c r="CH114" s="945"/>
      <c r="CI114" s="945"/>
      <c r="CJ114" s="945"/>
      <c r="CK114" s="975"/>
      <c r="CL114" s="976"/>
      <c r="CM114" s="946" t="s">
        <v>417</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406</v>
      </c>
      <c r="DH114" s="989"/>
      <c r="DI114" s="989"/>
      <c r="DJ114" s="989"/>
      <c r="DK114" s="990"/>
      <c r="DL114" s="991" t="s">
        <v>406</v>
      </c>
      <c r="DM114" s="989"/>
      <c r="DN114" s="989"/>
      <c r="DO114" s="989"/>
      <c r="DP114" s="990"/>
      <c r="DQ114" s="991" t="s">
        <v>406</v>
      </c>
      <c r="DR114" s="989"/>
      <c r="DS114" s="989"/>
      <c r="DT114" s="989"/>
      <c r="DU114" s="990"/>
      <c r="DV114" s="992" t="s">
        <v>406</v>
      </c>
      <c r="DW114" s="993"/>
      <c r="DX114" s="993"/>
      <c r="DY114" s="993"/>
      <c r="DZ114" s="994"/>
    </row>
    <row r="115" spans="1:130" s="197" customFormat="1" ht="26.25" customHeight="1">
      <c r="A115" s="984"/>
      <c r="B115" s="985"/>
      <c r="C115" s="980" t="s">
        <v>418</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406</v>
      </c>
      <c r="AB115" s="964"/>
      <c r="AC115" s="964"/>
      <c r="AD115" s="964"/>
      <c r="AE115" s="965"/>
      <c r="AF115" s="966" t="s">
        <v>406</v>
      </c>
      <c r="AG115" s="964"/>
      <c r="AH115" s="964"/>
      <c r="AI115" s="964"/>
      <c r="AJ115" s="965"/>
      <c r="AK115" s="966" t="s">
        <v>406</v>
      </c>
      <c r="AL115" s="964"/>
      <c r="AM115" s="964"/>
      <c r="AN115" s="964"/>
      <c r="AO115" s="965"/>
      <c r="AP115" s="967" t="s">
        <v>406</v>
      </c>
      <c r="AQ115" s="968"/>
      <c r="AR115" s="968"/>
      <c r="AS115" s="968"/>
      <c r="AT115" s="969"/>
      <c r="AU115" s="929"/>
      <c r="AV115" s="930"/>
      <c r="AW115" s="930"/>
      <c r="AX115" s="930"/>
      <c r="AY115" s="931"/>
      <c r="AZ115" s="979" t="s">
        <v>419</v>
      </c>
      <c r="BA115" s="980"/>
      <c r="BB115" s="980"/>
      <c r="BC115" s="980"/>
      <c r="BD115" s="980"/>
      <c r="BE115" s="980"/>
      <c r="BF115" s="980"/>
      <c r="BG115" s="980"/>
      <c r="BH115" s="980"/>
      <c r="BI115" s="980"/>
      <c r="BJ115" s="980"/>
      <c r="BK115" s="980"/>
      <c r="BL115" s="980"/>
      <c r="BM115" s="980"/>
      <c r="BN115" s="980"/>
      <c r="BO115" s="980"/>
      <c r="BP115" s="981"/>
      <c r="BQ115" s="949" t="s">
        <v>406</v>
      </c>
      <c r="BR115" s="950"/>
      <c r="BS115" s="950"/>
      <c r="BT115" s="950"/>
      <c r="BU115" s="950"/>
      <c r="BV115" s="950" t="s">
        <v>406</v>
      </c>
      <c r="BW115" s="950"/>
      <c r="BX115" s="950"/>
      <c r="BY115" s="950"/>
      <c r="BZ115" s="950"/>
      <c r="CA115" s="950" t="s">
        <v>406</v>
      </c>
      <c r="CB115" s="950"/>
      <c r="CC115" s="950"/>
      <c r="CD115" s="950"/>
      <c r="CE115" s="950"/>
      <c r="CF115" s="944" t="s">
        <v>406</v>
      </c>
      <c r="CG115" s="945"/>
      <c r="CH115" s="945"/>
      <c r="CI115" s="945"/>
      <c r="CJ115" s="945"/>
      <c r="CK115" s="975"/>
      <c r="CL115" s="976"/>
      <c r="CM115" s="979" t="s">
        <v>420</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406</v>
      </c>
      <c r="DH115" s="989"/>
      <c r="DI115" s="989"/>
      <c r="DJ115" s="989"/>
      <c r="DK115" s="990"/>
      <c r="DL115" s="991" t="s">
        <v>406</v>
      </c>
      <c r="DM115" s="989"/>
      <c r="DN115" s="989"/>
      <c r="DO115" s="989"/>
      <c r="DP115" s="990"/>
      <c r="DQ115" s="991" t="s">
        <v>406</v>
      </c>
      <c r="DR115" s="989"/>
      <c r="DS115" s="989"/>
      <c r="DT115" s="989"/>
      <c r="DU115" s="990"/>
      <c r="DV115" s="992" t="s">
        <v>406</v>
      </c>
      <c r="DW115" s="993"/>
      <c r="DX115" s="993"/>
      <c r="DY115" s="993"/>
      <c r="DZ115" s="994"/>
    </row>
    <row r="116" spans="1:130" s="197" customFormat="1" ht="26.25" customHeight="1">
      <c r="A116" s="986"/>
      <c r="B116" s="987"/>
      <c r="C116" s="1001" t="s">
        <v>421</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406</v>
      </c>
      <c r="AB116" s="989"/>
      <c r="AC116" s="989"/>
      <c r="AD116" s="989"/>
      <c r="AE116" s="990"/>
      <c r="AF116" s="991" t="s">
        <v>406</v>
      </c>
      <c r="AG116" s="989"/>
      <c r="AH116" s="989"/>
      <c r="AI116" s="989"/>
      <c r="AJ116" s="990"/>
      <c r="AK116" s="991" t="s">
        <v>406</v>
      </c>
      <c r="AL116" s="989"/>
      <c r="AM116" s="989"/>
      <c r="AN116" s="989"/>
      <c r="AO116" s="990"/>
      <c r="AP116" s="992" t="s">
        <v>406</v>
      </c>
      <c r="AQ116" s="993"/>
      <c r="AR116" s="993"/>
      <c r="AS116" s="993"/>
      <c r="AT116" s="994"/>
      <c r="AU116" s="929"/>
      <c r="AV116" s="930"/>
      <c r="AW116" s="930"/>
      <c r="AX116" s="930"/>
      <c r="AY116" s="931"/>
      <c r="AZ116" s="979" t="s">
        <v>422</v>
      </c>
      <c r="BA116" s="980"/>
      <c r="BB116" s="980"/>
      <c r="BC116" s="980"/>
      <c r="BD116" s="980"/>
      <c r="BE116" s="980"/>
      <c r="BF116" s="980"/>
      <c r="BG116" s="980"/>
      <c r="BH116" s="980"/>
      <c r="BI116" s="980"/>
      <c r="BJ116" s="980"/>
      <c r="BK116" s="980"/>
      <c r="BL116" s="980"/>
      <c r="BM116" s="980"/>
      <c r="BN116" s="980"/>
      <c r="BO116" s="980"/>
      <c r="BP116" s="981"/>
      <c r="BQ116" s="949" t="s">
        <v>406</v>
      </c>
      <c r="BR116" s="950"/>
      <c r="BS116" s="950"/>
      <c r="BT116" s="950"/>
      <c r="BU116" s="950"/>
      <c r="BV116" s="950" t="s">
        <v>406</v>
      </c>
      <c r="BW116" s="950"/>
      <c r="BX116" s="950"/>
      <c r="BY116" s="950"/>
      <c r="BZ116" s="950"/>
      <c r="CA116" s="950" t="s">
        <v>406</v>
      </c>
      <c r="CB116" s="950"/>
      <c r="CC116" s="950"/>
      <c r="CD116" s="950"/>
      <c r="CE116" s="950"/>
      <c r="CF116" s="944" t="s">
        <v>406</v>
      </c>
      <c r="CG116" s="945"/>
      <c r="CH116" s="945"/>
      <c r="CI116" s="945"/>
      <c r="CJ116" s="945"/>
      <c r="CK116" s="975"/>
      <c r="CL116" s="976"/>
      <c r="CM116" s="946" t="s">
        <v>423</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406</v>
      </c>
      <c r="DH116" s="989"/>
      <c r="DI116" s="989"/>
      <c r="DJ116" s="989"/>
      <c r="DK116" s="990"/>
      <c r="DL116" s="991" t="s">
        <v>406</v>
      </c>
      <c r="DM116" s="989"/>
      <c r="DN116" s="989"/>
      <c r="DO116" s="989"/>
      <c r="DP116" s="990"/>
      <c r="DQ116" s="991" t="s">
        <v>406</v>
      </c>
      <c r="DR116" s="989"/>
      <c r="DS116" s="989"/>
      <c r="DT116" s="989"/>
      <c r="DU116" s="990"/>
      <c r="DV116" s="992" t="s">
        <v>406</v>
      </c>
      <c r="DW116" s="993"/>
      <c r="DX116" s="993"/>
      <c r="DY116" s="993"/>
      <c r="DZ116" s="994"/>
    </row>
    <row r="117" spans="1:130" s="197" customFormat="1" ht="26.25" customHeight="1">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424</v>
      </c>
      <c r="Z117" s="914"/>
      <c r="AA117" s="1026">
        <v>765924</v>
      </c>
      <c r="AB117" s="996"/>
      <c r="AC117" s="996"/>
      <c r="AD117" s="996"/>
      <c r="AE117" s="997"/>
      <c r="AF117" s="995">
        <v>812528</v>
      </c>
      <c r="AG117" s="996"/>
      <c r="AH117" s="996"/>
      <c r="AI117" s="996"/>
      <c r="AJ117" s="997"/>
      <c r="AK117" s="995">
        <v>841076</v>
      </c>
      <c r="AL117" s="996"/>
      <c r="AM117" s="996"/>
      <c r="AN117" s="996"/>
      <c r="AO117" s="997"/>
      <c r="AP117" s="998"/>
      <c r="AQ117" s="999"/>
      <c r="AR117" s="999"/>
      <c r="AS117" s="999"/>
      <c r="AT117" s="1000"/>
      <c r="AU117" s="929"/>
      <c r="AV117" s="930"/>
      <c r="AW117" s="930"/>
      <c r="AX117" s="930"/>
      <c r="AY117" s="931"/>
      <c r="AZ117" s="1025" t="s">
        <v>425</v>
      </c>
      <c r="BA117" s="1001"/>
      <c r="BB117" s="1001"/>
      <c r="BC117" s="1001"/>
      <c r="BD117" s="1001"/>
      <c r="BE117" s="1001"/>
      <c r="BF117" s="1001"/>
      <c r="BG117" s="1001"/>
      <c r="BH117" s="1001"/>
      <c r="BI117" s="1001"/>
      <c r="BJ117" s="1001"/>
      <c r="BK117" s="1001"/>
      <c r="BL117" s="1001"/>
      <c r="BM117" s="1001"/>
      <c r="BN117" s="1001"/>
      <c r="BO117" s="1001"/>
      <c r="BP117" s="1002"/>
      <c r="BQ117" s="1015" t="s">
        <v>426</v>
      </c>
      <c r="BR117" s="1016"/>
      <c r="BS117" s="1016"/>
      <c r="BT117" s="1016"/>
      <c r="BU117" s="1016"/>
      <c r="BV117" s="1016" t="s">
        <v>426</v>
      </c>
      <c r="BW117" s="1016"/>
      <c r="BX117" s="1016"/>
      <c r="BY117" s="1016"/>
      <c r="BZ117" s="1016"/>
      <c r="CA117" s="1016" t="s">
        <v>426</v>
      </c>
      <c r="CB117" s="1016"/>
      <c r="CC117" s="1016"/>
      <c r="CD117" s="1016"/>
      <c r="CE117" s="1016"/>
      <c r="CF117" s="944" t="s">
        <v>426</v>
      </c>
      <c r="CG117" s="945"/>
      <c r="CH117" s="945"/>
      <c r="CI117" s="945"/>
      <c r="CJ117" s="945"/>
      <c r="CK117" s="975"/>
      <c r="CL117" s="976"/>
      <c r="CM117" s="946" t="s">
        <v>427</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426</v>
      </c>
      <c r="DH117" s="989"/>
      <c r="DI117" s="989"/>
      <c r="DJ117" s="989"/>
      <c r="DK117" s="990"/>
      <c r="DL117" s="991" t="s">
        <v>426</v>
      </c>
      <c r="DM117" s="989"/>
      <c r="DN117" s="989"/>
      <c r="DO117" s="989"/>
      <c r="DP117" s="990"/>
      <c r="DQ117" s="991" t="s">
        <v>426</v>
      </c>
      <c r="DR117" s="989"/>
      <c r="DS117" s="989"/>
      <c r="DT117" s="989"/>
      <c r="DU117" s="990"/>
      <c r="DV117" s="992" t="s">
        <v>426</v>
      </c>
      <c r="DW117" s="993"/>
      <c r="DX117" s="993"/>
      <c r="DY117" s="993"/>
      <c r="DZ117" s="994"/>
    </row>
    <row r="118" spans="1:130" s="197" customFormat="1" ht="26.25" customHeight="1">
      <c r="A118" s="934" t="s">
        <v>399</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397</v>
      </c>
      <c r="AB118" s="913"/>
      <c r="AC118" s="913"/>
      <c r="AD118" s="913"/>
      <c r="AE118" s="914"/>
      <c r="AF118" s="912" t="s">
        <v>283</v>
      </c>
      <c r="AG118" s="913"/>
      <c r="AH118" s="913"/>
      <c r="AI118" s="913"/>
      <c r="AJ118" s="914"/>
      <c r="AK118" s="912" t="s">
        <v>282</v>
      </c>
      <c r="AL118" s="913"/>
      <c r="AM118" s="913"/>
      <c r="AN118" s="913"/>
      <c r="AO118" s="914"/>
      <c r="AP118" s="1020" t="s">
        <v>398</v>
      </c>
      <c r="AQ118" s="1021"/>
      <c r="AR118" s="1021"/>
      <c r="AS118" s="1021"/>
      <c r="AT118" s="1022"/>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3" t="s">
        <v>428</v>
      </c>
      <c r="BP118" s="1024"/>
      <c r="BQ118" s="1015">
        <v>11209657</v>
      </c>
      <c r="BR118" s="1016"/>
      <c r="BS118" s="1016"/>
      <c r="BT118" s="1016"/>
      <c r="BU118" s="1016"/>
      <c r="BV118" s="1016">
        <v>11735129</v>
      </c>
      <c r="BW118" s="1016"/>
      <c r="BX118" s="1016"/>
      <c r="BY118" s="1016"/>
      <c r="BZ118" s="1016"/>
      <c r="CA118" s="1016">
        <v>12455062</v>
      </c>
      <c r="CB118" s="1016"/>
      <c r="CC118" s="1016"/>
      <c r="CD118" s="1016"/>
      <c r="CE118" s="1016"/>
      <c r="CF118" s="1017"/>
      <c r="CG118" s="1018"/>
      <c r="CH118" s="1018"/>
      <c r="CI118" s="1018"/>
      <c r="CJ118" s="1019"/>
      <c r="CK118" s="975"/>
      <c r="CL118" s="976"/>
      <c r="CM118" s="946" t="s">
        <v>429</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430</v>
      </c>
      <c r="DH118" s="989"/>
      <c r="DI118" s="989"/>
      <c r="DJ118" s="989"/>
      <c r="DK118" s="990"/>
      <c r="DL118" s="991" t="s">
        <v>430</v>
      </c>
      <c r="DM118" s="989"/>
      <c r="DN118" s="989"/>
      <c r="DO118" s="989"/>
      <c r="DP118" s="990"/>
      <c r="DQ118" s="991" t="s">
        <v>430</v>
      </c>
      <c r="DR118" s="989"/>
      <c r="DS118" s="989"/>
      <c r="DT118" s="989"/>
      <c r="DU118" s="990"/>
      <c r="DV118" s="992" t="s">
        <v>430</v>
      </c>
      <c r="DW118" s="993"/>
      <c r="DX118" s="993"/>
      <c r="DY118" s="993"/>
      <c r="DZ118" s="994"/>
    </row>
    <row r="119" spans="1:130" s="197" customFormat="1" ht="26.25" customHeight="1">
      <c r="A119" s="1004" t="s">
        <v>402</v>
      </c>
      <c r="B119" s="974"/>
      <c r="C119" s="953" t="s">
        <v>403</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430</v>
      </c>
      <c r="AB119" s="920"/>
      <c r="AC119" s="920"/>
      <c r="AD119" s="920"/>
      <c r="AE119" s="921"/>
      <c r="AF119" s="922" t="s">
        <v>430</v>
      </c>
      <c r="AG119" s="920"/>
      <c r="AH119" s="920"/>
      <c r="AI119" s="920"/>
      <c r="AJ119" s="921"/>
      <c r="AK119" s="922" t="s">
        <v>430</v>
      </c>
      <c r="AL119" s="920"/>
      <c r="AM119" s="920"/>
      <c r="AN119" s="920"/>
      <c r="AO119" s="921"/>
      <c r="AP119" s="923" t="s">
        <v>430</v>
      </c>
      <c r="AQ119" s="924"/>
      <c r="AR119" s="924"/>
      <c r="AS119" s="924"/>
      <c r="AT119" s="925"/>
      <c r="AU119" s="1007" t="s">
        <v>431</v>
      </c>
      <c r="AV119" s="1008"/>
      <c r="AW119" s="1008"/>
      <c r="AX119" s="1008"/>
      <c r="AY119" s="1009"/>
      <c r="AZ119" s="970" t="s">
        <v>432</v>
      </c>
      <c r="BA119" s="917"/>
      <c r="BB119" s="917"/>
      <c r="BC119" s="917"/>
      <c r="BD119" s="917"/>
      <c r="BE119" s="917"/>
      <c r="BF119" s="917"/>
      <c r="BG119" s="917"/>
      <c r="BH119" s="917"/>
      <c r="BI119" s="917"/>
      <c r="BJ119" s="917"/>
      <c r="BK119" s="917"/>
      <c r="BL119" s="917"/>
      <c r="BM119" s="917"/>
      <c r="BN119" s="917"/>
      <c r="BO119" s="917"/>
      <c r="BP119" s="918"/>
      <c r="BQ119" s="956">
        <v>4423595</v>
      </c>
      <c r="BR119" s="957"/>
      <c r="BS119" s="957"/>
      <c r="BT119" s="957"/>
      <c r="BU119" s="957"/>
      <c r="BV119" s="957">
        <v>4130831</v>
      </c>
      <c r="BW119" s="957"/>
      <c r="BX119" s="957"/>
      <c r="BY119" s="957"/>
      <c r="BZ119" s="957"/>
      <c r="CA119" s="957">
        <v>2600486</v>
      </c>
      <c r="CB119" s="957"/>
      <c r="CC119" s="957"/>
      <c r="CD119" s="957"/>
      <c r="CE119" s="957"/>
      <c r="CF119" s="971">
        <v>88.3</v>
      </c>
      <c r="CG119" s="972"/>
      <c r="CH119" s="972"/>
      <c r="CI119" s="972"/>
      <c r="CJ119" s="972"/>
      <c r="CK119" s="977"/>
      <c r="CL119" s="978"/>
      <c r="CM119" s="1034" t="s">
        <v>433</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430</v>
      </c>
      <c r="DH119" s="1028"/>
      <c r="DI119" s="1028"/>
      <c r="DJ119" s="1028"/>
      <c r="DK119" s="1029"/>
      <c r="DL119" s="1030" t="s">
        <v>430</v>
      </c>
      <c r="DM119" s="1028"/>
      <c r="DN119" s="1028"/>
      <c r="DO119" s="1028"/>
      <c r="DP119" s="1029"/>
      <c r="DQ119" s="1030" t="s">
        <v>430</v>
      </c>
      <c r="DR119" s="1028"/>
      <c r="DS119" s="1028"/>
      <c r="DT119" s="1028"/>
      <c r="DU119" s="1029"/>
      <c r="DV119" s="1031" t="s">
        <v>430</v>
      </c>
      <c r="DW119" s="1032"/>
      <c r="DX119" s="1032"/>
      <c r="DY119" s="1032"/>
      <c r="DZ119" s="1033"/>
    </row>
    <row r="120" spans="1:130" s="197" customFormat="1" ht="26.25" customHeight="1">
      <c r="A120" s="1005"/>
      <c r="B120" s="976"/>
      <c r="C120" s="946" t="s">
        <v>407</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430</v>
      </c>
      <c r="AB120" s="989"/>
      <c r="AC120" s="989"/>
      <c r="AD120" s="989"/>
      <c r="AE120" s="990"/>
      <c r="AF120" s="991" t="s">
        <v>430</v>
      </c>
      <c r="AG120" s="989"/>
      <c r="AH120" s="989"/>
      <c r="AI120" s="989"/>
      <c r="AJ120" s="990"/>
      <c r="AK120" s="991" t="s">
        <v>430</v>
      </c>
      <c r="AL120" s="989"/>
      <c r="AM120" s="989"/>
      <c r="AN120" s="989"/>
      <c r="AO120" s="990"/>
      <c r="AP120" s="992" t="s">
        <v>430</v>
      </c>
      <c r="AQ120" s="993"/>
      <c r="AR120" s="993"/>
      <c r="AS120" s="993"/>
      <c r="AT120" s="994"/>
      <c r="AU120" s="1010"/>
      <c r="AV120" s="1011"/>
      <c r="AW120" s="1011"/>
      <c r="AX120" s="1011"/>
      <c r="AY120" s="1012"/>
      <c r="AZ120" s="979" t="s">
        <v>434</v>
      </c>
      <c r="BA120" s="980"/>
      <c r="BB120" s="980"/>
      <c r="BC120" s="980"/>
      <c r="BD120" s="980"/>
      <c r="BE120" s="980"/>
      <c r="BF120" s="980"/>
      <c r="BG120" s="980"/>
      <c r="BH120" s="980"/>
      <c r="BI120" s="980"/>
      <c r="BJ120" s="980"/>
      <c r="BK120" s="980"/>
      <c r="BL120" s="980"/>
      <c r="BM120" s="980"/>
      <c r="BN120" s="980"/>
      <c r="BO120" s="980"/>
      <c r="BP120" s="981"/>
      <c r="BQ120" s="949" t="s">
        <v>430</v>
      </c>
      <c r="BR120" s="950"/>
      <c r="BS120" s="950"/>
      <c r="BT120" s="950"/>
      <c r="BU120" s="950"/>
      <c r="BV120" s="950" t="s">
        <v>430</v>
      </c>
      <c r="BW120" s="950"/>
      <c r="BX120" s="950"/>
      <c r="BY120" s="950"/>
      <c r="BZ120" s="950"/>
      <c r="CA120" s="950" t="s">
        <v>430</v>
      </c>
      <c r="CB120" s="950"/>
      <c r="CC120" s="950"/>
      <c r="CD120" s="950"/>
      <c r="CE120" s="950"/>
      <c r="CF120" s="944" t="s">
        <v>430</v>
      </c>
      <c r="CG120" s="945"/>
      <c r="CH120" s="945"/>
      <c r="CI120" s="945"/>
      <c r="CJ120" s="945"/>
      <c r="CK120" s="1043" t="s">
        <v>435</v>
      </c>
      <c r="CL120" s="1044"/>
      <c r="CM120" s="1044"/>
      <c r="CN120" s="1044"/>
      <c r="CO120" s="1045"/>
      <c r="CP120" s="1051" t="s">
        <v>436</v>
      </c>
      <c r="CQ120" s="1052"/>
      <c r="CR120" s="1052"/>
      <c r="CS120" s="1052"/>
      <c r="CT120" s="1052"/>
      <c r="CU120" s="1052"/>
      <c r="CV120" s="1052"/>
      <c r="CW120" s="1052"/>
      <c r="CX120" s="1052"/>
      <c r="CY120" s="1052"/>
      <c r="CZ120" s="1052"/>
      <c r="DA120" s="1052"/>
      <c r="DB120" s="1052"/>
      <c r="DC120" s="1052"/>
      <c r="DD120" s="1052"/>
      <c r="DE120" s="1052"/>
      <c r="DF120" s="1053"/>
      <c r="DG120" s="956">
        <v>3085532</v>
      </c>
      <c r="DH120" s="957"/>
      <c r="DI120" s="957"/>
      <c r="DJ120" s="957"/>
      <c r="DK120" s="957"/>
      <c r="DL120" s="957">
        <v>2957759</v>
      </c>
      <c r="DM120" s="957"/>
      <c r="DN120" s="957"/>
      <c r="DO120" s="957"/>
      <c r="DP120" s="957"/>
      <c r="DQ120" s="957">
        <v>2796021</v>
      </c>
      <c r="DR120" s="957"/>
      <c r="DS120" s="957"/>
      <c r="DT120" s="957"/>
      <c r="DU120" s="957"/>
      <c r="DV120" s="958">
        <v>95</v>
      </c>
      <c r="DW120" s="958"/>
      <c r="DX120" s="958"/>
      <c r="DY120" s="958"/>
      <c r="DZ120" s="959"/>
    </row>
    <row r="121" spans="1:130" s="197" customFormat="1" ht="26.25" customHeight="1">
      <c r="A121" s="1005"/>
      <c r="B121" s="976"/>
      <c r="C121" s="1040" t="s">
        <v>437</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430</v>
      </c>
      <c r="AB121" s="989"/>
      <c r="AC121" s="989"/>
      <c r="AD121" s="989"/>
      <c r="AE121" s="990"/>
      <c r="AF121" s="991" t="s">
        <v>430</v>
      </c>
      <c r="AG121" s="989"/>
      <c r="AH121" s="989"/>
      <c r="AI121" s="989"/>
      <c r="AJ121" s="990"/>
      <c r="AK121" s="991" t="s">
        <v>430</v>
      </c>
      <c r="AL121" s="989"/>
      <c r="AM121" s="989"/>
      <c r="AN121" s="989"/>
      <c r="AO121" s="990"/>
      <c r="AP121" s="992" t="s">
        <v>430</v>
      </c>
      <c r="AQ121" s="993"/>
      <c r="AR121" s="993"/>
      <c r="AS121" s="993"/>
      <c r="AT121" s="994"/>
      <c r="AU121" s="1010"/>
      <c r="AV121" s="1011"/>
      <c r="AW121" s="1011"/>
      <c r="AX121" s="1011"/>
      <c r="AY121" s="1012"/>
      <c r="AZ121" s="1025" t="s">
        <v>438</v>
      </c>
      <c r="BA121" s="1001"/>
      <c r="BB121" s="1001"/>
      <c r="BC121" s="1001"/>
      <c r="BD121" s="1001"/>
      <c r="BE121" s="1001"/>
      <c r="BF121" s="1001"/>
      <c r="BG121" s="1001"/>
      <c r="BH121" s="1001"/>
      <c r="BI121" s="1001"/>
      <c r="BJ121" s="1001"/>
      <c r="BK121" s="1001"/>
      <c r="BL121" s="1001"/>
      <c r="BM121" s="1001"/>
      <c r="BN121" s="1001"/>
      <c r="BO121" s="1001"/>
      <c r="BP121" s="1002"/>
      <c r="BQ121" s="1015">
        <v>5344221</v>
      </c>
      <c r="BR121" s="1016"/>
      <c r="BS121" s="1016"/>
      <c r="BT121" s="1016"/>
      <c r="BU121" s="1016"/>
      <c r="BV121" s="1016">
        <v>5489776</v>
      </c>
      <c r="BW121" s="1016"/>
      <c r="BX121" s="1016"/>
      <c r="BY121" s="1016"/>
      <c r="BZ121" s="1016"/>
      <c r="CA121" s="1016">
        <v>6068647</v>
      </c>
      <c r="CB121" s="1016"/>
      <c r="CC121" s="1016"/>
      <c r="CD121" s="1016"/>
      <c r="CE121" s="1016"/>
      <c r="CF121" s="1054">
        <v>206.2</v>
      </c>
      <c r="CG121" s="1055"/>
      <c r="CH121" s="1055"/>
      <c r="CI121" s="1055"/>
      <c r="CJ121" s="1055"/>
      <c r="CK121" s="1046"/>
      <c r="CL121" s="1047"/>
      <c r="CM121" s="1047"/>
      <c r="CN121" s="1047"/>
      <c r="CO121" s="1048"/>
      <c r="CP121" s="1037" t="s">
        <v>380</v>
      </c>
      <c r="CQ121" s="1038"/>
      <c r="CR121" s="1038"/>
      <c r="CS121" s="1038"/>
      <c r="CT121" s="1038"/>
      <c r="CU121" s="1038"/>
      <c r="CV121" s="1038"/>
      <c r="CW121" s="1038"/>
      <c r="CX121" s="1038"/>
      <c r="CY121" s="1038"/>
      <c r="CZ121" s="1038"/>
      <c r="DA121" s="1038"/>
      <c r="DB121" s="1038"/>
      <c r="DC121" s="1038"/>
      <c r="DD121" s="1038"/>
      <c r="DE121" s="1038"/>
      <c r="DF121" s="1039"/>
      <c r="DG121" s="949">
        <v>1911827</v>
      </c>
      <c r="DH121" s="950"/>
      <c r="DI121" s="950"/>
      <c r="DJ121" s="950"/>
      <c r="DK121" s="950"/>
      <c r="DL121" s="950">
        <v>1984052</v>
      </c>
      <c r="DM121" s="950"/>
      <c r="DN121" s="950"/>
      <c r="DO121" s="950"/>
      <c r="DP121" s="950"/>
      <c r="DQ121" s="950">
        <v>2045385</v>
      </c>
      <c r="DR121" s="950"/>
      <c r="DS121" s="950"/>
      <c r="DT121" s="950"/>
      <c r="DU121" s="950"/>
      <c r="DV121" s="951">
        <v>69.5</v>
      </c>
      <c r="DW121" s="951"/>
      <c r="DX121" s="951"/>
      <c r="DY121" s="951"/>
      <c r="DZ121" s="952"/>
    </row>
    <row r="122" spans="1:130" s="197" customFormat="1" ht="26.25" customHeight="1">
      <c r="A122" s="1005"/>
      <c r="B122" s="976"/>
      <c r="C122" s="946" t="s">
        <v>417</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166</v>
      </c>
      <c r="BA122" s="228"/>
      <c r="BB122" s="228"/>
      <c r="BC122" s="228"/>
      <c r="BD122" s="228"/>
      <c r="BE122" s="228"/>
      <c r="BF122" s="228"/>
      <c r="BG122" s="228"/>
      <c r="BH122" s="228"/>
      <c r="BI122" s="228"/>
      <c r="BJ122" s="228"/>
      <c r="BK122" s="228"/>
      <c r="BL122" s="228"/>
      <c r="BM122" s="228"/>
      <c r="BN122" s="228"/>
      <c r="BO122" s="1023" t="s">
        <v>439</v>
      </c>
      <c r="BP122" s="1024"/>
      <c r="BQ122" s="1064">
        <v>9767816</v>
      </c>
      <c r="BR122" s="1065"/>
      <c r="BS122" s="1065"/>
      <c r="BT122" s="1065"/>
      <c r="BU122" s="1065"/>
      <c r="BV122" s="1065">
        <v>9620607</v>
      </c>
      <c r="BW122" s="1065"/>
      <c r="BX122" s="1065"/>
      <c r="BY122" s="1065"/>
      <c r="BZ122" s="1065"/>
      <c r="CA122" s="1065">
        <v>8669133</v>
      </c>
      <c r="CB122" s="1065"/>
      <c r="CC122" s="1065"/>
      <c r="CD122" s="1065"/>
      <c r="CE122" s="1065"/>
      <c r="CF122" s="1017"/>
      <c r="CG122" s="1018"/>
      <c r="CH122" s="1018"/>
      <c r="CI122" s="1018"/>
      <c r="CJ122" s="1019"/>
      <c r="CK122" s="1046"/>
      <c r="CL122" s="1047"/>
      <c r="CM122" s="1047"/>
      <c r="CN122" s="1047"/>
      <c r="CO122" s="1048"/>
      <c r="CP122" s="1037" t="s">
        <v>440</v>
      </c>
      <c r="CQ122" s="1038"/>
      <c r="CR122" s="1038"/>
      <c r="CS122" s="1038"/>
      <c r="CT122" s="1038"/>
      <c r="CU122" s="1038"/>
      <c r="CV122" s="1038"/>
      <c r="CW122" s="1038"/>
      <c r="CX122" s="1038"/>
      <c r="CY122" s="1038"/>
      <c r="CZ122" s="1038"/>
      <c r="DA122" s="1038"/>
      <c r="DB122" s="1038"/>
      <c r="DC122" s="1038"/>
      <c r="DD122" s="1038"/>
      <c r="DE122" s="1038"/>
      <c r="DF122" s="1039"/>
      <c r="DG122" s="949">
        <v>141872</v>
      </c>
      <c r="DH122" s="950"/>
      <c r="DI122" s="950"/>
      <c r="DJ122" s="950"/>
      <c r="DK122" s="950"/>
      <c r="DL122" s="950">
        <v>135151</v>
      </c>
      <c r="DM122" s="950"/>
      <c r="DN122" s="950"/>
      <c r="DO122" s="950"/>
      <c r="DP122" s="950"/>
      <c r="DQ122" s="950">
        <v>128973</v>
      </c>
      <c r="DR122" s="950"/>
      <c r="DS122" s="950"/>
      <c r="DT122" s="950"/>
      <c r="DU122" s="950"/>
      <c r="DV122" s="951">
        <v>4.4000000000000004</v>
      </c>
      <c r="DW122" s="951"/>
      <c r="DX122" s="951"/>
      <c r="DY122" s="951"/>
      <c r="DZ122" s="952"/>
    </row>
    <row r="123" spans="1:130" s="197" customFormat="1" ht="26.25" customHeight="1" thickBot="1">
      <c r="A123" s="1005"/>
      <c r="B123" s="976"/>
      <c r="C123" s="946" t="s">
        <v>423</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441</v>
      </c>
      <c r="AB123" s="989"/>
      <c r="AC123" s="989"/>
      <c r="AD123" s="989"/>
      <c r="AE123" s="990"/>
      <c r="AF123" s="991" t="s">
        <v>441</v>
      </c>
      <c r="AG123" s="989"/>
      <c r="AH123" s="989"/>
      <c r="AI123" s="989"/>
      <c r="AJ123" s="990"/>
      <c r="AK123" s="991" t="s">
        <v>441</v>
      </c>
      <c r="AL123" s="989"/>
      <c r="AM123" s="989"/>
      <c r="AN123" s="989"/>
      <c r="AO123" s="990"/>
      <c r="AP123" s="992" t="s">
        <v>441</v>
      </c>
      <c r="AQ123" s="993"/>
      <c r="AR123" s="993"/>
      <c r="AS123" s="993"/>
      <c r="AT123" s="994"/>
      <c r="AU123" s="1061" t="s">
        <v>442</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49.9</v>
      </c>
      <c r="BR123" s="1057"/>
      <c r="BS123" s="1057"/>
      <c r="BT123" s="1057"/>
      <c r="BU123" s="1057"/>
      <c r="BV123" s="1057">
        <v>74.599999999999994</v>
      </c>
      <c r="BW123" s="1057"/>
      <c r="BX123" s="1057"/>
      <c r="BY123" s="1057"/>
      <c r="BZ123" s="1057"/>
      <c r="CA123" s="1057">
        <v>128.6</v>
      </c>
      <c r="CB123" s="1057"/>
      <c r="CC123" s="1057"/>
      <c r="CD123" s="1057"/>
      <c r="CE123" s="1057"/>
      <c r="CF123" s="1058"/>
      <c r="CG123" s="1059"/>
      <c r="CH123" s="1059"/>
      <c r="CI123" s="1059"/>
      <c r="CJ123" s="1060"/>
      <c r="CK123" s="1046"/>
      <c r="CL123" s="1047"/>
      <c r="CM123" s="1047"/>
      <c r="CN123" s="1047"/>
      <c r="CO123" s="1048"/>
      <c r="CP123" s="1037" t="s">
        <v>443</v>
      </c>
      <c r="CQ123" s="1038"/>
      <c r="CR123" s="1038"/>
      <c r="CS123" s="1038"/>
      <c r="CT123" s="1038"/>
      <c r="CU123" s="1038"/>
      <c r="CV123" s="1038"/>
      <c r="CW123" s="1038"/>
      <c r="CX123" s="1038"/>
      <c r="CY123" s="1038"/>
      <c r="CZ123" s="1038"/>
      <c r="DA123" s="1038"/>
      <c r="DB123" s="1038"/>
      <c r="DC123" s="1038"/>
      <c r="DD123" s="1038"/>
      <c r="DE123" s="1038"/>
      <c r="DF123" s="1039"/>
      <c r="DG123" s="988">
        <v>9237</v>
      </c>
      <c r="DH123" s="989"/>
      <c r="DI123" s="989"/>
      <c r="DJ123" s="989"/>
      <c r="DK123" s="990"/>
      <c r="DL123" s="991">
        <v>10615</v>
      </c>
      <c r="DM123" s="989"/>
      <c r="DN123" s="989"/>
      <c r="DO123" s="989"/>
      <c r="DP123" s="990"/>
      <c r="DQ123" s="991">
        <v>12608</v>
      </c>
      <c r="DR123" s="989"/>
      <c r="DS123" s="989"/>
      <c r="DT123" s="989"/>
      <c r="DU123" s="990"/>
      <c r="DV123" s="992">
        <v>0.4</v>
      </c>
      <c r="DW123" s="993"/>
      <c r="DX123" s="993"/>
      <c r="DY123" s="993"/>
      <c r="DZ123" s="994"/>
    </row>
    <row r="124" spans="1:130" s="197" customFormat="1" ht="26.25" customHeight="1">
      <c r="A124" s="1005"/>
      <c r="B124" s="976"/>
      <c r="C124" s="946" t="s">
        <v>427</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441</v>
      </c>
      <c r="AB124" s="989"/>
      <c r="AC124" s="989"/>
      <c r="AD124" s="989"/>
      <c r="AE124" s="990"/>
      <c r="AF124" s="991" t="s">
        <v>441</v>
      </c>
      <c r="AG124" s="989"/>
      <c r="AH124" s="989"/>
      <c r="AI124" s="989"/>
      <c r="AJ124" s="990"/>
      <c r="AK124" s="991" t="s">
        <v>441</v>
      </c>
      <c r="AL124" s="989"/>
      <c r="AM124" s="989"/>
      <c r="AN124" s="989"/>
      <c r="AO124" s="990"/>
      <c r="AP124" s="992" t="s">
        <v>441</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444</v>
      </c>
      <c r="CQ124" s="1038"/>
      <c r="CR124" s="1038"/>
      <c r="CS124" s="1038"/>
      <c r="CT124" s="1038"/>
      <c r="CU124" s="1038"/>
      <c r="CV124" s="1038"/>
      <c r="CW124" s="1038"/>
      <c r="CX124" s="1038"/>
      <c r="CY124" s="1038"/>
      <c r="CZ124" s="1038"/>
      <c r="DA124" s="1038"/>
      <c r="DB124" s="1038"/>
      <c r="DC124" s="1038"/>
      <c r="DD124" s="1038"/>
      <c r="DE124" s="1038"/>
      <c r="DF124" s="1039"/>
      <c r="DG124" s="1027" t="s">
        <v>441</v>
      </c>
      <c r="DH124" s="1028"/>
      <c r="DI124" s="1028"/>
      <c r="DJ124" s="1028"/>
      <c r="DK124" s="1029"/>
      <c r="DL124" s="1030" t="s">
        <v>441</v>
      </c>
      <c r="DM124" s="1028"/>
      <c r="DN124" s="1028"/>
      <c r="DO124" s="1028"/>
      <c r="DP124" s="1029"/>
      <c r="DQ124" s="1030" t="s">
        <v>441</v>
      </c>
      <c r="DR124" s="1028"/>
      <c r="DS124" s="1028"/>
      <c r="DT124" s="1028"/>
      <c r="DU124" s="1029"/>
      <c r="DV124" s="1031" t="s">
        <v>441</v>
      </c>
      <c r="DW124" s="1032"/>
      <c r="DX124" s="1032"/>
      <c r="DY124" s="1032"/>
      <c r="DZ124" s="1033"/>
    </row>
    <row r="125" spans="1:130" s="197" customFormat="1" ht="26.25" customHeight="1" thickBot="1">
      <c r="A125" s="1005"/>
      <c r="B125" s="976"/>
      <c r="C125" s="946" t="s">
        <v>429</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441</v>
      </c>
      <c r="AB125" s="989"/>
      <c r="AC125" s="989"/>
      <c r="AD125" s="989"/>
      <c r="AE125" s="990"/>
      <c r="AF125" s="991" t="s">
        <v>441</v>
      </c>
      <c r="AG125" s="989"/>
      <c r="AH125" s="989"/>
      <c r="AI125" s="989"/>
      <c r="AJ125" s="990"/>
      <c r="AK125" s="991" t="s">
        <v>441</v>
      </c>
      <c r="AL125" s="989"/>
      <c r="AM125" s="989"/>
      <c r="AN125" s="989"/>
      <c r="AO125" s="990"/>
      <c r="AP125" s="992" t="s">
        <v>441</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445</v>
      </c>
      <c r="CL125" s="1044"/>
      <c r="CM125" s="1044"/>
      <c r="CN125" s="1044"/>
      <c r="CO125" s="1045"/>
      <c r="CP125" s="970" t="s">
        <v>446</v>
      </c>
      <c r="CQ125" s="917"/>
      <c r="CR125" s="917"/>
      <c r="CS125" s="917"/>
      <c r="CT125" s="917"/>
      <c r="CU125" s="917"/>
      <c r="CV125" s="917"/>
      <c r="CW125" s="917"/>
      <c r="CX125" s="917"/>
      <c r="CY125" s="917"/>
      <c r="CZ125" s="917"/>
      <c r="DA125" s="917"/>
      <c r="DB125" s="917"/>
      <c r="DC125" s="917"/>
      <c r="DD125" s="917"/>
      <c r="DE125" s="917"/>
      <c r="DF125" s="918"/>
      <c r="DG125" s="956" t="s">
        <v>441</v>
      </c>
      <c r="DH125" s="957"/>
      <c r="DI125" s="957"/>
      <c r="DJ125" s="957"/>
      <c r="DK125" s="957"/>
      <c r="DL125" s="957" t="s">
        <v>441</v>
      </c>
      <c r="DM125" s="957"/>
      <c r="DN125" s="957"/>
      <c r="DO125" s="957"/>
      <c r="DP125" s="957"/>
      <c r="DQ125" s="957" t="s">
        <v>441</v>
      </c>
      <c r="DR125" s="957"/>
      <c r="DS125" s="957"/>
      <c r="DT125" s="957"/>
      <c r="DU125" s="957"/>
      <c r="DV125" s="958" t="s">
        <v>441</v>
      </c>
      <c r="DW125" s="958"/>
      <c r="DX125" s="958"/>
      <c r="DY125" s="958"/>
      <c r="DZ125" s="959"/>
    </row>
    <row r="126" spans="1:130" s="197" customFormat="1" ht="26.25" customHeight="1">
      <c r="A126" s="1005"/>
      <c r="B126" s="976"/>
      <c r="C126" s="946" t="s">
        <v>433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441</v>
      </c>
      <c r="AB126" s="989"/>
      <c r="AC126" s="989"/>
      <c r="AD126" s="989"/>
      <c r="AE126" s="990"/>
      <c r="AF126" s="991" t="s">
        <v>441</v>
      </c>
      <c r="AG126" s="989"/>
      <c r="AH126" s="989"/>
      <c r="AI126" s="989"/>
      <c r="AJ126" s="990"/>
      <c r="AK126" s="991" t="s">
        <v>441</v>
      </c>
      <c r="AL126" s="989"/>
      <c r="AM126" s="989"/>
      <c r="AN126" s="989"/>
      <c r="AO126" s="990"/>
      <c r="AP126" s="992" t="s">
        <v>441</v>
      </c>
      <c r="AQ126" s="993"/>
      <c r="AR126" s="993"/>
      <c r="AS126" s="993"/>
      <c r="AT126" s="994"/>
      <c r="AU126" s="233"/>
      <c r="AV126" s="233"/>
      <c r="AW126" s="233"/>
      <c r="AX126" s="1066" t="s">
        <v>447</v>
      </c>
      <c r="AY126" s="1067"/>
      <c r="AZ126" s="1067"/>
      <c r="BA126" s="1067"/>
      <c r="BB126" s="1067"/>
      <c r="BC126" s="1067"/>
      <c r="BD126" s="1067"/>
      <c r="BE126" s="1068"/>
      <c r="BF126" s="1082" t="s">
        <v>448</v>
      </c>
      <c r="BG126" s="1067"/>
      <c r="BH126" s="1067"/>
      <c r="BI126" s="1067"/>
      <c r="BJ126" s="1067"/>
      <c r="BK126" s="1067"/>
      <c r="BL126" s="1068"/>
      <c r="BM126" s="1082" t="s">
        <v>449</v>
      </c>
      <c r="BN126" s="1067"/>
      <c r="BO126" s="1067"/>
      <c r="BP126" s="1067"/>
      <c r="BQ126" s="1067"/>
      <c r="BR126" s="1067"/>
      <c r="BS126" s="1068"/>
      <c r="BT126" s="1082" t="s">
        <v>450</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451</v>
      </c>
      <c r="CQ126" s="980"/>
      <c r="CR126" s="980"/>
      <c r="CS126" s="980"/>
      <c r="CT126" s="980"/>
      <c r="CU126" s="980"/>
      <c r="CV126" s="980"/>
      <c r="CW126" s="980"/>
      <c r="CX126" s="980"/>
      <c r="CY126" s="980"/>
      <c r="CZ126" s="980"/>
      <c r="DA126" s="980"/>
      <c r="DB126" s="980"/>
      <c r="DC126" s="980"/>
      <c r="DD126" s="980"/>
      <c r="DE126" s="980"/>
      <c r="DF126" s="981"/>
      <c r="DG126" s="949" t="s">
        <v>441</v>
      </c>
      <c r="DH126" s="950"/>
      <c r="DI126" s="950"/>
      <c r="DJ126" s="950"/>
      <c r="DK126" s="950"/>
      <c r="DL126" s="950" t="s">
        <v>441</v>
      </c>
      <c r="DM126" s="950"/>
      <c r="DN126" s="950"/>
      <c r="DO126" s="950"/>
      <c r="DP126" s="950"/>
      <c r="DQ126" s="950" t="s">
        <v>441</v>
      </c>
      <c r="DR126" s="950"/>
      <c r="DS126" s="950"/>
      <c r="DT126" s="950"/>
      <c r="DU126" s="950"/>
      <c r="DV126" s="951" t="s">
        <v>441</v>
      </c>
      <c r="DW126" s="951"/>
      <c r="DX126" s="951"/>
      <c r="DY126" s="951"/>
      <c r="DZ126" s="952"/>
    </row>
    <row r="127" spans="1:130" s="197" customFormat="1" ht="26.25" customHeight="1" thickBot="1">
      <c r="A127" s="1006"/>
      <c r="B127" s="978"/>
      <c r="C127" s="1034" t="s">
        <v>452</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441</v>
      </c>
      <c r="AB127" s="989"/>
      <c r="AC127" s="989"/>
      <c r="AD127" s="989"/>
      <c r="AE127" s="990"/>
      <c r="AF127" s="991" t="s">
        <v>441</v>
      </c>
      <c r="AG127" s="989"/>
      <c r="AH127" s="989"/>
      <c r="AI127" s="989"/>
      <c r="AJ127" s="990"/>
      <c r="AK127" s="991" t="s">
        <v>441</v>
      </c>
      <c r="AL127" s="989"/>
      <c r="AM127" s="989"/>
      <c r="AN127" s="989"/>
      <c r="AO127" s="990"/>
      <c r="AP127" s="992" t="s">
        <v>441</v>
      </c>
      <c r="AQ127" s="993"/>
      <c r="AR127" s="993"/>
      <c r="AS127" s="993"/>
      <c r="AT127" s="994"/>
      <c r="AU127" s="233"/>
      <c r="AV127" s="233"/>
      <c r="AW127" s="233"/>
      <c r="AX127" s="916" t="s">
        <v>453</v>
      </c>
      <c r="AY127" s="917"/>
      <c r="AZ127" s="917"/>
      <c r="BA127" s="917"/>
      <c r="BB127" s="917"/>
      <c r="BC127" s="917"/>
      <c r="BD127" s="917"/>
      <c r="BE127" s="918"/>
      <c r="BF127" s="1071" t="s">
        <v>441</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454</v>
      </c>
      <c r="CQ127" s="1075"/>
      <c r="CR127" s="1075"/>
      <c r="CS127" s="1075"/>
      <c r="CT127" s="1075"/>
      <c r="CU127" s="1075"/>
      <c r="CV127" s="1075"/>
      <c r="CW127" s="1075"/>
      <c r="CX127" s="1075"/>
      <c r="CY127" s="1075"/>
      <c r="CZ127" s="1075"/>
      <c r="DA127" s="1075"/>
      <c r="DB127" s="1075"/>
      <c r="DC127" s="1075"/>
      <c r="DD127" s="1075"/>
      <c r="DE127" s="1075"/>
      <c r="DF127" s="1076"/>
      <c r="DG127" s="1077" t="s">
        <v>455</v>
      </c>
      <c r="DH127" s="1078"/>
      <c r="DI127" s="1078"/>
      <c r="DJ127" s="1078"/>
      <c r="DK127" s="1078"/>
      <c r="DL127" s="1078" t="s">
        <v>109</v>
      </c>
      <c r="DM127" s="1078"/>
      <c r="DN127" s="1078"/>
      <c r="DO127" s="1078"/>
      <c r="DP127" s="1078"/>
      <c r="DQ127" s="1078" t="s">
        <v>109</v>
      </c>
      <c r="DR127" s="1078"/>
      <c r="DS127" s="1078"/>
      <c r="DT127" s="1078"/>
      <c r="DU127" s="1078"/>
      <c r="DV127" s="1079" t="s">
        <v>109</v>
      </c>
      <c r="DW127" s="1079"/>
      <c r="DX127" s="1079"/>
      <c r="DY127" s="1079"/>
      <c r="DZ127" s="1080"/>
    </row>
    <row r="128" spans="1:130" s="197" customFormat="1" ht="26.25" customHeight="1">
      <c r="A128" s="1101" t="s">
        <v>456</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457</v>
      </c>
      <c r="X128" s="1103"/>
      <c r="Y128" s="1103"/>
      <c r="Z128" s="1104"/>
      <c r="AA128" s="1119" t="s">
        <v>458</v>
      </c>
      <c r="AB128" s="1120"/>
      <c r="AC128" s="1120"/>
      <c r="AD128" s="1120"/>
      <c r="AE128" s="1121"/>
      <c r="AF128" s="1122" t="s">
        <v>458</v>
      </c>
      <c r="AG128" s="1120"/>
      <c r="AH128" s="1120"/>
      <c r="AI128" s="1120"/>
      <c r="AJ128" s="1121"/>
      <c r="AK128" s="1122" t="s">
        <v>458</v>
      </c>
      <c r="AL128" s="1120"/>
      <c r="AM128" s="1120"/>
      <c r="AN128" s="1120"/>
      <c r="AO128" s="1121"/>
      <c r="AP128" s="1123"/>
      <c r="AQ128" s="1124"/>
      <c r="AR128" s="1124"/>
      <c r="AS128" s="1124"/>
      <c r="AT128" s="1125"/>
      <c r="AU128" s="235"/>
      <c r="AV128" s="235"/>
      <c r="AW128" s="235"/>
      <c r="AX128" s="1084" t="s">
        <v>459</v>
      </c>
      <c r="AY128" s="980"/>
      <c r="AZ128" s="980"/>
      <c r="BA128" s="980"/>
      <c r="BB128" s="980"/>
      <c r="BC128" s="980"/>
      <c r="BD128" s="980"/>
      <c r="BE128" s="981"/>
      <c r="BF128" s="1096" t="s">
        <v>460</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461</v>
      </c>
      <c r="X129" s="1091"/>
      <c r="Y129" s="1091"/>
      <c r="Z129" s="1092"/>
      <c r="AA129" s="988">
        <v>3297388</v>
      </c>
      <c r="AB129" s="989"/>
      <c r="AC129" s="989"/>
      <c r="AD129" s="989"/>
      <c r="AE129" s="990"/>
      <c r="AF129" s="991">
        <v>3270514</v>
      </c>
      <c r="AG129" s="989"/>
      <c r="AH129" s="989"/>
      <c r="AI129" s="989"/>
      <c r="AJ129" s="990"/>
      <c r="AK129" s="991">
        <v>3389324</v>
      </c>
      <c r="AL129" s="989"/>
      <c r="AM129" s="989"/>
      <c r="AN129" s="989"/>
      <c r="AO129" s="990"/>
      <c r="AP129" s="1093"/>
      <c r="AQ129" s="1094"/>
      <c r="AR129" s="1094"/>
      <c r="AS129" s="1094"/>
      <c r="AT129" s="1095"/>
      <c r="AU129" s="235"/>
      <c r="AV129" s="235"/>
      <c r="AW129" s="235"/>
      <c r="AX129" s="1084" t="s">
        <v>462</v>
      </c>
      <c r="AY129" s="980"/>
      <c r="AZ129" s="980"/>
      <c r="BA129" s="980"/>
      <c r="BB129" s="980"/>
      <c r="BC129" s="980"/>
      <c r="BD129" s="980"/>
      <c r="BE129" s="981"/>
      <c r="BF129" s="1085">
        <v>12.9</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463</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464</v>
      </c>
      <c r="X130" s="1091"/>
      <c r="Y130" s="1091"/>
      <c r="Z130" s="1092"/>
      <c r="AA130" s="988">
        <v>412708</v>
      </c>
      <c r="AB130" s="989"/>
      <c r="AC130" s="989"/>
      <c r="AD130" s="989"/>
      <c r="AE130" s="990"/>
      <c r="AF130" s="991">
        <v>439105</v>
      </c>
      <c r="AG130" s="989"/>
      <c r="AH130" s="989"/>
      <c r="AI130" s="989"/>
      <c r="AJ130" s="990"/>
      <c r="AK130" s="991">
        <v>445794</v>
      </c>
      <c r="AL130" s="989"/>
      <c r="AM130" s="989"/>
      <c r="AN130" s="989"/>
      <c r="AO130" s="990"/>
      <c r="AP130" s="1093"/>
      <c r="AQ130" s="1094"/>
      <c r="AR130" s="1094"/>
      <c r="AS130" s="1094"/>
      <c r="AT130" s="1095"/>
      <c r="AU130" s="235"/>
      <c r="AV130" s="235"/>
      <c r="AW130" s="235"/>
      <c r="AX130" s="1143" t="s">
        <v>465</v>
      </c>
      <c r="AY130" s="1075"/>
      <c r="AZ130" s="1075"/>
      <c r="BA130" s="1075"/>
      <c r="BB130" s="1075"/>
      <c r="BC130" s="1075"/>
      <c r="BD130" s="1075"/>
      <c r="BE130" s="1076"/>
      <c r="BF130" s="1105">
        <v>128.6</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466</v>
      </c>
      <c r="X131" s="1114"/>
      <c r="Y131" s="1114"/>
      <c r="Z131" s="1115"/>
      <c r="AA131" s="1027">
        <v>2884680</v>
      </c>
      <c r="AB131" s="1028"/>
      <c r="AC131" s="1028"/>
      <c r="AD131" s="1028"/>
      <c r="AE131" s="1029"/>
      <c r="AF131" s="1030">
        <v>2831409</v>
      </c>
      <c r="AG131" s="1028"/>
      <c r="AH131" s="1028"/>
      <c r="AI131" s="1028"/>
      <c r="AJ131" s="1029"/>
      <c r="AK131" s="1030">
        <v>2943530</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467</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468</v>
      </c>
      <c r="W132" s="1131"/>
      <c r="X132" s="1131"/>
      <c r="Y132" s="1131"/>
      <c r="Z132" s="1132"/>
      <c r="AA132" s="1133">
        <v>12.24454706</v>
      </c>
      <c r="AB132" s="1134"/>
      <c r="AC132" s="1134"/>
      <c r="AD132" s="1134"/>
      <c r="AE132" s="1135"/>
      <c r="AF132" s="1136">
        <v>13.188592679999999</v>
      </c>
      <c r="AG132" s="1134"/>
      <c r="AH132" s="1134"/>
      <c r="AI132" s="1134"/>
      <c r="AJ132" s="1135"/>
      <c r="AK132" s="1136">
        <v>13.42884224</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469</v>
      </c>
      <c r="W133" s="1138"/>
      <c r="X133" s="1138"/>
      <c r="Y133" s="1138"/>
      <c r="Z133" s="1139"/>
      <c r="AA133" s="1140">
        <v>12</v>
      </c>
      <c r="AB133" s="1141"/>
      <c r="AC133" s="1141"/>
      <c r="AD133" s="1141"/>
      <c r="AE133" s="1142"/>
      <c r="AF133" s="1140">
        <v>12.7</v>
      </c>
      <c r="AG133" s="1141"/>
      <c r="AH133" s="1141"/>
      <c r="AI133" s="1141"/>
      <c r="AJ133" s="1142"/>
      <c r="AK133" s="1140">
        <v>12.9</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P13" zoomScale="80" zoomScaleNormal="85" zoomScaleSheetLayoutView="80" workbookViewId="0">
      <selection activeCell="AD30" sqref="AD30"/>
    </sheetView>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34"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47" t="s">
        <v>472</v>
      </c>
      <c r="L7" s="254"/>
      <c r="M7" s="255" t="s">
        <v>473</v>
      </c>
      <c r="N7" s="256"/>
    </row>
    <row r="8" spans="1:16">
      <c r="A8" s="248"/>
      <c r="B8" s="244"/>
      <c r="C8" s="244"/>
      <c r="D8" s="244"/>
      <c r="E8" s="244"/>
      <c r="F8" s="244"/>
      <c r="G8" s="257"/>
      <c r="H8" s="258"/>
      <c r="I8" s="258"/>
      <c r="J8" s="259"/>
      <c r="K8" s="1148"/>
      <c r="L8" s="260" t="s">
        <v>474</v>
      </c>
      <c r="M8" s="261" t="s">
        <v>475</v>
      </c>
      <c r="N8" s="262" t="s">
        <v>476</v>
      </c>
    </row>
    <row r="9" spans="1:16">
      <c r="A9" s="248"/>
      <c r="B9" s="244"/>
      <c r="C9" s="244"/>
      <c r="D9" s="244"/>
      <c r="E9" s="244"/>
      <c r="F9" s="244"/>
      <c r="G9" s="1149" t="s">
        <v>477</v>
      </c>
      <c r="H9" s="1150"/>
      <c r="I9" s="1150"/>
      <c r="J9" s="1151"/>
      <c r="K9" s="263">
        <v>1078341</v>
      </c>
      <c r="L9" s="264">
        <v>98994</v>
      </c>
      <c r="M9" s="265">
        <v>88618</v>
      </c>
      <c r="N9" s="266">
        <v>11.7</v>
      </c>
    </row>
    <row r="10" spans="1:16">
      <c r="A10" s="248"/>
      <c r="B10" s="244"/>
      <c r="C10" s="244"/>
      <c r="D10" s="244"/>
      <c r="E10" s="244"/>
      <c r="F10" s="244"/>
      <c r="G10" s="1149" t="s">
        <v>478</v>
      </c>
      <c r="H10" s="1150"/>
      <c r="I10" s="1150"/>
      <c r="J10" s="1151"/>
      <c r="K10" s="267">
        <v>23328</v>
      </c>
      <c r="L10" s="268">
        <v>2142</v>
      </c>
      <c r="M10" s="269">
        <v>9248</v>
      </c>
      <c r="N10" s="270">
        <v>-76.8</v>
      </c>
    </row>
    <row r="11" spans="1:16" ht="13.5" customHeight="1">
      <c r="A11" s="248"/>
      <c r="B11" s="244"/>
      <c r="C11" s="244"/>
      <c r="D11" s="244"/>
      <c r="E11" s="244"/>
      <c r="F11" s="244"/>
      <c r="G11" s="1149" t="s">
        <v>479</v>
      </c>
      <c r="H11" s="1150"/>
      <c r="I11" s="1150"/>
      <c r="J11" s="1151"/>
      <c r="K11" s="267">
        <v>16894</v>
      </c>
      <c r="L11" s="268">
        <v>1551</v>
      </c>
      <c r="M11" s="269">
        <v>13111</v>
      </c>
      <c r="N11" s="270">
        <v>-88.2</v>
      </c>
    </row>
    <row r="12" spans="1:16" ht="13.5" customHeight="1">
      <c r="A12" s="248"/>
      <c r="B12" s="244"/>
      <c r="C12" s="244"/>
      <c r="D12" s="244"/>
      <c r="E12" s="244"/>
      <c r="F12" s="244"/>
      <c r="G12" s="1149" t="s">
        <v>480</v>
      </c>
      <c r="H12" s="1150"/>
      <c r="I12" s="1150"/>
      <c r="J12" s="1151"/>
      <c r="K12" s="267" t="s">
        <v>481</v>
      </c>
      <c r="L12" s="268" t="s">
        <v>481</v>
      </c>
      <c r="M12" s="269">
        <v>631</v>
      </c>
      <c r="N12" s="270" t="s">
        <v>481</v>
      </c>
    </row>
    <row r="13" spans="1:16" ht="13.5" customHeight="1">
      <c r="A13" s="248"/>
      <c r="B13" s="244"/>
      <c r="C13" s="244"/>
      <c r="D13" s="244"/>
      <c r="E13" s="244"/>
      <c r="F13" s="244"/>
      <c r="G13" s="1149" t="s">
        <v>482</v>
      </c>
      <c r="H13" s="1150"/>
      <c r="I13" s="1150"/>
      <c r="J13" s="1151"/>
      <c r="K13" s="267" t="s">
        <v>481</v>
      </c>
      <c r="L13" s="268" t="s">
        <v>481</v>
      </c>
      <c r="M13" s="269" t="s">
        <v>481</v>
      </c>
      <c r="N13" s="270" t="s">
        <v>481</v>
      </c>
    </row>
    <row r="14" spans="1:16" ht="13.5" customHeight="1">
      <c r="A14" s="248"/>
      <c r="B14" s="244"/>
      <c r="C14" s="244"/>
      <c r="D14" s="244"/>
      <c r="E14" s="244"/>
      <c r="F14" s="244"/>
      <c r="G14" s="1149" t="s">
        <v>483</v>
      </c>
      <c r="H14" s="1150"/>
      <c r="I14" s="1150"/>
      <c r="J14" s="1151"/>
      <c r="K14" s="267">
        <v>53354</v>
      </c>
      <c r="L14" s="268">
        <v>4898</v>
      </c>
      <c r="M14" s="269">
        <v>4206</v>
      </c>
      <c r="N14" s="270">
        <v>16.5</v>
      </c>
    </row>
    <row r="15" spans="1:16" ht="13.5" customHeight="1">
      <c r="A15" s="248"/>
      <c r="B15" s="244"/>
      <c r="C15" s="244"/>
      <c r="D15" s="244"/>
      <c r="E15" s="244"/>
      <c r="F15" s="244"/>
      <c r="G15" s="1149" t="s">
        <v>484</v>
      </c>
      <c r="H15" s="1150"/>
      <c r="I15" s="1150"/>
      <c r="J15" s="1151"/>
      <c r="K15" s="267">
        <v>44621</v>
      </c>
      <c r="L15" s="268">
        <v>4096</v>
      </c>
      <c r="M15" s="269">
        <v>1853</v>
      </c>
      <c r="N15" s="270">
        <v>121</v>
      </c>
    </row>
    <row r="16" spans="1:16">
      <c r="A16" s="248"/>
      <c r="B16" s="244"/>
      <c r="C16" s="244"/>
      <c r="D16" s="244"/>
      <c r="E16" s="244"/>
      <c r="F16" s="244"/>
      <c r="G16" s="1152" t="s">
        <v>485</v>
      </c>
      <c r="H16" s="1153"/>
      <c r="I16" s="1153"/>
      <c r="J16" s="1154"/>
      <c r="K16" s="268">
        <v>-91674</v>
      </c>
      <c r="L16" s="268">
        <v>-8416</v>
      </c>
      <c r="M16" s="269">
        <v>-9315</v>
      </c>
      <c r="N16" s="270">
        <v>-9.6999999999999993</v>
      </c>
    </row>
    <row r="17" spans="1:16">
      <c r="A17" s="248"/>
      <c r="B17" s="244"/>
      <c r="C17" s="244"/>
      <c r="D17" s="244"/>
      <c r="E17" s="244"/>
      <c r="F17" s="244"/>
      <c r="G17" s="1152" t="s">
        <v>166</v>
      </c>
      <c r="H17" s="1153"/>
      <c r="I17" s="1153"/>
      <c r="J17" s="1154"/>
      <c r="K17" s="268">
        <v>1124864</v>
      </c>
      <c r="L17" s="268">
        <v>103265</v>
      </c>
      <c r="M17" s="269">
        <v>108353</v>
      </c>
      <c r="N17" s="270">
        <v>-4.7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44" t="s">
        <v>490</v>
      </c>
      <c r="H21" s="1145"/>
      <c r="I21" s="1145"/>
      <c r="J21" s="1146"/>
      <c r="K21" s="280">
        <v>8.4499999999999993</v>
      </c>
      <c r="L21" s="281">
        <v>10.050000000000001</v>
      </c>
      <c r="M21" s="282">
        <v>-1.6</v>
      </c>
      <c r="N21" s="249"/>
      <c r="O21" s="283"/>
      <c r="P21" s="279"/>
    </row>
    <row r="22" spans="1:16" s="284" customFormat="1">
      <c r="A22" s="279"/>
      <c r="B22" s="249"/>
      <c r="C22" s="249"/>
      <c r="D22" s="249"/>
      <c r="E22" s="249"/>
      <c r="F22" s="249"/>
      <c r="G22" s="1144" t="s">
        <v>491</v>
      </c>
      <c r="H22" s="1145"/>
      <c r="I22" s="1145"/>
      <c r="J22" s="1146"/>
      <c r="K22" s="285">
        <v>96.7</v>
      </c>
      <c r="L22" s="286">
        <v>96.3</v>
      </c>
      <c r="M22" s="287">
        <v>0.4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47" t="s">
        <v>472</v>
      </c>
      <c r="L30" s="254"/>
      <c r="M30" s="255" t="s">
        <v>473</v>
      </c>
      <c r="N30" s="256"/>
    </row>
    <row r="31" spans="1:16">
      <c r="A31" s="248"/>
      <c r="B31" s="244"/>
      <c r="C31" s="244"/>
      <c r="D31" s="244"/>
      <c r="E31" s="244"/>
      <c r="F31" s="244"/>
      <c r="G31" s="257"/>
      <c r="H31" s="258"/>
      <c r="I31" s="258"/>
      <c r="J31" s="259"/>
      <c r="K31" s="1148"/>
      <c r="L31" s="260" t="s">
        <v>474</v>
      </c>
      <c r="M31" s="261" t="s">
        <v>475</v>
      </c>
      <c r="N31" s="262" t="s">
        <v>476</v>
      </c>
    </row>
    <row r="32" spans="1:16" ht="27" customHeight="1">
      <c r="A32" s="248"/>
      <c r="B32" s="244"/>
      <c r="C32" s="244"/>
      <c r="D32" s="244"/>
      <c r="E32" s="244"/>
      <c r="F32" s="244"/>
      <c r="G32" s="1160" t="s">
        <v>495</v>
      </c>
      <c r="H32" s="1161"/>
      <c r="I32" s="1161"/>
      <c r="J32" s="1162"/>
      <c r="K32" s="294">
        <v>419475</v>
      </c>
      <c r="L32" s="294">
        <v>38509</v>
      </c>
      <c r="M32" s="295">
        <v>56391</v>
      </c>
      <c r="N32" s="296">
        <v>-31.7</v>
      </c>
    </row>
    <row r="33" spans="1:16" ht="13.5" customHeight="1">
      <c r="A33" s="248"/>
      <c r="B33" s="244"/>
      <c r="C33" s="244"/>
      <c r="D33" s="244"/>
      <c r="E33" s="244"/>
      <c r="F33" s="244"/>
      <c r="G33" s="1160" t="s">
        <v>496</v>
      </c>
      <c r="H33" s="1161"/>
      <c r="I33" s="1161"/>
      <c r="J33" s="1162"/>
      <c r="K33" s="294" t="s">
        <v>481</v>
      </c>
      <c r="L33" s="294" t="s">
        <v>481</v>
      </c>
      <c r="M33" s="295" t="s">
        <v>481</v>
      </c>
      <c r="N33" s="296" t="s">
        <v>481</v>
      </c>
    </row>
    <row r="34" spans="1:16" ht="27" customHeight="1">
      <c r="A34" s="248"/>
      <c r="B34" s="244"/>
      <c r="C34" s="244"/>
      <c r="D34" s="244"/>
      <c r="E34" s="244"/>
      <c r="F34" s="244"/>
      <c r="G34" s="1160" t="s">
        <v>497</v>
      </c>
      <c r="H34" s="1161"/>
      <c r="I34" s="1161"/>
      <c r="J34" s="1162"/>
      <c r="K34" s="294" t="s">
        <v>481</v>
      </c>
      <c r="L34" s="294" t="s">
        <v>481</v>
      </c>
      <c r="M34" s="295">
        <v>12</v>
      </c>
      <c r="N34" s="296" t="s">
        <v>481</v>
      </c>
    </row>
    <row r="35" spans="1:16" ht="27" customHeight="1">
      <c r="A35" s="248"/>
      <c r="B35" s="244"/>
      <c r="C35" s="244"/>
      <c r="D35" s="244"/>
      <c r="E35" s="244"/>
      <c r="F35" s="244"/>
      <c r="G35" s="1160" t="s">
        <v>498</v>
      </c>
      <c r="H35" s="1161"/>
      <c r="I35" s="1161"/>
      <c r="J35" s="1162"/>
      <c r="K35" s="294">
        <v>335891</v>
      </c>
      <c r="L35" s="294">
        <v>30835</v>
      </c>
      <c r="M35" s="295">
        <v>15281</v>
      </c>
      <c r="N35" s="296">
        <v>101.8</v>
      </c>
    </row>
    <row r="36" spans="1:16" ht="27" customHeight="1">
      <c r="A36" s="248"/>
      <c r="B36" s="244"/>
      <c r="C36" s="244"/>
      <c r="D36" s="244"/>
      <c r="E36" s="244"/>
      <c r="F36" s="244"/>
      <c r="G36" s="1160" t="s">
        <v>499</v>
      </c>
      <c r="H36" s="1161"/>
      <c r="I36" s="1161"/>
      <c r="J36" s="1162"/>
      <c r="K36" s="294">
        <v>85710</v>
      </c>
      <c r="L36" s="294">
        <v>7868</v>
      </c>
      <c r="M36" s="295">
        <v>4643</v>
      </c>
      <c r="N36" s="296">
        <v>69.5</v>
      </c>
    </row>
    <row r="37" spans="1:16" ht="13.5" customHeight="1">
      <c r="A37" s="248"/>
      <c r="B37" s="244"/>
      <c r="C37" s="244"/>
      <c r="D37" s="244"/>
      <c r="E37" s="244"/>
      <c r="F37" s="244"/>
      <c r="G37" s="1160" t="s">
        <v>500</v>
      </c>
      <c r="H37" s="1161"/>
      <c r="I37" s="1161"/>
      <c r="J37" s="1162"/>
      <c r="K37" s="294" t="s">
        <v>481</v>
      </c>
      <c r="L37" s="294" t="s">
        <v>481</v>
      </c>
      <c r="M37" s="295">
        <v>1074</v>
      </c>
      <c r="N37" s="296" t="s">
        <v>481</v>
      </c>
    </row>
    <row r="38" spans="1:16" ht="27" customHeight="1">
      <c r="A38" s="248"/>
      <c r="B38" s="244"/>
      <c r="C38" s="244"/>
      <c r="D38" s="244"/>
      <c r="E38" s="244"/>
      <c r="F38" s="244"/>
      <c r="G38" s="1163" t="s">
        <v>501</v>
      </c>
      <c r="H38" s="1164"/>
      <c r="I38" s="1164"/>
      <c r="J38" s="1165"/>
      <c r="K38" s="297" t="s">
        <v>481</v>
      </c>
      <c r="L38" s="297" t="s">
        <v>481</v>
      </c>
      <c r="M38" s="298">
        <v>6</v>
      </c>
      <c r="N38" s="299" t="s">
        <v>481</v>
      </c>
      <c r="O38" s="293"/>
    </row>
    <row r="39" spans="1:16">
      <c r="A39" s="248"/>
      <c r="B39" s="244"/>
      <c r="C39" s="244"/>
      <c r="D39" s="244"/>
      <c r="E39" s="244"/>
      <c r="F39" s="244"/>
      <c r="G39" s="1163" t="s">
        <v>502</v>
      </c>
      <c r="H39" s="1164"/>
      <c r="I39" s="1164"/>
      <c r="J39" s="1165"/>
      <c r="K39" s="300" t="s">
        <v>481</v>
      </c>
      <c r="L39" s="300" t="s">
        <v>481</v>
      </c>
      <c r="M39" s="301">
        <v>-3030</v>
      </c>
      <c r="N39" s="302" t="s">
        <v>481</v>
      </c>
      <c r="O39" s="293"/>
    </row>
    <row r="40" spans="1:16" ht="27" customHeight="1">
      <c r="A40" s="248"/>
      <c r="B40" s="244"/>
      <c r="C40" s="244"/>
      <c r="D40" s="244"/>
      <c r="E40" s="244"/>
      <c r="F40" s="244"/>
      <c r="G40" s="1160" t="s">
        <v>503</v>
      </c>
      <c r="H40" s="1161"/>
      <c r="I40" s="1161"/>
      <c r="J40" s="1162"/>
      <c r="K40" s="300">
        <v>-445794</v>
      </c>
      <c r="L40" s="300">
        <v>-40925</v>
      </c>
      <c r="M40" s="301">
        <v>-51711</v>
      </c>
      <c r="N40" s="302">
        <v>-20.9</v>
      </c>
      <c r="O40" s="293"/>
    </row>
    <row r="41" spans="1:16">
      <c r="A41" s="248"/>
      <c r="B41" s="244"/>
      <c r="C41" s="244"/>
      <c r="D41" s="244"/>
      <c r="E41" s="244"/>
      <c r="F41" s="244"/>
      <c r="G41" s="1166" t="s">
        <v>277</v>
      </c>
      <c r="H41" s="1167"/>
      <c r="I41" s="1167"/>
      <c r="J41" s="1168"/>
      <c r="K41" s="294">
        <v>395282</v>
      </c>
      <c r="L41" s="300">
        <v>36288</v>
      </c>
      <c r="M41" s="301">
        <v>22665</v>
      </c>
      <c r="N41" s="302">
        <v>60.1</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55" t="s">
        <v>472</v>
      </c>
      <c r="J49" s="1157" t="s">
        <v>507</v>
      </c>
      <c r="K49" s="1158"/>
      <c r="L49" s="1158"/>
      <c r="M49" s="1158"/>
      <c r="N49" s="1159"/>
    </row>
    <row r="50" spans="1:14">
      <c r="A50" s="248"/>
      <c r="B50" s="244"/>
      <c r="C50" s="244"/>
      <c r="D50" s="244"/>
      <c r="E50" s="244"/>
      <c r="F50" s="244"/>
      <c r="G50" s="312"/>
      <c r="H50" s="313"/>
      <c r="I50" s="1156"/>
      <c r="J50" s="314" t="s">
        <v>508</v>
      </c>
      <c r="K50" s="315" t="s">
        <v>509</v>
      </c>
      <c r="L50" s="316" t="s">
        <v>510</v>
      </c>
      <c r="M50" s="317" t="s">
        <v>511</v>
      </c>
      <c r="N50" s="318" t="s">
        <v>512</v>
      </c>
    </row>
    <row r="51" spans="1:14">
      <c r="A51" s="248"/>
      <c r="B51" s="244"/>
      <c r="C51" s="244"/>
      <c r="D51" s="244"/>
      <c r="E51" s="244"/>
      <c r="F51" s="244"/>
      <c r="G51" s="310" t="s">
        <v>513</v>
      </c>
      <c r="H51" s="311"/>
      <c r="I51" s="319">
        <v>842142</v>
      </c>
      <c r="J51" s="320">
        <v>70786</v>
      </c>
      <c r="K51" s="321">
        <v>61.3</v>
      </c>
      <c r="L51" s="322">
        <v>70897</v>
      </c>
      <c r="M51" s="323">
        <v>-20.6</v>
      </c>
      <c r="N51" s="324">
        <v>81.900000000000006</v>
      </c>
    </row>
    <row r="52" spans="1:14">
      <c r="A52" s="248"/>
      <c r="B52" s="244"/>
      <c r="C52" s="244"/>
      <c r="D52" s="244"/>
      <c r="E52" s="244"/>
      <c r="F52" s="244"/>
      <c r="G52" s="325"/>
      <c r="H52" s="326" t="s">
        <v>514</v>
      </c>
      <c r="I52" s="327">
        <v>841718</v>
      </c>
      <c r="J52" s="328">
        <v>70750</v>
      </c>
      <c r="K52" s="329">
        <v>64</v>
      </c>
      <c r="L52" s="330">
        <v>39878</v>
      </c>
      <c r="M52" s="331">
        <v>-7.2</v>
      </c>
      <c r="N52" s="332">
        <v>71.2</v>
      </c>
    </row>
    <row r="53" spans="1:14">
      <c r="A53" s="248"/>
      <c r="B53" s="244"/>
      <c r="C53" s="244"/>
      <c r="D53" s="244"/>
      <c r="E53" s="244"/>
      <c r="F53" s="244"/>
      <c r="G53" s="310" t="s">
        <v>515</v>
      </c>
      <c r="H53" s="311"/>
      <c r="I53" s="319">
        <v>248670</v>
      </c>
      <c r="J53" s="320">
        <v>21352</v>
      </c>
      <c r="K53" s="321">
        <v>-69.8</v>
      </c>
      <c r="L53" s="322">
        <v>66496</v>
      </c>
      <c r="M53" s="323">
        <v>-6.2</v>
      </c>
      <c r="N53" s="324">
        <v>-63.6</v>
      </c>
    </row>
    <row r="54" spans="1:14">
      <c r="A54" s="248"/>
      <c r="B54" s="244"/>
      <c r="C54" s="244"/>
      <c r="D54" s="244"/>
      <c r="E54" s="244"/>
      <c r="F54" s="244"/>
      <c r="G54" s="325"/>
      <c r="H54" s="326" t="s">
        <v>514</v>
      </c>
      <c r="I54" s="327">
        <v>236129</v>
      </c>
      <c r="J54" s="328">
        <v>20276</v>
      </c>
      <c r="K54" s="329">
        <v>-71.3</v>
      </c>
      <c r="L54" s="330">
        <v>36530</v>
      </c>
      <c r="M54" s="331">
        <v>-8.4</v>
      </c>
      <c r="N54" s="332">
        <v>-62.9</v>
      </c>
    </row>
    <row r="55" spans="1:14">
      <c r="A55" s="248"/>
      <c r="B55" s="244"/>
      <c r="C55" s="244"/>
      <c r="D55" s="244"/>
      <c r="E55" s="244"/>
      <c r="F55" s="244"/>
      <c r="G55" s="310" t="s">
        <v>516</v>
      </c>
      <c r="H55" s="311"/>
      <c r="I55" s="319">
        <v>404300</v>
      </c>
      <c r="J55" s="320">
        <v>35144</v>
      </c>
      <c r="K55" s="321">
        <v>64.599999999999994</v>
      </c>
      <c r="L55" s="322">
        <v>82748</v>
      </c>
      <c r="M55" s="323">
        <v>24.4</v>
      </c>
      <c r="N55" s="324">
        <v>40.200000000000003</v>
      </c>
    </row>
    <row r="56" spans="1:14">
      <c r="A56" s="248"/>
      <c r="B56" s="244"/>
      <c r="C56" s="244"/>
      <c r="D56" s="244"/>
      <c r="E56" s="244"/>
      <c r="F56" s="244"/>
      <c r="G56" s="325"/>
      <c r="H56" s="326" t="s">
        <v>514</v>
      </c>
      <c r="I56" s="327">
        <v>254246</v>
      </c>
      <c r="J56" s="328">
        <v>22101</v>
      </c>
      <c r="K56" s="329">
        <v>9</v>
      </c>
      <c r="L56" s="330">
        <v>44732</v>
      </c>
      <c r="M56" s="331">
        <v>22.5</v>
      </c>
      <c r="N56" s="332">
        <v>-13.5</v>
      </c>
    </row>
    <row r="57" spans="1:14">
      <c r="A57" s="248"/>
      <c r="B57" s="244"/>
      <c r="C57" s="244"/>
      <c r="D57" s="244"/>
      <c r="E57" s="244"/>
      <c r="F57" s="244"/>
      <c r="G57" s="310" t="s">
        <v>517</v>
      </c>
      <c r="H57" s="311"/>
      <c r="I57" s="319">
        <v>1230533</v>
      </c>
      <c r="J57" s="320">
        <v>109742</v>
      </c>
      <c r="K57" s="321">
        <v>212.3</v>
      </c>
      <c r="L57" s="322">
        <v>91837</v>
      </c>
      <c r="M57" s="323">
        <v>11</v>
      </c>
      <c r="N57" s="324">
        <v>201.3</v>
      </c>
    </row>
    <row r="58" spans="1:14">
      <c r="A58" s="248"/>
      <c r="B58" s="244"/>
      <c r="C58" s="244"/>
      <c r="D58" s="244"/>
      <c r="E58" s="244"/>
      <c r="F58" s="244"/>
      <c r="G58" s="325"/>
      <c r="H58" s="326" t="s">
        <v>514</v>
      </c>
      <c r="I58" s="327">
        <v>907197</v>
      </c>
      <c r="J58" s="328">
        <v>80906</v>
      </c>
      <c r="K58" s="329">
        <v>266.10000000000002</v>
      </c>
      <c r="L58" s="330">
        <v>54439</v>
      </c>
      <c r="M58" s="331">
        <v>21.7</v>
      </c>
      <c r="N58" s="332">
        <v>244.4</v>
      </c>
    </row>
    <row r="59" spans="1:14">
      <c r="A59" s="248"/>
      <c r="B59" s="244"/>
      <c r="C59" s="244"/>
      <c r="D59" s="244"/>
      <c r="E59" s="244"/>
      <c r="F59" s="244"/>
      <c r="G59" s="310" t="s">
        <v>518</v>
      </c>
      <c r="H59" s="311"/>
      <c r="I59" s="319">
        <v>4274107</v>
      </c>
      <c r="J59" s="320">
        <v>392372</v>
      </c>
      <c r="K59" s="321">
        <v>257.5</v>
      </c>
      <c r="L59" s="322">
        <v>75972</v>
      </c>
      <c r="M59" s="323">
        <v>-17.3</v>
      </c>
      <c r="N59" s="324">
        <v>274.8</v>
      </c>
    </row>
    <row r="60" spans="1:14">
      <c r="A60" s="248"/>
      <c r="B60" s="244"/>
      <c r="C60" s="244"/>
      <c r="D60" s="244"/>
      <c r="E60" s="244"/>
      <c r="F60" s="244"/>
      <c r="G60" s="325"/>
      <c r="H60" s="326" t="s">
        <v>514</v>
      </c>
      <c r="I60" s="333">
        <v>1970467</v>
      </c>
      <c r="J60" s="328">
        <v>180893</v>
      </c>
      <c r="K60" s="329">
        <v>123.6</v>
      </c>
      <c r="L60" s="330">
        <v>40712</v>
      </c>
      <c r="M60" s="331">
        <v>-25.2</v>
      </c>
      <c r="N60" s="332">
        <v>148.80000000000001</v>
      </c>
    </row>
    <row r="61" spans="1:14">
      <c r="A61" s="248"/>
      <c r="B61" s="244"/>
      <c r="C61" s="244"/>
      <c r="D61" s="244"/>
      <c r="E61" s="244"/>
      <c r="F61" s="244"/>
      <c r="G61" s="310" t="s">
        <v>519</v>
      </c>
      <c r="H61" s="334"/>
      <c r="I61" s="335">
        <v>1399950</v>
      </c>
      <c r="J61" s="336">
        <v>125879</v>
      </c>
      <c r="K61" s="337">
        <v>105.2</v>
      </c>
      <c r="L61" s="338">
        <v>77590</v>
      </c>
      <c r="M61" s="339">
        <v>-1.7</v>
      </c>
      <c r="N61" s="324">
        <v>106.9</v>
      </c>
    </row>
    <row r="62" spans="1:14">
      <c r="A62" s="248"/>
      <c r="B62" s="244"/>
      <c r="C62" s="244"/>
      <c r="D62" s="244"/>
      <c r="E62" s="244"/>
      <c r="F62" s="244"/>
      <c r="G62" s="325"/>
      <c r="H62" s="326" t="s">
        <v>514</v>
      </c>
      <c r="I62" s="327">
        <v>841951</v>
      </c>
      <c r="J62" s="328">
        <v>74985</v>
      </c>
      <c r="K62" s="329">
        <v>78.3</v>
      </c>
      <c r="L62" s="330">
        <v>43258</v>
      </c>
      <c r="M62" s="331">
        <v>0.7</v>
      </c>
      <c r="N62" s="332">
        <v>77.599999999999994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M56" zoomScale="80" zoomScaleNormal="80" zoomScaleSheetLayoutView="55" workbookViewId="0">
      <selection activeCell="I63" sqref="I63"/>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N94" zoomScaleNormal="100" zoomScaleSheetLayoutView="55" workbookViewId="0">
      <selection activeCell="AC91" sqref="AC91"/>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B25"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69" t="s">
        <v>3</v>
      </c>
      <c r="D47" s="1169"/>
      <c r="E47" s="1170"/>
      <c r="F47" s="11">
        <v>92.05</v>
      </c>
      <c r="G47" s="12">
        <v>96.18</v>
      </c>
      <c r="H47" s="12">
        <v>101.88</v>
      </c>
      <c r="I47" s="12">
        <v>96.17</v>
      </c>
      <c r="J47" s="13">
        <v>46.04</v>
      </c>
    </row>
    <row r="48" spans="2:10" ht="57.75" customHeight="1">
      <c r="B48" s="14"/>
      <c r="C48" s="1171" t="s">
        <v>4</v>
      </c>
      <c r="D48" s="1171"/>
      <c r="E48" s="1172"/>
      <c r="F48" s="15">
        <v>5.18</v>
      </c>
      <c r="G48" s="16">
        <v>5.7</v>
      </c>
      <c r="H48" s="16">
        <v>8.57</v>
      </c>
      <c r="I48" s="16">
        <v>9.59</v>
      </c>
      <c r="J48" s="17">
        <v>4.55</v>
      </c>
    </row>
    <row r="49" spans="2:10" ht="57.75" customHeight="1" thickBot="1">
      <c r="B49" s="18"/>
      <c r="C49" s="1173" t="s">
        <v>5</v>
      </c>
      <c r="D49" s="1173"/>
      <c r="E49" s="1174"/>
      <c r="F49" s="19">
        <v>9.6999999999999993</v>
      </c>
      <c r="G49" s="20">
        <v>3.36</v>
      </c>
      <c r="H49" s="20">
        <v>8.1999999999999993</v>
      </c>
      <c r="I49" s="20" t="s">
        <v>526</v>
      </c>
      <c r="J49" s="21" t="s">
        <v>527</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HOSTNAME</cp:lastModifiedBy>
  <cp:lastPrinted>2017-05-12T02:20:27Z</cp:lastPrinted>
  <dcterms:created xsi:type="dcterms:W3CDTF">2017-02-15T20:35:26Z</dcterms:created>
  <dcterms:modified xsi:type="dcterms:W3CDTF">2017-05-12T02:20:36Z</dcterms:modified>
</cp:coreProperties>
</file>