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BE40" i="9"/>
  <c r="AM40" i="9"/>
  <c r="U40" i="9"/>
  <c r="C40" i="9"/>
  <c r="BE39" i="9"/>
  <c r="AM39" i="9"/>
  <c r="U39" i="9"/>
  <c r="C39" i="9"/>
  <c r="BE38" i="9"/>
  <c r="AM38" i="9"/>
  <c r="U38" i="9"/>
  <c r="BE37" i="9"/>
  <c r="AM37" i="9"/>
  <c r="BE36" i="9"/>
  <c r="BE35" i="9"/>
  <c r="C35" i="9"/>
  <c r="C36" i="9" s="1"/>
  <c r="BE34" i="9"/>
  <c r="C34" i="9"/>
  <c r="C37" i="9" l="1"/>
  <c r="C38"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l="1"/>
  <c r="BW35" i="9" s="1"/>
  <c r="BW36" i="9" s="1"/>
  <c r="BW37" i="9" s="1"/>
  <c r="BW38" i="9" s="1"/>
  <c r="BW39" i="9" s="1"/>
  <c r="BW40" i="9" s="1"/>
  <c r="BW41" i="9" s="1"/>
  <c r="BW42" i="9" s="1"/>
  <c r="CO34" i="9" l="1"/>
  <c r="CO35" i="9" s="1"/>
  <c r="CO36" i="9" s="1"/>
  <c r="CO37" i="9" s="1"/>
  <c r="CO38" i="9" s="1"/>
  <c r="CO39" i="9" s="1"/>
  <c r="CO40" i="9" s="1"/>
</calcChain>
</file>

<file path=xl/sharedStrings.xml><?xml version="1.0" encoding="utf-8"?>
<sst xmlns="http://schemas.openxmlformats.org/spreadsheetml/2006/main" count="1020" uniqueCount="577">
  <si>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</si>
  <si>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</si>
  <si>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</si>
  <si>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</si>
  <si>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</si>
  <si>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</si>
  <si>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</si>
  <si>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</si>
  <si>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</si>
  <si>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</si>
  <si>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</si>
  <si>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</si>
  <si>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</si>
  <si>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</si>
  <si>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</si>
  <si>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</si>
  <si>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</si>
  <si>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</si>
  <si>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</si>
  <si>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</si>
  <si>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</si>
  <si>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</si>
  <si>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</si>
  <si>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</si>
  <si>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</si>
  <si>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</si>
  <si>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</si>
  <si>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</si>
  <si>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</si>
  <si>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</si>
  <si>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</si>
  <si>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</si>
  <si>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</si>
  <si>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</si>
  <si>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</si>
  <si>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</si>
  <si>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</si>
  <si>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</si>
  <si>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</si>
  <si>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</si>
  <si>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</si>
  <si>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</si>
  <si>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</si>
  <si>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</si>
  <si>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</si>
  <si>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</si>
  <si>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</si>
  <si>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</si>
  <si>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</si>
  <si>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</si>
  <si>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</si>
  <si>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</si>
  <si>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</si>
  <si>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</si>
  <si>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</si>
  <si>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</si>
  <si>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</si>
  <si>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</si>
  <si>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</si>
  <si>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</si>
  <si>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</si>
  <si>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</si>
  <si>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</si>
  <si>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</si>
  <si>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</si>
  <si>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</si>
  <si>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</si>
  <si>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</si>
  <si>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</si>
  <si>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</si>
  <si>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</si>
  <si>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</si>
  <si>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</si>
  <si>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</si>
  <si>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</si>
  <si>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</si>
  <si>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</si>
  <si>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</si>
  <si>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</si>
  <si>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</si>
  <si>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</si>
  <si>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東大阪市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</si>
  <si>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</si>
  <si>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</si>
  <si>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</si>
  <si>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</si>
  <si>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</si>
  <si>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</si>
  <si>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</si>
  <si>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</si>
  <si>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</si>
  <si>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</si>
  <si>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</si>
  <si>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</si>
  <si>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</si>
  <si>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</si>
  <si>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</si>
  <si>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</si>
  <si>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</si>
  <si>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</si>
  <si>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</si>
  <si>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</si>
  <si>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</si>
  <si>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</si>
  <si>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</si>
  <si>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</si>
  <si>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</si>
  <si>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</si>
  <si>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</si>
  <si>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</si>
  <si>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</si>
  <si>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</si>
  <si>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</si>
  <si>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</si>
  <si>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</si>
  <si>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</si>
  <si>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</si>
  <si>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</si>
  <si>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</si>
  <si>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</si>
  <si>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</si>
  <si>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</si>
  <si>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</si>
  <si>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</si>
  <si>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</si>
  <si>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</si>
  <si>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</si>
  <si>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</si>
  <si>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</si>
  <si>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</si>
  <si>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</si>
  <si>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</si>
  <si>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</si>
  <si>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</si>
  <si>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</si>
  <si>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</si>
  <si>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</si>
  <si>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</si>
  <si>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</si>
  <si>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</si>
  <si>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</si>
  <si>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</si>
  <si>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</si>
  <si>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</si>
  <si>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</si>
  <si>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</si>
  <si>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</si>
  <si>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</si>
  <si>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</si>
  <si>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</si>
  <si>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</si>
  <si>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</si>
  <si>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</si>
  <si>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</si>
  <si>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</si>
  <si>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</si>
  <si>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</si>
  <si>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</si>
  <si>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</si>
  <si>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</si>
  <si>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</si>
  <si>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</si>
  <si>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</si>
  <si>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</si>
  <si>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</si>
  <si>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</si>
  <si>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</si>
  <si>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</si>
  <si>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</si>
  <si>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</si>
  <si>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</si>
  <si>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</si>
  <si>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</si>
  <si>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</si>
  <si>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</si>
  <si>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</si>
  <si>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</si>
  <si>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</si>
  <si>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</si>
  <si>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</si>
  <si>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</si>
  <si>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</si>
  <si>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</si>
  <si>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</si>
  <si>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</si>
  <si>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</si>
  <si>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</si>
  <si>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</si>
  <si>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</si>
  <si>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</si>
  <si>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</si>
  <si>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</si>
  <si>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</si>
  <si>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大阪府東大阪市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</si>
  <si>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</si>
  <si>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</si>
  <si>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</si>
  <si>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</si>
  <si>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</si>
  <si>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</si>
  <si>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</si>
  <si>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</si>
  <si>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</si>
  <si>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</si>
  <si>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</si>
  <si>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</si>
  <si>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</si>
  <si>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</si>
  <si>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</si>
  <si>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</si>
  <si>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</si>
  <si>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</si>
  <si>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</si>
  <si>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</si>
  <si>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</si>
  <si>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</si>
  <si>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</si>
  <si>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</si>
  <si>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</si>
  <si>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</si>
  <si>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</si>
  <si>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</si>
  <si>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</si>
  <si>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</si>
  <si>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</si>
  <si>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</si>
  <si>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</si>
  <si>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</si>
  <si>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</si>
  <si>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</si>
  <si>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</si>
  <si>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</si>
  <si>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</si>
  <si>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</si>
  <si>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</si>
  <si>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</si>
  <si>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</si>
  <si>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</si>
  <si>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</si>
  <si>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</si>
  <si>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</si>
  <si>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</si>
  <si>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</si>
  <si>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</si>
  <si>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</si>
  <si>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</si>
  <si>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</si>
  <si>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</si>
  <si>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</si>
  <si>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</si>
  <si>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</si>
  <si>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</si>
  <si>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</si>
  <si>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</si>
  <si>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</si>
  <si>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</si>
  <si>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</si>
  <si>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</si>
  <si>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</si>
  <si>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</si>
  <si>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</si>
  <si>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</si>
  <si>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</si>
  <si>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</si>
  <si>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</si>
  <si>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</si>
  <si>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</si>
  <si>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</si>
  <si>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</si>
  <si>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</si>
  <si>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</si>
  <si>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</si>
  <si>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</si>
  <si>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</si>
  <si>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</si>
  <si>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</si>
  <si>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</si>
  <si>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</si>
  <si>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</si>
  <si>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</si>
  <si>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</si>
  <si>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</si>
  <si>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</si>
  <si>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</si>
  <si>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</si>
  <si>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</si>
  <si>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</si>
  <si>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</si>
  <si>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</si>
  <si>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</si>
  <si>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</si>
  <si>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</si>
  <si>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</si>
  <si>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</si>
  <si>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</si>
  <si>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</si>
  <si>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</si>
  <si>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</si>
  <si>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</si>
  <si>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</si>
  <si>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</si>
  <si>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</si>
  <si>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</si>
  <si>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</si>
  <si>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</si>
  <si>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</si>
  <si>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</si>
  <si>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</si>
  <si>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</si>
  <si>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</si>
  <si>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</si>
  <si>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</si>
  <si>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</si>
  <si>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</si>
  <si>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</si>
  <si>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</si>
  <si>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</si>
  <si>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</si>
  <si>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</si>
  <si>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</si>
  <si>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</si>
  <si>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</si>
  <si>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</si>
  <si>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</si>
  <si>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</si>
  <si>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</si>
  <si>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</si>
  <si>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</si>
  <si>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</si>
  <si>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</si>
  <si>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</si>
  <si>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</si>
  <si>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</si>
  <si>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</si>
  <si>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</si>
  <si>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</si>
  <si>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</si>
  <si>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</si>
  <si>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</si>
  <si>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</si>
  <si>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</si>
  <si>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大阪府東大阪市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</si>
  <si>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</si>
  <si>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</si>
  <si>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</si>
  <si>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</si>
  <si>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</si>
  <si>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</si>
  <si>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</si>
  <si>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</si>
  <si>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</si>
  <si>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</si>
  <si>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</si>
  <si>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</si>
  <si>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</si>
  <si>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</si>
  <si>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</si>
  <si>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</si>
  <si>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</si>
  <si>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</si>
  <si>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</si>
  <si>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</si>
  <si>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</si>
  <si>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公共用地先行取得事業特別会計</t>
    <phoneticPr fontId="5"/>
  </si>
  <si>
    <t>火災共済事業特別会計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</si>
  <si>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</si>
  <si>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</si>
  <si>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</si>
  <si>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</si>
  <si>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</si>
  <si>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</si>
  <si>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</si>
  <si>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</si>
  <si>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</si>
  <si>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</si>
  <si>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</si>
  <si>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</si>
  <si>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</si>
  <si>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</si>
  <si>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</si>
  <si>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</si>
  <si>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</si>
  <si>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交通災害共済事業特別会計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</si>
  <si>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</si>
  <si>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</si>
  <si>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</si>
  <si>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</si>
  <si>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</si>
  <si>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</si>
  <si>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</si>
  <si>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</si>
  <si>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</si>
  <si>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</si>
  <si>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</si>
  <si>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</si>
  <si>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</si>
  <si>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</si>
  <si>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</si>
  <si>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</si>
  <si>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</si>
  <si>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</si>
  <si>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</si>
  <si>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</si>
  <si>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</si>
  <si>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</si>
  <si>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</si>
  <si>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</si>
  <si>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</si>
  <si>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</si>
  <si>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</si>
  <si>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</si>
  <si>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</si>
  <si>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</si>
  <si>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</si>
  <si>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</si>
  <si>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</si>
  <si>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</si>
  <si>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</si>
  <si>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</si>
  <si>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</si>
  <si>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</si>
  <si>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</si>
  <si>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</si>
  <si>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</si>
  <si>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</si>
  <si>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</si>
  <si>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</si>
  <si>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</si>
  <si>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</si>
  <si>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</si>
  <si>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</si>
  <si>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</si>
  <si>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</si>
  <si>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</si>
  <si>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</si>
  <si>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</si>
  <si>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</si>
  <si>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</si>
  <si>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</si>
  <si>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</si>
  <si>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</si>
  <si>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</si>
  <si>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</si>
  <si>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</si>
  <si>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</si>
  <si>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</si>
  <si>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</si>
  <si>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</si>
  <si>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</si>
  <si>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</si>
  <si>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</si>
  <si>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</si>
  <si>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</si>
  <si>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</si>
  <si>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</si>
  <si>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</si>
  <si>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</si>
  <si>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</si>
  <si>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</si>
  <si>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</si>
  <si>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</si>
  <si>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</si>
  <si>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</si>
  <si>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</si>
  <si>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</si>
  <si>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</si>
  <si>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</si>
  <si>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</si>
  <si>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</si>
  <si>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</si>
  <si>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</si>
  <si>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</si>
  <si>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</si>
  <si>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</si>
  <si>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</si>
  <si>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</si>
  <si>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</si>
  <si>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</si>
  <si>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</si>
  <si>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</si>
  <si>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</si>
  <si>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</si>
  <si>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</si>
  <si>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</si>
  <si>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</si>
  <si>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</si>
  <si>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</si>
  <si>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</si>
  <si>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</si>
  <si>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</si>
  <si>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</si>
  <si>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</si>
  <si>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</si>
  <si>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</si>
  <si>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</si>
  <si>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</si>
  <si>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</si>
  <si>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</si>
  <si>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</si>
  <si>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</si>
  <si>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</si>
  <si>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</si>
  <si>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</si>
  <si>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</si>
  <si>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</si>
  <si>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</si>
  <si>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</si>
  <si>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</si>
  <si>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</si>
  <si>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</si>
  <si>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</si>
  <si>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</si>
  <si>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</si>
  <si>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</si>
  <si>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</si>
  <si>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</si>
  <si>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</si>
  <si>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</si>
  <si>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</si>
  <si>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</si>
  <si>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</si>
  <si>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</si>
  <si>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</si>
  <si>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</si>
  <si>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</si>
  <si>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</si>
  <si>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</si>
  <si>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下水道事業会計</t>
  </si>
  <si>
    <t>病院事業会計</t>
  </si>
  <si>
    <t>一般会計</t>
  </si>
  <si>
    <t>国民健康保険事業特別会計</t>
  </si>
  <si>
    <t>▲ 1.98</t>
  </si>
  <si>
    <t>▲ 1.68</t>
  </si>
  <si>
    <t>▲ 0.31</t>
  </si>
  <si>
    <t>介護保険事業特別会計</t>
  </si>
  <si>
    <t>後期高齢者医療特別会計</t>
  </si>
  <si>
    <t>火災共済事業特別会計</t>
  </si>
  <si>
    <t>その他会計（赤字）</t>
  </si>
  <si>
    <t>▲ 0.00</t>
  </si>
  <si>
    <t>▲ 0.18</t>
  </si>
  <si>
    <t>その他会計（黒字）</t>
  </si>
  <si>
    <t>-</t>
    <phoneticPr fontId="2"/>
  </si>
  <si>
    <t>-</t>
    <phoneticPr fontId="2"/>
  </si>
  <si>
    <t>東大阪都市清掃施設組合（一般会計）</t>
    <rPh sb="0" eb="3">
      <t>ヒガシオオサカ</t>
    </rPh>
    <rPh sb="3" eb="5">
      <t>トシ</t>
    </rPh>
    <rPh sb="5" eb="7">
      <t>セイソウ</t>
    </rPh>
    <rPh sb="7" eb="9">
      <t>シセツ</t>
    </rPh>
    <rPh sb="9" eb="11">
      <t>クミアイ</t>
    </rPh>
    <rPh sb="12" eb="14">
      <t>イッパン</t>
    </rPh>
    <rPh sb="14" eb="16">
      <t>カイケイ</t>
    </rPh>
    <phoneticPr fontId="2"/>
  </si>
  <si>
    <t>恩智川水防事務組合（一般会計）</t>
    <rPh sb="0" eb="1">
      <t>オン</t>
    </rPh>
    <rPh sb="1" eb="2">
      <t>チ</t>
    </rPh>
    <rPh sb="2" eb="3">
      <t>カワ</t>
    </rPh>
    <rPh sb="3" eb="5">
      <t>スイボウ</t>
    </rPh>
    <rPh sb="5" eb="7">
      <t>ジム</t>
    </rPh>
    <rPh sb="7" eb="9">
      <t>クミアイ</t>
    </rPh>
    <rPh sb="10" eb="12">
      <t>イッパン</t>
    </rPh>
    <rPh sb="12" eb="14">
      <t>カイケイ</t>
    </rPh>
    <phoneticPr fontId="2"/>
  </si>
  <si>
    <t>淀川左岸水防事務組合（一般会計）</t>
    <rPh sb="0" eb="2">
      <t>ヨドガワ</t>
    </rPh>
    <rPh sb="2" eb="4">
      <t>サガン</t>
    </rPh>
    <rPh sb="4" eb="6">
      <t>スイボウ</t>
    </rPh>
    <rPh sb="6" eb="8">
      <t>ジム</t>
    </rPh>
    <rPh sb="8" eb="10">
      <t>クミアイ</t>
    </rPh>
    <rPh sb="11" eb="13">
      <t>イッパン</t>
    </rPh>
    <rPh sb="13" eb="15">
      <t>カイケイ</t>
    </rPh>
    <phoneticPr fontId="2"/>
  </si>
  <si>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</si>
  <si>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</si>
  <si>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</si>
  <si>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</si>
  <si>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</si>
  <si>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大阪府都市競艇組合（一般会計）</t>
    <rPh sb="0" eb="3">
      <t>オオサカフ</t>
    </rPh>
    <rPh sb="3" eb="5">
      <t>トシ</t>
    </rPh>
    <rPh sb="5" eb="7">
      <t>キョウテイ</t>
    </rPh>
    <rPh sb="7" eb="9">
      <t>クミアイ</t>
    </rPh>
    <rPh sb="10" eb="12">
      <t>イッパン</t>
    </rPh>
    <rPh sb="12" eb="14">
      <t>カイケイ</t>
    </rPh>
    <phoneticPr fontId="2"/>
  </si>
  <si>
    <t>（一財）東大阪市雇用開発センター</t>
    <rPh sb="1" eb="2">
      <t>イチ</t>
    </rPh>
    <rPh sb="2" eb="3">
      <t>ザイ</t>
    </rPh>
    <rPh sb="4" eb="8">
      <t>ヒガシオオサカシ</t>
    </rPh>
    <rPh sb="8" eb="10">
      <t>コヨウ</t>
    </rPh>
    <rPh sb="10" eb="12">
      <t>カイハツ</t>
    </rPh>
    <phoneticPr fontId="2"/>
  </si>
  <si>
    <t>（公財）東大阪市学校給食会</t>
    <rPh sb="1" eb="2">
      <t>コウ</t>
    </rPh>
    <rPh sb="2" eb="3">
      <t>ザイ</t>
    </rPh>
    <rPh sb="4" eb="8">
      <t>ヒガシオオサカシ</t>
    </rPh>
    <rPh sb="8" eb="10">
      <t>ガッコウ</t>
    </rPh>
    <rPh sb="10" eb="12">
      <t>キュウショク</t>
    </rPh>
    <rPh sb="12" eb="13">
      <t>カイ</t>
    </rPh>
    <phoneticPr fontId="2"/>
  </si>
  <si>
    <t>（公財）東大阪市文化振興協会</t>
    <rPh sb="1" eb="2">
      <t>コウ</t>
    </rPh>
    <rPh sb="2" eb="3">
      <t>ザイ</t>
    </rPh>
    <rPh sb="4" eb="8">
      <t>ヒガシオオサカシ</t>
    </rPh>
    <rPh sb="8" eb="10">
      <t>ブンカ</t>
    </rPh>
    <rPh sb="10" eb="12">
      <t>シンコウ</t>
    </rPh>
    <rPh sb="12" eb="14">
      <t>キョウカイ</t>
    </rPh>
    <phoneticPr fontId="2"/>
  </si>
  <si>
    <t>（株）東大阪住宅公社</t>
    <rPh sb="1" eb="2">
      <t>カブ</t>
    </rPh>
    <rPh sb="3" eb="6">
      <t>ヒガシオオサカ</t>
    </rPh>
    <rPh sb="6" eb="8">
      <t>ジュウタク</t>
    </rPh>
    <rPh sb="8" eb="10">
      <t>コウシャ</t>
    </rPh>
    <phoneticPr fontId="2"/>
  </si>
  <si>
    <t>東大阪再開発（株）</t>
    <rPh sb="0" eb="3">
      <t>ヒガシオオサカ</t>
    </rPh>
    <rPh sb="3" eb="6">
      <t>サイカイハツ</t>
    </rPh>
    <rPh sb="7" eb="8">
      <t>カブ</t>
    </rPh>
    <phoneticPr fontId="2"/>
  </si>
  <si>
    <t>（公財）東大阪市産業創造勤労者支援機構</t>
    <rPh sb="1" eb="2">
      <t>コウ</t>
    </rPh>
    <rPh sb="2" eb="3">
      <t>ザイ</t>
    </rPh>
    <rPh sb="4" eb="8">
      <t>ヒガシオオサカシ</t>
    </rPh>
    <rPh sb="8" eb="10">
      <t>サンギョウ</t>
    </rPh>
    <rPh sb="10" eb="12">
      <t>ソウゾウ</t>
    </rPh>
    <rPh sb="12" eb="15">
      <t>キンロウシャ</t>
    </rPh>
    <rPh sb="15" eb="17">
      <t>シエン</t>
    </rPh>
    <rPh sb="17" eb="19">
      <t>キコウ</t>
    </rPh>
    <phoneticPr fontId="2"/>
  </si>
  <si>
    <t>-</t>
    <phoneticPr fontId="2"/>
  </si>
  <si>
    <t>-</t>
    <phoneticPr fontId="2"/>
  </si>
  <si>
    <t>（公財）東大阪市公園環境協会</t>
    <rPh sb="1" eb="2">
      <t>コウ</t>
    </rPh>
    <rPh sb="2" eb="3">
      <t>ザイ</t>
    </rPh>
    <rPh sb="4" eb="8">
      <t>ヒガシオオサカシ</t>
    </rPh>
    <rPh sb="8" eb="10">
      <t>コウエン</t>
    </rPh>
    <rPh sb="10" eb="12">
      <t>カンキョウ</t>
    </rPh>
    <rPh sb="12" eb="14">
      <t>キョウカイ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</si>
  <si>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</si>
  <si>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</si>
  <si>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</si>
  <si>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</si>
  <si>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</si>
  <si>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</si>
  <si>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</si>
  <si>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</si>
  <si>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</si>
  <si>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</si>
  <si>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</si>
  <si>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</si>
  <si>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</si>
  <si>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</si>
  <si>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</si>
  <si>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財政調整基金や減債基金等の充当可能基金の残高が増加したこと等により、将来負担比率は減少傾向にあり、類似団体平均を下回っている。
また実質公債費比率も、小中学校の耐震化事業等により市債の発行が増大したものの、過去に発行した地方債の償還が終了したことや起債の発行の抑制など等をおこなったことで減少傾向にあり、類似団体平均を下回っている。
今後は花園ラグビー場整備や新市民会館の建設、公共施設再編整備やモノレール南伸事業などの地方債の発行が見込まれるため、引き続き適正な財政運営につとめたい。</t>
    <rPh sb="0" eb="2">
      <t>ザイセイ</t>
    </rPh>
    <rPh sb="2" eb="4">
      <t>チョウセイ</t>
    </rPh>
    <rPh sb="4" eb="6">
      <t>キキン</t>
    </rPh>
    <rPh sb="7" eb="9">
      <t>ゲンサイ</t>
    </rPh>
    <rPh sb="9" eb="11">
      <t>キキン</t>
    </rPh>
    <rPh sb="11" eb="12">
      <t>トウ</t>
    </rPh>
    <rPh sb="13" eb="15">
      <t>ジュウトウ</t>
    </rPh>
    <rPh sb="15" eb="17">
      <t>カノウ</t>
    </rPh>
    <rPh sb="17" eb="19">
      <t>キキン</t>
    </rPh>
    <rPh sb="20" eb="22">
      <t>ザンダカ</t>
    </rPh>
    <rPh sb="23" eb="25">
      <t>ゾウカ</t>
    </rPh>
    <rPh sb="29" eb="30">
      <t>トウ</t>
    </rPh>
    <rPh sb="34" eb="36">
      <t>ショウライ</t>
    </rPh>
    <rPh sb="36" eb="38">
      <t>フタン</t>
    </rPh>
    <rPh sb="38" eb="40">
      <t>ヒリツ</t>
    </rPh>
    <rPh sb="41" eb="43">
      <t>ゲンショウ</t>
    </rPh>
    <rPh sb="43" eb="45">
      <t>ケイコウ</t>
    </rPh>
    <rPh sb="49" eb="51">
      <t>ルイジ</t>
    </rPh>
    <rPh sb="51" eb="53">
      <t>ダンタイ</t>
    </rPh>
    <rPh sb="53" eb="55">
      <t>ヘイキン</t>
    </rPh>
    <rPh sb="56" eb="58">
      <t>シタマワ</t>
    </rPh>
    <rPh sb="66" eb="68">
      <t>ジッシツ</t>
    </rPh>
    <rPh sb="68" eb="70">
      <t>コウサイ</t>
    </rPh>
    <rPh sb="70" eb="71">
      <t>ヒ</t>
    </rPh>
    <rPh sb="71" eb="73">
      <t>ヒリツ</t>
    </rPh>
    <rPh sb="75" eb="79">
      <t>ショウチュウガッコウ</t>
    </rPh>
    <rPh sb="80" eb="83">
      <t>タイシンカ</t>
    </rPh>
    <rPh sb="83" eb="85">
      <t>ジギョウ</t>
    </rPh>
    <rPh sb="85" eb="86">
      <t>トウ</t>
    </rPh>
    <rPh sb="89" eb="91">
      <t>シサイ</t>
    </rPh>
    <rPh sb="92" eb="94">
      <t>ハッコウ</t>
    </rPh>
    <rPh sb="95" eb="97">
      <t>ゾウダイ</t>
    </rPh>
    <rPh sb="103" eb="105">
      <t>カコ</t>
    </rPh>
    <rPh sb="106" eb="108">
      <t>ハッコウ</t>
    </rPh>
    <rPh sb="110" eb="113">
      <t>チホウサイ</t>
    </rPh>
    <rPh sb="114" eb="116">
      <t>ショウカン</t>
    </rPh>
    <rPh sb="117" eb="119">
      <t>シュウリョウ</t>
    </rPh>
    <rPh sb="124" eb="126">
      <t>キサイ</t>
    </rPh>
    <rPh sb="127" eb="129">
      <t>ハッコウ</t>
    </rPh>
    <rPh sb="130" eb="132">
      <t>ヨクセイ</t>
    </rPh>
    <rPh sb="134" eb="135">
      <t>トウ</t>
    </rPh>
    <rPh sb="144" eb="146">
      <t>ゲンショウ</t>
    </rPh>
    <rPh sb="146" eb="148">
      <t>ケイコウ</t>
    </rPh>
    <rPh sb="152" eb="154">
      <t>ルイジ</t>
    </rPh>
    <rPh sb="154" eb="156">
      <t>ダンタイ</t>
    </rPh>
    <rPh sb="156" eb="158">
      <t>ヘイキン</t>
    </rPh>
    <rPh sb="159" eb="161">
      <t>シタマワ</t>
    </rPh>
    <rPh sb="167" eb="169">
      <t>コンゴ</t>
    </rPh>
    <rPh sb="170" eb="172">
      <t>ハナゾノ</t>
    </rPh>
    <rPh sb="176" eb="177">
      <t>ジョウ</t>
    </rPh>
    <rPh sb="177" eb="179">
      <t>セイビ</t>
    </rPh>
    <rPh sb="180" eb="181">
      <t>シン</t>
    </rPh>
    <rPh sb="181" eb="183">
      <t>シミン</t>
    </rPh>
    <rPh sb="183" eb="185">
      <t>カイカン</t>
    </rPh>
    <rPh sb="186" eb="188">
      <t>ケンセツ</t>
    </rPh>
    <rPh sb="189" eb="191">
      <t>コウキョウ</t>
    </rPh>
    <rPh sb="191" eb="193">
      <t>シセツ</t>
    </rPh>
    <rPh sb="193" eb="195">
      <t>サイヘン</t>
    </rPh>
    <rPh sb="195" eb="197">
      <t>セイビ</t>
    </rPh>
    <rPh sb="203" eb="204">
      <t>ナン</t>
    </rPh>
    <rPh sb="204" eb="205">
      <t>シン</t>
    </rPh>
    <rPh sb="205" eb="207">
      <t>ジギョウ</t>
    </rPh>
    <rPh sb="210" eb="213">
      <t>チホウサイ</t>
    </rPh>
    <rPh sb="214" eb="216">
      <t>ハッコウ</t>
    </rPh>
    <rPh sb="217" eb="219">
      <t>ミコ</t>
    </rPh>
    <rPh sb="225" eb="226">
      <t>ヒ</t>
    </rPh>
    <rPh sb="227" eb="228">
      <t>ツヅ</t>
    </rPh>
    <rPh sb="232" eb="234">
      <t>ザイセイ</t>
    </rPh>
    <rPh sb="234" eb="236">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</si>
</sst>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extLst xmlns:c16r2="http://schemas.microsoft.com/office/drawing/2015/06/chart">
            <c:ext xmlns:c16="http://schemas.microsoft.com/office/drawing/2014/chart" uri="{C3380CC4-5D6E-409C-BE32-E72D297353CC}">
              <c16:uniqueId val="{00000000-9E30-4410-AEA8-6B9A9616A9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20412</c:v>
                </c:pt>
                <c:pt idx="1">
                  <c:v>19683</c:v>
                </c:pt>
                <c:pt idx="2">
                  <c:v>27469</c:v>
                </c:pt>
                <c:pt idx="3">
                  <c:v>38898</c:v>
                </c:pt>
                <c:pt idx="4">
                  <c:v>49387</c:v>
                </c:pt>
              </c:numCache>
            </c:numRef>
          </c:val>
          <c:smooth val="0"/>
          <c:extLst xmlns:c16r2="http://schemas.microsoft.com/office/drawing/2015/06/chart">
            <c:ext xmlns:c16="http://schemas.microsoft.com/office/drawing/2014/chart" uri="{C3380CC4-5D6E-409C-BE32-E72D297353CC}">
              <c16:uniqueId val="{00000001-9E30-4410-AEA8-6B9A9616A9B3}"/>
            </c:ext>
          </c:extLst>
        </c:ser>
        <c:dLbls>
          <c:showLegendKey val="0"/>
          <c:showVal val="0"/>
          <c:showCatName val="0"/>
          <c:showSerName val="0"/>
          <c:showPercent val="0"/>
          <c:showBubbleSize val="0"/>
        </c:dLbls>
        <c:marker val="1"/>
        <c:smooth val="0"/>
        <c:axId val="95312896"/>
        <c:axId val="95323264"/>
      </c:lineChart>
      <c:catAx>
        <c:axId val="9531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23264"/>
        <c:crosses val="autoZero"/>
        <c:auto val="1"/>
        <c:lblAlgn val="ctr"/>
        <c:lblOffset val="100"/>
        <c:tickLblSkip val="1"/>
        <c:tickMarkSkip val="1"/>
        <c:noMultiLvlLbl val="0"/>
      </c:catAx>
      <c:valAx>
        <c:axId val="953232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1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2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1.69</c:v>
                </c:pt>
                <c:pt idx="1">
                  <c:v>0.95</c:v>
                </c:pt>
                <c:pt idx="2">
                  <c:v>1.32</c:v>
                </c:pt>
                <c:pt idx="3">
                  <c:v>1.0900000000000001</c:v>
                </c:pt>
                <c:pt idx="4">
                  <c:v>1.59</c:v>
                </c:pt>
              </c:numCache>
            </c:numRef>
          </c:val>
          <c:extLst xmlns:c16r2="http://schemas.microsoft.com/office/drawing/2015/06/chart">
            <c:ext xmlns:c16="http://schemas.microsoft.com/office/drawing/2014/chart" uri="{C3380CC4-5D6E-409C-BE32-E72D297353CC}">
              <c16:uniqueId val="{00000000-311B-4B24-999A-6E2DC73E90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7.53</c:v>
                </c:pt>
                <c:pt idx="1">
                  <c:v>9.91</c:v>
                </c:pt>
                <c:pt idx="2">
                  <c:v>13.65</c:v>
                </c:pt>
                <c:pt idx="3">
                  <c:v>14.99</c:v>
                </c:pt>
                <c:pt idx="4">
                  <c:v>15.98</c:v>
                </c:pt>
              </c:numCache>
            </c:numRef>
          </c:val>
          <c:extLst xmlns:c16r2="http://schemas.microsoft.com/office/drawing/2015/06/chart">
            <c:ext xmlns:c16="http://schemas.microsoft.com/office/drawing/2014/chart" uri="{C3380CC4-5D6E-409C-BE32-E72D297353CC}">
              <c16:uniqueId val="{00000001-311B-4B24-999A-6E2DC73E903A}"/>
            </c:ext>
          </c:extLst>
        </c:ser>
        <c:dLbls>
          <c:showLegendKey val="0"/>
          <c:showVal val="0"/>
          <c:showCatName val="0"/>
          <c:showSerName val="0"/>
          <c:showPercent val="0"/>
          <c:showBubbleSize val="0"/>
        </c:dLbls>
        <c:gapWidth val="250"/>
        <c:overlap val="100"/>
        <c:axId val="109128320"/>
        <c:axId val="10913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2.52</c:v>
                </c:pt>
                <c:pt idx="1">
                  <c:v>1.84</c:v>
                </c:pt>
                <c:pt idx="2">
                  <c:v>4.26</c:v>
                </c:pt>
                <c:pt idx="3">
                  <c:v>1.1599999999999999</c:v>
                </c:pt>
                <c:pt idx="4">
                  <c:v>1.41</c:v>
                </c:pt>
              </c:numCache>
            </c:numRef>
          </c:val>
          <c:smooth val="0"/>
          <c:extLst xmlns:c16r2="http://schemas.microsoft.com/office/drawing/2015/06/chart">
            <c:ext xmlns:c16="http://schemas.microsoft.com/office/drawing/2014/chart" uri="{C3380CC4-5D6E-409C-BE32-E72D297353CC}">
              <c16:uniqueId val="{00000002-311B-4B24-999A-6E2DC73E903A}"/>
            </c:ext>
          </c:extLst>
        </c:ser>
        <c:dLbls>
          <c:showLegendKey val="0"/>
          <c:showVal val="0"/>
          <c:showCatName val="0"/>
          <c:showSerName val="0"/>
          <c:showPercent val="0"/>
          <c:showBubbleSize val="0"/>
        </c:dLbls>
        <c:marker val="1"/>
        <c:smooth val="0"/>
        <c:axId val="109128320"/>
        <c:axId val="109134592"/>
      </c:lineChart>
      <c:catAx>
        <c:axId val="1091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34592"/>
        <c:crosses val="autoZero"/>
        <c:auto val="1"/>
        <c:lblAlgn val="ctr"/>
        <c:lblOffset val="100"/>
        <c:tickLblSkip val="1"/>
        <c:tickMarkSkip val="1"/>
        <c:noMultiLvlLbl val="0"/>
      </c:catAx>
      <c:valAx>
        <c:axId val="10913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0.24</c:v>
                </c:pt>
                <c:pt idx="2">
                  <c:v>#N/A</c:v>
                </c:pt>
                <c:pt idx="3">
                  <c:v>0.23</c:v>
                </c:pt>
                <c:pt idx="4">
                  <c:v>#N/A</c:v>
                </c:pt>
                <c:pt idx="5">
                  <c:v>0.66</c:v>
                </c:pt>
                <c:pt idx="6">
                  <c:v>#N/A</c:v>
                </c:pt>
                <c:pt idx="7">
                  <c:v>0.65</c:v>
                </c:pt>
                <c:pt idx="8">
                  <c:v>#N/A</c:v>
                </c:pt>
                <c:pt idx="9">
                  <c:v>0.28999999999999998</c:v>
                </c:pt>
              </c:numCache>
            </c:numRef>
          </c:val>
          <c:extLst xmlns:c16r2="http://schemas.microsoft.com/office/drawing/2015/06/chart">
            <c:ext xmlns:c16="http://schemas.microsoft.com/office/drawing/2014/chart" uri="{C3380CC4-5D6E-409C-BE32-E72D297353CC}">
              <c16:uniqueId val="{00000000-C17E-416C-BEF4-FB41C0480B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#N/A</c:v>
                </c:pt>
                <c:pt idx="1">
                  <c:v>0</c:v>
                </c:pt>
                <c:pt idx="2">
                  <c:v>0.18</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17E-416C-BEF4-FB41C0480B0B}"/>
            </c:ext>
          </c:extLst>
        </c:ser>
        <c:ser>
          <c:idx val="2"/>
          <c:order val="2"/>
          <c:tx>
            <c:strRef>
              <c:f>データシート!$A$29</c:f>
              <c:strCache>
                <c:ptCount val="1"/>
                <c:pt idx="0">
                  <c:v>火災共済事業特別会計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0.22</c:v>
                </c:pt>
                <c:pt idx="2">
                  <c:v>#N/A</c:v>
                </c:pt>
                <c:pt idx="3">
                  <c:v>0.23</c:v>
                </c:pt>
                <c:pt idx="4">
                  <c:v>#N/A</c:v>
                </c:pt>
                <c:pt idx="5">
                  <c:v>0.24</c:v>
                </c:pt>
                <c:pt idx="6">
                  <c:v>#N/A</c:v>
                </c:pt>
                <c:pt idx="7">
                  <c:v>0.26</c:v>
                </c:pt>
                <c:pt idx="8">
                  <c:v>#N/A</c:v>
                </c:pt>
                <c:pt idx="9">
                  <c:v>0.27</c:v>
                </c:pt>
              </c:numCache>
            </c:numRef>
          </c:val>
          <c:extLst xmlns:c16r2="http://schemas.microsoft.com/office/drawing/2015/06/chart">
            <c:ext xmlns:c16="http://schemas.microsoft.com/office/drawing/2014/chart" uri="{C3380CC4-5D6E-409C-BE32-E72D297353CC}">
              <c16:uniqueId val="{00000002-C17E-416C-BEF4-FB41C0480B0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0.23</c:v>
                </c:pt>
                <c:pt idx="4">
                  <c:v>#N/A</c:v>
                </c:pt>
                <c:pt idx="5">
                  <c:v>0.22</c:v>
                </c:pt>
                <c:pt idx="6">
                  <c:v>#N/A</c:v>
                </c:pt>
                <c:pt idx="7">
                  <c:v>0.28000000000000003</c:v>
                </c:pt>
                <c:pt idx="8">
                  <c:v>#N/A</c:v>
                </c:pt>
                <c:pt idx="9">
                  <c:v>0.28999999999999998</c:v>
                </c:pt>
              </c:numCache>
            </c:numRef>
          </c:val>
          <c:extLst xmlns:c16r2="http://schemas.microsoft.com/office/drawing/2015/06/chart">
            <c:ext xmlns:c16="http://schemas.microsoft.com/office/drawing/2014/chart" uri="{C3380CC4-5D6E-409C-BE32-E72D297353CC}">
              <c16:uniqueId val="{00000003-C17E-416C-BEF4-FB41C0480B0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0.34</c:v>
                </c:pt>
                <c:pt idx="2">
                  <c:v>#N/A</c:v>
                </c:pt>
                <c:pt idx="3">
                  <c:v>0.43</c:v>
                </c:pt>
                <c:pt idx="4">
                  <c:v>#N/A</c:v>
                </c:pt>
                <c:pt idx="5">
                  <c:v>0.28999999999999998</c:v>
                </c:pt>
                <c:pt idx="6">
                  <c:v>#N/A</c:v>
                </c:pt>
                <c:pt idx="7">
                  <c:v>0.41</c:v>
                </c:pt>
                <c:pt idx="8">
                  <c:v>#N/A</c:v>
                </c:pt>
                <c:pt idx="9">
                  <c:v>0.72</c:v>
                </c:pt>
              </c:numCache>
            </c:numRef>
          </c:val>
          <c:extLst xmlns:c16r2="http://schemas.microsoft.com/office/drawing/2015/06/chart">
            <c:ext xmlns:c16="http://schemas.microsoft.com/office/drawing/2014/chart" uri="{C3380CC4-5D6E-409C-BE32-E72D297353CC}">
              <c16:uniqueId val="{00000004-C17E-416C-BEF4-FB41C0480B0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1.98</c:v>
                </c:pt>
                <c:pt idx="1">
                  <c:v>#N/A</c:v>
                </c:pt>
                <c:pt idx="2">
                  <c:v>1.68</c:v>
                </c:pt>
                <c:pt idx="3">
                  <c:v>#N/A</c:v>
                </c:pt>
                <c:pt idx="4">
                  <c:v>0.31</c:v>
                </c:pt>
                <c:pt idx="5">
                  <c:v>#N/A</c:v>
                </c:pt>
                <c:pt idx="6">
                  <c:v>#N/A</c:v>
                </c:pt>
                <c:pt idx="7">
                  <c:v>0.78</c:v>
                </c:pt>
                <c:pt idx="8">
                  <c:v>#N/A</c:v>
                </c:pt>
                <c:pt idx="9">
                  <c:v>0.92</c:v>
                </c:pt>
              </c:numCache>
            </c:numRef>
          </c:val>
          <c:extLst xmlns:c16r2="http://schemas.microsoft.com/office/drawing/2015/06/chart">
            <c:ext xmlns:c16="http://schemas.microsoft.com/office/drawing/2014/chart" uri="{C3380CC4-5D6E-409C-BE32-E72D297353CC}">
              <c16:uniqueId val="{00000005-C17E-416C-BEF4-FB41C0480B0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1.37</c:v>
                </c:pt>
                <c:pt idx="2">
                  <c:v>#N/A</c:v>
                </c:pt>
                <c:pt idx="3">
                  <c:v>0.61</c:v>
                </c:pt>
                <c:pt idx="4">
                  <c:v>#N/A</c:v>
                </c:pt>
                <c:pt idx="5">
                  <c:v>0.56000000000000005</c:v>
                </c:pt>
                <c:pt idx="6">
                  <c:v>#N/A</c:v>
                </c:pt>
                <c:pt idx="7">
                  <c:v>0.33</c:v>
                </c:pt>
                <c:pt idx="8">
                  <c:v>#N/A</c:v>
                </c:pt>
                <c:pt idx="9">
                  <c:v>1.21</c:v>
                </c:pt>
              </c:numCache>
            </c:numRef>
          </c:val>
          <c:extLst xmlns:c16r2="http://schemas.microsoft.com/office/drawing/2015/06/chart">
            <c:ext xmlns:c16="http://schemas.microsoft.com/office/drawing/2014/chart" uri="{C3380CC4-5D6E-409C-BE32-E72D297353CC}">
              <c16:uniqueId val="{00000006-C17E-416C-BEF4-FB41C0480B0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5.09</c:v>
                </c:pt>
                <c:pt idx="2">
                  <c:v>#N/A</c:v>
                </c:pt>
                <c:pt idx="3">
                  <c:v>5.01</c:v>
                </c:pt>
                <c:pt idx="4">
                  <c:v>#N/A</c:v>
                </c:pt>
                <c:pt idx="5">
                  <c:v>4.3899999999999997</c:v>
                </c:pt>
                <c:pt idx="6">
                  <c:v>#N/A</c:v>
                </c:pt>
                <c:pt idx="7">
                  <c:v>3.68</c:v>
                </c:pt>
                <c:pt idx="8">
                  <c:v>#N/A</c:v>
                </c:pt>
                <c:pt idx="9">
                  <c:v>3.19</c:v>
                </c:pt>
              </c:numCache>
            </c:numRef>
          </c:val>
          <c:extLst xmlns:c16r2="http://schemas.microsoft.com/office/drawing/2015/06/chart">
            <c:ext xmlns:c16="http://schemas.microsoft.com/office/drawing/2014/chart" uri="{C3380CC4-5D6E-409C-BE32-E72D297353CC}">
              <c16:uniqueId val="{00000007-C17E-416C-BEF4-FB41C0480B0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2.4900000000000002</c:v>
                </c:pt>
                <c:pt idx="2">
                  <c:v>#N/A</c:v>
                </c:pt>
                <c:pt idx="3">
                  <c:v>2.88</c:v>
                </c:pt>
                <c:pt idx="4">
                  <c:v>#N/A</c:v>
                </c:pt>
                <c:pt idx="5">
                  <c:v>3.28</c:v>
                </c:pt>
                <c:pt idx="6">
                  <c:v>#N/A</c:v>
                </c:pt>
                <c:pt idx="7">
                  <c:v>3.5</c:v>
                </c:pt>
                <c:pt idx="8">
                  <c:v>#N/A</c:v>
                </c:pt>
                <c:pt idx="9">
                  <c:v>3.8</c:v>
                </c:pt>
              </c:numCache>
            </c:numRef>
          </c:val>
          <c:extLst xmlns:c16r2="http://schemas.microsoft.com/office/drawing/2015/06/chart">
            <c:ext xmlns:c16="http://schemas.microsoft.com/office/drawing/2014/chart" uri="{C3380CC4-5D6E-409C-BE32-E72D297353CC}">
              <c16:uniqueId val="{00000008-C17E-416C-BEF4-FB41C0480B0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5.46</c:v>
                </c:pt>
                <c:pt idx="2">
                  <c:v>#N/A</c:v>
                </c:pt>
                <c:pt idx="3">
                  <c:v>5.42</c:v>
                </c:pt>
                <c:pt idx="4">
                  <c:v>#N/A</c:v>
                </c:pt>
                <c:pt idx="5">
                  <c:v>5.41</c:v>
                </c:pt>
                <c:pt idx="6">
                  <c:v>#N/A</c:v>
                </c:pt>
                <c:pt idx="7">
                  <c:v>5.58</c:v>
                </c:pt>
                <c:pt idx="8">
                  <c:v>#N/A</c:v>
                </c:pt>
                <c:pt idx="9">
                  <c:v>5.26</c:v>
                </c:pt>
              </c:numCache>
            </c:numRef>
          </c:val>
          <c:extLst xmlns:c16r2="http://schemas.microsoft.com/office/drawing/2015/06/chart">
            <c:ext xmlns:c16="http://schemas.microsoft.com/office/drawing/2014/chart" uri="{C3380CC4-5D6E-409C-BE32-E72D297353CC}">
              <c16:uniqueId val="{00000009-C17E-416C-BEF4-FB41C0480B0B}"/>
            </c:ext>
          </c:extLst>
        </c:ser>
        <c:dLbls>
          <c:showLegendKey val="0"/>
          <c:showVal val="0"/>
          <c:showCatName val="0"/>
          <c:showSerName val="0"/>
          <c:showPercent val="0"/>
          <c:showBubbleSize val="0"/>
        </c:dLbls>
        <c:gapWidth val="150"/>
        <c:overlap val="100"/>
        <c:axId val="109584768"/>
        <c:axId val="109586304"/>
      </c:barChart>
      <c:catAx>
        <c:axId val="10958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86304"/>
        <c:crosses val="autoZero"/>
        <c:auto val="1"/>
        <c:lblAlgn val="ctr"/>
        <c:lblOffset val="100"/>
        <c:tickLblSkip val="1"/>
        <c:tickMarkSkip val="1"/>
        <c:noMultiLvlLbl val="0"/>
      </c:catAx>
      <c:valAx>
        <c:axId val="10958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8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78"/>
          <c:h val="0.639296187683287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20496</c:v>
                </c:pt>
                <c:pt idx="5">
                  <c:v>20466</c:v>
                </c:pt>
                <c:pt idx="8">
                  <c:v>20474</c:v>
                </c:pt>
                <c:pt idx="11">
                  <c:v>20938</c:v>
                </c:pt>
                <c:pt idx="14">
                  <c:v>20369</c:v>
                </c:pt>
              </c:numCache>
            </c:numRef>
          </c:val>
          <c:extLst xmlns:c16r2="http://schemas.microsoft.com/office/drawing/2015/06/chart">
            <c:ext xmlns:c16="http://schemas.microsoft.com/office/drawing/2014/chart" uri="{C3380CC4-5D6E-409C-BE32-E72D297353CC}">
              <c16:uniqueId val="{00000000-6369-418F-AFD3-01D7917F5D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6369-418F-AFD3-01D7917F5D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607</c:v>
                </c:pt>
                <c:pt idx="3">
                  <c:v>634</c:v>
                </c:pt>
                <c:pt idx="6">
                  <c:v>360</c:v>
                </c:pt>
                <c:pt idx="9">
                  <c:v>394</c:v>
                </c:pt>
                <c:pt idx="12">
                  <c:v>434</c:v>
                </c:pt>
              </c:numCache>
            </c:numRef>
          </c:val>
          <c:extLst xmlns:c16r2="http://schemas.microsoft.com/office/drawing/2015/06/chart">
            <c:ext xmlns:c16="http://schemas.microsoft.com/office/drawing/2014/chart" uri="{C3380CC4-5D6E-409C-BE32-E72D297353CC}">
              <c16:uniqueId val="{00000002-6369-418F-AFD3-01D7917F5D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263</c:v>
                </c:pt>
                <c:pt idx="3">
                  <c:v>100</c:v>
                </c:pt>
                <c:pt idx="6">
                  <c:v>51</c:v>
                </c:pt>
                <c:pt idx="9">
                  <c:v>44</c:v>
                </c:pt>
                <c:pt idx="12">
                  <c:v>48</c:v>
                </c:pt>
              </c:numCache>
            </c:numRef>
          </c:val>
          <c:extLst xmlns:c16r2="http://schemas.microsoft.com/office/drawing/2015/06/chart">
            <c:ext xmlns:c16="http://schemas.microsoft.com/office/drawing/2014/chart" uri="{C3380CC4-5D6E-409C-BE32-E72D297353CC}">
              <c16:uniqueId val="{00000003-6369-418F-AFD3-01D7917F5D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8084</c:v>
                </c:pt>
                <c:pt idx="3">
                  <c:v>7727</c:v>
                </c:pt>
                <c:pt idx="6">
                  <c:v>7494</c:v>
                </c:pt>
                <c:pt idx="9">
                  <c:v>7446</c:v>
                </c:pt>
                <c:pt idx="12">
                  <c:v>7675</c:v>
                </c:pt>
              </c:numCache>
            </c:numRef>
          </c:val>
          <c:extLst xmlns:c16r2="http://schemas.microsoft.com/office/drawing/2015/06/chart">
            <c:ext xmlns:c16="http://schemas.microsoft.com/office/drawing/2014/chart" uri="{C3380CC4-5D6E-409C-BE32-E72D297353CC}">
              <c16:uniqueId val="{00000004-6369-418F-AFD3-01D7917F5D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69-418F-AFD3-01D7917F5D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369-418F-AFD3-01D7917F5D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17476</c:v>
                </c:pt>
                <c:pt idx="3">
                  <c:v>17379</c:v>
                </c:pt>
                <c:pt idx="6">
                  <c:v>17563</c:v>
                </c:pt>
                <c:pt idx="9">
                  <c:v>17721</c:v>
                </c:pt>
                <c:pt idx="12">
                  <c:v>16571</c:v>
                </c:pt>
              </c:numCache>
            </c:numRef>
          </c:val>
          <c:extLst xmlns:c16r2="http://schemas.microsoft.com/office/drawing/2015/06/chart">
            <c:ext xmlns:c16="http://schemas.microsoft.com/office/drawing/2014/chart" uri="{C3380CC4-5D6E-409C-BE32-E72D297353CC}">
              <c16:uniqueId val="{00000007-6369-418F-AFD3-01D7917F5D1A}"/>
            </c:ext>
          </c:extLst>
        </c:ser>
        <c:dLbls>
          <c:showLegendKey val="0"/>
          <c:showVal val="0"/>
          <c:showCatName val="0"/>
          <c:showSerName val="0"/>
          <c:showPercent val="0"/>
          <c:showBubbleSize val="0"/>
        </c:dLbls>
        <c:gapWidth val="100"/>
        <c:overlap val="100"/>
        <c:axId val="95141888"/>
        <c:axId val="9514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5935</c:v>
                </c:pt>
                <c:pt idx="2">
                  <c:v>#N/A</c:v>
                </c:pt>
                <c:pt idx="3">
                  <c:v>#N/A</c:v>
                </c:pt>
                <c:pt idx="4">
                  <c:v>5375</c:v>
                </c:pt>
                <c:pt idx="5">
                  <c:v>#N/A</c:v>
                </c:pt>
                <c:pt idx="6">
                  <c:v>#N/A</c:v>
                </c:pt>
                <c:pt idx="7">
                  <c:v>4995</c:v>
                </c:pt>
                <c:pt idx="8">
                  <c:v>#N/A</c:v>
                </c:pt>
                <c:pt idx="9">
                  <c:v>#N/A</c:v>
                </c:pt>
                <c:pt idx="10">
                  <c:v>4668</c:v>
                </c:pt>
                <c:pt idx="11">
                  <c:v>#N/A</c:v>
                </c:pt>
                <c:pt idx="12">
                  <c:v>#N/A</c:v>
                </c:pt>
                <c:pt idx="13">
                  <c:v>4359</c:v>
                </c:pt>
                <c:pt idx="14">
                  <c:v>#N/A</c:v>
                </c:pt>
              </c:numCache>
            </c:numRef>
          </c:val>
          <c:smooth val="0"/>
          <c:extLst xmlns:c16r2="http://schemas.microsoft.com/office/drawing/2015/06/chart">
            <c:ext xmlns:c16="http://schemas.microsoft.com/office/drawing/2014/chart" uri="{C3380CC4-5D6E-409C-BE32-E72D297353CC}">
              <c16:uniqueId val="{00000008-6369-418F-AFD3-01D7917F5D1A}"/>
            </c:ext>
          </c:extLst>
        </c:ser>
        <c:dLbls>
          <c:showLegendKey val="0"/>
          <c:showVal val="0"/>
          <c:showCatName val="0"/>
          <c:showSerName val="0"/>
          <c:showPercent val="0"/>
          <c:showBubbleSize val="0"/>
        </c:dLbls>
        <c:marker val="1"/>
        <c:smooth val="0"/>
        <c:axId val="95141888"/>
        <c:axId val="95143808"/>
      </c:lineChart>
      <c:catAx>
        <c:axId val="9514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143808"/>
        <c:crosses val="autoZero"/>
        <c:auto val="1"/>
        <c:lblAlgn val="ctr"/>
        <c:lblOffset val="100"/>
        <c:tickLblSkip val="1"/>
        <c:tickMarkSkip val="1"/>
        <c:noMultiLvlLbl val="0"/>
      </c:catAx>
      <c:valAx>
        <c:axId val="9514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4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73"/>
          <c:h val="0.589182127738550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180309</c:v>
                </c:pt>
                <c:pt idx="5">
                  <c:v>184136</c:v>
                </c:pt>
                <c:pt idx="8">
                  <c:v>189661</c:v>
                </c:pt>
                <c:pt idx="11">
                  <c:v>190291</c:v>
                </c:pt>
                <c:pt idx="14">
                  <c:v>199720</c:v>
                </c:pt>
              </c:numCache>
            </c:numRef>
          </c:val>
          <c:extLst xmlns:c16r2="http://schemas.microsoft.com/office/drawing/2015/06/chart">
            <c:ext xmlns:c16="http://schemas.microsoft.com/office/drawing/2014/chart" uri="{C3380CC4-5D6E-409C-BE32-E72D297353CC}">
              <c16:uniqueId val="{00000000-5ED7-4ACB-B535-CFD2DD8F07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88832</c:v>
                </c:pt>
                <c:pt idx="5">
                  <c:v>92879</c:v>
                </c:pt>
                <c:pt idx="8">
                  <c:v>94492</c:v>
                </c:pt>
                <c:pt idx="11">
                  <c:v>94341</c:v>
                </c:pt>
                <c:pt idx="14">
                  <c:v>92005</c:v>
                </c:pt>
              </c:numCache>
            </c:numRef>
          </c:val>
          <c:extLst xmlns:c16r2="http://schemas.microsoft.com/office/drawing/2015/06/chart">
            <c:ext xmlns:c16="http://schemas.microsoft.com/office/drawing/2014/chart" uri="{C3380CC4-5D6E-409C-BE32-E72D297353CC}">
              <c16:uniqueId val="{00000001-5ED7-4ACB-B535-CFD2DD8F07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19549</c:v>
                </c:pt>
                <c:pt idx="5">
                  <c:v>21608</c:v>
                </c:pt>
                <c:pt idx="8">
                  <c:v>22672</c:v>
                </c:pt>
                <c:pt idx="11">
                  <c:v>24365</c:v>
                </c:pt>
                <c:pt idx="14">
                  <c:v>26397</c:v>
                </c:pt>
              </c:numCache>
            </c:numRef>
          </c:val>
          <c:extLst xmlns:c16r2="http://schemas.microsoft.com/office/drawing/2015/06/chart">
            <c:ext xmlns:c16="http://schemas.microsoft.com/office/drawing/2014/chart" uri="{C3380CC4-5D6E-409C-BE32-E72D297353CC}">
              <c16:uniqueId val="{00000002-5ED7-4ACB-B535-CFD2DD8F07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D7-4ACB-B535-CFD2DD8F07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D7-4ACB-B535-CFD2DD8F07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9702</c:v>
                </c:pt>
                <c:pt idx="3">
                  <c:v>8574</c:v>
                </c:pt>
                <c:pt idx="6">
                  <c:v>216</c:v>
                </c:pt>
                <c:pt idx="9">
                  <c:v>1397</c:v>
                </c:pt>
                <c:pt idx="12">
                  <c:v>1329</c:v>
                </c:pt>
              </c:numCache>
            </c:numRef>
          </c:val>
          <c:extLst xmlns:c16r2="http://schemas.microsoft.com/office/drawing/2015/06/chart">
            <c:ext xmlns:c16="http://schemas.microsoft.com/office/drawing/2014/chart" uri="{C3380CC4-5D6E-409C-BE32-E72D297353CC}">
              <c16:uniqueId val="{00000005-5ED7-4ACB-B535-CFD2DD8F07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23000</c:v>
                </c:pt>
                <c:pt idx="3">
                  <c:v>21363</c:v>
                </c:pt>
                <c:pt idx="6">
                  <c:v>19603</c:v>
                </c:pt>
                <c:pt idx="9">
                  <c:v>17721</c:v>
                </c:pt>
                <c:pt idx="12">
                  <c:v>16588</c:v>
                </c:pt>
              </c:numCache>
            </c:numRef>
          </c:val>
          <c:extLst xmlns:c16r2="http://schemas.microsoft.com/office/drawing/2015/06/chart">
            <c:ext xmlns:c16="http://schemas.microsoft.com/office/drawing/2014/chart" uri="{C3380CC4-5D6E-409C-BE32-E72D297353CC}">
              <c16:uniqueId val="{00000006-5ED7-4ACB-B535-CFD2DD8F07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442</c:v>
                </c:pt>
                <c:pt idx="3">
                  <c:v>365</c:v>
                </c:pt>
                <c:pt idx="6">
                  <c:v>600</c:v>
                </c:pt>
                <c:pt idx="9">
                  <c:v>1909</c:v>
                </c:pt>
                <c:pt idx="12">
                  <c:v>3717</c:v>
                </c:pt>
              </c:numCache>
            </c:numRef>
          </c:val>
          <c:extLst xmlns:c16r2="http://schemas.microsoft.com/office/drawing/2015/06/chart">
            <c:ext xmlns:c16="http://schemas.microsoft.com/office/drawing/2014/chart" uri="{C3380CC4-5D6E-409C-BE32-E72D297353CC}">
              <c16:uniqueId val="{00000007-5ED7-4ACB-B535-CFD2DD8F07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127453</c:v>
                </c:pt>
                <c:pt idx="3">
                  <c:v>125721</c:v>
                </c:pt>
                <c:pt idx="6">
                  <c:v>118699</c:v>
                </c:pt>
                <c:pt idx="9">
                  <c:v>112531</c:v>
                </c:pt>
                <c:pt idx="12">
                  <c:v>109318</c:v>
                </c:pt>
              </c:numCache>
            </c:numRef>
          </c:val>
          <c:extLst xmlns:c16r2="http://schemas.microsoft.com/office/drawing/2015/06/chart">
            <c:ext xmlns:c16="http://schemas.microsoft.com/office/drawing/2014/chart" uri="{C3380CC4-5D6E-409C-BE32-E72D297353CC}">
              <c16:uniqueId val="{00000008-5ED7-4ACB-B535-CFD2DD8F07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3517</c:v>
                </c:pt>
                <c:pt idx="3">
                  <c:v>3005</c:v>
                </c:pt>
                <c:pt idx="6">
                  <c:v>2727</c:v>
                </c:pt>
                <c:pt idx="9">
                  <c:v>2586</c:v>
                </c:pt>
                <c:pt idx="12">
                  <c:v>2403</c:v>
                </c:pt>
              </c:numCache>
            </c:numRef>
          </c:val>
          <c:extLst xmlns:c16r2="http://schemas.microsoft.com/office/drawing/2015/06/chart">
            <c:ext xmlns:c16="http://schemas.microsoft.com/office/drawing/2014/chart" uri="{C3380CC4-5D6E-409C-BE32-E72D297353CC}">
              <c16:uniqueId val="{00000009-5ED7-4ACB-B535-CFD2DD8F07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164455</c:v>
                </c:pt>
                <c:pt idx="3">
                  <c:v>164966</c:v>
                </c:pt>
                <c:pt idx="6">
                  <c:v>172945</c:v>
                </c:pt>
                <c:pt idx="9">
                  <c:v>177633</c:v>
                </c:pt>
                <c:pt idx="12">
                  <c:v>187119</c:v>
                </c:pt>
              </c:numCache>
            </c:numRef>
          </c:val>
          <c:extLst xmlns:c16r2="http://schemas.microsoft.com/office/drawing/2015/06/chart">
            <c:ext xmlns:c16="http://schemas.microsoft.com/office/drawing/2014/chart" uri="{C3380CC4-5D6E-409C-BE32-E72D297353CC}">
              <c16:uniqueId val="{0000000A-5ED7-4ACB-B535-CFD2DD8F0713}"/>
            </c:ext>
          </c:extLst>
        </c:ser>
        <c:dLbls>
          <c:showLegendKey val="0"/>
          <c:showVal val="0"/>
          <c:showCatName val="0"/>
          <c:showSerName val="0"/>
          <c:showPercent val="0"/>
          <c:showBubbleSize val="0"/>
        </c:dLbls>
        <c:gapWidth val="100"/>
        <c:overlap val="100"/>
        <c:axId val="109544576"/>
        <c:axId val="10954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39879</c:v>
                </c:pt>
                <c:pt idx="2">
                  <c:v>#N/A</c:v>
                </c:pt>
                <c:pt idx="3">
                  <c:v>#N/A</c:v>
                </c:pt>
                <c:pt idx="4">
                  <c:v>25370</c:v>
                </c:pt>
                <c:pt idx="5">
                  <c:v>#N/A</c:v>
                </c:pt>
                <c:pt idx="6">
                  <c:v>#N/A</c:v>
                </c:pt>
                <c:pt idx="7">
                  <c:v>7966</c:v>
                </c:pt>
                <c:pt idx="8">
                  <c:v>#N/A</c:v>
                </c:pt>
                <c:pt idx="9">
                  <c:v>#N/A</c:v>
                </c:pt>
                <c:pt idx="10">
                  <c:v>4780</c:v>
                </c:pt>
                <c:pt idx="11">
                  <c:v>#N/A</c:v>
                </c:pt>
                <c:pt idx="12">
                  <c:v>#N/A</c:v>
                </c:pt>
                <c:pt idx="13">
                  <c:v>2352</c:v>
                </c:pt>
                <c:pt idx="14">
                  <c:v>#N/A</c:v>
                </c:pt>
              </c:numCache>
            </c:numRef>
          </c:val>
          <c:smooth val="0"/>
          <c:extLst xmlns:c16r2="http://schemas.microsoft.com/office/drawing/2015/06/chart">
            <c:ext xmlns:c16="http://schemas.microsoft.com/office/drawing/2014/chart" uri="{C3380CC4-5D6E-409C-BE32-E72D297353CC}">
              <c16:uniqueId val="{0000000B-5ED7-4ACB-B535-CFD2DD8F0713}"/>
            </c:ext>
          </c:extLst>
        </c:ser>
        <c:dLbls>
          <c:showLegendKey val="0"/>
          <c:showVal val="0"/>
          <c:showCatName val="0"/>
          <c:showSerName val="0"/>
          <c:showPercent val="0"/>
          <c:showBubbleSize val="0"/>
        </c:dLbls>
        <c:marker val="1"/>
        <c:smooth val="0"/>
        <c:axId val="109544576"/>
        <c:axId val="109546496"/>
      </c:lineChart>
      <c:catAx>
        <c:axId val="10954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546496"/>
        <c:crosses val="autoZero"/>
        <c:auto val="1"/>
        <c:lblAlgn val="ctr"/>
        <c:lblOffset val="100"/>
        <c:tickLblSkip val="1"/>
        <c:tickMarkSkip val="1"/>
        <c:noMultiLvlLbl val="0"/>
      </c:catAx>
      <c:valAx>
        <c:axId val="10954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4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0204416"/>
        <c:axId val="110206336"/>
      </c:scatterChart>
      <c:valAx>
        <c:axId val="110204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206336"/>
        <c:crosses val="autoZero"/>
        <c:crossBetween val="midCat"/>
      </c:valAx>
      <c:valAx>
        <c:axId val="110206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204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7.8</c:v>
                </c:pt>
                <c:pt idx="1">
                  <c:v>6.6</c:v>
                </c:pt>
                <c:pt idx="2">
                  <c:v>5.9</c:v>
                </c:pt>
                <c:pt idx="3">
                  <c:v>5.3</c:v>
                </c:pt>
                <c:pt idx="4">
                  <c:v>4.9000000000000004</c:v>
                </c:pt>
              </c:numCache>
            </c:numRef>
          </c:xVal>
          <c:yVal>
            <c:numRef>
              <c:f>公会計指標分析・財政指標組合せ分析表!$K$73:$O$73</c:f>
              <c:numCache>
                <c:formatCode>#,##0.0;"▲ "#,##0.0</c:formatCode>
                <c:ptCount val="5"/>
                <c:pt idx="0">
                  <c:v>43.9</c:v>
                </c:pt>
                <c:pt idx="1">
                  <c:v>27.5</c:v>
                </c:pt>
                <c:pt idx="2">
                  <c:v>8.5</c:v>
                </c:pt>
                <c:pt idx="3">
                  <c:v>5.0999999999999996</c:v>
                </c:pt>
                <c:pt idx="4">
                  <c:v>2.5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03615104"/>
        <c:axId val="103650048"/>
      </c:scatterChart>
      <c:valAx>
        <c:axId val="103615104"/>
        <c:scaling>
          <c:orientation val="minMax"/>
          <c:max val="9.6"/>
          <c:min val="4.599999999999999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650048"/>
        <c:crosses val="autoZero"/>
        <c:crossBetween val="midCat"/>
      </c:valAx>
      <c:valAx>
        <c:axId val="103650048"/>
        <c:scaling>
          <c:orientation val="minMax"/>
          <c:max val="8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61510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実質公債費比率（</a:t>
          </a:r>
          <a:r>
            <a:rPr kumimoji="1" lang="en-US" altLang="ja-JP" sz="1300" b="0" i="0" u="none" strike="noStrike" kern="0" cap="none" spc="0" normalizeH="0" baseline="0" noProof="0">
              <a:ln>
                <a:noFill/>
              </a:ln>
              <a:solidFill>
                <a:prstClr val="black"/>
              </a:solidFill>
              <a:effectLst/>
              <a:uLnTx/>
              <a:uFillTx/>
              <a:latin typeface="+mn-lt"/>
              <a:ea typeface="+mn-ea"/>
              <a:cs typeface="+mn-cs"/>
            </a:rPr>
            <a:t>3</a:t>
          </a:r>
          <a:r>
            <a:rPr kumimoji="1" lang="ja-JP" altLang="ja-JP" sz="1300" b="0" i="0" u="none" strike="noStrike" kern="0" cap="none" spc="0" normalizeH="0" baseline="0" noProof="0">
              <a:ln>
                <a:noFill/>
              </a:ln>
              <a:solidFill>
                <a:prstClr val="black"/>
              </a:solidFill>
              <a:effectLst/>
              <a:uLnTx/>
              <a:uFillTx/>
              <a:latin typeface="+mn-lt"/>
              <a:ea typeface="+mn-ea"/>
              <a:cs typeface="+mn-cs"/>
            </a:rPr>
            <a:t>ヵ年平均）について、平成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年度は</a:t>
          </a:r>
          <a:r>
            <a:rPr kumimoji="1" lang="en-US" altLang="ja-JP" sz="1300" b="0" i="0" u="none" strike="noStrike" kern="0" cap="none" spc="0" normalizeH="0" baseline="0" noProof="0">
              <a:ln>
                <a:noFill/>
              </a:ln>
              <a:solidFill>
                <a:prstClr val="black"/>
              </a:solidFill>
              <a:effectLst/>
              <a:uLnTx/>
              <a:uFillTx/>
              <a:latin typeface="+mn-lt"/>
              <a:ea typeface="+mn-ea"/>
              <a:cs typeface="+mn-cs"/>
            </a:rPr>
            <a:t>4.9</a:t>
          </a:r>
          <a:r>
            <a:rPr kumimoji="1" lang="ja-JP" altLang="ja-JP" sz="1300" b="0" i="0" u="none" strike="noStrike" kern="0" cap="none" spc="0" normalizeH="0" baseline="0" noProof="0">
              <a:ln>
                <a:noFill/>
              </a:ln>
              <a:solidFill>
                <a:prstClr val="black"/>
              </a:solidFill>
              <a:effectLst/>
              <a:uLnTx/>
              <a:uFillTx/>
              <a:latin typeface="+mn-lt"/>
              <a:ea typeface="+mn-ea"/>
              <a:cs typeface="+mn-cs"/>
            </a:rPr>
            <a:t>％となり、前年度と比較して</a:t>
          </a:r>
          <a:r>
            <a:rPr kumimoji="1" lang="en-US" altLang="ja-JP" sz="1300" b="0" i="0" u="none" strike="noStrike" kern="0" cap="none" spc="0" normalizeH="0" baseline="0" noProof="0">
              <a:ln>
                <a:noFill/>
              </a:ln>
              <a:solidFill>
                <a:prstClr val="black"/>
              </a:solidFill>
              <a:effectLst/>
              <a:uLnTx/>
              <a:uFillTx/>
              <a:latin typeface="+mn-lt"/>
              <a:ea typeface="+mn-ea"/>
              <a:cs typeface="+mn-cs"/>
            </a:rPr>
            <a:t>0.4</a:t>
          </a:r>
          <a:r>
            <a:rPr kumimoji="1" lang="ja-JP" altLang="ja-JP" sz="1300" b="0" i="0" u="none" strike="noStrike" kern="0" cap="none" spc="0" normalizeH="0" baseline="0" noProof="0">
              <a:ln>
                <a:noFill/>
              </a:ln>
              <a:solidFill>
                <a:prstClr val="black"/>
              </a:solidFill>
              <a:effectLst/>
              <a:uLnTx/>
              <a:uFillTx/>
              <a:latin typeface="+mn-lt"/>
              <a:ea typeface="+mn-ea"/>
              <a:cs typeface="+mn-cs"/>
            </a:rPr>
            <a:t>％改善した。</a:t>
          </a:r>
          <a:r>
            <a:rPr kumimoji="1" lang="ja-JP" altLang="en-US" sz="1300" b="0" i="0" u="none" strike="noStrike" kern="0" cap="none" spc="0" normalizeH="0" baseline="0" noProof="0">
              <a:ln>
                <a:noFill/>
              </a:ln>
              <a:solidFill>
                <a:prstClr val="black"/>
              </a:solidFill>
              <a:effectLst/>
              <a:uLnTx/>
              <a:uFillTx/>
              <a:latin typeface="+mn-lt"/>
              <a:ea typeface="+mn-ea"/>
              <a:cs typeface="+mn-cs"/>
            </a:rPr>
            <a:t>これは減収補てん債や公共用地健全化事業債等の過去に発行した地方債の償還が終了したことにより元利償還金の額</a:t>
          </a:r>
          <a:r>
            <a:rPr kumimoji="1" lang="ja-JP" altLang="ja-JP" sz="1300" b="0" i="0" u="none" strike="noStrike" kern="0" cap="none" spc="0" normalizeH="0" baseline="0" noProof="0">
              <a:ln>
                <a:noFill/>
              </a:ln>
              <a:solidFill>
                <a:prstClr val="black"/>
              </a:solidFill>
              <a:effectLst/>
              <a:uLnTx/>
              <a:uFillTx/>
              <a:latin typeface="+mn-lt"/>
              <a:ea typeface="+mn-ea"/>
              <a:cs typeface="+mn-cs"/>
            </a:rPr>
            <a:t>が減少したこと</a:t>
          </a:r>
          <a:r>
            <a:rPr kumimoji="1" lang="ja-JP" altLang="en-US" sz="1300" b="0" i="0" u="none" strike="noStrike" kern="0" cap="none" spc="0" normalizeH="0" baseline="0" noProof="0">
              <a:ln>
                <a:noFill/>
              </a:ln>
              <a:solidFill>
                <a:prstClr val="black"/>
              </a:solidFill>
              <a:effectLst/>
              <a:uLnTx/>
              <a:uFillTx/>
              <a:latin typeface="+mn-lt"/>
              <a:ea typeface="+mn-ea"/>
              <a:cs typeface="+mn-cs"/>
            </a:rPr>
            <a:t>等による。</a:t>
          </a:r>
          <a:r>
            <a:rPr kumimoji="1" lang="ja-JP" altLang="ja-JP" sz="1300" b="0" i="0" u="none" strike="noStrike" kern="0" cap="none" spc="0" normalizeH="0" baseline="0" noProof="0">
              <a:ln>
                <a:noFill/>
              </a:ln>
              <a:solidFill>
                <a:prstClr val="black"/>
              </a:solidFill>
              <a:effectLst/>
              <a:uLnTx/>
              <a:uFillTx/>
              <a:latin typeface="+mn-lt"/>
              <a:ea typeface="+mn-ea"/>
              <a:cs typeface="+mn-cs"/>
            </a:rPr>
            <a:t>早期健全化基準（</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ja-JP" sz="1300" b="0" i="0" u="none" strike="noStrike" kern="0" cap="none" spc="0" normalizeH="0" baseline="0" noProof="0">
              <a:ln>
                <a:noFill/>
              </a:ln>
              <a:solidFill>
                <a:prstClr val="black"/>
              </a:solidFill>
              <a:effectLst/>
              <a:uLnTx/>
              <a:uFillTx/>
              <a:latin typeface="+mn-lt"/>
              <a:ea typeface="+mn-ea"/>
              <a:cs typeface="+mn-cs"/>
            </a:rPr>
            <a:t>％）、財政再生基準（</a:t>
          </a:r>
          <a:r>
            <a:rPr kumimoji="1" lang="en-US" altLang="ja-JP" sz="1300" b="0" i="0" u="none" strike="noStrike" kern="0" cap="none" spc="0" normalizeH="0" baseline="0" noProof="0">
              <a:ln>
                <a:noFill/>
              </a:ln>
              <a:solidFill>
                <a:prstClr val="black"/>
              </a:solidFill>
              <a:effectLst/>
              <a:uLnTx/>
              <a:uFillTx/>
              <a:latin typeface="+mn-lt"/>
              <a:ea typeface="+mn-ea"/>
              <a:cs typeface="+mn-cs"/>
            </a:rPr>
            <a:t>35</a:t>
          </a:r>
          <a:r>
            <a:rPr kumimoji="1" lang="ja-JP" altLang="ja-JP" sz="1300" b="0" i="0" u="none" strike="noStrike" kern="0" cap="none" spc="0" normalizeH="0" baseline="0" noProof="0">
              <a:ln>
                <a:noFill/>
              </a:ln>
              <a:solidFill>
                <a:prstClr val="black"/>
              </a:solidFill>
              <a:effectLst/>
              <a:uLnTx/>
              <a:uFillTx/>
              <a:latin typeface="+mn-lt"/>
              <a:ea typeface="+mn-ea"/>
              <a:cs typeface="+mn-cs"/>
            </a:rPr>
            <a:t>％）ともに過去</a:t>
          </a:r>
          <a:r>
            <a:rPr kumimoji="1" lang="en-US" altLang="ja-JP" sz="1300" b="0" i="0" u="none" strike="noStrike" kern="0" cap="none" spc="0" normalizeH="0" baseline="0" noProof="0">
              <a:ln>
                <a:noFill/>
              </a:ln>
              <a:solidFill>
                <a:prstClr val="black"/>
              </a:solidFill>
              <a:effectLst/>
              <a:uLnTx/>
              <a:uFillTx/>
              <a:latin typeface="+mn-lt"/>
              <a:ea typeface="+mn-ea"/>
              <a:cs typeface="+mn-cs"/>
            </a:rPr>
            <a:t>5</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年間をみても下回っており、今後も引き続き健全な公債管理に努めたい。</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将来負担比率については、平成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年度は</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％となり、前年度と比較して</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％改善している。</a:t>
          </a:r>
          <a:r>
            <a:rPr kumimoji="1" lang="ja-JP" altLang="en-US" sz="1300">
              <a:solidFill>
                <a:schemeClr val="dk1"/>
              </a:solidFill>
              <a:latin typeface="+mn-lt"/>
              <a:ea typeface="+mn-ea"/>
              <a:cs typeface="+mn-cs"/>
            </a:rPr>
            <a:t>将来負担額については、下水道事業会計、病院事業会計の企業債残高が減少したことにより</a:t>
          </a:r>
          <a:r>
            <a:rPr kumimoji="1" lang="ja-JP" altLang="ja-JP" sz="1300">
              <a:solidFill>
                <a:schemeClr val="dk1"/>
              </a:solidFill>
              <a:latin typeface="+mn-lt"/>
              <a:ea typeface="+mn-ea"/>
              <a:cs typeface="+mn-cs"/>
            </a:rPr>
            <a:t>公営企業等繰入見込額が</a:t>
          </a:r>
          <a:r>
            <a:rPr kumimoji="1" lang="en-US" altLang="ja-JP" sz="1300">
              <a:solidFill>
                <a:schemeClr val="dk1"/>
              </a:solidFill>
              <a:latin typeface="+mn-lt"/>
              <a:ea typeface="+mn-ea"/>
              <a:cs typeface="+mn-cs"/>
            </a:rPr>
            <a:t>32</a:t>
          </a:r>
          <a:r>
            <a:rPr kumimoji="1" lang="ja-JP" altLang="ja-JP" sz="1300">
              <a:solidFill>
                <a:schemeClr val="dk1"/>
              </a:solidFill>
              <a:latin typeface="+mn-lt"/>
              <a:ea typeface="+mn-ea"/>
              <a:cs typeface="+mn-cs"/>
            </a:rPr>
            <a:t>億</a:t>
          </a:r>
          <a:r>
            <a:rPr kumimoji="1" lang="en-US" altLang="ja-JP" sz="1300">
              <a:solidFill>
                <a:schemeClr val="dk1"/>
              </a:solidFill>
              <a:latin typeface="+mn-lt"/>
              <a:ea typeface="+mn-ea"/>
              <a:cs typeface="+mn-cs"/>
            </a:rPr>
            <a:t>1</a:t>
          </a:r>
          <a:r>
            <a:rPr kumimoji="1" lang="ja-JP" altLang="ja-JP" sz="1300">
              <a:solidFill>
                <a:schemeClr val="dk1"/>
              </a:solidFill>
              <a:latin typeface="+mn-lt"/>
              <a:ea typeface="+mn-ea"/>
              <a:cs typeface="+mn-cs"/>
            </a:rPr>
            <a:t>千万円減少</a:t>
          </a:r>
          <a:r>
            <a:rPr kumimoji="1" lang="ja-JP" altLang="en-US" sz="1300">
              <a:solidFill>
                <a:schemeClr val="dk1"/>
              </a:solidFill>
              <a:latin typeface="+mn-lt"/>
              <a:ea typeface="+mn-ea"/>
              <a:cs typeface="+mn-cs"/>
            </a:rPr>
            <a:t>し、将来見込まれる</a:t>
          </a:r>
          <a:r>
            <a:rPr kumimoji="1" lang="ja-JP" altLang="ja-JP" sz="1300">
              <a:solidFill>
                <a:schemeClr val="dk1"/>
              </a:solidFill>
              <a:latin typeface="+mn-lt"/>
              <a:ea typeface="+mn-ea"/>
              <a:cs typeface="+mn-cs"/>
            </a:rPr>
            <a:t>退職手当負担見込額が</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千万円減少した</a:t>
          </a:r>
          <a:r>
            <a:rPr kumimoji="1" lang="ja-JP" altLang="en-US" sz="1300">
              <a:solidFill>
                <a:schemeClr val="dk1"/>
              </a:solidFill>
              <a:latin typeface="+mn-lt"/>
              <a:ea typeface="+mn-ea"/>
              <a:cs typeface="+mn-cs"/>
            </a:rPr>
            <a:t>ものの</a:t>
          </a:r>
          <a:r>
            <a:rPr kumimoji="1" lang="ja-JP" altLang="ja-JP" sz="1300" b="0" i="0" u="none" strike="noStrike" kern="0" cap="none" spc="0" normalizeH="0" baseline="0" noProof="0">
              <a:ln>
                <a:noFill/>
              </a:ln>
              <a:solidFill>
                <a:prstClr val="black"/>
              </a:solidFill>
              <a:effectLst/>
              <a:uLnTx/>
              <a:uFillTx/>
              <a:latin typeface="+mn-lt"/>
              <a:ea typeface="+mn-ea"/>
              <a:cs typeface="+mn-cs"/>
            </a:rPr>
            <a:t>小中学校耐震化</a:t>
          </a:r>
          <a:r>
            <a:rPr kumimoji="1" lang="ja-JP" altLang="en-US" sz="1300" b="0" i="0" u="none" strike="noStrike" kern="0" cap="none" spc="0" normalizeH="0" baseline="0" noProof="0">
              <a:ln>
                <a:noFill/>
              </a:ln>
              <a:solidFill>
                <a:prstClr val="black"/>
              </a:solidFill>
              <a:effectLst/>
              <a:uLnTx/>
              <a:uFillTx/>
              <a:latin typeface="+mn-lt"/>
              <a:ea typeface="+mn-ea"/>
              <a:cs typeface="+mn-cs"/>
            </a:rPr>
            <a:t>等による地方債残高の増により</a:t>
          </a:r>
          <a:r>
            <a:rPr kumimoji="1" lang="ja-JP" altLang="ja-JP" sz="1300">
              <a:solidFill>
                <a:schemeClr val="dk1"/>
              </a:solidFill>
              <a:latin typeface="+mn-lt"/>
              <a:ea typeface="+mn-ea"/>
              <a:cs typeface="+mn-cs"/>
            </a:rPr>
            <a:t>地方債現在高が</a:t>
          </a:r>
          <a:r>
            <a:rPr kumimoji="1" lang="en-US" altLang="ja-JP" sz="1300">
              <a:solidFill>
                <a:schemeClr val="dk1"/>
              </a:solidFill>
              <a:latin typeface="+mn-lt"/>
              <a:ea typeface="+mn-ea"/>
              <a:cs typeface="+mn-cs"/>
            </a:rPr>
            <a:t>94</a:t>
          </a:r>
          <a:r>
            <a:rPr kumimoji="1" lang="ja-JP" altLang="ja-JP" sz="1300">
              <a:solidFill>
                <a:schemeClr val="dk1"/>
              </a:solidFill>
              <a:latin typeface="+mn-lt"/>
              <a:ea typeface="+mn-ea"/>
              <a:cs typeface="+mn-cs"/>
            </a:rPr>
            <a:t>億</a:t>
          </a:r>
          <a:r>
            <a:rPr kumimoji="1" lang="en-US" altLang="ja-JP" sz="1300">
              <a:solidFill>
                <a:schemeClr val="dk1"/>
              </a:solidFill>
              <a:latin typeface="+mn-lt"/>
              <a:ea typeface="+mn-ea"/>
              <a:cs typeface="+mn-cs"/>
            </a:rPr>
            <a:t>9</a:t>
          </a:r>
          <a:r>
            <a:rPr kumimoji="1" lang="ja-JP" altLang="ja-JP" sz="1300">
              <a:solidFill>
                <a:schemeClr val="dk1"/>
              </a:solidFill>
              <a:latin typeface="+mn-lt"/>
              <a:ea typeface="+mn-ea"/>
              <a:cs typeface="+mn-cs"/>
            </a:rPr>
            <a:t>千万円増加した</a:t>
          </a:r>
          <a:r>
            <a:rPr kumimoji="1" lang="ja-JP" altLang="en-US" sz="1300">
              <a:solidFill>
                <a:schemeClr val="dk1"/>
              </a:solidFill>
              <a:latin typeface="+mn-lt"/>
              <a:ea typeface="+mn-ea"/>
              <a:cs typeface="+mn-cs"/>
            </a:rPr>
            <a:t>こと</a:t>
          </a:r>
          <a:r>
            <a:rPr kumimoji="1" lang="ja-JP" altLang="ja-JP" sz="1300">
              <a:solidFill>
                <a:schemeClr val="dk1"/>
              </a:solidFill>
              <a:latin typeface="+mn-lt"/>
              <a:ea typeface="+mn-ea"/>
              <a:cs typeface="+mn-cs"/>
            </a:rPr>
            <a:t>によ</a:t>
          </a:r>
          <a:r>
            <a:rPr kumimoji="1" lang="ja-JP" altLang="en-US" sz="1300">
              <a:solidFill>
                <a:schemeClr val="dk1"/>
              </a:solidFill>
              <a:latin typeface="+mn-lt"/>
              <a:ea typeface="+mn-ea"/>
              <a:cs typeface="+mn-cs"/>
            </a:rPr>
            <a:t>り</a:t>
          </a:r>
          <a:r>
            <a:rPr kumimoji="1" lang="en-US" altLang="ja-JP" sz="1300">
              <a:solidFill>
                <a:schemeClr val="dk1"/>
              </a:solidFill>
              <a:latin typeface="+mn-lt"/>
              <a:ea typeface="+mn-ea"/>
              <a:cs typeface="+mn-cs"/>
            </a:rPr>
            <a:t>67</a:t>
          </a:r>
          <a:r>
            <a:rPr kumimoji="1" lang="ja-JP" altLang="en-US" sz="1300">
              <a:solidFill>
                <a:schemeClr val="dk1"/>
              </a:solidFill>
              <a:latin typeface="+mn-lt"/>
              <a:ea typeface="+mn-ea"/>
              <a:cs typeface="+mn-cs"/>
            </a:rPr>
            <a:t>億円増加している。充当可能財源等については財政調整基金や減債基金などの残高が増加したことにより</a:t>
          </a:r>
          <a:r>
            <a:rPr kumimoji="1" lang="en-US" altLang="ja-JP" sz="1300">
              <a:solidFill>
                <a:schemeClr val="dk1"/>
              </a:solidFill>
              <a:latin typeface="+mn-lt"/>
              <a:ea typeface="+mn-ea"/>
              <a:cs typeface="+mn-cs"/>
            </a:rPr>
            <a:t>91</a:t>
          </a:r>
          <a:r>
            <a:rPr kumimoji="1" lang="ja-JP" altLang="en-US" sz="1300">
              <a:solidFill>
                <a:schemeClr val="dk1"/>
              </a:solidFill>
              <a:latin typeface="+mn-lt"/>
              <a:ea typeface="+mn-ea"/>
              <a:cs typeface="+mn-cs"/>
            </a:rPr>
            <a:t>億</a:t>
          </a:r>
          <a:r>
            <a:rPr kumimoji="1" lang="en-US" altLang="ja-JP" sz="1300">
              <a:solidFill>
                <a:schemeClr val="dk1"/>
              </a:solidFill>
              <a:latin typeface="+mn-lt"/>
              <a:ea typeface="+mn-ea"/>
              <a:cs typeface="+mn-cs"/>
            </a:rPr>
            <a:t>3</a:t>
          </a:r>
          <a:r>
            <a:rPr kumimoji="1" lang="ja-JP" altLang="en-US" sz="1300">
              <a:solidFill>
                <a:schemeClr val="dk1"/>
              </a:solidFill>
              <a:latin typeface="+mn-lt"/>
              <a:ea typeface="+mn-ea"/>
              <a:cs typeface="+mn-cs"/>
            </a:rPr>
            <a:t>千万円増加している。この結果、</a:t>
          </a:r>
          <a:r>
            <a:rPr kumimoji="1" lang="ja-JP" altLang="ja-JP" sz="1300">
              <a:solidFill>
                <a:schemeClr val="dk1"/>
              </a:solidFill>
              <a:latin typeface="+mn-lt"/>
              <a:ea typeface="+mn-ea"/>
              <a:cs typeface="+mn-cs"/>
            </a:rPr>
            <a:t>将来負担比率の分子は</a:t>
          </a:r>
          <a:r>
            <a:rPr kumimoji="1" lang="en-US" altLang="ja-JP" sz="1300">
              <a:solidFill>
                <a:schemeClr val="dk1"/>
              </a:solidFill>
              <a:latin typeface="+mn-lt"/>
              <a:ea typeface="+mn-ea"/>
              <a:cs typeface="+mn-cs"/>
            </a:rPr>
            <a:t>24</a:t>
          </a:r>
          <a:r>
            <a:rPr kumimoji="1" lang="ja-JP" altLang="en-US" sz="1300">
              <a:solidFill>
                <a:schemeClr val="dk1"/>
              </a:solidFill>
              <a:latin typeface="+mn-lt"/>
              <a:ea typeface="+mn-ea"/>
              <a:cs typeface="+mn-cs"/>
            </a:rPr>
            <a:t>億</a:t>
          </a:r>
          <a:r>
            <a:rPr kumimoji="1" lang="en-US" altLang="ja-JP" sz="1300">
              <a:solidFill>
                <a:schemeClr val="dk1"/>
              </a:solidFill>
              <a:latin typeface="+mn-lt"/>
              <a:ea typeface="+mn-ea"/>
              <a:cs typeface="+mn-cs"/>
            </a:rPr>
            <a:t>3</a:t>
          </a:r>
          <a:r>
            <a:rPr kumimoji="1" lang="ja-JP" altLang="en-US" sz="1300">
              <a:solidFill>
                <a:schemeClr val="dk1"/>
              </a:solidFill>
              <a:latin typeface="+mn-lt"/>
              <a:ea typeface="+mn-ea"/>
              <a:cs typeface="+mn-cs"/>
            </a:rPr>
            <a:t>千万円の減となっている。将来負担比率の分子は減少傾向にあるが、</a:t>
          </a:r>
          <a:r>
            <a:rPr kumimoji="1" lang="ja-JP" altLang="ja-JP" sz="1300">
              <a:solidFill>
                <a:schemeClr val="dk1"/>
              </a:solidFill>
              <a:latin typeface="+mn-lt"/>
              <a:ea typeface="+mn-ea"/>
              <a:cs typeface="+mn-cs"/>
            </a:rPr>
            <a:t>今後も一般会計等にかかる地方債や退職手当はもちろん、公営企業会計及び公社等設立法人の将来負担額にかかる動向や影響に留意しつつ、健全な財政運営に努めたい。</a:t>
          </a:r>
          <a:endParaRPr lang="ja-JP" altLang="ja-JP" sz="13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496,659
479,933
61.78
208,150,324
205,784,591
1,705,586
107,066,443
186,485,770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496,659
479,933
61.78
208,150,324
205,784,591
1,705,586
107,066,443
186,485,770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496,659
479,933
61.78
208,150,324
205,784,591
1,705,586
107,066,443
186,485,770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496,659
479,933
61.78
208,150,324
205,784,591
1,705,586
107,066,443
186,485,770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概ね横ばいベースで推移しているところである。類似団体</a:t>
          </a:r>
          <a:r>
            <a:rPr kumimoji="1" lang="ja-JP" altLang="en-US" sz="1300" b="0" i="0" u="none" strike="noStrike" kern="0" cap="none" spc="0" normalizeH="0" baseline="0" noProof="0">
              <a:ln>
                <a:noFill/>
              </a:ln>
              <a:solidFill>
                <a:prstClr val="black"/>
              </a:solidFill>
              <a:effectLst/>
              <a:uLnTx/>
              <a:uFillTx/>
              <a:latin typeface="+mn-lt"/>
              <a:ea typeface="+mn-ea"/>
              <a:cs typeface="+mn-cs"/>
            </a:rPr>
            <a:t>内平均値</a:t>
          </a:r>
          <a:r>
            <a:rPr kumimoji="1" lang="ja-JP" altLang="ja-JP" sz="1300" b="0" i="0" u="none" strike="noStrike" kern="0" cap="none" spc="0" normalizeH="0" baseline="0" noProof="0">
              <a:ln>
                <a:noFill/>
              </a:ln>
              <a:solidFill>
                <a:prstClr val="black"/>
              </a:solidFill>
              <a:effectLst/>
              <a:uLnTx/>
              <a:uFillTx/>
              <a:latin typeface="+mn-lt"/>
              <a:ea typeface="+mn-ea"/>
              <a:cs typeface="+mn-cs"/>
            </a:rPr>
            <a:t>と比較するとやや下回っている状況にあり、社会保障関係経費の割合が大きいことが要因であるといえる。</a:t>
          </a:r>
          <a:r>
            <a:rPr lang="ja-JP" altLang="en-US" sz="1300" baseline="0" smtClean="0">
              <a:solidFill>
                <a:schemeClr val="dk1"/>
              </a:solidFill>
              <a:latin typeface="+mn-lt"/>
              <a:ea typeface="+mn-ea"/>
              <a:cs typeface="+mn-cs"/>
            </a:rPr>
            <a:t>今後もなお厳しい状況が見込まれることから、着実に</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行財政改革の取り組みを進め、改善を図っていく必要がある。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1" name="直線コネクタ 70"/>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96308</xdr:rowOff>
    </xdr:to>
    <xdr:cxnSp macro="">
      <xdr:nvCxnSpPr>
        <xdr:cNvPr id="77" name="直線コネクタ 76"/>
        <xdr:cNvCxnSpPr/>
      </xdr:nvCxnSpPr>
      <xdr:spPr>
        <a:xfrm>
          <a:off x="1447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91669</xdr:rowOff>
    </xdr:from>
    <xdr:ext cx="762000" cy="259045"/>
    <xdr:sp macro="" textlink="">
      <xdr:nvSpPr>
        <xdr:cNvPr id="96" name="テキスト ボックス 95"/>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経常収支比率は、</a:t>
          </a:r>
          <a:r>
            <a:rPr kumimoji="1" lang="ja-JP" altLang="en-US" sz="1300" b="0" i="0" u="none" strike="noStrike" kern="0" cap="none" spc="0" normalizeH="0" baseline="0" noProof="0">
              <a:ln>
                <a:noFill/>
              </a:ln>
              <a:solidFill>
                <a:prstClr val="black"/>
              </a:solidFill>
              <a:effectLst/>
              <a:uLnTx/>
              <a:uFillTx/>
              <a:latin typeface="+mn-lt"/>
              <a:ea typeface="+mn-ea"/>
              <a:cs typeface="+mn-cs"/>
            </a:rPr>
            <a:t>人件費では、退職手当の減や職員数の減等により</a:t>
          </a:r>
          <a:r>
            <a:rPr kumimoji="1" lang="en-US" altLang="ja-JP" sz="1300" b="0" i="0" u="none" strike="noStrike" kern="0" cap="none" spc="0" normalizeH="0" baseline="0" noProof="0">
              <a:ln>
                <a:noFill/>
              </a:ln>
              <a:solidFill>
                <a:prstClr val="black"/>
              </a:solidFill>
              <a:effectLst/>
              <a:uLnTx/>
              <a:uFillTx/>
              <a:latin typeface="+mn-lt"/>
              <a:ea typeface="+mn-ea"/>
              <a:cs typeface="+mn-cs"/>
            </a:rPr>
            <a:t>0.7</a:t>
          </a:r>
          <a:r>
            <a:rPr kumimoji="1" lang="ja-JP" altLang="en-US" sz="1300" b="0" i="0" u="none" strike="noStrike" kern="0" cap="none" spc="0" normalizeH="0" baseline="0" noProof="0">
              <a:ln>
                <a:noFill/>
              </a:ln>
              <a:solidFill>
                <a:prstClr val="black"/>
              </a:solidFill>
              <a:effectLst/>
              <a:uLnTx/>
              <a:uFillTx/>
              <a:latin typeface="+mn-lt"/>
              <a:ea typeface="+mn-ea"/>
              <a:cs typeface="+mn-cs"/>
            </a:rPr>
            <a:t>％の減、公債費においては、減収補てん債、公共用地健全化事業債の償還終了に伴い</a:t>
          </a:r>
          <a:r>
            <a:rPr kumimoji="1" lang="en-US" altLang="ja-JP" sz="1300" b="0" i="0" u="none" strike="noStrike" kern="0" cap="none" spc="0" normalizeH="0" baseline="0" noProof="0">
              <a:ln>
                <a:noFill/>
              </a:ln>
              <a:solidFill>
                <a:prstClr val="black"/>
              </a:solidFill>
              <a:effectLst/>
              <a:uLnTx/>
              <a:uFillTx/>
              <a:latin typeface="+mn-lt"/>
              <a:ea typeface="+mn-ea"/>
              <a:cs typeface="+mn-cs"/>
            </a:rPr>
            <a:t>1.2</a:t>
          </a:r>
          <a:r>
            <a:rPr kumimoji="1" lang="ja-JP" altLang="en-US" sz="1300" b="0" i="0" u="none" strike="noStrike" kern="0" cap="none" spc="0" normalizeH="0" baseline="0" noProof="0">
              <a:ln>
                <a:noFill/>
              </a:ln>
              <a:solidFill>
                <a:prstClr val="black"/>
              </a:solidFill>
              <a:effectLst/>
              <a:uLnTx/>
              <a:uFillTx/>
              <a:latin typeface="+mn-lt"/>
              <a:ea typeface="+mn-ea"/>
              <a:cs typeface="+mn-cs"/>
            </a:rPr>
            <a:t>％の減となり、前年より</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ポイント改善し</a:t>
          </a:r>
          <a:r>
            <a:rPr kumimoji="1" lang="en-US" altLang="ja-JP" sz="1300" b="0" i="0" u="none" strike="noStrike" kern="0" cap="none" spc="0" normalizeH="0" baseline="0" noProof="0">
              <a:ln>
                <a:noFill/>
              </a:ln>
              <a:solidFill>
                <a:prstClr val="black"/>
              </a:solidFill>
              <a:effectLst/>
              <a:uLnTx/>
              <a:uFillTx/>
              <a:latin typeface="+mn-lt"/>
              <a:ea typeface="+mn-ea"/>
              <a:cs typeface="+mn-cs"/>
            </a:rPr>
            <a:t>92.8</a:t>
          </a:r>
          <a:r>
            <a:rPr kumimoji="1" lang="ja-JP" altLang="en-US" sz="1300" b="0" i="0" u="none" strike="noStrike" kern="0" cap="none" spc="0" normalizeH="0" baseline="0" noProof="0">
              <a:ln>
                <a:noFill/>
              </a:ln>
              <a:solidFill>
                <a:prstClr val="black"/>
              </a:solidFill>
              <a:effectLst/>
              <a:uLnTx/>
              <a:uFillTx/>
              <a:latin typeface="+mn-lt"/>
              <a:ea typeface="+mn-ea"/>
              <a:cs typeface="+mn-cs"/>
            </a:rPr>
            <a:t>％となっている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しかし</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a:t>
          </a:r>
          <a:r>
            <a:rPr kumimoji="1" lang="ja-JP" altLang="en-US" sz="1300" b="0" i="0" u="none" strike="noStrike" kern="0" cap="none" spc="0" normalizeH="0" baseline="0" noProof="0">
              <a:ln>
                <a:noFill/>
              </a:ln>
              <a:solidFill>
                <a:prstClr val="black"/>
              </a:solidFill>
              <a:effectLst/>
              <a:uLnTx/>
              <a:uFillTx/>
              <a:latin typeface="+mn-lt"/>
              <a:ea typeface="+mn-ea"/>
              <a:cs typeface="+mn-cs"/>
            </a:rPr>
            <a:t>平均値</a:t>
          </a:r>
          <a:r>
            <a:rPr kumimoji="1" lang="en-US" altLang="ja-JP" sz="1300" b="0" i="0" u="none" strike="noStrike" kern="0" cap="none" spc="0" normalizeH="0" baseline="0" noProof="0">
              <a:ln>
                <a:noFill/>
              </a:ln>
              <a:solidFill>
                <a:prstClr val="black"/>
              </a:solidFill>
              <a:effectLst/>
              <a:uLnTx/>
              <a:uFillTx/>
              <a:latin typeface="+mn-lt"/>
              <a:ea typeface="+mn-ea"/>
              <a:cs typeface="+mn-cs"/>
            </a:rPr>
            <a:t>89.5</a:t>
          </a:r>
          <a:r>
            <a:rPr kumimoji="1" lang="ja-JP" altLang="ja-JP" sz="1300" b="0" i="0" u="none" strike="noStrike" kern="0" cap="none" spc="0" normalizeH="0" baseline="0" noProof="0">
              <a:ln>
                <a:noFill/>
              </a:ln>
              <a:solidFill>
                <a:prstClr val="black"/>
              </a:solidFill>
              <a:effectLst/>
              <a:uLnTx/>
              <a:uFillTx/>
              <a:latin typeface="+mn-lt"/>
              <a:ea typeface="+mn-ea"/>
              <a:cs typeface="+mn-cs"/>
            </a:rPr>
            <a:t>％と比較しても依然高水準にあり、硬直化した財政状況にあるといえる。</a:t>
          </a:r>
          <a:r>
            <a:rPr kumimoji="1" lang="ja-JP" altLang="en-US" sz="1300" b="0" i="0" u="none" strike="noStrike" kern="0" cap="none" spc="0" normalizeH="0" baseline="0" noProof="0">
              <a:ln>
                <a:noFill/>
              </a:ln>
              <a:solidFill>
                <a:prstClr val="black"/>
              </a:solidFill>
              <a:effectLst/>
              <a:uLnTx/>
              <a:uFillTx/>
              <a:latin typeface="+mn-lt"/>
              <a:ea typeface="+mn-ea"/>
              <a:cs typeface="+mn-cs"/>
            </a:rPr>
            <a:t>今後も</a:t>
          </a:r>
          <a:r>
            <a:rPr kumimoji="1" lang="ja-JP" altLang="ja-JP" sz="1300">
              <a:solidFill>
                <a:schemeClr val="dk1"/>
              </a:solidFill>
              <a:latin typeface="+mn-lt"/>
              <a:ea typeface="+mn-ea"/>
              <a:cs typeface="+mn-cs"/>
            </a:rPr>
            <a:t>引き続き</a:t>
          </a:r>
          <a:r>
            <a:rPr kumimoji="1" lang="ja-JP" altLang="en-US" sz="1300">
              <a:solidFill>
                <a:schemeClr val="dk1"/>
              </a:solidFill>
              <a:latin typeface="+mn-lt"/>
              <a:ea typeface="+mn-ea"/>
              <a:cs typeface="+mn-cs"/>
            </a:rPr>
            <a:t>事務</a:t>
          </a:r>
          <a:r>
            <a:rPr kumimoji="1" lang="ja-JP" altLang="ja-JP" sz="1300">
              <a:solidFill>
                <a:schemeClr val="dk1"/>
              </a:solidFill>
              <a:latin typeface="+mn-lt"/>
              <a:ea typeface="+mn-ea"/>
              <a:cs typeface="+mn-cs"/>
            </a:rPr>
            <a:t>事業</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見直し等により歳出の抑制を図るとともに、歳入の確保に努め、一層の改善を図る。</a:t>
          </a:r>
          <a:endParaRPr lang="ja-JP" altLang="ja-JP" sz="1300"/>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165523</xdr:rowOff>
    </xdr:from>
    <xdr:to>
      <xdr:col>7</xdr:col>
      <xdr:colOff>152400</xdr:colOff>
      <xdr:row>66</xdr:row>
      <xdr:rowOff>94615</xdr:rowOff>
    </xdr:to>
    <xdr:cxnSp macro="">
      <xdr:nvCxnSpPr>
        <xdr:cNvPr id="131" name="直線コネクタ 130"/>
        <xdr:cNvCxnSpPr/>
      </xdr:nvCxnSpPr>
      <xdr:spPr>
        <a:xfrm flipV="1">
          <a:off x="4114800" y="1130977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62442</xdr:rowOff>
    </xdr:from>
    <xdr:to>
      <xdr:col>6</xdr:col>
      <xdr:colOff>0</xdr:colOff>
      <xdr:row>66</xdr:row>
      <xdr:rowOff>94615</xdr:rowOff>
    </xdr:to>
    <xdr:cxnSp macro="">
      <xdr:nvCxnSpPr>
        <xdr:cNvPr id="134" name="直線コネクタ 133"/>
        <xdr:cNvCxnSpPr/>
      </xdr:nvCxnSpPr>
      <xdr:spPr>
        <a:xfrm>
          <a:off x="3225800" y="1137814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62442</xdr:rowOff>
    </xdr:from>
    <xdr:to>
      <xdr:col>4</xdr:col>
      <xdr:colOff>482600</xdr:colOff>
      <xdr:row>66</xdr:row>
      <xdr:rowOff>98637</xdr:rowOff>
    </xdr:to>
    <xdr:cxnSp macro="">
      <xdr:nvCxnSpPr>
        <xdr:cNvPr id="137" name="直線コネクタ 136"/>
        <xdr:cNvCxnSpPr/>
      </xdr:nvCxnSpPr>
      <xdr:spPr>
        <a:xfrm flipV="1">
          <a:off x="2336800" y="1137814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98637</xdr:rowOff>
    </xdr:from>
    <xdr:to>
      <xdr:col>3</xdr:col>
      <xdr:colOff>279400</xdr:colOff>
      <xdr:row>66</xdr:row>
      <xdr:rowOff>110702</xdr:rowOff>
    </xdr:to>
    <xdr:cxnSp macro="">
      <xdr:nvCxnSpPr>
        <xdr:cNvPr id="140" name="直線コネクタ 139"/>
        <xdr:cNvCxnSpPr/>
      </xdr:nvCxnSpPr>
      <xdr:spPr>
        <a:xfrm flipV="1">
          <a:off x="1447800" y="114143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114723</xdr:rowOff>
    </xdr:from>
    <xdr:to>
      <xdr:col>7</xdr:col>
      <xdr:colOff>203200</xdr:colOff>
      <xdr:row>66</xdr:row>
      <xdr:rowOff>44873</xdr:rowOff>
    </xdr:to>
    <xdr:sp macro="" textlink="">
      <xdr:nvSpPr>
        <xdr:cNvPr id="150" name="円/楕円 149"/>
        <xdr:cNvSpPr/>
      </xdr:nvSpPr>
      <xdr:spPr>
        <a:xfrm>
          <a:off x="49022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86800</xdr:rowOff>
    </xdr:from>
    <xdr:ext cx="762000" cy="259045"/>
    <xdr:sp macro="" textlink="">
      <xdr:nvSpPr>
        <xdr:cNvPr id="151" name="財政構造の弾力性該当値テキスト"/>
        <xdr:cNvSpPr txBox="1"/>
      </xdr:nvSpPr>
      <xdr:spPr>
        <a:xfrm>
          <a:off x="5041900" y="112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43815</xdr:rowOff>
    </xdr:from>
    <xdr:to>
      <xdr:col>6</xdr:col>
      <xdr:colOff>50800</xdr:colOff>
      <xdr:row>66</xdr:row>
      <xdr:rowOff>145415</xdr:rowOff>
    </xdr:to>
    <xdr:sp macro="" textlink="">
      <xdr:nvSpPr>
        <xdr:cNvPr id="152" name="円/楕円 151"/>
        <xdr:cNvSpPr/>
      </xdr:nvSpPr>
      <xdr:spPr>
        <a:xfrm>
          <a:off x="4064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130192</xdr:rowOff>
    </xdr:from>
    <xdr:ext cx="736600" cy="259045"/>
    <xdr:sp macro="" textlink="">
      <xdr:nvSpPr>
        <xdr:cNvPr id="153" name="テキスト ボックス 152"/>
        <xdr:cNvSpPr txBox="1"/>
      </xdr:nvSpPr>
      <xdr:spPr>
        <a:xfrm>
          <a:off x="3733800" y="1144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11642</xdr:rowOff>
    </xdr:from>
    <xdr:to>
      <xdr:col>4</xdr:col>
      <xdr:colOff>533400</xdr:colOff>
      <xdr:row>66</xdr:row>
      <xdr:rowOff>113242</xdr:rowOff>
    </xdr:to>
    <xdr:sp macro="" textlink="">
      <xdr:nvSpPr>
        <xdr:cNvPr id="154" name="円/楕円 153"/>
        <xdr:cNvSpPr/>
      </xdr:nvSpPr>
      <xdr:spPr>
        <a:xfrm>
          <a:off x="3175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98019</xdr:rowOff>
    </xdr:from>
    <xdr:ext cx="762000" cy="259045"/>
    <xdr:sp macro="" textlink="">
      <xdr:nvSpPr>
        <xdr:cNvPr id="155" name="テキスト ボックス 154"/>
        <xdr:cNvSpPr txBox="1"/>
      </xdr:nvSpPr>
      <xdr:spPr>
        <a:xfrm>
          <a:off x="2844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47837</xdr:rowOff>
    </xdr:from>
    <xdr:to>
      <xdr:col>3</xdr:col>
      <xdr:colOff>330200</xdr:colOff>
      <xdr:row>66</xdr:row>
      <xdr:rowOff>149437</xdr:rowOff>
    </xdr:to>
    <xdr:sp macro="" textlink="">
      <xdr:nvSpPr>
        <xdr:cNvPr id="156" name="円/楕円 155"/>
        <xdr:cNvSpPr/>
      </xdr:nvSpPr>
      <xdr:spPr>
        <a:xfrm>
          <a:off x="2286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134214</xdr:rowOff>
    </xdr:from>
    <xdr:ext cx="762000" cy="259045"/>
    <xdr:sp macro="" textlink="">
      <xdr:nvSpPr>
        <xdr:cNvPr id="157" name="テキスト ボックス 156"/>
        <xdr:cNvSpPr txBox="1"/>
      </xdr:nvSpPr>
      <xdr:spPr>
        <a:xfrm>
          <a:off x="1955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59902</xdr:rowOff>
    </xdr:from>
    <xdr:to>
      <xdr:col>2</xdr:col>
      <xdr:colOff>127000</xdr:colOff>
      <xdr:row>66</xdr:row>
      <xdr:rowOff>161502</xdr:rowOff>
    </xdr:to>
    <xdr:sp macro="" textlink="">
      <xdr:nvSpPr>
        <xdr:cNvPr id="158" name="円/楕円 157"/>
        <xdr:cNvSpPr/>
      </xdr:nvSpPr>
      <xdr:spPr>
        <a:xfrm>
          <a:off x="13970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146279</xdr:rowOff>
    </xdr:from>
    <xdr:ext cx="762000" cy="259045"/>
    <xdr:sp macro="" textlink="">
      <xdr:nvSpPr>
        <xdr:cNvPr id="159" name="テキスト ボックス 158"/>
        <xdr:cNvSpPr txBox="1"/>
      </xdr:nvSpPr>
      <xdr:spPr>
        <a:xfrm>
          <a:off x="1066800" y="1146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職員数適正化計画や集中改革プランの実行に加え、職員の削減後も安易にアルバイトの雇用や委託に頼ることなく、創意工夫による業務効率の向上を図った結果、前年度と同様に類似団体内順位でも上位の</a:t>
          </a:r>
          <a:r>
            <a:rPr kumimoji="1" lang="en-US" altLang="ja-JP" sz="1300" b="0" i="0" u="none" strike="noStrike" kern="0" cap="none" spc="0" normalizeH="0" baseline="0" noProof="0">
              <a:ln>
                <a:noFill/>
              </a:ln>
              <a:solidFill>
                <a:prstClr val="black"/>
              </a:solidFill>
              <a:effectLst/>
              <a:uLnTx/>
              <a:uFillTx/>
              <a:latin typeface="+mn-lt"/>
              <a:ea typeface="+mn-ea"/>
              <a:cs typeface="+mn-cs"/>
            </a:rPr>
            <a:t>88,470</a:t>
          </a:r>
          <a:r>
            <a:rPr kumimoji="1" lang="ja-JP" altLang="ja-JP" sz="1300" b="0" i="0" u="none" strike="noStrike" kern="0" cap="none" spc="0" normalizeH="0" baseline="0" noProof="0">
              <a:ln>
                <a:noFill/>
              </a:ln>
              <a:solidFill>
                <a:prstClr val="black"/>
              </a:solidFill>
              <a:effectLst/>
              <a:uLnTx/>
              <a:uFillTx/>
              <a:latin typeface="+mn-lt"/>
              <a:ea typeface="+mn-ea"/>
              <a:cs typeface="+mn-cs"/>
            </a:rPr>
            <a:t>円となった。今後も民間で実施可能な事業については委託化を進めるなど、</a:t>
          </a:r>
          <a:r>
            <a:rPr kumimoji="1" lang="ja-JP" altLang="en-US"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年度から始まった東大阪行財政改革プラン</a:t>
          </a:r>
          <a:r>
            <a:rPr kumimoji="1" lang="en-US" altLang="ja-JP" sz="1300" b="0" i="0" u="none" strike="noStrike" kern="0" cap="none" spc="0" normalizeH="0" baseline="0" noProof="0">
              <a:ln>
                <a:noFill/>
              </a:ln>
              <a:solidFill>
                <a:prstClr val="black"/>
              </a:solidFill>
              <a:effectLst/>
              <a:uLnTx/>
              <a:uFillTx/>
              <a:latin typeface="+mn-lt"/>
              <a:ea typeface="+mn-ea"/>
              <a:cs typeface="+mn-cs"/>
            </a:rPr>
            <a:t>2015</a:t>
          </a:r>
          <a:r>
            <a:rPr kumimoji="1" lang="ja-JP" altLang="en-US" sz="1300" b="0" i="0" u="none" strike="noStrike" kern="0" cap="none" spc="0" normalizeH="0" baseline="0" noProof="0">
              <a:ln>
                <a:noFill/>
              </a:ln>
              <a:solidFill>
                <a:prstClr val="black"/>
              </a:solidFill>
              <a:effectLst/>
              <a:uLnTx/>
              <a:uFillTx/>
              <a:latin typeface="+mn-lt"/>
              <a:ea typeface="+mn-ea"/>
              <a:cs typeface="+mn-cs"/>
            </a:rPr>
            <a:t>を着実に実行し、</a:t>
          </a:r>
          <a:r>
            <a:rPr kumimoji="1" lang="ja-JP" altLang="ja-JP" sz="1300" b="0" i="0" u="none" strike="noStrike" kern="0" cap="none" spc="0" normalizeH="0" baseline="0" noProof="0">
              <a:ln>
                <a:noFill/>
              </a:ln>
              <a:solidFill>
                <a:prstClr val="black"/>
              </a:solidFill>
              <a:effectLst/>
              <a:uLnTx/>
              <a:uFillTx/>
              <a:latin typeface="+mn-lt"/>
              <a:ea typeface="+mn-ea"/>
              <a:cs typeface="+mn-cs"/>
            </a:rPr>
            <a:t>引き続き総コストの縮減を図っていく方針である。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53311</xdr:rowOff>
    </xdr:from>
    <xdr:to>
      <xdr:col>7</xdr:col>
      <xdr:colOff>152400</xdr:colOff>
      <xdr:row>80</xdr:row>
      <xdr:rowOff>64156</xdr:rowOff>
    </xdr:to>
    <xdr:cxnSp macro="">
      <xdr:nvCxnSpPr>
        <xdr:cNvPr id="194" name="直線コネクタ 193"/>
        <xdr:cNvCxnSpPr/>
      </xdr:nvCxnSpPr>
      <xdr:spPr>
        <a:xfrm>
          <a:off x="4114800" y="13769311"/>
          <a:ext cx="838200" cy="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170535</xdr:rowOff>
    </xdr:from>
    <xdr:to>
      <xdr:col>6</xdr:col>
      <xdr:colOff>0</xdr:colOff>
      <xdr:row>80</xdr:row>
      <xdr:rowOff>53311</xdr:rowOff>
    </xdr:to>
    <xdr:cxnSp macro="">
      <xdr:nvCxnSpPr>
        <xdr:cNvPr id="197" name="直線コネクタ 196"/>
        <xdr:cNvCxnSpPr/>
      </xdr:nvCxnSpPr>
      <xdr:spPr>
        <a:xfrm>
          <a:off x="3225800" y="13715085"/>
          <a:ext cx="889000" cy="5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170535</xdr:rowOff>
    </xdr:from>
    <xdr:to>
      <xdr:col>4</xdr:col>
      <xdr:colOff>482600</xdr:colOff>
      <xdr:row>80</xdr:row>
      <xdr:rowOff>14917</xdr:rowOff>
    </xdr:to>
    <xdr:cxnSp macro="">
      <xdr:nvCxnSpPr>
        <xdr:cNvPr id="200" name="直線コネクタ 199"/>
        <xdr:cNvCxnSpPr/>
      </xdr:nvCxnSpPr>
      <xdr:spPr>
        <a:xfrm flipV="1">
          <a:off x="2336800" y="13715085"/>
          <a:ext cx="8890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14917</xdr:rowOff>
    </xdr:from>
    <xdr:to>
      <xdr:col>3</xdr:col>
      <xdr:colOff>279400</xdr:colOff>
      <xdr:row>80</xdr:row>
      <xdr:rowOff>74961</xdr:rowOff>
    </xdr:to>
    <xdr:cxnSp macro="">
      <xdr:nvCxnSpPr>
        <xdr:cNvPr id="203" name="直線コネクタ 202"/>
        <xdr:cNvCxnSpPr/>
      </xdr:nvCxnSpPr>
      <xdr:spPr>
        <a:xfrm flipV="1">
          <a:off x="1447800" y="13730917"/>
          <a:ext cx="889000" cy="6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13356</xdr:rowOff>
    </xdr:from>
    <xdr:to>
      <xdr:col>7</xdr:col>
      <xdr:colOff>203200</xdr:colOff>
      <xdr:row>80</xdr:row>
      <xdr:rowOff>114956</xdr:rowOff>
    </xdr:to>
    <xdr:sp macro="" textlink="">
      <xdr:nvSpPr>
        <xdr:cNvPr id="213" name="円/楕円 212"/>
        <xdr:cNvSpPr/>
      </xdr:nvSpPr>
      <xdr:spPr>
        <a:xfrm>
          <a:off x="4902200" y="137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106083</xdr:rowOff>
    </xdr:from>
    <xdr:ext cx="762000" cy="259045"/>
    <xdr:sp macro="" textlink="">
      <xdr:nvSpPr>
        <xdr:cNvPr id="214" name="人件費・物件費等の状況該当値テキスト"/>
        <xdr:cNvSpPr txBox="1"/>
      </xdr:nvSpPr>
      <xdr:spPr>
        <a:xfrm>
          <a:off x="5041900" y="1365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88,470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2511</xdr:rowOff>
    </xdr:from>
    <xdr:to>
      <xdr:col>6</xdr:col>
      <xdr:colOff>50800</xdr:colOff>
      <xdr:row>80</xdr:row>
      <xdr:rowOff>104111</xdr:rowOff>
    </xdr:to>
    <xdr:sp macro="" textlink="">
      <xdr:nvSpPr>
        <xdr:cNvPr id="215" name="円/楕円 214"/>
        <xdr:cNvSpPr/>
      </xdr:nvSpPr>
      <xdr:spPr>
        <a:xfrm>
          <a:off x="4064000" y="137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114288</xdr:rowOff>
    </xdr:from>
    <xdr:ext cx="736600" cy="259045"/>
    <xdr:sp macro="" textlink="">
      <xdr:nvSpPr>
        <xdr:cNvPr id="216" name="テキスト ボックス 215"/>
        <xdr:cNvSpPr txBox="1"/>
      </xdr:nvSpPr>
      <xdr:spPr>
        <a:xfrm>
          <a:off x="3733800" y="1348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87,661</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119735</xdr:rowOff>
    </xdr:from>
    <xdr:to>
      <xdr:col>4</xdr:col>
      <xdr:colOff>533400</xdr:colOff>
      <xdr:row>80</xdr:row>
      <xdr:rowOff>49885</xdr:rowOff>
    </xdr:to>
    <xdr:sp macro="" textlink="">
      <xdr:nvSpPr>
        <xdr:cNvPr id="217" name="円/楕円 216"/>
        <xdr:cNvSpPr/>
      </xdr:nvSpPr>
      <xdr:spPr>
        <a:xfrm>
          <a:off x="3175000" y="136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60062</xdr:rowOff>
    </xdr:from>
    <xdr:ext cx="762000" cy="259045"/>
    <xdr:sp macro="" textlink="">
      <xdr:nvSpPr>
        <xdr:cNvPr id="218" name="テキスト ボックス 217"/>
        <xdr:cNvSpPr txBox="1"/>
      </xdr:nvSpPr>
      <xdr:spPr>
        <a:xfrm>
          <a:off x="2844800" y="1343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83,616</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135567</xdr:rowOff>
    </xdr:from>
    <xdr:to>
      <xdr:col>3</xdr:col>
      <xdr:colOff>330200</xdr:colOff>
      <xdr:row>80</xdr:row>
      <xdr:rowOff>65717</xdr:rowOff>
    </xdr:to>
    <xdr:sp macro="" textlink="">
      <xdr:nvSpPr>
        <xdr:cNvPr id="219" name="円/楕円 218"/>
        <xdr:cNvSpPr/>
      </xdr:nvSpPr>
      <xdr:spPr>
        <a:xfrm>
          <a:off x="2286000" y="136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75894</xdr:rowOff>
    </xdr:from>
    <xdr:ext cx="762000" cy="259045"/>
    <xdr:sp macro="" textlink="">
      <xdr:nvSpPr>
        <xdr:cNvPr id="220" name="テキスト ボックス 219"/>
        <xdr:cNvSpPr txBox="1"/>
      </xdr:nvSpPr>
      <xdr:spPr>
        <a:xfrm>
          <a:off x="1955800" y="1344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24161</xdr:rowOff>
    </xdr:from>
    <xdr:to>
      <xdr:col>2</xdr:col>
      <xdr:colOff>127000</xdr:colOff>
      <xdr:row>80</xdr:row>
      <xdr:rowOff>125761</xdr:rowOff>
    </xdr:to>
    <xdr:sp macro="" textlink="">
      <xdr:nvSpPr>
        <xdr:cNvPr id="221" name="円/楕円 220"/>
        <xdr:cNvSpPr/>
      </xdr:nvSpPr>
      <xdr:spPr>
        <a:xfrm>
          <a:off x="1397000" y="137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135938</xdr:rowOff>
    </xdr:from>
    <xdr:ext cx="762000" cy="259045"/>
    <xdr:sp macro="" textlink="">
      <xdr:nvSpPr>
        <xdr:cNvPr id="222" name="テキスト ボックス 221"/>
        <xdr:cNvSpPr txBox="1"/>
      </xdr:nvSpPr>
      <xdr:spPr>
        <a:xfrm>
          <a:off x="1066800" y="1350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b="0" i="0" u="none" strike="noStrike" kern="0" cap="none" spc="0" normalizeH="0" baseline="0" noProof="0">
              <a:ln>
                <a:noFill/>
              </a:ln>
              <a:solidFill>
                <a:prstClr val="black"/>
              </a:solidFill>
              <a:effectLst/>
              <a:uLnTx/>
              <a:uFillTx/>
              <a:latin typeface="+mn-ea"/>
              <a:ea typeface="+mn-ea"/>
              <a:cs typeface="+mn-cs"/>
            </a:rPr>
            <a:t>　</a:t>
          </a:r>
          <a:r>
            <a:rPr lang="ja-JP" altLang="en-US" sz="1300" baseline="0" smtClean="0">
              <a:latin typeface="+mn-ea"/>
              <a:ea typeface="+mn-ea"/>
            </a:rPr>
            <a:t>平成</a:t>
          </a:r>
          <a:r>
            <a:rPr lang="en-US" altLang="ja-JP" sz="1300" baseline="0" smtClean="0">
              <a:latin typeface="+mn-ea"/>
              <a:ea typeface="+mn-ea"/>
            </a:rPr>
            <a:t>19</a:t>
          </a:r>
          <a:r>
            <a:rPr lang="ja-JP" altLang="en-US" sz="1300" baseline="0" smtClean="0">
              <a:latin typeface="+mn-ea"/>
              <a:ea typeface="+mn-ea"/>
            </a:rPr>
            <a:t>年度に国家公務員俸給表に準じた給料表の導入、平成</a:t>
          </a:r>
          <a:r>
            <a:rPr lang="en-US" altLang="ja-JP" sz="1300" baseline="0" smtClean="0">
              <a:latin typeface="+mn-ea"/>
              <a:ea typeface="+mn-ea"/>
            </a:rPr>
            <a:t>25</a:t>
          </a:r>
          <a:r>
            <a:rPr lang="ja-JP" altLang="en-US" sz="1300" baseline="0" smtClean="0">
              <a:latin typeface="+mn-ea"/>
              <a:ea typeface="+mn-ea"/>
            </a:rPr>
            <a:t>・</a:t>
          </a:r>
          <a:r>
            <a:rPr lang="en-US" altLang="ja-JP" sz="1300" baseline="0" smtClean="0">
              <a:latin typeface="+mn-ea"/>
              <a:ea typeface="+mn-ea"/>
            </a:rPr>
            <a:t>26</a:t>
          </a:r>
          <a:r>
            <a:rPr lang="ja-JP" altLang="en-US" sz="1300" baseline="0" smtClean="0">
              <a:latin typeface="+mn-ea"/>
              <a:ea typeface="+mn-ea"/>
            </a:rPr>
            <a:t>年度に技能労務職員を含む職員の昇給号数の</a:t>
          </a:r>
          <a:r>
            <a:rPr lang="en-US" altLang="ja-JP" sz="1300" baseline="0" smtClean="0">
              <a:latin typeface="+mn-ea"/>
              <a:ea typeface="+mn-ea"/>
            </a:rPr>
            <a:t>2</a:t>
          </a:r>
          <a:r>
            <a:rPr lang="ja-JP" altLang="en-US" sz="1300" baseline="0" smtClean="0">
              <a:latin typeface="+mn-ea"/>
              <a:ea typeface="+mn-ea"/>
            </a:rPr>
            <a:t>号給抑制を行い、また、平成</a:t>
          </a:r>
          <a:r>
            <a:rPr lang="en-US" altLang="ja-JP" sz="1300" baseline="0" smtClean="0">
              <a:latin typeface="+mn-ea"/>
              <a:ea typeface="+mn-ea"/>
            </a:rPr>
            <a:t>27</a:t>
          </a:r>
          <a:r>
            <a:rPr lang="ja-JP" altLang="en-US" sz="1300" baseline="0" smtClean="0">
              <a:latin typeface="+mn-ea"/>
              <a:ea typeface="+mn-ea"/>
            </a:rPr>
            <a:t>年度には給与制度の総合的見直しと併せて独自の給料表の見直しを行ったところであり、適正な給料水準の確保に努めている。また、諸手当においては、平成</a:t>
          </a:r>
          <a:r>
            <a:rPr lang="en-US" altLang="ja-JP" sz="1300" baseline="0" smtClean="0">
              <a:latin typeface="+mn-ea"/>
              <a:ea typeface="+mn-ea"/>
            </a:rPr>
            <a:t>19</a:t>
          </a:r>
          <a:r>
            <a:rPr lang="ja-JP" altLang="en-US" sz="1300" baseline="0" smtClean="0">
              <a:latin typeface="+mn-ea"/>
              <a:ea typeface="+mn-ea"/>
            </a:rPr>
            <a:t>年度に特殊勤務手当の抜本的な見直し、平成</a:t>
          </a:r>
          <a:r>
            <a:rPr lang="en-US" altLang="ja-JP" sz="1300" baseline="0" smtClean="0">
              <a:latin typeface="+mn-ea"/>
              <a:ea typeface="+mn-ea"/>
            </a:rPr>
            <a:t>21</a:t>
          </a:r>
          <a:r>
            <a:rPr lang="ja-JP" altLang="en-US" sz="1300" baseline="0" smtClean="0">
              <a:latin typeface="+mn-ea"/>
              <a:ea typeface="+mn-ea"/>
            </a:rPr>
            <a:t>年度に持家に係る住居手当の廃止などを行い、適正化に向けた取組みを行っており今後も</a:t>
          </a:r>
          <a:r>
            <a:rPr kumimoji="1" lang="ja-JP" altLang="ja-JP" sz="1300" b="0" i="0" u="none" strike="noStrike" kern="0" cap="none" spc="0" normalizeH="0" baseline="0" noProof="0">
              <a:ln>
                <a:noFill/>
              </a:ln>
              <a:solidFill>
                <a:prstClr val="black"/>
              </a:solidFill>
              <a:effectLst/>
              <a:uLnTx/>
              <a:uFillTx/>
              <a:latin typeface="+mn-ea"/>
              <a:ea typeface="+mn-ea"/>
              <a:cs typeface="+mn-cs"/>
            </a:rPr>
            <a:t>より一層の給与の適正化に努めたい。</a:t>
          </a:r>
          <a:endParaRPr kumimoji="0" lang="ja-JP" altLang="ja-JP"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64407</xdr:rowOff>
    </xdr:to>
    <xdr:cxnSp macro="">
      <xdr:nvCxnSpPr>
        <xdr:cNvPr id="258" name="直線コネクタ 257"/>
        <xdr:cNvCxnSpPr/>
      </xdr:nvCxnSpPr>
      <xdr:spPr>
        <a:xfrm>
          <a:off x="16179800" y="14202834"/>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82</xdr:row>
      <xdr:rowOff>143934</xdr:rowOff>
    </xdr:to>
    <xdr:cxnSp macro="">
      <xdr:nvCxnSpPr>
        <xdr:cNvPr id="261" name="直線コネクタ 260"/>
        <xdr:cNvCxnSpPr/>
      </xdr:nvCxnSpPr>
      <xdr:spPr>
        <a:xfrm>
          <a:off x="15290800" y="1408792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87</xdr:row>
      <xdr:rowOff>159959</xdr:rowOff>
    </xdr:to>
    <xdr:cxnSp macro="">
      <xdr:nvCxnSpPr>
        <xdr:cNvPr id="264" name="直線コネクタ 263"/>
        <xdr:cNvCxnSpPr/>
      </xdr:nvCxnSpPr>
      <xdr:spPr>
        <a:xfrm flipV="1">
          <a:off x="14401800" y="14087929"/>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6" name="テキスト ボックス 265"/>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159959</xdr:rowOff>
    </xdr:from>
    <xdr:to>
      <xdr:col>21</xdr:col>
      <xdr:colOff>0</xdr:colOff>
      <xdr:row>88</xdr:row>
      <xdr:rowOff>126395</xdr:rowOff>
    </xdr:to>
    <xdr:cxnSp macro="">
      <xdr:nvCxnSpPr>
        <xdr:cNvPr id="267" name="直線コネクタ 266"/>
        <xdr:cNvCxnSpPr/>
      </xdr:nvCxnSpPr>
      <xdr:spPr>
        <a:xfrm flipV="1">
          <a:off x="13512800" y="150761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69" name="テキスト ボックス 268"/>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7" name="円/楕円 276"/>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157134</xdr:rowOff>
    </xdr:from>
    <xdr:ext cx="762000" cy="259045"/>
    <xdr:sp macro="" textlink="">
      <xdr:nvSpPr>
        <xdr:cNvPr id="278" name="給与水準   （国との比較）該当値テキスト"/>
        <xdr:cNvSpPr txBox="1"/>
      </xdr:nvSpPr>
      <xdr:spPr>
        <a:xfrm>
          <a:off x="17106900" y="142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9" name="円/楕円 278"/>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8061</xdr:rowOff>
    </xdr:from>
    <xdr:ext cx="736600" cy="259045"/>
    <xdr:sp macro="" textlink="">
      <xdr:nvSpPr>
        <xdr:cNvPr id="280" name="テキスト ボックス 279"/>
        <xdr:cNvSpPr txBox="1"/>
      </xdr:nvSpPr>
      <xdr:spPr>
        <a:xfrm>
          <a:off x="15798800" y="1423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149679</xdr:rowOff>
    </xdr:from>
    <xdr:to>
      <xdr:col>22</xdr:col>
      <xdr:colOff>254000</xdr:colOff>
      <xdr:row>82</xdr:row>
      <xdr:rowOff>79829</xdr:rowOff>
    </xdr:to>
    <xdr:sp macro="" textlink="">
      <xdr:nvSpPr>
        <xdr:cNvPr id="281" name="円/楕円 280"/>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90006</xdr:rowOff>
    </xdr:from>
    <xdr:ext cx="762000" cy="259045"/>
    <xdr:sp macro="" textlink="">
      <xdr:nvSpPr>
        <xdr:cNvPr id="282" name="テキスト ボックス 281"/>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109159</xdr:rowOff>
    </xdr:from>
    <xdr:to>
      <xdr:col>21</xdr:col>
      <xdr:colOff>50800</xdr:colOff>
      <xdr:row>88</xdr:row>
      <xdr:rowOff>39309</xdr:rowOff>
    </xdr:to>
    <xdr:sp macro="" textlink="">
      <xdr:nvSpPr>
        <xdr:cNvPr id="283" name="円/楕円 282"/>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84" name="テキスト ボックス 283"/>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これまで実施してきた「職員</a:t>
          </a:r>
          <a:r>
            <a:rPr kumimoji="1" lang="en-US" altLang="ja-JP" sz="1300" b="0" i="0" u="none" strike="noStrike" kern="0" cap="none" spc="0" normalizeH="0" baseline="0" noProof="0">
              <a:ln>
                <a:noFill/>
              </a:ln>
              <a:solidFill>
                <a:prstClr val="black"/>
              </a:solidFill>
              <a:effectLst/>
              <a:uLnTx/>
              <a:uFillTx/>
              <a:latin typeface="+mn-lt"/>
              <a:ea typeface="+mn-ea"/>
              <a:cs typeface="+mn-cs"/>
            </a:rPr>
            <a:t>800</a:t>
          </a:r>
          <a:r>
            <a:rPr kumimoji="1" lang="ja-JP" altLang="ja-JP" sz="1300" b="0" i="0" u="none" strike="noStrike" kern="0" cap="none" spc="0" normalizeH="0" baseline="0" noProof="0">
              <a:ln>
                <a:noFill/>
              </a:ln>
              <a:solidFill>
                <a:prstClr val="black"/>
              </a:solidFill>
              <a:effectLst/>
              <a:uLnTx/>
              <a:uFillTx/>
              <a:latin typeface="+mn-lt"/>
              <a:ea typeface="+mn-ea"/>
              <a:cs typeface="+mn-cs"/>
            </a:rPr>
            <a:t>人削減計画」や「職員数適正化計画」などにより、類似団体</a:t>
          </a:r>
          <a:r>
            <a:rPr kumimoji="1" lang="ja-JP" altLang="en-US" sz="1300" b="0" i="0" u="none" strike="noStrike" kern="0" cap="none" spc="0" normalizeH="0" baseline="0" noProof="0">
              <a:ln>
                <a:noFill/>
              </a:ln>
              <a:solidFill>
                <a:prstClr val="black"/>
              </a:solidFill>
              <a:effectLst/>
              <a:uLnTx/>
              <a:uFillTx/>
              <a:latin typeface="+mn-lt"/>
              <a:ea typeface="+mn-ea"/>
              <a:cs typeface="+mn-cs"/>
            </a:rPr>
            <a:t>内平均値</a:t>
          </a:r>
          <a:r>
            <a:rPr kumimoji="1" lang="en-US" altLang="ja-JP" sz="1300" b="0" i="0" u="none" strike="noStrike" kern="0" cap="none" spc="0" normalizeH="0" baseline="0" noProof="0">
              <a:ln>
                <a:noFill/>
              </a:ln>
              <a:solidFill>
                <a:prstClr val="black"/>
              </a:solidFill>
              <a:effectLst/>
              <a:uLnTx/>
              <a:uFillTx/>
              <a:latin typeface="+mn-lt"/>
              <a:ea typeface="+mn-ea"/>
              <a:cs typeface="+mn-cs"/>
            </a:rPr>
            <a:t>6.13</a:t>
          </a:r>
          <a:r>
            <a:rPr kumimoji="1" lang="ja-JP" altLang="ja-JP" sz="1300" b="0" i="0" u="none" strike="noStrike" kern="0" cap="none" spc="0" normalizeH="0" baseline="0" noProof="0">
              <a:ln>
                <a:noFill/>
              </a:ln>
              <a:solidFill>
                <a:prstClr val="black"/>
              </a:solidFill>
              <a:effectLst/>
              <a:uLnTx/>
              <a:uFillTx/>
              <a:latin typeface="+mn-lt"/>
              <a:ea typeface="+mn-ea"/>
              <a:cs typeface="+mn-cs"/>
            </a:rPr>
            <a:t>人を下回る</a:t>
          </a:r>
          <a:r>
            <a:rPr kumimoji="1" lang="en-US" altLang="ja-JP" sz="1300" b="0" i="0" u="none" strike="noStrike" kern="0" cap="none" spc="0" normalizeH="0" baseline="0" noProof="0">
              <a:ln>
                <a:noFill/>
              </a:ln>
              <a:solidFill>
                <a:prstClr val="black"/>
              </a:solidFill>
              <a:effectLst/>
              <a:uLnTx/>
              <a:uFillTx/>
              <a:latin typeface="+mn-lt"/>
              <a:ea typeface="+mn-ea"/>
              <a:cs typeface="+mn-cs"/>
            </a:rPr>
            <a:t>5.40</a:t>
          </a:r>
          <a:r>
            <a:rPr kumimoji="1" lang="ja-JP" altLang="ja-JP" sz="1300" b="0" i="0" u="none" strike="noStrike" kern="0" cap="none" spc="0" normalizeH="0" baseline="0" noProof="0">
              <a:ln>
                <a:noFill/>
              </a:ln>
              <a:solidFill>
                <a:prstClr val="black"/>
              </a:solidFill>
              <a:effectLst/>
              <a:uLnTx/>
              <a:uFillTx/>
              <a:latin typeface="+mn-lt"/>
              <a:ea typeface="+mn-ea"/>
              <a:cs typeface="+mn-cs"/>
            </a:rPr>
            <a:t>人となっている。今後も、さらなる行財政改革の推進に努めたい。</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31962</xdr:rowOff>
    </xdr:from>
    <xdr:to>
      <xdr:col>24</xdr:col>
      <xdr:colOff>558800</xdr:colOff>
      <xdr:row>59</xdr:row>
      <xdr:rowOff>35983</xdr:rowOff>
    </xdr:to>
    <xdr:cxnSp macro="">
      <xdr:nvCxnSpPr>
        <xdr:cNvPr id="321" name="直線コネクタ 320"/>
        <xdr:cNvCxnSpPr/>
      </xdr:nvCxnSpPr>
      <xdr:spPr>
        <a:xfrm>
          <a:off x="16179800" y="1014751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19896</xdr:rowOff>
    </xdr:from>
    <xdr:to>
      <xdr:col>23</xdr:col>
      <xdr:colOff>406400</xdr:colOff>
      <xdr:row>59</xdr:row>
      <xdr:rowOff>31962</xdr:rowOff>
    </xdr:to>
    <xdr:cxnSp macro="">
      <xdr:nvCxnSpPr>
        <xdr:cNvPr id="324" name="直線コネクタ 323"/>
        <xdr:cNvCxnSpPr/>
      </xdr:nvCxnSpPr>
      <xdr:spPr>
        <a:xfrm>
          <a:off x="15290800" y="101354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11854</xdr:rowOff>
    </xdr:from>
    <xdr:to>
      <xdr:col>22</xdr:col>
      <xdr:colOff>203200</xdr:colOff>
      <xdr:row>59</xdr:row>
      <xdr:rowOff>19896</xdr:rowOff>
    </xdr:to>
    <xdr:cxnSp macro="">
      <xdr:nvCxnSpPr>
        <xdr:cNvPr id="327" name="直線コネクタ 326"/>
        <xdr:cNvCxnSpPr/>
      </xdr:nvCxnSpPr>
      <xdr:spPr>
        <a:xfrm>
          <a:off x="14401800" y="101274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11854</xdr:rowOff>
    </xdr:from>
    <xdr:to>
      <xdr:col>21</xdr:col>
      <xdr:colOff>0</xdr:colOff>
      <xdr:row>59</xdr:row>
      <xdr:rowOff>76200</xdr:rowOff>
    </xdr:to>
    <xdr:cxnSp macro="">
      <xdr:nvCxnSpPr>
        <xdr:cNvPr id="330" name="直線コネクタ 329"/>
        <xdr:cNvCxnSpPr/>
      </xdr:nvCxnSpPr>
      <xdr:spPr>
        <a:xfrm flipV="1">
          <a:off x="13512800" y="101274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156633</xdr:rowOff>
    </xdr:from>
    <xdr:to>
      <xdr:col>24</xdr:col>
      <xdr:colOff>609600</xdr:colOff>
      <xdr:row>59</xdr:row>
      <xdr:rowOff>86783</xdr:rowOff>
    </xdr:to>
    <xdr:sp macro="" textlink="">
      <xdr:nvSpPr>
        <xdr:cNvPr id="340" name="円/楕円 339"/>
        <xdr:cNvSpPr/>
      </xdr:nvSpPr>
      <xdr:spPr>
        <a:xfrm>
          <a:off x="16967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1710</xdr:rowOff>
    </xdr:from>
    <xdr:ext cx="762000" cy="259045"/>
    <xdr:sp macro="" textlink="">
      <xdr:nvSpPr>
        <xdr:cNvPr id="341" name="定員管理の状況該当値テキスト"/>
        <xdr:cNvSpPr txBox="1"/>
      </xdr:nvSpPr>
      <xdr:spPr>
        <a:xfrm>
          <a:off x="17106900" y="99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152612</xdr:rowOff>
    </xdr:from>
    <xdr:to>
      <xdr:col>23</xdr:col>
      <xdr:colOff>457200</xdr:colOff>
      <xdr:row>59</xdr:row>
      <xdr:rowOff>82762</xdr:rowOff>
    </xdr:to>
    <xdr:sp macro="" textlink="">
      <xdr:nvSpPr>
        <xdr:cNvPr id="342" name="円/楕円 341"/>
        <xdr:cNvSpPr/>
      </xdr:nvSpPr>
      <xdr:spPr>
        <a:xfrm>
          <a:off x="16129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92939</xdr:rowOff>
    </xdr:from>
    <xdr:ext cx="736600" cy="259045"/>
    <xdr:sp macro="" textlink="">
      <xdr:nvSpPr>
        <xdr:cNvPr id="343" name="テキスト ボックス 342"/>
        <xdr:cNvSpPr txBox="1"/>
      </xdr:nvSpPr>
      <xdr:spPr>
        <a:xfrm>
          <a:off x="15798800" y="986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140546</xdr:rowOff>
    </xdr:from>
    <xdr:to>
      <xdr:col>22</xdr:col>
      <xdr:colOff>254000</xdr:colOff>
      <xdr:row>59</xdr:row>
      <xdr:rowOff>70696</xdr:rowOff>
    </xdr:to>
    <xdr:sp macro="" textlink="">
      <xdr:nvSpPr>
        <xdr:cNvPr id="344" name="円/楕円 343"/>
        <xdr:cNvSpPr/>
      </xdr:nvSpPr>
      <xdr:spPr>
        <a:xfrm>
          <a:off x="15240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80873</xdr:rowOff>
    </xdr:from>
    <xdr:ext cx="762000" cy="259045"/>
    <xdr:sp macro="" textlink="">
      <xdr:nvSpPr>
        <xdr:cNvPr id="345" name="テキスト ボックス 344"/>
        <xdr:cNvSpPr txBox="1"/>
      </xdr:nvSpPr>
      <xdr:spPr>
        <a:xfrm>
          <a:off x="14909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132504</xdr:rowOff>
    </xdr:from>
    <xdr:to>
      <xdr:col>21</xdr:col>
      <xdr:colOff>50800</xdr:colOff>
      <xdr:row>59</xdr:row>
      <xdr:rowOff>62654</xdr:rowOff>
    </xdr:to>
    <xdr:sp macro="" textlink="">
      <xdr:nvSpPr>
        <xdr:cNvPr id="346" name="円/楕円 345"/>
        <xdr:cNvSpPr/>
      </xdr:nvSpPr>
      <xdr:spPr>
        <a:xfrm>
          <a:off x="14351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72831</xdr:rowOff>
    </xdr:from>
    <xdr:ext cx="762000" cy="259045"/>
    <xdr:sp macro="" textlink="">
      <xdr:nvSpPr>
        <xdr:cNvPr id="347" name="テキスト ボックス 346"/>
        <xdr:cNvSpPr txBox="1"/>
      </xdr:nvSpPr>
      <xdr:spPr>
        <a:xfrm>
          <a:off x="14020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25400</xdr:rowOff>
    </xdr:from>
    <xdr:to>
      <xdr:col>19</xdr:col>
      <xdr:colOff>533400</xdr:colOff>
      <xdr:row>59</xdr:row>
      <xdr:rowOff>127000</xdr:rowOff>
    </xdr:to>
    <xdr:sp macro="" textlink="">
      <xdr:nvSpPr>
        <xdr:cNvPr id="348" name="円/楕円 347"/>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137177</xdr:rowOff>
    </xdr:from>
    <xdr:ext cx="762000" cy="259045"/>
    <xdr:sp macro="" textlink="">
      <xdr:nvSpPr>
        <xdr:cNvPr id="349" name="テキスト ボックス 348"/>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単年度実質公債費比率は前年度より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0.3</a:t>
          </a:r>
          <a:r>
            <a:rPr kumimoji="1" lang="ja-JP" altLang="ja-JP" sz="1300" b="0" i="0" u="none" strike="noStrike" kern="0" cap="none" spc="0" normalizeH="0" baseline="0" noProof="0">
              <a:ln>
                <a:noFill/>
              </a:ln>
              <a:solidFill>
                <a:prstClr val="black"/>
              </a:solidFill>
              <a:effectLst/>
              <a:uLnTx/>
              <a:uFillTx/>
              <a:latin typeface="+mn-lt"/>
              <a:ea typeface="+mn-ea"/>
              <a:cs typeface="+mn-cs"/>
            </a:rPr>
            <a:t>％減少し、</a:t>
          </a:r>
          <a:r>
            <a:rPr kumimoji="1" lang="en-US" altLang="ja-JP" sz="1300" b="0" i="0" u="none" strike="noStrike" kern="0" cap="none" spc="0" normalizeH="0" baseline="0" noProof="0">
              <a:ln>
                <a:noFill/>
              </a:ln>
              <a:solidFill>
                <a:prstClr val="black"/>
              </a:solidFill>
              <a:effectLst/>
              <a:uLnTx/>
              <a:uFillTx/>
              <a:latin typeface="+mn-lt"/>
              <a:ea typeface="+mn-ea"/>
              <a:cs typeface="+mn-cs"/>
            </a:rPr>
            <a:t>3</a:t>
          </a:r>
          <a:r>
            <a:rPr kumimoji="1" lang="ja-JP" altLang="ja-JP" sz="1300" b="0" i="0" u="none" strike="noStrike" kern="0" cap="none" spc="0" normalizeH="0" baseline="0" noProof="0">
              <a:ln>
                <a:noFill/>
              </a:ln>
              <a:solidFill>
                <a:prstClr val="black"/>
              </a:solidFill>
              <a:effectLst/>
              <a:uLnTx/>
              <a:uFillTx/>
              <a:latin typeface="+mn-lt"/>
              <a:ea typeface="+mn-ea"/>
              <a:cs typeface="+mn-cs"/>
            </a:rPr>
            <a:t>ヵ年平均値では</a:t>
          </a:r>
          <a:r>
            <a:rPr kumimoji="1" lang="en-US" altLang="ja-JP" sz="1300" b="0" i="0" u="none" strike="noStrike" kern="0" cap="none" spc="0" normalizeH="0" baseline="0" noProof="0">
              <a:ln>
                <a:noFill/>
              </a:ln>
              <a:solidFill>
                <a:prstClr val="black"/>
              </a:solidFill>
              <a:effectLst/>
              <a:uLnTx/>
              <a:uFillTx/>
              <a:latin typeface="+mn-lt"/>
              <a:ea typeface="+mn-ea"/>
              <a:cs typeface="+mn-cs"/>
            </a:rPr>
            <a:t>4.9</a:t>
          </a:r>
          <a:r>
            <a:rPr kumimoji="1" lang="ja-JP" altLang="ja-JP" sz="1300" b="0" i="0" u="none" strike="noStrike" kern="0" cap="none" spc="0" normalizeH="0" baseline="0" noProof="0">
              <a:ln>
                <a:noFill/>
              </a:ln>
              <a:solidFill>
                <a:prstClr val="black"/>
              </a:solidFill>
              <a:effectLst/>
              <a:uLnTx/>
              <a:uFillTx/>
              <a:latin typeface="+mn-lt"/>
              <a:ea typeface="+mn-ea"/>
              <a:cs typeface="+mn-cs"/>
            </a:rPr>
            <a:t>％となり前年度と比べ</a:t>
          </a:r>
          <a:r>
            <a:rPr kumimoji="1" lang="en-US" altLang="ja-JP" sz="1300" b="0" i="0" u="none" strike="noStrike" kern="0" cap="none" spc="0" normalizeH="0" baseline="0" noProof="0">
              <a:ln>
                <a:noFill/>
              </a:ln>
              <a:solidFill>
                <a:prstClr val="black"/>
              </a:solidFill>
              <a:effectLst/>
              <a:uLnTx/>
              <a:uFillTx/>
              <a:latin typeface="+mn-lt"/>
              <a:ea typeface="+mn-ea"/>
              <a:cs typeface="+mn-cs"/>
            </a:rPr>
            <a:t>0.4</a:t>
          </a:r>
          <a:r>
            <a:rPr kumimoji="1" lang="ja-JP" altLang="ja-JP" sz="1300" b="0" i="0" u="none" strike="noStrike" kern="0" cap="none" spc="0" normalizeH="0" baseline="0" noProof="0">
              <a:ln>
                <a:noFill/>
              </a:ln>
              <a:solidFill>
                <a:prstClr val="black"/>
              </a:solidFill>
              <a:effectLst/>
              <a:uLnTx/>
              <a:uFillTx/>
              <a:latin typeface="+mn-lt"/>
              <a:ea typeface="+mn-ea"/>
              <a:cs typeface="+mn-cs"/>
            </a:rPr>
            <a:t>％改善された。これは</a:t>
          </a:r>
          <a:r>
            <a:rPr kumimoji="1" lang="ja-JP" altLang="en-US" sz="1300" b="0" i="0" u="none" strike="noStrike" kern="0" cap="none" spc="0" normalizeH="0" baseline="0" noProof="0">
              <a:ln>
                <a:noFill/>
              </a:ln>
              <a:solidFill>
                <a:prstClr val="black"/>
              </a:solidFill>
              <a:effectLst/>
              <a:uLnTx/>
              <a:uFillTx/>
              <a:latin typeface="+mn-lt"/>
              <a:ea typeface="+mn-ea"/>
              <a:cs typeface="+mn-cs"/>
            </a:rPr>
            <a:t>、減収補てん債や公共用地健全化事業債等の過去に発行した地方債の償還が終了したことにより元利償還金の額が減少し</a:t>
          </a:r>
          <a:r>
            <a:rPr kumimoji="1" lang="ja-JP" altLang="ja-JP" sz="1300" b="0" i="0" u="none" strike="noStrike" kern="0" cap="none" spc="0" normalizeH="0" baseline="0" noProof="0">
              <a:ln>
                <a:noFill/>
              </a:ln>
              <a:solidFill>
                <a:prstClr val="black"/>
              </a:solidFill>
              <a:effectLst/>
              <a:uLnTx/>
              <a:uFillTx/>
              <a:latin typeface="+mn-lt"/>
              <a:ea typeface="+mn-ea"/>
              <a:cs typeface="+mn-cs"/>
            </a:rPr>
            <a:t>たこと等による。今後</a:t>
          </a:r>
          <a:r>
            <a:rPr kumimoji="1" lang="ja-JP" altLang="en-US" sz="1300" b="0" i="0" u="none" strike="noStrike" kern="0" cap="none" spc="0" normalizeH="0" baseline="0" noProof="0">
              <a:ln>
                <a:noFill/>
              </a:ln>
              <a:solidFill>
                <a:prstClr val="black"/>
              </a:solidFill>
              <a:effectLst/>
              <a:uLnTx/>
              <a:uFillTx/>
              <a:latin typeface="+mn-lt"/>
              <a:ea typeface="+mn-ea"/>
              <a:cs typeface="+mn-cs"/>
            </a:rPr>
            <a:t>は</a:t>
          </a:r>
          <a:r>
            <a:rPr kumimoji="1" lang="ja-JP" altLang="ja-JP" sz="1300" b="0" i="0" u="none" strike="noStrike" kern="0" cap="none" spc="0" normalizeH="0" baseline="0" noProof="0">
              <a:ln>
                <a:noFill/>
              </a:ln>
              <a:solidFill>
                <a:prstClr val="black"/>
              </a:solidFill>
              <a:effectLst/>
              <a:uLnTx/>
              <a:uFillTx/>
              <a:latin typeface="+mn-lt"/>
              <a:ea typeface="+mn-ea"/>
              <a:cs typeface="+mn-cs"/>
            </a:rPr>
            <a:t>小中学校における耐震化事業債などにかかる償還が増加する見込みであることから、引き続き適正な公債管理に努めたい。</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47498</xdr:rowOff>
    </xdr:from>
    <xdr:to>
      <xdr:col>24</xdr:col>
      <xdr:colOff>558800</xdr:colOff>
      <xdr:row>39</xdr:row>
      <xdr:rowOff>86106</xdr:rowOff>
    </xdr:to>
    <xdr:cxnSp macro="">
      <xdr:nvCxnSpPr>
        <xdr:cNvPr id="381" name="直線コネクタ 380"/>
        <xdr:cNvCxnSpPr/>
      </xdr:nvCxnSpPr>
      <xdr:spPr>
        <a:xfrm flipV="1">
          <a:off x="16179800" y="67340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39</xdr:row>
      <xdr:rowOff>144018</xdr:rowOff>
    </xdr:to>
    <xdr:cxnSp macro="">
      <xdr:nvCxnSpPr>
        <xdr:cNvPr id="384" name="直線コネクタ 383"/>
        <xdr:cNvCxnSpPr/>
      </xdr:nvCxnSpPr>
      <xdr:spPr>
        <a:xfrm flipV="1">
          <a:off x="15290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144018</xdr:rowOff>
    </xdr:from>
    <xdr:to>
      <xdr:col>22</xdr:col>
      <xdr:colOff>203200</xdr:colOff>
      <xdr:row>40</xdr:row>
      <xdr:rowOff>40132</xdr:rowOff>
    </xdr:to>
    <xdr:cxnSp macro="">
      <xdr:nvCxnSpPr>
        <xdr:cNvPr id="387" name="直線コネクタ 386"/>
        <xdr:cNvCxnSpPr/>
      </xdr:nvCxnSpPr>
      <xdr:spPr>
        <a:xfrm flipV="1">
          <a:off x="14401800" y="68305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9" name="テキスト ボックス 38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40132</xdr:rowOff>
    </xdr:from>
    <xdr:to>
      <xdr:col>21</xdr:col>
      <xdr:colOff>0</xdr:colOff>
      <xdr:row>40</xdr:row>
      <xdr:rowOff>155956</xdr:rowOff>
    </xdr:to>
    <xdr:cxnSp macro="">
      <xdr:nvCxnSpPr>
        <xdr:cNvPr id="390" name="直線コネクタ 389"/>
        <xdr:cNvCxnSpPr/>
      </xdr:nvCxnSpPr>
      <xdr:spPr>
        <a:xfrm flipV="1">
          <a:off x="13512800" y="689813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2" name="テキスト ボックス 391"/>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4" name="テキスト ボックス 393"/>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168148</xdr:rowOff>
    </xdr:from>
    <xdr:to>
      <xdr:col>24</xdr:col>
      <xdr:colOff>609600</xdr:colOff>
      <xdr:row>39</xdr:row>
      <xdr:rowOff>98298</xdr:rowOff>
    </xdr:to>
    <xdr:sp macro="" textlink="">
      <xdr:nvSpPr>
        <xdr:cNvPr id="400" name="円/楕円 399"/>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13225</xdr:rowOff>
    </xdr:from>
    <xdr:ext cx="762000" cy="259045"/>
    <xdr:sp macro="" textlink="">
      <xdr:nvSpPr>
        <xdr:cNvPr id="401"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402" name="円/楕円 401"/>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403" name="テキスト ボックス 402"/>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93218</xdr:rowOff>
    </xdr:from>
    <xdr:to>
      <xdr:col>22</xdr:col>
      <xdr:colOff>254000</xdr:colOff>
      <xdr:row>40</xdr:row>
      <xdr:rowOff>23368</xdr:rowOff>
    </xdr:to>
    <xdr:sp macro="" textlink="">
      <xdr:nvSpPr>
        <xdr:cNvPr id="404" name="円/楕円 403"/>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405" name="テキスト ボックス 404"/>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160782</xdr:rowOff>
    </xdr:from>
    <xdr:to>
      <xdr:col>21</xdr:col>
      <xdr:colOff>50800</xdr:colOff>
      <xdr:row>40</xdr:row>
      <xdr:rowOff>90932</xdr:rowOff>
    </xdr:to>
    <xdr:sp macro="" textlink="">
      <xdr:nvSpPr>
        <xdr:cNvPr id="406" name="円/楕円 405"/>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101109</xdr:rowOff>
    </xdr:from>
    <xdr:ext cx="762000" cy="259045"/>
    <xdr:sp macro="" textlink="">
      <xdr:nvSpPr>
        <xdr:cNvPr id="407" name="テキスト ボックス 406"/>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105156</xdr:rowOff>
    </xdr:from>
    <xdr:to>
      <xdr:col>19</xdr:col>
      <xdr:colOff>533400</xdr:colOff>
      <xdr:row>41</xdr:row>
      <xdr:rowOff>35306</xdr:rowOff>
    </xdr:to>
    <xdr:sp macro="" textlink="">
      <xdr:nvSpPr>
        <xdr:cNvPr id="408" name="円/楕円 407"/>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45483</xdr:rowOff>
    </xdr:from>
    <xdr:ext cx="762000" cy="259045"/>
    <xdr:sp macro="" textlink="">
      <xdr:nvSpPr>
        <xdr:cNvPr id="409" name="テキスト ボックス 408"/>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財政調整基金や減債基金等の充当可能基金の残高が</a:t>
          </a:r>
          <a:r>
            <a:rPr kumimoji="1" lang="en-US" altLang="ja-JP" sz="1300" b="0" i="0" u="none" strike="noStrike" kern="0" cap="none" spc="0" normalizeH="0" baseline="0" noProof="0">
              <a:ln>
                <a:noFill/>
              </a:ln>
              <a:solidFill>
                <a:prstClr val="black"/>
              </a:solidFill>
              <a:effectLst/>
              <a:uLnTx/>
              <a:uFillTx/>
              <a:latin typeface="+mn-lt"/>
              <a:ea typeface="+mn-ea"/>
              <a:cs typeface="+mn-cs"/>
            </a:rPr>
            <a:t>20</a:t>
          </a:r>
          <a:r>
            <a:rPr kumimoji="1" lang="ja-JP" altLang="en-US" sz="1300" b="0" i="0" u="none" strike="noStrike" kern="0" cap="none" spc="0" normalizeH="0" baseline="0" noProof="0">
              <a:ln>
                <a:noFill/>
              </a:ln>
              <a:solidFill>
                <a:prstClr val="black"/>
              </a:solidFill>
              <a:effectLst/>
              <a:uLnTx/>
              <a:uFillTx/>
              <a:latin typeface="+mn-lt"/>
              <a:ea typeface="+mn-ea"/>
              <a:cs typeface="+mn-cs"/>
            </a:rPr>
            <a:t>億</a:t>
          </a:r>
          <a:r>
            <a:rPr kumimoji="1" lang="en-US" altLang="ja-JP" sz="1300" b="0" i="0" u="none" strike="noStrike" kern="0" cap="none" spc="0" normalizeH="0" baseline="0" noProof="0">
              <a:ln>
                <a:noFill/>
              </a:ln>
              <a:solidFill>
                <a:prstClr val="black"/>
              </a:solidFill>
              <a:effectLst/>
              <a:uLnTx/>
              <a:uFillTx/>
              <a:latin typeface="+mn-lt"/>
              <a:ea typeface="+mn-ea"/>
              <a:cs typeface="+mn-cs"/>
            </a:rPr>
            <a:t>3</a:t>
          </a:r>
          <a:r>
            <a:rPr kumimoji="1" lang="ja-JP" altLang="en-US" sz="1300" b="0" i="0" u="none" strike="noStrike" kern="0" cap="none" spc="0" normalizeH="0" baseline="0" noProof="0">
              <a:ln>
                <a:noFill/>
              </a:ln>
              <a:solidFill>
                <a:prstClr val="black"/>
              </a:solidFill>
              <a:effectLst/>
              <a:uLnTx/>
              <a:uFillTx/>
              <a:latin typeface="+mn-lt"/>
              <a:ea typeface="+mn-ea"/>
              <a:cs typeface="+mn-cs"/>
            </a:rPr>
            <a:t>千万円増加したこと等により</a:t>
          </a:r>
          <a:r>
            <a:rPr kumimoji="1" lang="ja-JP" altLang="ja-JP" sz="1300" b="0" i="0" u="none" strike="noStrike" kern="0" cap="none" spc="0" normalizeH="0" baseline="0" noProof="0">
              <a:ln>
                <a:noFill/>
              </a:ln>
              <a:solidFill>
                <a:prstClr val="black"/>
              </a:solidFill>
              <a:effectLst/>
              <a:uLnTx/>
              <a:uFillTx/>
              <a:latin typeface="+mn-lt"/>
              <a:ea typeface="+mn-ea"/>
              <a:cs typeface="+mn-cs"/>
            </a:rPr>
            <a:t>、将来負担比率は前年度より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ja-JP" sz="1300" b="0" i="0" u="none" strike="noStrike" kern="0" cap="none" spc="0" normalizeH="0" baseline="0" noProof="0">
              <a:ln>
                <a:noFill/>
              </a:ln>
              <a:solidFill>
                <a:prstClr val="black"/>
              </a:solidFill>
              <a:effectLst/>
              <a:uLnTx/>
              <a:uFillTx/>
              <a:latin typeface="+mn-lt"/>
              <a:ea typeface="+mn-ea"/>
              <a:cs typeface="+mn-cs"/>
            </a:rPr>
            <a:t>％減少の</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ja-JP" sz="1300" b="0" i="0" u="none" strike="noStrike" kern="0" cap="none" spc="0" normalizeH="0" baseline="0" noProof="0">
              <a:ln>
                <a:noFill/>
              </a:ln>
              <a:solidFill>
                <a:prstClr val="black"/>
              </a:solidFill>
              <a:effectLst/>
              <a:uLnTx/>
              <a:uFillTx/>
              <a:latin typeface="+mn-lt"/>
              <a:ea typeface="+mn-ea"/>
              <a:cs typeface="+mn-cs"/>
            </a:rPr>
            <a:t>％となった。類似団体と比べても健全な数値となっており、今後も将来世代への負担が増加することのないよう健全な財政運営に努めたい。</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161925</xdr:rowOff>
    </xdr:from>
    <xdr:to>
      <xdr:col>24</xdr:col>
      <xdr:colOff>558800</xdr:colOff>
      <xdr:row>14</xdr:row>
      <xdr:rowOff>11388</xdr:rowOff>
    </xdr:to>
    <xdr:cxnSp macro="">
      <xdr:nvCxnSpPr>
        <xdr:cNvPr id="443" name="直線コネクタ 442"/>
        <xdr:cNvCxnSpPr/>
      </xdr:nvCxnSpPr>
      <xdr:spPr>
        <a:xfrm flipV="1">
          <a:off x="16179800" y="2390775"/>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11388</xdr:rowOff>
    </xdr:from>
    <xdr:to>
      <xdr:col>23</xdr:col>
      <xdr:colOff>406400</xdr:colOff>
      <xdr:row>14</xdr:row>
      <xdr:rowOff>38735</xdr:rowOff>
    </xdr:to>
    <xdr:cxnSp macro="">
      <xdr:nvCxnSpPr>
        <xdr:cNvPr id="446" name="直線コネクタ 445"/>
        <xdr:cNvCxnSpPr/>
      </xdr:nvCxnSpPr>
      <xdr:spPr>
        <a:xfrm flipV="1">
          <a:off x="15290800" y="2411688"/>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48" name="テキスト ボックス 447"/>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38735</xdr:rowOff>
    </xdr:from>
    <xdr:to>
      <xdr:col>22</xdr:col>
      <xdr:colOff>203200</xdr:colOff>
      <xdr:row>15</xdr:row>
      <xdr:rowOff>20108</xdr:rowOff>
    </xdr:to>
    <xdr:cxnSp macro="">
      <xdr:nvCxnSpPr>
        <xdr:cNvPr id="449" name="直線コネクタ 448"/>
        <xdr:cNvCxnSpPr/>
      </xdr:nvCxnSpPr>
      <xdr:spPr>
        <a:xfrm flipV="1">
          <a:off x="14401800" y="2439035"/>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1" name="テキスト ボックス 450"/>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20108</xdr:rowOff>
    </xdr:from>
    <xdr:to>
      <xdr:col>21</xdr:col>
      <xdr:colOff>0</xdr:colOff>
      <xdr:row>15</xdr:row>
      <xdr:rowOff>152019</xdr:rowOff>
    </xdr:to>
    <xdr:cxnSp macro="">
      <xdr:nvCxnSpPr>
        <xdr:cNvPr id="452" name="直線コネクタ 451"/>
        <xdr:cNvCxnSpPr/>
      </xdr:nvCxnSpPr>
      <xdr:spPr>
        <a:xfrm flipV="1">
          <a:off x="13512800" y="2591858"/>
          <a:ext cx="889000" cy="1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4" name="テキスト ボックス 453"/>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6" name="テキスト ボックス 455"/>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111125</xdr:rowOff>
    </xdr:from>
    <xdr:to>
      <xdr:col>24</xdr:col>
      <xdr:colOff>609600</xdr:colOff>
      <xdr:row>14</xdr:row>
      <xdr:rowOff>41275</xdr:rowOff>
    </xdr:to>
    <xdr:sp macro="" textlink="">
      <xdr:nvSpPr>
        <xdr:cNvPr id="462" name="円/楕円 461"/>
        <xdr:cNvSpPr/>
      </xdr:nvSpPr>
      <xdr:spPr>
        <a:xfrm>
          <a:off x="169672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32402</xdr:rowOff>
    </xdr:from>
    <xdr:ext cx="762000" cy="259045"/>
    <xdr:sp macro="" textlink="">
      <xdr:nvSpPr>
        <xdr:cNvPr id="463" name="将来負担の状況該当値テキスト"/>
        <xdr:cNvSpPr txBox="1"/>
      </xdr:nvSpPr>
      <xdr:spPr>
        <a:xfrm>
          <a:off x="17106900" y="22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132038</xdr:rowOff>
    </xdr:from>
    <xdr:to>
      <xdr:col>23</xdr:col>
      <xdr:colOff>457200</xdr:colOff>
      <xdr:row>14</xdr:row>
      <xdr:rowOff>62188</xdr:rowOff>
    </xdr:to>
    <xdr:sp macro="" textlink="">
      <xdr:nvSpPr>
        <xdr:cNvPr id="464" name="円/楕円 463"/>
        <xdr:cNvSpPr/>
      </xdr:nvSpPr>
      <xdr:spPr>
        <a:xfrm>
          <a:off x="16129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72365</xdr:rowOff>
    </xdr:from>
    <xdr:ext cx="736600" cy="259045"/>
    <xdr:sp macro="" textlink="">
      <xdr:nvSpPr>
        <xdr:cNvPr id="465" name="テキスト ボックス 464"/>
        <xdr:cNvSpPr txBox="1"/>
      </xdr:nvSpPr>
      <xdr:spPr>
        <a:xfrm>
          <a:off x="15798800" y="212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159385</xdr:rowOff>
    </xdr:from>
    <xdr:to>
      <xdr:col>22</xdr:col>
      <xdr:colOff>254000</xdr:colOff>
      <xdr:row>14</xdr:row>
      <xdr:rowOff>89535</xdr:rowOff>
    </xdr:to>
    <xdr:sp macro="" textlink="">
      <xdr:nvSpPr>
        <xdr:cNvPr id="466" name="円/楕円 465"/>
        <xdr:cNvSpPr/>
      </xdr:nvSpPr>
      <xdr:spPr>
        <a:xfrm>
          <a:off x="15240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99712</xdr:rowOff>
    </xdr:from>
    <xdr:ext cx="762000" cy="259045"/>
    <xdr:sp macro="" textlink="">
      <xdr:nvSpPr>
        <xdr:cNvPr id="467" name="テキスト ボックス 466"/>
        <xdr:cNvSpPr txBox="1"/>
      </xdr:nvSpPr>
      <xdr:spPr>
        <a:xfrm>
          <a:off x="14909800" y="21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140758</xdr:rowOff>
    </xdr:from>
    <xdr:to>
      <xdr:col>21</xdr:col>
      <xdr:colOff>50800</xdr:colOff>
      <xdr:row>15</xdr:row>
      <xdr:rowOff>70908</xdr:rowOff>
    </xdr:to>
    <xdr:sp macro="" textlink="">
      <xdr:nvSpPr>
        <xdr:cNvPr id="468" name="円/楕円 467"/>
        <xdr:cNvSpPr/>
      </xdr:nvSpPr>
      <xdr:spPr>
        <a:xfrm>
          <a:off x="14351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81085</xdr:rowOff>
    </xdr:from>
    <xdr:ext cx="762000" cy="259045"/>
    <xdr:sp macro="" textlink="">
      <xdr:nvSpPr>
        <xdr:cNvPr id="469" name="テキスト ボックス 468"/>
        <xdr:cNvSpPr txBox="1"/>
      </xdr:nvSpPr>
      <xdr:spPr>
        <a:xfrm>
          <a:off x="14020800" y="23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101219</xdr:rowOff>
    </xdr:from>
    <xdr:to>
      <xdr:col>19</xdr:col>
      <xdr:colOff>533400</xdr:colOff>
      <xdr:row>16</xdr:row>
      <xdr:rowOff>31369</xdr:rowOff>
    </xdr:to>
    <xdr:sp macro="" textlink="">
      <xdr:nvSpPr>
        <xdr:cNvPr id="470" name="円/楕円 469"/>
        <xdr:cNvSpPr/>
      </xdr:nvSpPr>
      <xdr:spPr>
        <a:xfrm>
          <a:off x="13462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41546</xdr:rowOff>
    </xdr:from>
    <xdr:ext cx="762000" cy="259045"/>
    <xdr:sp macro="" textlink="">
      <xdr:nvSpPr>
        <xdr:cNvPr id="471" name="テキスト ボックス 470"/>
        <xdr:cNvSpPr txBox="1"/>
      </xdr:nvSpPr>
      <xdr:spPr>
        <a:xfrm>
          <a:off x="13131800" y="24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496,659
479,933
61.78
208,150,324
205,784,591
1,705,586
107,066,443
186,485,770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退職手当の減、職員数の減などによる人件費の総量抑制などで</a:t>
          </a:r>
          <a:r>
            <a:rPr kumimoji="1" lang="ja-JP" altLang="en-US" sz="1300">
              <a:latin typeface="ＭＳ Ｐゴシック"/>
            </a:rPr>
            <a:t>人件費にかかる経常収支比率は前年度より</a:t>
          </a:r>
          <a:r>
            <a:rPr kumimoji="1" lang="en-US" altLang="ja-JP" sz="1300">
              <a:latin typeface="ＭＳ Ｐゴシック"/>
            </a:rPr>
            <a:t>0.7</a:t>
          </a:r>
          <a:r>
            <a:rPr kumimoji="1" lang="ja-JP" altLang="en-US" sz="1300">
              <a:latin typeface="ＭＳ Ｐゴシック"/>
            </a:rPr>
            <a:t>％改善し、類似団体内平均値より</a:t>
          </a:r>
          <a:r>
            <a:rPr kumimoji="1" lang="en-US" altLang="ja-JP" sz="1300">
              <a:latin typeface="ＭＳ Ｐゴシック"/>
            </a:rPr>
            <a:t>0.2</a:t>
          </a:r>
          <a:r>
            <a:rPr kumimoji="1" lang="ja-JP" altLang="en-US" sz="1300">
              <a:latin typeface="ＭＳ Ｐゴシック"/>
            </a:rPr>
            <a:t>％下回る</a:t>
          </a:r>
          <a:r>
            <a:rPr kumimoji="1" lang="en-US" altLang="ja-JP" sz="1300">
              <a:latin typeface="ＭＳ Ｐゴシック"/>
            </a:rPr>
            <a:t>23.2</a:t>
          </a:r>
          <a:r>
            <a:rPr kumimoji="1" lang="ja-JP" altLang="en-US" sz="1300">
              <a:latin typeface="ＭＳ Ｐゴシック"/>
            </a:rPr>
            <a:t>％となっている。今後も民間でも実施可能な業務については委託化を進めるなど、より一層の行財政改革に努めたい。</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50800</xdr:rowOff>
    </xdr:to>
    <xdr:cxnSp macro="">
      <xdr:nvCxnSpPr>
        <xdr:cNvPr id="68" name="直線コネクタ 67"/>
        <xdr:cNvCxnSpPr/>
      </xdr:nvCxnSpPr>
      <xdr:spPr>
        <a:xfrm flipV="1">
          <a:off x="3987800" y="648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7257</xdr:rowOff>
    </xdr:from>
    <xdr:to>
      <xdr:col>5</xdr:col>
      <xdr:colOff>549275</xdr:colOff>
      <xdr:row>38</xdr:row>
      <xdr:rowOff>50800</xdr:rowOff>
    </xdr:to>
    <xdr:cxnSp macro="">
      <xdr:nvCxnSpPr>
        <xdr:cNvPr id="71" name="直線コネクタ 70"/>
        <xdr:cNvCxnSpPr/>
      </xdr:nvCxnSpPr>
      <xdr:spPr>
        <a:xfrm>
          <a:off x="3098800" y="652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7257</xdr:rowOff>
    </xdr:from>
    <xdr:to>
      <xdr:col>4</xdr:col>
      <xdr:colOff>346075</xdr:colOff>
      <xdr:row>38</xdr:row>
      <xdr:rowOff>29028</xdr:rowOff>
    </xdr:to>
    <xdr:cxnSp macro="">
      <xdr:nvCxnSpPr>
        <xdr:cNvPr id="74" name="直線コネクタ 73"/>
        <xdr:cNvCxnSpPr/>
      </xdr:nvCxnSpPr>
      <xdr:spPr>
        <a:xfrm flipV="1">
          <a:off x="2209800" y="652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29028</xdr:rowOff>
    </xdr:from>
    <xdr:to>
      <xdr:col>3</xdr:col>
      <xdr:colOff>142875</xdr:colOff>
      <xdr:row>38</xdr:row>
      <xdr:rowOff>94343</xdr:rowOff>
    </xdr:to>
    <xdr:cxnSp macro="">
      <xdr:nvCxnSpPr>
        <xdr:cNvPr id="77" name="直線コネクタ 76"/>
        <xdr:cNvCxnSpPr/>
      </xdr:nvCxnSpPr>
      <xdr:spPr>
        <a:xfrm flipV="1">
          <a:off x="1320800" y="654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7" name="円/楕円 86"/>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111777</xdr:rowOff>
    </xdr:from>
    <xdr:ext cx="762000" cy="259045"/>
    <xdr:sp macro="" textlink="">
      <xdr:nvSpPr>
        <xdr:cNvPr id="88"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9" name="円/楕円 88"/>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90" name="テキスト ボックス 89"/>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127907</xdr:rowOff>
    </xdr:from>
    <xdr:to>
      <xdr:col>4</xdr:col>
      <xdr:colOff>396875</xdr:colOff>
      <xdr:row>38</xdr:row>
      <xdr:rowOff>58057</xdr:rowOff>
    </xdr:to>
    <xdr:sp macro="" textlink="">
      <xdr:nvSpPr>
        <xdr:cNvPr id="91" name="円/楕円 90"/>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42834</xdr:rowOff>
    </xdr:from>
    <xdr:ext cx="762000" cy="259045"/>
    <xdr:sp macro="" textlink="">
      <xdr:nvSpPr>
        <xdr:cNvPr id="92" name="テキスト ボックス 91"/>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3" name="円/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94" name="テキスト ボックス 93"/>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43543</xdr:rowOff>
    </xdr:from>
    <xdr:to>
      <xdr:col>1</xdr:col>
      <xdr:colOff>676275</xdr:colOff>
      <xdr:row>38</xdr:row>
      <xdr:rowOff>145143</xdr:rowOff>
    </xdr:to>
    <xdr:sp macro="" textlink="">
      <xdr:nvSpPr>
        <xdr:cNvPr id="95" name="円/楕円 94"/>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155320</xdr:rowOff>
    </xdr:from>
    <xdr:ext cx="762000" cy="259045"/>
    <xdr:sp macro="" textlink="">
      <xdr:nvSpPr>
        <xdr:cNvPr id="96" name="テキスト ボックス 95"/>
        <xdr:cNvSpPr txBox="1"/>
      </xdr:nvSpPr>
      <xdr:spPr>
        <a:xfrm>
          <a:off x="939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物件費にかかる経常収支比率については</a:t>
          </a:r>
          <a:r>
            <a:rPr kumimoji="1" lang="en-US" altLang="ja-JP" sz="1300" b="0" i="0" u="none" strike="noStrike" kern="0" cap="none" spc="0" normalizeH="0" baseline="0" noProof="0">
              <a:ln>
                <a:noFill/>
              </a:ln>
              <a:solidFill>
                <a:prstClr val="black"/>
              </a:solidFill>
              <a:effectLst/>
              <a:uLnTx/>
              <a:uFillTx/>
              <a:latin typeface="+mn-lt"/>
              <a:ea typeface="+mn-ea"/>
              <a:cs typeface="+mn-cs"/>
            </a:rPr>
            <a:t>10.9</a:t>
          </a:r>
          <a:r>
            <a:rPr kumimoji="1" lang="ja-JP" altLang="ja-JP" sz="1300" b="0" i="0" u="none" strike="noStrike" kern="0" cap="none" spc="0" normalizeH="0" baseline="0" noProof="0">
              <a:ln>
                <a:noFill/>
              </a:ln>
              <a:solidFill>
                <a:prstClr val="black"/>
              </a:solidFill>
              <a:effectLst/>
              <a:uLnTx/>
              <a:uFillTx/>
              <a:latin typeface="+mn-lt"/>
              <a:ea typeface="+mn-ea"/>
              <a:cs typeface="+mn-cs"/>
            </a:rPr>
            <a:t>％となり、類似団体内平均値</a:t>
          </a:r>
          <a:r>
            <a:rPr kumimoji="1" lang="en-US" altLang="ja-JP" sz="1300" b="0" i="0" u="none" strike="noStrike" kern="0" cap="none" spc="0" normalizeH="0" baseline="0" noProof="0">
              <a:ln>
                <a:noFill/>
              </a:ln>
              <a:solidFill>
                <a:prstClr val="black"/>
              </a:solidFill>
              <a:effectLst/>
              <a:uLnTx/>
              <a:uFillTx/>
              <a:latin typeface="+mn-lt"/>
              <a:ea typeface="+mn-ea"/>
              <a:cs typeface="+mn-cs"/>
            </a:rPr>
            <a:t>14.3</a:t>
          </a:r>
          <a:r>
            <a:rPr kumimoji="1" lang="ja-JP" altLang="ja-JP" sz="1300" b="0" i="0" u="none" strike="noStrike" kern="0" cap="none" spc="0" normalizeH="0" baseline="0" noProof="0">
              <a:ln>
                <a:noFill/>
              </a:ln>
              <a:solidFill>
                <a:prstClr val="black"/>
              </a:solidFill>
              <a:effectLst/>
              <a:uLnTx/>
              <a:uFillTx/>
              <a:latin typeface="+mn-lt"/>
              <a:ea typeface="+mn-ea"/>
              <a:cs typeface="+mn-cs"/>
            </a:rPr>
            <a:t>％を下回っている。前年度比較では</a:t>
          </a:r>
          <a:r>
            <a:rPr kumimoji="1" lang="en-US" altLang="ja-JP" sz="1300" b="0" i="0" u="none" strike="noStrike" kern="0" cap="none" spc="0" normalizeH="0" baseline="0" noProof="0">
              <a:ln>
                <a:noFill/>
              </a:ln>
              <a:solidFill>
                <a:prstClr val="black"/>
              </a:solidFill>
              <a:effectLst/>
              <a:uLnTx/>
              <a:uFillTx/>
              <a:latin typeface="+mn-lt"/>
              <a:ea typeface="+mn-ea"/>
              <a:cs typeface="+mn-cs"/>
            </a:rPr>
            <a:t>0.2</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減少しており今後も更なる事務事業の見直しを行い経費の削減に取り組んでいく</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63500</xdr:rowOff>
    </xdr:from>
    <xdr:to>
      <xdr:col>24</xdr:col>
      <xdr:colOff>31750</xdr:colOff>
      <xdr:row>14</xdr:row>
      <xdr:rowOff>88900</xdr:rowOff>
    </xdr:to>
    <xdr:cxnSp macro="">
      <xdr:nvCxnSpPr>
        <xdr:cNvPr id="129" name="直線コネクタ 128"/>
        <xdr:cNvCxnSpPr/>
      </xdr:nvCxnSpPr>
      <xdr:spPr>
        <a:xfrm flipV="1">
          <a:off x="15671800" y="246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xdr:rowOff>
    </xdr:from>
    <xdr:to>
      <xdr:col>22</xdr:col>
      <xdr:colOff>565150</xdr:colOff>
      <xdr:row>14</xdr:row>
      <xdr:rowOff>88900</xdr:rowOff>
    </xdr:to>
    <xdr:cxnSp macro="">
      <xdr:nvCxnSpPr>
        <xdr:cNvPr id="132" name="直線コネクタ 131"/>
        <xdr:cNvCxnSpPr/>
      </xdr:nvCxnSpPr>
      <xdr:spPr>
        <a:xfrm>
          <a:off x="14782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63500</xdr:rowOff>
    </xdr:to>
    <xdr:cxnSp macro="">
      <xdr:nvCxnSpPr>
        <xdr:cNvPr id="135" name="直線コネクタ 134"/>
        <xdr:cNvCxnSpPr/>
      </xdr:nvCxnSpPr>
      <xdr:spPr>
        <a:xfrm flipV="1">
          <a:off x="13893800" y="241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63500</xdr:rowOff>
    </xdr:to>
    <xdr:cxnSp macro="">
      <xdr:nvCxnSpPr>
        <xdr:cNvPr id="138" name="直線コネクタ 137"/>
        <xdr:cNvCxnSpPr/>
      </xdr:nvCxnSpPr>
      <xdr:spPr>
        <a:xfrm>
          <a:off x="13004800" y="245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12700</xdr:rowOff>
    </xdr:from>
    <xdr:to>
      <xdr:col>24</xdr:col>
      <xdr:colOff>82550</xdr:colOff>
      <xdr:row>14</xdr:row>
      <xdr:rowOff>114300</xdr:rowOff>
    </xdr:to>
    <xdr:sp macro="" textlink="">
      <xdr:nvSpPr>
        <xdr:cNvPr id="148" name="円/楕円 147"/>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38100</xdr:rowOff>
    </xdr:from>
    <xdr:to>
      <xdr:col>22</xdr:col>
      <xdr:colOff>615950</xdr:colOff>
      <xdr:row>14</xdr:row>
      <xdr:rowOff>139700</xdr:rowOff>
    </xdr:to>
    <xdr:sp macro="" textlink="">
      <xdr:nvSpPr>
        <xdr:cNvPr id="150" name="円/楕円 149"/>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149877</xdr:rowOff>
    </xdr:from>
    <xdr:ext cx="736600" cy="259045"/>
    <xdr:sp macro="" textlink="">
      <xdr:nvSpPr>
        <xdr:cNvPr id="151" name="テキスト ボックス 150"/>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133350</xdr:rowOff>
    </xdr:from>
    <xdr:to>
      <xdr:col>21</xdr:col>
      <xdr:colOff>412750</xdr:colOff>
      <xdr:row>14</xdr:row>
      <xdr:rowOff>63500</xdr:rowOff>
    </xdr:to>
    <xdr:sp macro="" textlink="">
      <xdr:nvSpPr>
        <xdr:cNvPr id="152" name="円/楕円 151"/>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73677</xdr:rowOff>
    </xdr:from>
    <xdr:ext cx="762000" cy="259045"/>
    <xdr:sp macro="" textlink="">
      <xdr:nvSpPr>
        <xdr:cNvPr id="153" name="テキスト ボックス 152"/>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xdr:rowOff>
    </xdr:from>
    <xdr:to>
      <xdr:col>20</xdr:col>
      <xdr:colOff>209550</xdr:colOff>
      <xdr:row>14</xdr:row>
      <xdr:rowOff>114300</xdr:rowOff>
    </xdr:to>
    <xdr:sp macro="" textlink="">
      <xdr:nvSpPr>
        <xdr:cNvPr id="154" name="円/楕円 153"/>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124477</xdr:rowOff>
    </xdr:from>
    <xdr:ext cx="762000" cy="259045"/>
    <xdr:sp macro="" textlink="">
      <xdr:nvSpPr>
        <xdr:cNvPr id="155" name="テキスト ボックス 154"/>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6" name="円/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en-US" sz="1300" baseline="0" smtClean="0">
              <a:latin typeface="ＭＳＰゴシック"/>
            </a:rPr>
            <a:t>　類似団体と比較し、扶助費に係る経常収支比率が突出して高くなっており、本市の財政状況の硬直化の大きな要因となっている。これまでは上昇基調にあったが平成</a:t>
          </a:r>
          <a:r>
            <a:rPr lang="en-US" altLang="ja-JP" sz="1300" baseline="0" smtClean="0">
              <a:latin typeface="ＭＳＰゴシック"/>
            </a:rPr>
            <a:t>27</a:t>
          </a:r>
          <a:r>
            <a:rPr lang="ja-JP" altLang="en-US" sz="1300" baseline="0" smtClean="0">
              <a:latin typeface="ＭＳＰゴシック"/>
            </a:rPr>
            <a:t>年度においては、子ども子育て新制度の影響により新たに府負担金収入が増えたことや生活保護費の増加が止まったことにより前年度から横ばいの</a:t>
          </a:r>
          <a:r>
            <a:rPr lang="en-US" altLang="ja-JP" sz="1300" baseline="0" smtClean="0">
              <a:latin typeface="ＭＳＰゴシック"/>
            </a:rPr>
            <a:t>18.8</a:t>
          </a:r>
          <a:r>
            <a:rPr lang="ja-JP" altLang="en-US" sz="1300" baseline="0" smtClean="0">
              <a:latin typeface="ＭＳＰゴシック"/>
            </a:rPr>
            <a:t>％となった</a:t>
          </a:r>
          <a:r>
            <a:rPr kumimoji="1" lang="ja-JP" altLang="en-US" sz="1300" b="0" i="0" u="none" strike="noStrike" kern="0" cap="none" spc="0" normalizeH="0" baseline="0" noProof="0">
              <a:ln>
                <a:noFill/>
              </a:ln>
              <a:solidFill>
                <a:prstClr val="black"/>
              </a:solidFill>
              <a:effectLst/>
              <a:uLnTx/>
              <a:uFillTx/>
              <a:latin typeface="+mn-lt"/>
              <a:ea typeface="+mn-ea"/>
              <a:cs typeface="+mn-cs"/>
            </a:rPr>
            <a:t>。依然として類似団体内平均値との乖離幅が大きいため、</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今後もより一層の適正化に努めていく必要がある。</a:t>
          </a: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38100</xdr:rowOff>
    </xdr:from>
    <xdr:to>
      <xdr:col>7</xdr:col>
      <xdr:colOff>15875</xdr:colOff>
      <xdr:row>60</xdr:row>
      <xdr:rowOff>38100</xdr:rowOff>
    </xdr:to>
    <xdr:cxnSp macro="">
      <xdr:nvCxnSpPr>
        <xdr:cNvPr id="190" name="直線コネクタ 189"/>
        <xdr:cNvCxnSpPr/>
      </xdr:nvCxnSpPr>
      <xdr:spPr>
        <a:xfrm>
          <a:off x="3987800" y="1032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158750</xdr:rowOff>
    </xdr:from>
    <xdr:to>
      <xdr:col>5</xdr:col>
      <xdr:colOff>549275</xdr:colOff>
      <xdr:row>60</xdr:row>
      <xdr:rowOff>38100</xdr:rowOff>
    </xdr:to>
    <xdr:cxnSp macro="">
      <xdr:nvCxnSpPr>
        <xdr:cNvPr id="193" name="直線コネクタ 192"/>
        <xdr:cNvCxnSpPr/>
      </xdr:nvCxnSpPr>
      <xdr:spPr>
        <a:xfrm>
          <a:off x="3098800" y="1027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158750</xdr:rowOff>
    </xdr:from>
    <xdr:to>
      <xdr:col>4</xdr:col>
      <xdr:colOff>346075</xdr:colOff>
      <xdr:row>59</xdr:row>
      <xdr:rowOff>158750</xdr:rowOff>
    </xdr:to>
    <xdr:cxnSp macro="">
      <xdr:nvCxnSpPr>
        <xdr:cNvPr id="196" name="直線コネクタ 195"/>
        <xdr:cNvCxnSpPr/>
      </xdr:nvCxnSpPr>
      <xdr:spPr>
        <a:xfrm>
          <a:off x="2209800" y="1027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95250</xdr:rowOff>
    </xdr:from>
    <xdr:to>
      <xdr:col>3</xdr:col>
      <xdr:colOff>142875</xdr:colOff>
      <xdr:row>59</xdr:row>
      <xdr:rowOff>158750</xdr:rowOff>
    </xdr:to>
    <xdr:cxnSp macro="">
      <xdr:nvCxnSpPr>
        <xdr:cNvPr id="199" name="直線コネクタ 198"/>
        <xdr:cNvCxnSpPr/>
      </xdr:nvCxnSpPr>
      <xdr:spPr>
        <a:xfrm>
          <a:off x="1320800" y="1021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158750</xdr:rowOff>
    </xdr:from>
    <xdr:to>
      <xdr:col>7</xdr:col>
      <xdr:colOff>66675</xdr:colOff>
      <xdr:row>60</xdr:row>
      <xdr:rowOff>88900</xdr:rowOff>
    </xdr:to>
    <xdr:sp macro="" textlink="">
      <xdr:nvSpPr>
        <xdr:cNvPr id="209" name="円/楕円 208"/>
        <xdr:cNvSpPr/>
      </xdr:nvSpPr>
      <xdr:spPr>
        <a:xfrm>
          <a:off x="47752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10"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158750</xdr:rowOff>
    </xdr:from>
    <xdr:to>
      <xdr:col>5</xdr:col>
      <xdr:colOff>600075</xdr:colOff>
      <xdr:row>60</xdr:row>
      <xdr:rowOff>88900</xdr:rowOff>
    </xdr:to>
    <xdr:sp macro="" textlink="">
      <xdr:nvSpPr>
        <xdr:cNvPr id="211" name="円/楕円 210"/>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73677</xdr:rowOff>
    </xdr:from>
    <xdr:ext cx="736600" cy="259045"/>
    <xdr:sp macro="" textlink="">
      <xdr:nvSpPr>
        <xdr:cNvPr id="212" name="テキスト ボックス 211"/>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107950</xdr:rowOff>
    </xdr:from>
    <xdr:to>
      <xdr:col>4</xdr:col>
      <xdr:colOff>396875</xdr:colOff>
      <xdr:row>60</xdr:row>
      <xdr:rowOff>38100</xdr:rowOff>
    </xdr:to>
    <xdr:sp macro="" textlink="">
      <xdr:nvSpPr>
        <xdr:cNvPr id="213" name="円/楕円 212"/>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22877</xdr:rowOff>
    </xdr:from>
    <xdr:ext cx="762000" cy="259045"/>
    <xdr:sp macro="" textlink="">
      <xdr:nvSpPr>
        <xdr:cNvPr id="214" name="テキスト ボックス 213"/>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107950</xdr:rowOff>
    </xdr:from>
    <xdr:to>
      <xdr:col>3</xdr:col>
      <xdr:colOff>193675</xdr:colOff>
      <xdr:row>60</xdr:row>
      <xdr:rowOff>38100</xdr:rowOff>
    </xdr:to>
    <xdr:sp macro="" textlink="">
      <xdr:nvSpPr>
        <xdr:cNvPr id="215" name="円/楕円 214"/>
        <xdr:cNvSpPr/>
      </xdr:nvSpPr>
      <xdr:spPr>
        <a:xfrm>
          <a:off x="2159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22877</xdr:rowOff>
    </xdr:from>
    <xdr:ext cx="762000" cy="259045"/>
    <xdr:sp macro="" textlink="">
      <xdr:nvSpPr>
        <xdr:cNvPr id="216" name="テキスト ボックス 215"/>
        <xdr:cNvSpPr txBox="1"/>
      </xdr:nvSpPr>
      <xdr:spPr>
        <a:xfrm>
          <a:off x="1828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44450</xdr:rowOff>
    </xdr:from>
    <xdr:to>
      <xdr:col>1</xdr:col>
      <xdr:colOff>676275</xdr:colOff>
      <xdr:row>59</xdr:row>
      <xdr:rowOff>146050</xdr:rowOff>
    </xdr:to>
    <xdr:sp macro="" textlink="">
      <xdr:nvSpPr>
        <xdr:cNvPr id="217" name="円/楕円 216"/>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130827</xdr:rowOff>
    </xdr:from>
    <xdr:ext cx="762000" cy="259045"/>
    <xdr:sp macro="" textlink="">
      <xdr:nvSpPr>
        <xdr:cNvPr id="218" name="テキスト ボックス 217"/>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その他の経常収支比率については、類似団体内平均値</a:t>
          </a:r>
          <a:r>
            <a:rPr kumimoji="1" lang="en-US" altLang="ja-JP" sz="1300">
              <a:solidFill>
                <a:schemeClr val="dk1"/>
              </a:solidFill>
              <a:latin typeface="+mn-lt"/>
              <a:ea typeface="+mn-ea"/>
              <a:cs typeface="+mn-cs"/>
            </a:rPr>
            <a:t>12.7</a:t>
          </a:r>
          <a:r>
            <a:rPr kumimoji="1" lang="ja-JP" altLang="ja-JP" sz="1300">
              <a:solidFill>
                <a:schemeClr val="dk1"/>
              </a:solidFill>
              <a:latin typeface="+mn-lt"/>
              <a:ea typeface="+mn-ea"/>
              <a:cs typeface="+mn-cs"/>
            </a:rPr>
            <a:t>％を下回る</a:t>
          </a:r>
          <a:r>
            <a:rPr kumimoji="1" lang="en-US" altLang="ja-JP" sz="1300">
              <a:solidFill>
                <a:schemeClr val="dk1"/>
              </a:solidFill>
              <a:latin typeface="+mn-lt"/>
              <a:ea typeface="+mn-ea"/>
              <a:cs typeface="+mn-cs"/>
            </a:rPr>
            <a:t>11.7</a:t>
          </a:r>
          <a:r>
            <a:rPr kumimoji="1" lang="ja-JP" altLang="ja-JP" sz="1300">
              <a:solidFill>
                <a:schemeClr val="dk1"/>
              </a:solidFill>
              <a:latin typeface="+mn-lt"/>
              <a:ea typeface="+mn-ea"/>
              <a:cs typeface="+mn-cs"/>
            </a:rPr>
            <a:t>％となった。内訳は維持補修費で</a:t>
          </a:r>
          <a:r>
            <a:rPr kumimoji="1" lang="en-US" altLang="ja-JP" sz="1300">
              <a:solidFill>
                <a:schemeClr val="dk1"/>
              </a:solidFill>
              <a:latin typeface="+mn-lt"/>
              <a:ea typeface="+mn-ea"/>
              <a:cs typeface="+mn-cs"/>
            </a:rPr>
            <a:t>1.2</a:t>
          </a:r>
          <a:r>
            <a:rPr kumimoji="1" lang="ja-JP" altLang="ja-JP" sz="1300">
              <a:solidFill>
                <a:schemeClr val="dk1"/>
              </a:solidFill>
              <a:latin typeface="+mn-lt"/>
              <a:ea typeface="+mn-ea"/>
              <a:cs typeface="+mn-cs"/>
            </a:rPr>
            <a:t>％、繰出金で</a:t>
          </a:r>
          <a:r>
            <a:rPr kumimoji="1" lang="en-US" altLang="ja-JP" sz="1300">
              <a:solidFill>
                <a:schemeClr val="dk1"/>
              </a:solidFill>
              <a:latin typeface="+mn-lt"/>
              <a:ea typeface="+mn-ea"/>
              <a:cs typeface="+mn-cs"/>
            </a:rPr>
            <a:t>10.5</a:t>
          </a:r>
          <a:r>
            <a:rPr kumimoji="1" lang="ja-JP" altLang="ja-JP" sz="1300">
              <a:solidFill>
                <a:schemeClr val="dk1"/>
              </a:solidFill>
              <a:latin typeface="+mn-lt"/>
              <a:ea typeface="+mn-ea"/>
              <a:cs typeface="+mn-cs"/>
            </a:rPr>
            <a:t>％となり前年度と比較して</a:t>
          </a:r>
          <a:r>
            <a:rPr kumimoji="1" lang="ja-JP" altLang="en-US" sz="1300">
              <a:solidFill>
                <a:schemeClr val="dk1"/>
              </a:solidFill>
              <a:latin typeface="+mn-lt"/>
              <a:ea typeface="+mn-ea"/>
              <a:cs typeface="+mn-cs"/>
            </a:rPr>
            <a:t>繰出金が</a:t>
          </a:r>
          <a:r>
            <a:rPr kumimoji="1" lang="en-US" altLang="ja-JP" sz="1300">
              <a:solidFill>
                <a:schemeClr val="dk1"/>
              </a:solidFill>
              <a:latin typeface="+mn-lt"/>
              <a:ea typeface="+mn-ea"/>
              <a:cs typeface="+mn-cs"/>
            </a:rPr>
            <a:t>0.4</a:t>
          </a:r>
          <a:r>
            <a:rPr kumimoji="1" lang="ja-JP" altLang="ja-JP" sz="1300">
              <a:solidFill>
                <a:schemeClr val="dk1"/>
              </a:solidFill>
              <a:latin typeface="+mn-lt"/>
              <a:ea typeface="+mn-ea"/>
              <a:cs typeface="+mn-cs"/>
            </a:rPr>
            <a:t>％の増加となっている。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今後は、これまでに整備した施設等の老朽化</a:t>
          </a:r>
          <a:r>
            <a:rPr kumimoji="1" lang="ja-JP" altLang="en-US" sz="1300">
              <a:solidFill>
                <a:schemeClr val="dk1"/>
              </a:solidFill>
              <a:latin typeface="+mn-lt"/>
              <a:ea typeface="+mn-ea"/>
              <a:cs typeface="+mn-cs"/>
            </a:rPr>
            <a:t>に</a:t>
          </a:r>
          <a:r>
            <a:rPr kumimoji="1" lang="ja-JP" altLang="ja-JP" sz="1300">
              <a:solidFill>
                <a:schemeClr val="dk1"/>
              </a:solidFill>
              <a:latin typeface="+mn-lt"/>
              <a:ea typeface="+mn-ea"/>
              <a:cs typeface="+mn-cs"/>
            </a:rPr>
            <a:t>伴い維持補修費の増加が見込まれることもあり、引き続き計画的な財政運営を心がけたい。</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161290</xdr:rowOff>
    </xdr:to>
    <xdr:cxnSp macro="">
      <xdr:nvCxnSpPr>
        <xdr:cNvPr id="251" name="直線コネクタ 250"/>
        <xdr:cNvCxnSpPr/>
      </xdr:nvCxnSpPr>
      <xdr:spPr>
        <a:xfrm>
          <a:off x="15671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138430</xdr:rowOff>
    </xdr:to>
    <xdr:cxnSp macro="">
      <xdr:nvCxnSpPr>
        <xdr:cNvPr id="254" name="直線コネクタ 253"/>
        <xdr:cNvCxnSpPr/>
      </xdr:nvCxnSpPr>
      <xdr:spPr>
        <a:xfrm>
          <a:off x="14782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123190</xdr:rowOff>
    </xdr:to>
    <xdr:cxnSp macro="">
      <xdr:nvCxnSpPr>
        <xdr:cNvPr id="257" name="直線コネクタ 256"/>
        <xdr:cNvCxnSpPr/>
      </xdr:nvCxnSpPr>
      <xdr:spPr>
        <a:xfrm>
          <a:off x="13893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85090</xdr:rowOff>
    </xdr:to>
    <xdr:cxnSp macro="">
      <xdr:nvCxnSpPr>
        <xdr:cNvPr id="260" name="直線コネクタ 259"/>
        <xdr:cNvCxnSpPr/>
      </xdr:nvCxnSpPr>
      <xdr:spPr>
        <a:xfrm>
          <a:off x="13004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0" name="円/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72" name="円/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3" name="テキスト ボックス 27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4" name="円/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34290</xdr:rowOff>
    </xdr:from>
    <xdr:to>
      <xdr:col>20</xdr:col>
      <xdr:colOff>209550</xdr:colOff>
      <xdr:row>55</xdr:row>
      <xdr:rowOff>135890</xdr:rowOff>
    </xdr:to>
    <xdr:sp macro="" textlink="">
      <xdr:nvSpPr>
        <xdr:cNvPr id="276" name="円/楕円 275"/>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77" name="テキスト ボックス 276"/>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8" name="円/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補助費等にかかる経常収支比率については、前年度との比較では</a:t>
          </a:r>
          <a:r>
            <a:rPr kumimoji="1" lang="en-US" altLang="ja-JP" sz="1300" b="0" i="0" u="none" strike="noStrike" kern="0" cap="none" spc="0" normalizeH="0" baseline="0" noProof="0">
              <a:ln>
                <a:noFill/>
              </a:ln>
              <a:solidFill>
                <a:prstClr val="black"/>
              </a:solidFill>
              <a:effectLst/>
              <a:uLnTx/>
              <a:uFillTx/>
              <a:latin typeface="+mn-lt"/>
              <a:ea typeface="+mn-ea"/>
              <a:cs typeface="+mn-cs"/>
            </a:rPr>
            <a:t>0.7</a:t>
          </a:r>
          <a:r>
            <a:rPr kumimoji="1" lang="ja-JP" altLang="ja-JP" sz="1300" b="0" i="0" u="none" strike="noStrike" kern="0" cap="none" spc="0" normalizeH="0" baseline="0" noProof="0">
              <a:ln>
                <a:noFill/>
              </a:ln>
              <a:solidFill>
                <a:prstClr val="black"/>
              </a:solidFill>
              <a:effectLst/>
              <a:uLnTx/>
              <a:uFillTx/>
              <a:latin typeface="+mn-lt"/>
              <a:ea typeface="+mn-ea"/>
              <a:cs typeface="+mn-cs"/>
            </a:rPr>
            <a:t>％の減少となった。これは</a:t>
          </a:r>
          <a:r>
            <a:rPr kumimoji="1" lang="ja-JP" altLang="en-US" sz="1300" b="0" i="0" u="none" strike="noStrike" kern="0" cap="none" spc="0" normalizeH="0" baseline="0" noProof="0">
              <a:ln>
                <a:noFill/>
              </a:ln>
              <a:solidFill>
                <a:prstClr val="black"/>
              </a:solidFill>
              <a:effectLst/>
              <a:uLnTx/>
              <a:uFillTx/>
              <a:latin typeface="+mn-lt"/>
              <a:ea typeface="+mn-ea"/>
              <a:cs typeface="+mn-cs"/>
            </a:rPr>
            <a:t>補助費等で支給されていた私立幼稚園に通う方への就園奨励費が、子ども子育て支援制度により、施設型給付費として扶助費にて執行される事によるものである。依然として類似団体内平均値との乖離幅が大きいため、</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今後もより一層の適正化に努めていく必要がある。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34472</xdr:rowOff>
    </xdr:from>
    <xdr:to>
      <xdr:col>24</xdr:col>
      <xdr:colOff>31750</xdr:colOff>
      <xdr:row>40</xdr:row>
      <xdr:rowOff>78015</xdr:rowOff>
    </xdr:to>
    <xdr:cxnSp macro="">
      <xdr:nvCxnSpPr>
        <xdr:cNvPr id="309" name="直線コネクタ 308"/>
        <xdr:cNvCxnSpPr/>
      </xdr:nvCxnSpPr>
      <xdr:spPr>
        <a:xfrm flipV="1">
          <a:off x="16510000" y="55208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50092</xdr:rowOff>
    </xdr:from>
    <xdr:ext cx="762000" cy="259045"/>
    <xdr:sp macro="" textlink="">
      <xdr:nvSpPr>
        <xdr:cNvPr id="310" name="補助費等最小値テキスト"/>
        <xdr:cNvSpPr txBox="1"/>
      </xdr:nvSpPr>
      <xdr:spPr>
        <a:xfrm>
          <a:off x="16598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40</xdr:row>
      <xdr:rowOff>78015</xdr:rowOff>
    </xdr:from>
    <xdr:to>
      <xdr:col>24</xdr:col>
      <xdr:colOff>120650</xdr:colOff>
      <xdr:row>40</xdr:row>
      <xdr:rowOff>78015</xdr:rowOff>
    </xdr:to>
    <xdr:cxnSp macro="">
      <xdr:nvCxnSpPr>
        <xdr:cNvPr id="311" name="直線コネクタ 310"/>
        <xdr:cNvCxnSpPr/>
      </xdr:nvCxnSpPr>
      <xdr:spPr>
        <a:xfrm>
          <a:off x="16421100" y="69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120849</xdr:rowOff>
    </xdr:from>
    <xdr:ext cx="762000" cy="259045"/>
    <xdr:sp macro="" textlink="">
      <xdr:nvSpPr>
        <xdr:cNvPr id="312" name="補助費等最大値テキスト"/>
        <xdr:cNvSpPr txBox="1"/>
      </xdr:nvSpPr>
      <xdr:spPr>
        <a:xfrm>
          <a:off x="16598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34472</xdr:rowOff>
    </xdr:from>
    <xdr:to>
      <xdr:col>24</xdr:col>
      <xdr:colOff>120650</xdr:colOff>
      <xdr:row>32</xdr:row>
      <xdr:rowOff>34472</xdr:rowOff>
    </xdr:to>
    <xdr:cxnSp macro="">
      <xdr:nvCxnSpPr>
        <xdr:cNvPr id="313" name="直線コネクタ 312"/>
        <xdr:cNvCxnSpPr/>
      </xdr:nvCxnSpPr>
      <xdr:spPr>
        <a:xfrm>
          <a:off x="16421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31750</xdr:rowOff>
    </xdr:from>
    <xdr:to>
      <xdr:col>24</xdr:col>
      <xdr:colOff>31750</xdr:colOff>
      <xdr:row>39</xdr:row>
      <xdr:rowOff>107950</xdr:rowOff>
    </xdr:to>
    <xdr:cxnSp macro="">
      <xdr:nvCxnSpPr>
        <xdr:cNvPr id="314" name="直線コネクタ 313"/>
        <xdr:cNvCxnSpPr/>
      </xdr:nvCxnSpPr>
      <xdr:spPr>
        <a:xfrm flipV="1">
          <a:off x="15671800" y="671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128105</xdr:rowOff>
    </xdr:from>
    <xdr:ext cx="762000" cy="259045"/>
    <xdr:sp macro="" textlink="">
      <xdr:nvSpPr>
        <xdr:cNvPr id="315" name="補助費等平均値テキスト"/>
        <xdr:cNvSpPr txBox="1"/>
      </xdr:nvSpPr>
      <xdr:spPr>
        <a:xfrm>
          <a:off x="16598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16" name="フローチャート : 判断 315"/>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107950</xdr:rowOff>
    </xdr:from>
    <xdr:to>
      <xdr:col>22</xdr:col>
      <xdr:colOff>565150</xdr:colOff>
      <xdr:row>40</xdr:row>
      <xdr:rowOff>34472</xdr:rowOff>
    </xdr:to>
    <xdr:cxnSp macro="">
      <xdr:nvCxnSpPr>
        <xdr:cNvPr id="317" name="直線コネクタ 316"/>
        <xdr:cNvCxnSpPr/>
      </xdr:nvCxnSpPr>
      <xdr:spPr>
        <a:xfrm flipV="1">
          <a:off x="14782800" y="6794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8" name="フローチャート : 判断 317"/>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9" name="テキスト ボックス 318"/>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34472</xdr:rowOff>
    </xdr:from>
    <xdr:to>
      <xdr:col>21</xdr:col>
      <xdr:colOff>361950</xdr:colOff>
      <xdr:row>40</xdr:row>
      <xdr:rowOff>121557</xdr:rowOff>
    </xdr:to>
    <xdr:cxnSp macro="">
      <xdr:nvCxnSpPr>
        <xdr:cNvPr id="320" name="直線コネクタ 319"/>
        <xdr:cNvCxnSpPr/>
      </xdr:nvCxnSpPr>
      <xdr:spPr>
        <a:xfrm flipV="1">
          <a:off x="13893800" y="6892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21" name="フローチャート : 判断 320"/>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22" name="テキスト ボックス 321"/>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121557</xdr:rowOff>
    </xdr:from>
    <xdr:to>
      <xdr:col>20</xdr:col>
      <xdr:colOff>158750</xdr:colOff>
      <xdr:row>40</xdr:row>
      <xdr:rowOff>154215</xdr:rowOff>
    </xdr:to>
    <xdr:cxnSp macro="">
      <xdr:nvCxnSpPr>
        <xdr:cNvPr id="323" name="直線コネクタ 322"/>
        <xdr:cNvCxnSpPr/>
      </xdr:nvCxnSpPr>
      <xdr:spPr>
        <a:xfrm flipV="1">
          <a:off x="13004800" y="6979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4" name="フローチャート : 判断 323"/>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5" name="テキスト ボックス 324"/>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111578</xdr:rowOff>
    </xdr:from>
    <xdr:to>
      <xdr:col>19</xdr:col>
      <xdr:colOff>6350</xdr:colOff>
      <xdr:row>36</xdr:row>
      <xdr:rowOff>41728</xdr:rowOff>
    </xdr:to>
    <xdr:sp macro="" textlink="">
      <xdr:nvSpPr>
        <xdr:cNvPr id="326" name="フローチャート : 判断 325"/>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51905</xdr:rowOff>
    </xdr:from>
    <xdr:ext cx="762000" cy="259045"/>
    <xdr:sp macro="" textlink="">
      <xdr:nvSpPr>
        <xdr:cNvPr id="327" name="テキスト ボックス 326"/>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152400</xdr:rowOff>
    </xdr:from>
    <xdr:to>
      <xdr:col>24</xdr:col>
      <xdr:colOff>82550</xdr:colOff>
      <xdr:row>39</xdr:row>
      <xdr:rowOff>82550</xdr:rowOff>
    </xdr:to>
    <xdr:sp macro="" textlink="">
      <xdr:nvSpPr>
        <xdr:cNvPr id="333" name="円/楕円 332"/>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124477</xdr:rowOff>
    </xdr:from>
    <xdr:ext cx="762000" cy="259045"/>
    <xdr:sp macro="" textlink="">
      <xdr:nvSpPr>
        <xdr:cNvPr id="334" name="補助費等該当値テキスト"/>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57150</xdr:rowOff>
    </xdr:from>
    <xdr:to>
      <xdr:col>22</xdr:col>
      <xdr:colOff>615950</xdr:colOff>
      <xdr:row>39</xdr:row>
      <xdr:rowOff>158750</xdr:rowOff>
    </xdr:to>
    <xdr:sp macro="" textlink="">
      <xdr:nvSpPr>
        <xdr:cNvPr id="335" name="円/楕円 334"/>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143527</xdr:rowOff>
    </xdr:from>
    <xdr:ext cx="736600" cy="259045"/>
    <xdr:sp macro="" textlink="">
      <xdr:nvSpPr>
        <xdr:cNvPr id="336" name="テキスト ボックス 335"/>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155122</xdr:rowOff>
    </xdr:from>
    <xdr:to>
      <xdr:col>21</xdr:col>
      <xdr:colOff>412750</xdr:colOff>
      <xdr:row>40</xdr:row>
      <xdr:rowOff>85272</xdr:rowOff>
    </xdr:to>
    <xdr:sp macro="" textlink="">
      <xdr:nvSpPr>
        <xdr:cNvPr id="337" name="円/楕円 336"/>
        <xdr:cNvSpPr/>
      </xdr:nvSpPr>
      <xdr:spPr>
        <a:xfrm>
          <a:off x="14732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70049</xdr:rowOff>
    </xdr:from>
    <xdr:ext cx="762000" cy="259045"/>
    <xdr:sp macro="" textlink="">
      <xdr:nvSpPr>
        <xdr:cNvPr id="338" name="テキスト ボックス 337"/>
        <xdr:cNvSpPr txBox="1"/>
      </xdr:nvSpPr>
      <xdr:spPr>
        <a:xfrm>
          <a:off x="14401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70757</xdr:rowOff>
    </xdr:from>
    <xdr:to>
      <xdr:col>20</xdr:col>
      <xdr:colOff>209550</xdr:colOff>
      <xdr:row>41</xdr:row>
      <xdr:rowOff>907</xdr:rowOff>
    </xdr:to>
    <xdr:sp macro="" textlink="">
      <xdr:nvSpPr>
        <xdr:cNvPr id="339" name="円/楕円 338"/>
        <xdr:cNvSpPr/>
      </xdr:nvSpPr>
      <xdr:spPr>
        <a:xfrm>
          <a:off x="13843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157134</xdr:rowOff>
    </xdr:from>
    <xdr:ext cx="762000" cy="259045"/>
    <xdr:sp macro="" textlink="">
      <xdr:nvSpPr>
        <xdr:cNvPr id="340" name="テキスト ボックス 339"/>
        <xdr:cNvSpPr txBox="1"/>
      </xdr:nvSpPr>
      <xdr:spPr>
        <a:xfrm>
          <a:off x="13512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103415</xdr:rowOff>
    </xdr:from>
    <xdr:to>
      <xdr:col>19</xdr:col>
      <xdr:colOff>6350</xdr:colOff>
      <xdr:row>41</xdr:row>
      <xdr:rowOff>33565</xdr:rowOff>
    </xdr:to>
    <xdr:sp macro="" textlink="">
      <xdr:nvSpPr>
        <xdr:cNvPr id="341" name="円/楕円 340"/>
        <xdr:cNvSpPr/>
      </xdr:nvSpPr>
      <xdr:spPr>
        <a:xfrm>
          <a:off x="12954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18342</xdr:rowOff>
    </xdr:from>
    <xdr:ext cx="762000" cy="259045"/>
    <xdr:sp macro="" textlink="">
      <xdr:nvSpPr>
        <xdr:cNvPr id="342" name="テキスト ボックス 341"/>
        <xdr:cNvSpPr txBox="1"/>
      </xdr:nvSpPr>
      <xdr:spPr>
        <a:xfrm>
          <a:off x="12623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aseline="0" smtClean="0">
              <a:latin typeface="MS-PGothic"/>
            </a:rPr>
            <a:t>　平成</a:t>
          </a:r>
          <a:r>
            <a:rPr lang="en-US" altLang="ja-JP" sz="1300" baseline="0" smtClean="0">
              <a:latin typeface="MS-PGothic"/>
            </a:rPr>
            <a:t>27</a:t>
          </a:r>
          <a:r>
            <a:rPr lang="ja-JP" altLang="en-US" sz="1300" baseline="0" smtClean="0">
              <a:latin typeface="MS-PGothic"/>
            </a:rPr>
            <a:t>年においては、公共用地健全化事業債や減収補てん債の償還終了に伴い、</a:t>
          </a:r>
          <a:r>
            <a:rPr lang="en-US" altLang="ja-JP" sz="1300" baseline="0" smtClean="0">
              <a:latin typeface="MS-PGothic"/>
            </a:rPr>
            <a:t>1.2</a:t>
          </a:r>
          <a:r>
            <a:rPr lang="ja-JP" altLang="en-US" sz="1300" baseline="0" smtClean="0">
              <a:latin typeface="MS-PGothic"/>
            </a:rPr>
            <a:t>％減の</a:t>
          </a:r>
          <a:r>
            <a:rPr lang="en-US" altLang="ja-JP" sz="1300" baseline="0" smtClean="0">
              <a:latin typeface="MS-PGothic"/>
            </a:rPr>
            <a:t>14.9</a:t>
          </a:r>
          <a:r>
            <a:rPr lang="ja-JP" altLang="en-US" sz="1300" baseline="0" smtClean="0">
              <a:latin typeface="MS-PGothic"/>
            </a:rPr>
            <a:t>％となった。類似団体平均の</a:t>
          </a:r>
          <a:r>
            <a:rPr lang="en-US" altLang="ja-JP" sz="1300" baseline="0" smtClean="0">
              <a:latin typeface="MS-PGothic"/>
            </a:rPr>
            <a:t>16.7</a:t>
          </a:r>
          <a:r>
            <a:rPr lang="ja-JP" altLang="en-US" sz="1300" baseline="0" smtClean="0">
              <a:latin typeface="MS-PGothic"/>
            </a:rPr>
            <a:t>％を下回っているが、今後は花園ラグビー場の改修、新市民会館の建設、公共施設再編整備などの影響により建設事業費が増大することから</a:t>
          </a:r>
          <a:r>
            <a:rPr kumimoji="1" lang="ja-JP" altLang="ja-JP" sz="1300">
              <a:solidFill>
                <a:schemeClr val="dk1"/>
              </a:solidFill>
              <a:effectLst/>
              <a:latin typeface="+mn-lt"/>
              <a:ea typeface="+mn-ea"/>
              <a:cs typeface="+mn-cs"/>
            </a:rPr>
            <a:t>市債発行の適正化に努めていく</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70" name="直線コネクタ 369"/>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71"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2" name="直線コネクタ 371"/>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3"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4" name="直線コネクタ 373"/>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153670</xdr:rowOff>
    </xdr:to>
    <xdr:cxnSp macro="">
      <xdr:nvCxnSpPr>
        <xdr:cNvPr id="375" name="直線コネクタ 374"/>
        <xdr:cNvCxnSpPr/>
      </xdr:nvCxnSpPr>
      <xdr:spPr>
        <a:xfrm flipV="1">
          <a:off x="3987800" y="13263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6"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7" name="フローチャート : 判断 376"/>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77</xdr:row>
      <xdr:rowOff>153670</xdr:rowOff>
    </xdr:to>
    <xdr:cxnSp macro="">
      <xdr:nvCxnSpPr>
        <xdr:cNvPr id="378" name="直線コネクタ 377"/>
        <xdr:cNvCxnSpPr/>
      </xdr:nvCxnSpPr>
      <xdr:spPr>
        <a:xfrm>
          <a:off x="3098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9" name="フローチャート : 判断 378"/>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0" name="テキスト ボックス 379"/>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77</xdr:row>
      <xdr:rowOff>146050</xdr:rowOff>
    </xdr:to>
    <xdr:cxnSp macro="">
      <xdr:nvCxnSpPr>
        <xdr:cNvPr id="381" name="直線コネクタ 380"/>
        <xdr:cNvCxnSpPr/>
      </xdr:nvCxnSpPr>
      <xdr:spPr>
        <a:xfrm>
          <a:off x="2209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2" name="フローチャート : 判断 381"/>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3" name="テキスト ボックス 382"/>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5080</xdr:rowOff>
    </xdr:to>
    <xdr:cxnSp macro="">
      <xdr:nvCxnSpPr>
        <xdr:cNvPr id="384" name="直線コネクタ 383"/>
        <xdr:cNvCxnSpPr/>
      </xdr:nvCxnSpPr>
      <xdr:spPr>
        <a:xfrm flipV="1">
          <a:off x="1320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5" name="フローチャート : 判断 384"/>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6" name="テキスト ボックス 385"/>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7" name="フローチャート : 判断 386"/>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8" name="テキスト ボックス 387"/>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94" name="円/楕円 393"/>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27957</xdr:rowOff>
    </xdr:from>
    <xdr:ext cx="762000" cy="259045"/>
    <xdr:sp macro="" textlink="">
      <xdr:nvSpPr>
        <xdr:cNvPr id="395"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102870</xdr:rowOff>
    </xdr:from>
    <xdr:to>
      <xdr:col>5</xdr:col>
      <xdr:colOff>600075</xdr:colOff>
      <xdr:row>78</xdr:row>
      <xdr:rowOff>33020</xdr:rowOff>
    </xdr:to>
    <xdr:sp macro="" textlink="">
      <xdr:nvSpPr>
        <xdr:cNvPr id="396" name="円/楕円 395"/>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43197</xdr:rowOff>
    </xdr:from>
    <xdr:ext cx="736600" cy="259045"/>
    <xdr:sp macro="" textlink="">
      <xdr:nvSpPr>
        <xdr:cNvPr id="397" name="テキスト ボックス 396"/>
        <xdr:cNvSpPr txBox="1"/>
      </xdr:nvSpPr>
      <xdr:spPr>
        <a:xfrm>
          <a:off x="3606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98" name="円/楕円 397"/>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35577</xdr:rowOff>
    </xdr:from>
    <xdr:ext cx="762000" cy="259045"/>
    <xdr:sp macro="" textlink="">
      <xdr:nvSpPr>
        <xdr:cNvPr id="399" name="テキスト ボックス 39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400" name="円/楕円 399"/>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35577</xdr:rowOff>
    </xdr:from>
    <xdr:ext cx="762000" cy="259045"/>
    <xdr:sp macro="" textlink="">
      <xdr:nvSpPr>
        <xdr:cNvPr id="401" name="テキスト ボックス 400"/>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402" name="円/楕円 401"/>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66057</xdr:rowOff>
    </xdr:from>
    <xdr:ext cx="762000" cy="259045"/>
    <xdr:sp macro="" textlink="">
      <xdr:nvSpPr>
        <xdr:cNvPr id="403" name="テキスト ボックス 402"/>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a:t>
          </a:r>
          <a:r>
            <a:rPr kumimoji="1" lang="ja-JP" altLang="ja-JP" sz="1300">
              <a:solidFill>
                <a:schemeClr val="dk1"/>
              </a:solidFill>
              <a:latin typeface="+mn-lt"/>
              <a:ea typeface="+mn-ea"/>
              <a:cs typeface="+mn-cs"/>
            </a:rPr>
            <a:t>公債費以外の経常収支比率については</a:t>
          </a:r>
          <a:r>
            <a:rPr kumimoji="1" lang="en-US" altLang="ja-JP" sz="1300">
              <a:solidFill>
                <a:schemeClr val="dk1"/>
              </a:solidFill>
              <a:latin typeface="+mn-lt"/>
              <a:ea typeface="+mn-ea"/>
              <a:cs typeface="+mn-cs"/>
            </a:rPr>
            <a:t>77.9</a:t>
          </a:r>
          <a:r>
            <a:rPr kumimoji="1" lang="ja-JP" altLang="ja-JP" sz="1300">
              <a:solidFill>
                <a:schemeClr val="dk1"/>
              </a:solidFill>
              <a:latin typeface="+mn-lt"/>
              <a:ea typeface="+mn-ea"/>
              <a:cs typeface="+mn-cs"/>
            </a:rPr>
            <a:t>％となり、前年度と比較して</a:t>
          </a:r>
          <a:r>
            <a:rPr kumimoji="1" lang="en-US" altLang="ja-JP" sz="1300">
              <a:solidFill>
                <a:schemeClr val="dk1"/>
              </a:solidFill>
              <a:latin typeface="+mn-lt"/>
              <a:ea typeface="+mn-ea"/>
              <a:cs typeface="+mn-cs"/>
            </a:rPr>
            <a:t>1.3</a:t>
          </a:r>
          <a:r>
            <a:rPr kumimoji="1" lang="ja-JP" altLang="ja-JP" sz="1300">
              <a:solidFill>
                <a:schemeClr val="dk1"/>
              </a:solidFill>
              <a:latin typeface="+mn-lt"/>
              <a:ea typeface="+mn-ea"/>
              <a:cs typeface="+mn-cs"/>
            </a:rPr>
            <a:t>％の</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となった。類似団体内平均値</a:t>
          </a:r>
          <a:r>
            <a:rPr kumimoji="1" lang="en-US" altLang="ja-JP" sz="1300">
              <a:solidFill>
                <a:schemeClr val="dk1"/>
              </a:solidFill>
              <a:latin typeface="+mn-lt"/>
              <a:ea typeface="+mn-ea"/>
              <a:cs typeface="+mn-cs"/>
            </a:rPr>
            <a:t>72.8</a:t>
          </a:r>
          <a:r>
            <a:rPr kumimoji="1" lang="ja-JP" altLang="ja-JP" sz="1300">
              <a:solidFill>
                <a:schemeClr val="dk1"/>
              </a:solidFill>
              <a:latin typeface="+mn-lt"/>
              <a:ea typeface="+mn-ea"/>
              <a:cs typeface="+mn-cs"/>
            </a:rPr>
            <a:t>％と比較すると依然高水準で硬直した状態であるといえる。主な内訳として人件費、扶助費、補助費等の合計で</a:t>
          </a:r>
          <a:r>
            <a:rPr kumimoji="1" lang="en-US" altLang="ja-JP" sz="1300">
              <a:solidFill>
                <a:schemeClr val="dk1"/>
              </a:solidFill>
              <a:latin typeface="+mn-lt"/>
              <a:ea typeface="+mn-ea"/>
              <a:cs typeface="+mn-cs"/>
            </a:rPr>
            <a:t>55.3</a:t>
          </a:r>
          <a:r>
            <a:rPr kumimoji="1" lang="ja-JP" altLang="ja-JP" sz="1300">
              <a:solidFill>
                <a:schemeClr val="dk1"/>
              </a:solidFill>
              <a:latin typeface="+mn-lt"/>
              <a:ea typeface="+mn-ea"/>
              <a:cs typeface="+mn-cs"/>
            </a:rPr>
            <a:t>％となっている。前年度と比較して人件費、</a:t>
          </a:r>
          <a:r>
            <a:rPr kumimoji="1" lang="ja-JP" altLang="en-US" sz="1300">
              <a:solidFill>
                <a:schemeClr val="dk1"/>
              </a:solidFill>
              <a:latin typeface="+mn-lt"/>
              <a:ea typeface="+mn-ea"/>
              <a:cs typeface="+mn-cs"/>
            </a:rPr>
            <a:t>補助費等</a:t>
          </a:r>
          <a:r>
            <a:rPr kumimoji="1" lang="ja-JP" altLang="ja-JP" sz="1300">
              <a:solidFill>
                <a:schemeClr val="dk1"/>
              </a:solidFill>
              <a:latin typeface="+mn-lt"/>
              <a:ea typeface="+mn-ea"/>
              <a:cs typeface="+mn-cs"/>
            </a:rPr>
            <a:t>は</a:t>
          </a:r>
          <a:r>
            <a:rPr kumimoji="1" lang="ja-JP" altLang="en-US" sz="1300">
              <a:solidFill>
                <a:schemeClr val="dk1"/>
              </a:solidFill>
              <a:latin typeface="+mn-lt"/>
              <a:ea typeface="+mn-ea"/>
              <a:cs typeface="+mn-cs"/>
            </a:rPr>
            <a:t>減少し</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扶助費は横ばいとなっているが</a:t>
          </a:r>
          <a:r>
            <a:rPr kumimoji="1" lang="ja-JP" altLang="ja-JP" sz="1300">
              <a:solidFill>
                <a:schemeClr val="dk1"/>
              </a:solidFill>
              <a:latin typeface="+mn-lt"/>
              <a:ea typeface="+mn-ea"/>
              <a:cs typeface="+mn-cs"/>
            </a:rPr>
            <a:t>、今後もより一層の行財政改革の推進に努めたい。</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31" name="直線コネクタ 430"/>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2"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3" name="直線コネクタ 432"/>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27939</xdr:rowOff>
    </xdr:from>
    <xdr:to>
      <xdr:col>24</xdr:col>
      <xdr:colOff>31750</xdr:colOff>
      <xdr:row>79</xdr:row>
      <xdr:rowOff>77470</xdr:rowOff>
    </xdr:to>
    <xdr:cxnSp macro="">
      <xdr:nvCxnSpPr>
        <xdr:cNvPr id="436" name="直線コネクタ 435"/>
        <xdr:cNvCxnSpPr/>
      </xdr:nvCxnSpPr>
      <xdr:spPr>
        <a:xfrm flipV="1">
          <a:off x="15671800" y="135724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7"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8" name="フローチャート : 判断 437"/>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50800</xdr:rowOff>
    </xdr:from>
    <xdr:to>
      <xdr:col>22</xdr:col>
      <xdr:colOff>565150</xdr:colOff>
      <xdr:row>79</xdr:row>
      <xdr:rowOff>77470</xdr:rowOff>
    </xdr:to>
    <xdr:cxnSp macro="">
      <xdr:nvCxnSpPr>
        <xdr:cNvPr id="439" name="直線コネクタ 438"/>
        <xdr:cNvCxnSpPr/>
      </xdr:nvCxnSpPr>
      <xdr:spPr>
        <a:xfrm>
          <a:off x="14782800" y="13595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40" name="フローチャート : 判断 43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41" name="テキスト ボックス 44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50800</xdr:rowOff>
    </xdr:from>
    <xdr:to>
      <xdr:col>21</xdr:col>
      <xdr:colOff>361950</xdr:colOff>
      <xdr:row>79</xdr:row>
      <xdr:rowOff>85089</xdr:rowOff>
    </xdr:to>
    <xdr:cxnSp macro="">
      <xdr:nvCxnSpPr>
        <xdr:cNvPr id="442" name="直線コネクタ 441"/>
        <xdr:cNvCxnSpPr/>
      </xdr:nvCxnSpPr>
      <xdr:spPr>
        <a:xfrm flipV="1">
          <a:off x="13893800" y="13595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3" name="フローチャート : 判断 442"/>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4" name="テキスト ボックス 443"/>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81280</xdr:rowOff>
    </xdr:from>
    <xdr:to>
      <xdr:col>20</xdr:col>
      <xdr:colOff>158750</xdr:colOff>
      <xdr:row>79</xdr:row>
      <xdr:rowOff>85089</xdr:rowOff>
    </xdr:to>
    <xdr:cxnSp macro="">
      <xdr:nvCxnSpPr>
        <xdr:cNvPr id="445" name="直線コネクタ 444"/>
        <xdr:cNvCxnSpPr/>
      </xdr:nvCxnSpPr>
      <xdr:spPr>
        <a:xfrm>
          <a:off x="13004800" y="13625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6" name="フローチャート : 判断 445"/>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7" name="テキスト ボックス 446"/>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8" name="フローチャート :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9" name="テキスト ボックス 448"/>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148589</xdr:rowOff>
    </xdr:from>
    <xdr:to>
      <xdr:col>24</xdr:col>
      <xdr:colOff>82550</xdr:colOff>
      <xdr:row>79</xdr:row>
      <xdr:rowOff>78739</xdr:rowOff>
    </xdr:to>
    <xdr:sp macro="" textlink="">
      <xdr:nvSpPr>
        <xdr:cNvPr id="455" name="円/楕円 454"/>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120666</xdr:rowOff>
    </xdr:from>
    <xdr:ext cx="762000" cy="259045"/>
    <xdr:sp macro="" textlink="">
      <xdr:nvSpPr>
        <xdr:cNvPr id="456"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26670</xdr:rowOff>
    </xdr:from>
    <xdr:to>
      <xdr:col>22</xdr:col>
      <xdr:colOff>615950</xdr:colOff>
      <xdr:row>79</xdr:row>
      <xdr:rowOff>128270</xdr:rowOff>
    </xdr:to>
    <xdr:sp macro="" textlink="">
      <xdr:nvSpPr>
        <xdr:cNvPr id="457" name="円/楕円 456"/>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113047</xdr:rowOff>
    </xdr:from>
    <xdr:ext cx="736600" cy="259045"/>
    <xdr:sp macro="" textlink="">
      <xdr:nvSpPr>
        <xdr:cNvPr id="458" name="テキスト ボックス 457"/>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0</xdr:rowOff>
    </xdr:from>
    <xdr:to>
      <xdr:col>21</xdr:col>
      <xdr:colOff>412750</xdr:colOff>
      <xdr:row>79</xdr:row>
      <xdr:rowOff>101600</xdr:rowOff>
    </xdr:to>
    <xdr:sp macro="" textlink="">
      <xdr:nvSpPr>
        <xdr:cNvPr id="459" name="円/楕円 458"/>
        <xdr:cNvSpPr/>
      </xdr:nvSpPr>
      <xdr:spPr>
        <a:xfrm>
          <a:off x="14732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86377</xdr:rowOff>
    </xdr:from>
    <xdr:ext cx="762000" cy="259045"/>
    <xdr:sp macro="" textlink="">
      <xdr:nvSpPr>
        <xdr:cNvPr id="460" name="テキスト ボックス 459"/>
        <xdr:cNvSpPr txBox="1"/>
      </xdr:nvSpPr>
      <xdr:spPr>
        <a:xfrm>
          <a:off x="14401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34289</xdr:rowOff>
    </xdr:from>
    <xdr:to>
      <xdr:col>20</xdr:col>
      <xdr:colOff>209550</xdr:colOff>
      <xdr:row>79</xdr:row>
      <xdr:rowOff>135889</xdr:rowOff>
    </xdr:to>
    <xdr:sp macro="" textlink="">
      <xdr:nvSpPr>
        <xdr:cNvPr id="461" name="円/楕円 460"/>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120666</xdr:rowOff>
    </xdr:from>
    <xdr:ext cx="762000" cy="259045"/>
    <xdr:sp macro="" textlink="">
      <xdr:nvSpPr>
        <xdr:cNvPr id="462" name="テキスト ボックス 461"/>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30480</xdr:rowOff>
    </xdr:from>
    <xdr:to>
      <xdr:col>19</xdr:col>
      <xdr:colOff>6350</xdr:colOff>
      <xdr:row>79</xdr:row>
      <xdr:rowOff>132080</xdr:rowOff>
    </xdr:to>
    <xdr:sp macro="" textlink="">
      <xdr:nvSpPr>
        <xdr:cNvPr id="463" name="円/楕円 462"/>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116857</xdr:rowOff>
    </xdr:from>
    <xdr:ext cx="762000" cy="259045"/>
    <xdr:sp macro="" textlink="">
      <xdr:nvSpPr>
        <xdr:cNvPr id="464" name="テキスト ボックス 463"/>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大阪府東大阪市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152177</xdr:rowOff>
    </xdr:from>
    <xdr:to>
      <xdr:col>4</xdr:col>
      <xdr:colOff>1117600</xdr:colOff>
      <xdr:row>18</xdr:row>
      <xdr:rowOff>35728</xdr:rowOff>
    </xdr:to>
    <xdr:cxnSp macro="">
      <xdr:nvCxnSpPr>
        <xdr:cNvPr id="48" name="直線コネクタ 47"/>
        <xdr:cNvCxnSpPr/>
      </xdr:nvCxnSpPr>
      <xdr:spPr bwMode="auto">
        <a:xfrm>
          <a:off x="5003800" y="3114452"/>
          <a:ext cx="647700" cy="55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152177</xdr:rowOff>
    </xdr:from>
    <xdr:to>
      <xdr:col>4</xdr:col>
      <xdr:colOff>469900</xdr:colOff>
      <xdr:row>18</xdr:row>
      <xdr:rowOff>51592</xdr:rowOff>
    </xdr:to>
    <xdr:cxnSp macro="">
      <xdr:nvCxnSpPr>
        <xdr:cNvPr id="51" name="直線コネクタ 50"/>
        <xdr:cNvCxnSpPr/>
      </xdr:nvCxnSpPr>
      <xdr:spPr bwMode="auto">
        <a:xfrm flipV="1">
          <a:off x="4305300" y="3114452"/>
          <a:ext cx="698500" cy="70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34585</xdr:rowOff>
    </xdr:from>
    <xdr:to>
      <xdr:col>3</xdr:col>
      <xdr:colOff>904875</xdr:colOff>
      <xdr:row>18</xdr:row>
      <xdr:rowOff>51592</xdr:rowOff>
    </xdr:to>
    <xdr:cxnSp macro="">
      <xdr:nvCxnSpPr>
        <xdr:cNvPr id="54" name="直線コネクタ 53"/>
        <xdr:cNvCxnSpPr/>
      </xdr:nvCxnSpPr>
      <xdr:spPr bwMode="auto">
        <a:xfrm>
          <a:off x="3606800" y="3168310"/>
          <a:ext cx="698500" cy="17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62245</xdr:rowOff>
    </xdr:from>
    <xdr:to>
      <xdr:col>3</xdr:col>
      <xdr:colOff>206375</xdr:colOff>
      <xdr:row>18</xdr:row>
      <xdr:rowOff>34585</xdr:rowOff>
    </xdr:to>
    <xdr:cxnSp macro="">
      <xdr:nvCxnSpPr>
        <xdr:cNvPr id="57" name="直線コネクタ 56"/>
        <xdr:cNvCxnSpPr/>
      </xdr:nvCxnSpPr>
      <xdr:spPr bwMode="auto">
        <a:xfrm>
          <a:off x="2908300" y="3024520"/>
          <a:ext cx="698500" cy="143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156378</xdr:rowOff>
    </xdr:from>
    <xdr:to>
      <xdr:col>5</xdr:col>
      <xdr:colOff>34925</xdr:colOff>
      <xdr:row>18</xdr:row>
      <xdr:rowOff>86528</xdr:rowOff>
    </xdr:to>
    <xdr:sp macro="" textlink="">
      <xdr:nvSpPr>
        <xdr:cNvPr id="67" name="円/楕円 66"/>
        <xdr:cNvSpPr/>
      </xdr:nvSpPr>
      <xdr:spPr bwMode="auto">
        <a:xfrm>
          <a:off x="5600700" y="311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128455</xdr:rowOff>
    </xdr:from>
    <xdr:ext cx="762000" cy="259045"/>
    <xdr:sp macro="" textlink="">
      <xdr:nvSpPr>
        <xdr:cNvPr id="68" name="人口1人当たり決算額の推移該当値テキスト130"/>
        <xdr:cNvSpPr txBox="1"/>
      </xdr:nvSpPr>
      <xdr:spPr>
        <a:xfrm>
          <a:off x="5740400" y="309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101377</xdr:rowOff>
    </xdr:from>
    <xdr:to>
      <xdr:col>4</xdr:col>
      <xdr:colOff>520700</xdr:colOff>
      <xdr:row>18</xdr:row>
      <xdr:rowOff>31527</xdr:rowOff>
    </xdr:to>
    <xdr:sp macro="" textlink="">
      <xdr:nvSpPr>
        <xdr:cNvPr id="69" name="円/楕円 68"/>
        <xdr:cNvSpPr/>
      </xdr:nvSpPr>
      <xdr:spPr bwMode="auto">
        <a:xfrm>
          <a:off x="4953000" y="306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16304</xdr:rowOff>
    </xdr:from>
    <xdr:ext cx="736600" cy="259045"/>
    <xdr:sp macro="" textlink="">
      <xdr:nvSpPr>
        <xdr:cNvPr id="70" name="テキスト ボックス 69"/>
        <xdr:cNvSpPr txBox="1"/>
      </xdr:nvSpPr>
      <xdr:spPr>
        <a:xfrm>
          <a:off x="4622800" y="315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792</xdr:rowOff>
    </xdr:from>
    <xdr:to>
      <xdr:col>3</xdr:col>
      <xdr:colOff>955675</xdr:colOff>
      <xdr:row>18</xdr:row>
      <xdr:rowOff>102392</xdr:rowOff>
    </xdr:to>
    <xdr:sp macro="" textlink="">
      <xdr:nvSpPr>
        <xdr:cNvPr id="71" name="円/楕円 70"/>
        <xdr:cNvSpPr/>
      </xdr:nvSpPr>
      <xdr:spPr bwMode="auto">
        <a:xfrm>
          <a:off x="4254500" y="313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87170</xdr:rowOff>
    </xdr:from>
    <xdr:ext cx="762000" cy="259045"/>
    <xdr:sp macro="" textlink="">
      <xdr:nvSpPr>
        <xdr:cNvPr id="72" name="テキスト ボックス 71"/>
        <xdr:cNvSpPr txBox="1"/>
      </xdr:nvSpPr>
      <xdr:spPr>
        <a:xfrm>
          <a:off x="3924300" y="32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155235</xdr:rowOff>
    </xdr:from>
    <xdr:to>
      <xdr:col>3</xdr:col>
      <xdr:colOff>257175</xdr:colOff>
      <xdr:row>18</xdr:row>
      <xdr:rowOff>85385</xdr:rowOff>
    </xdr:to>
    <xdr:sp macro="" textlink="">
      <xdr:nvSpPr>
        <xdr:cNvPr id="73" name="円/楕円 72"/>
        <xdr:cNvSpPr/>
      </xdr:nvSpPr>
      <xdr:spPr bwMode="auto">
        <a:xfrm>
          <a:off x="3556000" y="311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70162</xdr:rowOff>
    </xdr:from>
    <xdr:ext cx="762000" cy="259045"/>
    <xdr:sp macro="" textlink="">
      <xdr:nvSpPr>
        <xdr:cNvPr id="74" name="テキスト ボックス 73"/>
        <xdr:cNvSpPr txBox="1"/>
      </xdr:nvSpPr>
      <xdr:spPr>
        <a:xfrm>
          <a:off x="3225800" y="320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11445</xdr:rowOff>
    </xdr:from>
    <xdr:to>
      <xdr:col>2</xdr:col>
      <xdr:colOff>692150</xdr:colOff>
      <xdr:row>17</xdr:row>
      <xdr:rowOff>113045</xdr:rowOff>
    </xdr:to>
    <xdr:sp macro="" textlink="">
      <xdr:nvSpPr>
        <xdr:cNvPr id="75" name="円/楕円 74"/>
        <xdr:cNvSpPr/>
      </xdr:nvSpPr>
      <xdr:spPr bwMode="auto">
        <a:xfrm>
          <a:off x="2857500" y="297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97822</xdr:rowOff>
    </xdr:from>
    <xdr:ext cx="762000" cy="259045"/>
    <xdr:sp macro="" textlink="">
      <xdr:nvSpPr>
        <xdr:cNvPr id="76" name="テキスト ボックス 75"/>
        <xdr:cNvSpPr txBox="1"/>
      </xdr:nvSpPr>
      <xdr:spPr>
        <a:xfrm>
          <a:off x="2527300" y="306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99294</xdr:rowOff>
    </xdr:from>
    <xdr:to>
      <xdr:col>4</xdr:col>
      <xdr:colOff>1117600</xdr:colOff>
      <xdr:row>36</xdr:row>
      <xdr:rowOff>125674</xdr:rowOff>
    </xdr:to>
    <xdr:cxnSp macro="">
      <xdr:nvCxnSpPr>
        <xdr:cNvPr id="108" name="直線コネクタ 107"/>
        <xdr:cNvCxnSpPr/>
      </xdr:nvCxnSpPr>
      <xdr:spPr bwMode="auto">
        <a:xfrm>
          <a:off x="5003800" y="7052544"/>
          <a:ext cx="647700" cy="2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71679</xdr:rowOff>
    </xdr:from>
    <xdr:to>
      <xdr:col>4</xdr:col>
      <xdr:colOff>469900</xdr:colOff>
      <xdr:row>36</xdr:row>
      <xdr:rowOff>99294</xdr:rowOff>
    </xdr:to>
    <xdr:cxnSp macro="">
      <xdr:nvCxnSpPr>
        <xdr:cNvPr id="111" name="直線コネクタ 110"/>
        <xdr:cNvCxnSpPr/>
      </xdr:nvCxnSpPr>
      <xdr:spPr bwMode="auto">
        <a:xfrm>
          <a:off x="4305300" y="7024929"/>
          <a:ext cx="698500" cy="2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37754</xdr:rowOff>
    </xdr:from>
    <xdr:to>
      <xdr:col>3</xdr:col>
      <xdr:colOff>904875</xdr:colOff>
      <xdr:row>36</xdr:row>
      <xdr:rowOff>71679</xdr:rowOff>
    </xdr:to>
    <xdr:cxnSp macro="">
      <xdr:nvCxnSpPr>
        <xdr:cNvPr id="114" name="直線コネクタ 113"/>
        <xdr:cNvCxnSpPr/>
      </xdr:nvCxnSpPr>
      <xdr:spPr bwMode="auto">
        <a:xfrm>
          <a:off x="3606800" y="6991004"/>
          <a:ext cx="698500" cy="33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311709</xdr:rowOff>
    </xdr:from>
    <xdr:to>
      <xdr:col>3</xdr:col>
      <xdr:colOff>206375</xdr:colOff>
      <xdr:row>36</xdr:row>
      <xdr:rowOff>37754</xdr:rowOff>
    </xdr:to>
    <xdr:cxnSp macro="">
      <xdr:nvCxnSpPr>
        <xdr:cNvPr id="117" name="直線コネクタ 116"/>
        <xdr:cNvCxnSpPr/>
      </xdr:nvCxnSpPr>
      <xdr:spPr bwMode="auto">
        <a:xfrm>
          <a:off x="2908300" y="6922059"/>
          <a:ext cx="698500" cy="68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74874</xdr:rowOff>
    </xdr:from>
    <xdr:to>
      <xdr:col>5</xdr:col>
      <xdr:colOff>34925</xdr:colOff>
      <xdr:row>37</xdr:row>
      <xdr:rowOff>5024</xdr:rowOff>
    </xdr:to>
    <xdr:sp macro="" textlink="">
      <xdr:nvSpPr>
        <xdr:cNvPr id="127" name="円/楕円 126"/>
        <xdr:cNvSpPr/>
      </xdr:nvSpPr>
      <xdr:spPr bwMode="auto">
        <a:xfrm>
          <a:off x="5600700" y="702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46951</xdr:rowOff>
    </xdr:from>
    <xdr:ext cx="762000" cy="259045"/>
    <xdr:sp macro="" textlink="">
      <xdr:nvSpPr>
        <xdr:cNvPr id="128" name="人口1人当たり決算額の推移該当値テキスト445"/>
        <xdr:cNvSpPr txBox="1"/>
      </xdr:nvSpPr>
      <xdr:spPr>
        <a:xfrm>
          <a:off x="5740400" y="70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48494</xdr:rowOff>
    </xdr:from>
    <xdr:to>
      <xdr:col>4</xdr:col>
      <xdr:colOff>520700</xdr:colOff>
      <xdr:row>36</xdr:row>
      <xdr:rowOff>150094</xdr:rowOff>
    </xdr:to>
    <xdr:sp macro="" textlink="">
      <xdr:nvSpPr>
        <xdr:cNvPr id="129" name="円/楕円 128"/>
        <xdr:cNvSpPr/>
      </xdr:nvSpPr>
      <xdr:spPr bwMode="auto">
        <a:xfrm>
          <a:off x="4953000" y="700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134871</xdr:rowOff>
    </xdr:from>
    <xdr:ext cx="736600" cy="259045"/>
    <xdr:sp macro="" textlink="">
      <xdr:nvSpPr>
        <xdr:cNvPr id="130" name="テキスト ボックス 129"/>
        <xdr:cNvSpPr txBox="1"/>
      </xdr:nvSpPr>
      <xdr:spPr>
        <a:xfrm>
          <a:off x="4622800" y="708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20879</xdr:rowOff>
    </xdr:from>
    <xdr:to>
      <xdr:col>3</xdr:col>
      <xdr:colOff>955675</xdr:colOff>
      <xdr:row>36</xdr:row>
      <xdr:rowOff>122479</xdr:rowOff>
    </xdr:to>
    <xdr:sp macro="" textlink="">
      <xdr:nvSpPr>
        <xdr:cNvPr id="131" name="円/楕円 130"/>
        <xdr:cNvSpPr/>
      </xdr:nvSpPr>
      <xdr:spPr bwMode="auto">
        <a:xfrm>
          <a:off x="4254500" y="697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107256</xdr:rowOff>
    </xdr:from>
    <xdr:ext cx="762000" cy="259045"/>
    <xdr:sp macro="" textlink="">
      <xdr:nvSpPr>
        <xdr:cNvPr id="132" name="テキスト ボックス 131"/>
        <xdr:cNvSpPr txBox="1"/>
      </xdr:nvSpPr>
      <xdr:spPr>
        <a:xfrm>
          <a:off x="3924300" y="706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329854</xdr:rowOff>
    </xdr:from>
    <xdr:to>
      <xdr:col>3</xdr:col>
      <xdr:colOff>257175</xdr:colOff>
      <xdr:row>36</xdr:row>
      <xdr:rowOff>88554</xdr:rowOff>
    </xdr:to>
    <xdr:sp macro="" textlink="">
      <xdr:nvSpPr>
        <xdr:cNvPr id="133" name="円/楕円 132"/>
        <xdr:cNvSpPr/>
      </xdr:nvSpPr>
      <xdr:spPr bwMode="auto">
        <a:xfrm>
          <a:off x="3556000" y="694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73331</xdr:rowOff>
    </xdr:from>
    <xdr:ext cx="762000" cy="259045"/>
    <xdr:sp macro="" textlink="">
      <xdr:nvSpPr>
        <xdr:cNvPr id="134" name="テキスト ボックス 133"/>
        <xdr:cNvSpPr txBox="1"/>
      </xdr:nvSpPr>
      <xdr:spPr>
        <a:xfrm>
          <a:off x="3225800" y="702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260909</xdr:rowOff>
    </xdr:from>
    <xdr:to>
      <xdr:col>2</xdr:col>
      <xdr:colOff>692150</xdr:colOff>
      <xdr:row>36</xdr:row>
      <xdr:rowOff>19609</xdr:rowOff>
    </xdr:to>
    <xdr:sp macro="" textlink="">
      <xdr:nvSpPr>
        <xdr:cNvPr id="135" name="円/楕円 134"/>
        <xdr:cNvSpPr/>
      </xdr:nvSpPr>
      <xdr:spPr bwMode="auto">
        <a:xfrm>
          <a:off x="2857500" y="687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4386</xdr:rowOff>
    </xdr:from>
    <xdr:ext cx="762000" cy="259045"/>
    <xdr:sp macro="" textlink="">
      <xdr:nvSpPr>
        <xdr:cNvPr id="136" name="テキスト ボックス 135"/>
        <xdr:cNvSpPr txBox="1"/>
      </xdr:nvSpPr>
      <xdr:spPr>
        <a:xfrm>
          <a:off x="2527300" y="695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496,659
479,933
61.78
208,150,324
205,784,591
1,705,586
107,066,443
186,485,770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102895</xdr:rowOff>
    </xdr:from>
    <xdr:to>
      <xdr:col>6</xdr:col>
      <xdr:colOff>511175</xdr:colOff>
      <xdr:row>35</xdr:row>
      <xdr:rowOff>128499</xdr:rowOff>
    </xdr:to>
    <xdr:cxnSp macro="">
      <xdr:nvCxnSpPr>
        <xdr:cNvPr id="61" name="直線コネクタ 60"/>
        <xdr:cNvCxnSpPr/>
      </xdr:nvCxnSpPr>
      <xdr:spPr>
        <a:xfrm>
          <a:off x="3797300" y="6103645"/>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102895</xdr:rowOff>
    </xdr:from>
    <xdr:to>
      <xdr:col>5</xdr:col>
      <xdr:colOff>358775</xdr:colOff>
      <xdr:row>35</xdr:row>
      <xdr:rowOff>135242</xdr:rowOff>
    </xdr:to>
    <xdr:cxnSp macro="">
      <xdr:nvCxnSpPr>
        <xdr:cNvPr id="64" name="直線コネクタ 63"/>
        <xdr:cNvCxnSpPr/>
      </xdr:nvCxnSpPr>
      <xdr:spPr>
        <a:xfrm flipV="1">
          <a:off x="2908300" y="6103645"/>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54737</xdr:rowOff>
    </xdr:from>
    <xdr:to>
      <xdr:col>4</xdr:col>
      <xdr:colOff>155575</xdr:colOff>
      <xdr:row>35</xdr:row>
      <xdr:rowOff>135242</xdr:rowOff>
    </xdr:to>
    <xdr:cxnSp macro="">
      <xdr:nvCxnSpPr>
        <xdr:cNvPr id="67" name="直線コネクタ 66"/>
        <xdr:cNvCxnSpPr/>
      </xdr:nvCxnSpPr>
      <xdr:spPr>
        <a:xfrm>
          <a:off x="2019300" y="6055487"/>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40031</xdr:rowOff>
    </xdr:from>
    <xdr:to>
      <xdr:col>2</xdr:col>
      <xdr:colOff>638175</xdr:colOff>
      <xdr:row>35</xdr:row>
      <xdr:rowOff>54737</xdr:rowOff>
    </xdr:to>
    <xdr:cxnSp macro="">
      <xdr:nvCxnSpPr>
        <xdr:cNvPr id="70" name="直線コネクタ 69"/>
        <xdr:cNvCxnSpPr/>
      </xdr:nvCxnSpPr>
      <xdr:spPr>
        <a:xfrm>
          <a:off x="1130300" y="5869331"/>
          <a:ext cx="889000" cy="18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77699</xdr:rowOff>
    </xdr:from>
    <xdr:to>
      <xdr:col>6</xdr:col>
      <xdr:colOff>561975</xdr:colOff>
      <xdr:row>36</xdr:row>
      <xdr:rowOff>7849</xdr:rowOff>
    </xdr:to>
    <xdr:sp macro="" textlink="">
      <xdr:nvSpPr>
        <xdr:cNvPr id="80" name="円/楕円 79"/>
        <xdr:cNvSpPr/>
      </xdr:nvSpPr>
      <xdr:spPr>
        <a:xfrm>
          <a:off x="45847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56126</xdr:rowOff>
    </xdr:from>
    <xdr:ext cx="534377" cy="259045"/>
    <xdr:sp macro="" textlink="">
      <xdr:nvSpPr>
        <xdr:cNvPr id="81" name="人件費該当値テキスト"/>
        <xdr:cNvSpPr txBox="1"/>
      </xdr:nvSpPr>
      <xdr:spPr>
        <a:xfrm>
          <a:off x="4686300" y="60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52095</xdr:rowOff>
    </xdr:from>
    <xdr:to>
      <xdr:col>5</xdr:col>
      <xdr:colOff>409575</xdr:colOff>
      <xdr:row>35</xdr:row>
      <xdr:rowOff>153695</xdr:rowOff>
    </xdr:to>
    <xdr:sp macro="" textlink="">
      <xdr:nvSpPr>
        <xdr:cNvPr id="82" name="円/楕円 81"/>
        <xdr:cNvSpPr/>
      </xdr:nvSpPr>
      <xdr:spPr>
        <a:xfrm>
          <a:off x="3746500" y="60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144822</xdr:rowOff>
    </xdr:from>
    <xdr:ext cx="534377" cy="259045"/>
    <xdr:sp macro="" textlink="">
      <xdr:nvSpPr>
        <xdr:cNvPr id="83" name="テキスト ボックス 82"/>
        <xdr:cNvSpPr txBox="1"/>
      </xdr:nvSpPr>
      <xdr:spPr>
        <a:xfrm>
          <a:off x="3530111" y="61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84442</xdr:rowOff>
    </xdr:from>
    <xdr:to>
      <xdr:col>4</xdr:col>
      <xdr:colOff>206375</xdr:colOff>
      <xdr:row>36</xdr:row>
      <xdr:rowOff>14592</xdr:rowOff>
    </xdr:to>
    <xdr:sp macro="" textlink="">
      <xdr:nvSpPr>
        <xdr:cNvPr id="84" name="円/楕円 83"/>
        <xdr:cNvSpPr/>
      </xdr:nvSpPr>
      <xdr:spPr>
        <a:xfrm>
          <a:off x="2857500" y="60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5719</xdr:rowOff>
    </xdr:from>
    <xdr:ext cx="534377" cy="259045"/>
    <xdr:sp macro="" textlink="">
      <xdr:nvSpPr>
        <xdr:cNvPr id="85" name="テキスト ボックス 84"/>
        <xdr:cNvSpPr txBox="1"/>
      </xdr:nvSpPr>
      <xdr:spPr>
        <a:xfrm>
          <a:off x="2641111" y="61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3937</xdr:rowOff>
    </xdr:from>
    <xdr:to>
      <xdr:col>3</xdr:col>
      <xdr:colOff>3175</xdr:colOff>
      <xdr:row>35</xdr:row>
      <xdr:rowOff>105537</xdr:rowOff>
    </xdr:to>
    <xdr:sp macro="" textlink="">
      <xdr:nvSpPr>
        <xdr:cNvPr id="86" name="円/楕円 85"/>
        <xdr:cNvSpPr/>
      </xdr:nvSpPr>
      <xdr:spPr>
        <a:xfrm>
          <a:off x="1968500" y="60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96664</xdr:rowOff>
    </xdr:from>
    <xdr:ext cx="534377" cy="259045"/>
    <xdr:sp macro="" textlink="">
      <xdr:nvSpPr>
        <xdr:cNvPr id="87" name="テキスト ボックス 86"/>
        <xdr:cNvSpPr txBox="1"/>
      </xdr:nvSpPr>
      <xdr:spPr>
        <a:xfrm>
          <a:off x="1752111" y="60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160681</xdr:rowOff>
    </xdr:from>
    <xdr:to>
      <xdr:col>1</xdr:col>
      <xdr:colOff>485775</xdr:colOff>
      <xdr:row>34</xdr:row>
      <xdr:rowOff>90831</xdr:rowOff>
    </xdr:to>
    <xdr:sp macro="" textlink="">
      <xdr:nvSpPr>
        <xdr:cNvPr id="88" name="円/楕円 87"/>
        <xdr:cNvSpPr/>
      </xdr:nvSpPr>
      <xdr:spPr>
        <a:xfrm>
          <a:off x="10795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107358</xdr:rowOff>
    </xdr:from>
    <xdr:ext cx="534377" cy="259045"/>
    <xdr:sp macro="" textlink="">
      <xdr:nvSpPr>
        <xdr:cNvPr id="89" name="テキスト ボックス 88"/>
        <xdr:cNvSpPr txBox="1"/>
      </xdr:nvSpPr>
      <xdr:spPr>
        <a:xfrm>
          <a:off x="863111" y="559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953</xdr:rowOff>
    </xdr:from>
    <xdr:to>
      <xdr:col>6</xdr:col>
      <xdr:colOff>511175</xdr:colOff>
      <xdr:row>59</xdr:row>
      <xdr:rowOff>9487</xdr:rowOff>
    </xdr:to>
    <xdr:cxnSp macro="">
      <xdr:nvCxnSpPr>
        <xdr:cNvPr id="119" name="直線コネクタ 118"/>
        <xdr:cNvCxnSpPr/>
      </xdr:nvCxnSpPr>
      <xdr:spPr>
        <a:xfrm flipV="1">
          <a:off x="3797300" y="10116503"/>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9487</xdr:rowOff>
    </xdr:from>
    <xdr:to>
      <xdr:col>5</xdr:col>
      <xdr:colOff>358775</xdr:colOff>
      <xdr:row>59</xdr:row>
      <xdr:rowOff>46571</xdr:rowOff>
    </xdr:to>
    <xdr:cxnSp macro="">
      <xdr:nvCxnSpPr>
        <xdr:cNvPr id="122" name="直線コネクタ 121"/>
        <xdr:cNvCxnSpPr/>
      </xdr:nvCxnSpPr>
      <xdr:spPr>
        <a:xfrm flipV="1">
          <a:off x="2908300" y="10125037"/>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37312</xdr:rowOff>
    </xdr:from>
    <xdr:to>
      <xdr:col>4</xdr:col>
      <xdr:colOff>155575</xdr:colOff>
      <xdr:row>59</xdr:row>
      <xdr:rowOff>46571</xdr:rowOff>
    </xdr:to>
    <xdr:cxnSp macro="">
      <xdr:nvCxnSpPr>
        <xdr:cNvPr id="125" name="直線コネクタ 124"/>
        <xdr:cNvCxnSpPr/>
      </xdr:nvCxnSpPr>
      <xdr:spPr>
        <a:xfrm>
          <a:off x="2019300" y="10152862"/>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18809</xdr:rowOff>
    </xdr:from>
    <xdr:to>
      <xdr:col>2</xdr:col>
      <xdr:colOff>638175</xdr:colOff>
      <xdr:row>59</xdr:row>
      <xdr:rowOff>37312</xdr:rowOff>
    </xdr:to>
    <xdr:cxnSp macro="">
      <xdr:nvCxnSpPr>
        <xdr:cNvPr id="128" name="直線コネクタ 127"/>
        <xdr:cNvCxnSpPr/>
      </xdr:nvCxnSpPr>
      <xdr:spPr>
        <a:xfrm>
          <a:off x="1130300" y="10134359"/>
          <a:ext cx="8890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121603</xdr:rowOff>
    </xdr:from>
    <xdr:to>
      <xdr:col>6</xdr:col>
      <xdr:colOff>561975</xdr:colOff>
      <xdr:row>59</xdr:row>
      <xdr:rowOff>51753</xdr:rowOff>
    </xdr:to>
    <xdr:sp macro="" textlink="">
      <xdr:nvSpPr>
        <xdr:cNvPr id="138" name="円/楕円 137"/>
        <xdr:cNvSpPr/>
      </xdr:nvSpPr>
      <xdr:spPr>
        <a:xfrm>
          <a:off x="4584700" y="100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36530</xdr:rowOff>
    </xdr:from>
    <xdr:ext cx="534377" cy="259045"/>
    <xdr:sp macro="" textlink="">
      <xdr:nvSpPr>
        <xdr:cNvPr id="139" name="物件費該当値テキスト"/>
        <xdr:cNvSpPr txBox="1"/>
      </xdr:nvSpPr>
      <xdr:spPr>
        <a:xfrm>
          <a:off x="4686300" y="998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130137</xdr:rowOff>
    </xdr:from>
    <xdr:to>
      <xdr:col>5</xdr:col>
      <xdr:colOff>409575</xdr:colOff>
      <xdr:row>59</xdr:row>
      <xdr:rowOff>60287</xdr:rowOff>
    </xdr:to>
    <xdr:sp macro="" textlink="">
      <xdr:nvSpPr>
        <xdr:cNvPr id="140" name="円/楕円 139"/>
        <xdr:cNvSpPr/>
      </xdr:nvSpPr>
      <xdr:spPr>
        <a:xfrm>
          <a:off x="3746500" y="1007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51414</xdr:rowOff>
    </xdr:from>
    <xdr:ext cx="534377" cy="259045"/>
    <xdr:sp macro="" textlink="">
      <xdr:nvSpPr>
        <xdr:cNvPr id="141" name="テキスト ボックス 140"/>
        <xdr:cNvSpPr txBox="1"/>
      </xdr:nvSpPr>
      <xdr:spPr>
        <a:xfrm>
          <a:off x="3530111" y="101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167221</xdr:rowOff>
    </xdr:from>
    <xdr:to>
      <xdr:col>4</xdr:col>
      <xdr:colOff>206375</xdr:colOff>
      <xdr:row>59</xdr:row>
      <xdr:rowOff>97371</xdr:rowOff>
    </xdr:to>
    <xdr:sp macro="" textlink="">
      <xdr:nvSpPr>
        <xdr:cNvPr id="142" name="円/楕円 141"/>
        <xdr:cNvSpPr/>
      </xdr:nvSpPr>
      <xdr:spPr>
        <a:xfrm>
          <a:off x="2857500" y="101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88498</xdr:rowOff>
    </xdr:from>
    <xdr:ext cx="534377" cy="259045"/>
    <xdr:sp macro="" textlink="">
      <xdr:nvSpPr>
        <xdr:cNvPr id="143" name="テキスト ボックス 142"/>
        <xdr:cNvSpPr txBox="1"/>
      </xdr:nvSpPr>
      <xdr:spPr>
        <a:xfrm>
          <a:off x="2641111" y="102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157962</xdr:rowOff>
    </xdr:from>
    <xdr:to>
      <xdr:col>3</xdr:col>
      <xdr:colOff>3175</xdr:colOff>
      <xdr:row>59</xdr:row>
      <xdr:rowOff>88112</xdr:rowOff>
    </xdr:to>
    <xdr:sp macro="" textlink="">
      <xdr:nvSpPr>
        <xdr:cNvPr id="144" name="円/楕円 143"/>
        <xdr:cNvSpPr/>
      </xdr:nvSpPr>
      <xdr:spPr>
        <a:xfrm>
          <a:off x="1968500" y="101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79239</xdr:rowOff>
    </xdr:from>
    <xdr:ext cx="534377" cy="259045"/>
    <xdr:sp macro="" textlink="">
      <xdr:nvSpPr>
        <xdr:cNvPr id="145" name="テキスト ボックス 144"/>
        <xdr:cNvSpPr txBox="1"/>
      </xdr:nvSpPr>
      <xdr:spPr>
        <a:xfrm>
          <a:off x="1752111" y="101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139459</xdr:rowOff>
    </xdr:from>
    <xdr:to>
      <xdr:col>1</xdr:col>
      <xdr:colOff>485775</xdr:colOff>
      <xdr:row>59</xdr:row>
      <xdr:rowOff>69609</xdr:rowOff>
    </xdr:to>
    <xdr:sp macro="" textlink="">
      <xdr:nvSpPr>
        <xdr:cNvPr id="146" name="円/楕円 145"/>
        <xdr:cNvSpPr/>
      </xdr:nvSpPr>
      <xdr:spPr>
        <a:xfrm>
          <a:off x="10795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60736</xdr:rowOff>
    </xdr:from>
    <xdr:ext cx="534377" cy="259045"/>
    <xdr:sp macro="" textlink="">
      <xdr:nvSpPr>
        <xdr:cNvPr id="147" name="テキスト ボックス 146"/>
        <xdr:cNvSpPr txBox="1"/>
      </xdr:nvSpPr>
      <xdr:spPr>
        <a:xfrm>
          <a:off x="863111" y="101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140715</xdr:rowOff>
    </xdr:from>
    <xdr:to>
      <xdr:col>6</xdr:col>
      <xdr:colOff>511175</xdr:colOff>
      <xdr:row>76</xdr:row>
      <xdr:rowOff>150240</xdr:rowOff>
    </xdr:to>
    <xdr:cxnSp macro="">
      <xdr:nvCxnSpPr>
        <xdr:cNvPr id="176" name="直線コネクタ 175"/>
        <xdr:cNvCxnSpPr/>
      </xdr:nvCxnSpPr>
      <xdr:spPr>
        <a:xfrm flipV="1">
          <a:off x="3797300" y="131709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147193</xdr:rowOff>
    </xdr:from>
    <xdr:to>
      <xdr:col>5</xdr:col>
      <xdr:colOff>358775</xdr:colOff>
      <xdr:row>76</xdr:row>
      <xdr:rowOff>150240</xdr:rowOff>
    </xdr:to>
    <xdr:cxnSp macro="">
      <xdr:nvCxnSpPr>
        <xdr:cNvPr id="179" name="直線コネクタ 178"/>
        <xdr:cNvCxnSpPr/>
      </xdr:nvCxnSpPr>
      <xdr:spPr>
        <a:xfrm>
          <a:off x="2908300" y="13177393"/>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147193</xdr:rowOff>
    </xdr:from>
    <xdr:to>
      <xdr:col>4</xdr:col>
      <xdr:colOff>155575</xdr:colOff>
      <xdr:row>76</xdr:row>
      <xdr:rowOff>147828</xdr:rowOff>
    </xdr:to>
    <xdr:cxnSp macro="">
      <xdr:nvCxnSpPr>
        <xdr:cNvPr id="182" name="直線コネクタ 181"/>
        <xdr:cNvCxnSpPr/>
      </xdr:nvCxnSpPr>
      <xdr:spPr>
        <a:xfrm flipV="1">
          <a:off x="2019300" y="1317739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131699</xdr:rowOff>
    </xdr:from>
    <xdr:to>
      <xdr:col>2</xdr:col>
      <xdr:colOff>638175</xdr:colOff>
      <xdr:row>76</xdr:row>
      <xdr:rowOff>147828</xdr:rowOff>
    </xdr:to>
    <xdr:cxnSp macro="">
      <xdr:nvCxnSpPr>
        <xdr:cNvPr id="185" name="直線コネクタ 184"/>
        <xdr:cNvCxnSpPr/>
      </xdr:nvCxnSpPr>
      <xdr:spPr>
        <a:xfrm>
          <a:off x="1130300" y="13161899"/>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89915</xdr:rowOff>
    </xdr:from>
    <xdr:to>
      <xdr:col>6</xdr:col>
      <xdr:colOff>561975</xdr:colOff>
      <xdr:row>77</xdr:row>
      <xdr:rowOff>20065</xdr:rowOff>
    </xdr:to>
    <xdr:sp macro="" textlink="">
      <xdr:nvSpPr>
        <xdr:cNvPr id="195" name="円/楕円 194"/>
        <xdr:cNvSpPr/>
      </xdr:nvSpPr>
      <xdr:spPr>
        <a:xfrm>
          <a:off x="45847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68342</xdr:rowOff>
    </xdr:from>
    <xdr:ext cx="469744" cy="259045"/>
    <xdr:sp macro="" textlink="">
      <xdr:nvSpPr>
        <xdr:cNvPr id="196" name="維持補修費該当値テキスト"/>
        <xdr:cNvSpPr txBox="1"/>
      </xdr:nvSpPr>
      <xdr:spPr>
        <a:xfrm>
          <a:off x="4686300" y="130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99440</xdr:rowOff>
    </xdr:from>
    <xdr:to>
      <xdr:col>5</xdr:col>
      <xdr:colOff>409575</xdr:colOff>
      <xdr:row>77</xdr:row>
      <xdr:rowOff>29590</xdr:rowOff>
    </xdr:to>
    <xdr:sp macro="" textlink="">
      <xdr:nvSpPr>
        <xdr:cNvPr id="197" name="円/楕円 196"/>
        <xdr:cNvSpPr/>
      </xdr:nvSpPr>
      <xdr:spPr>
        <a:xfrm>
          <a:off x="3746500" y="131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20717</xdr:rowOff>
    </xdr:from>
    <xdr:ext cx="469744" cy="259045"/>
    <xdr:sp macro="" textlink="">
      <xdr:nvSpPr>
        <xdr:cNvPr id="198" name="テキスト ボックス 197"/>
        <xdr:cNvSpPr txBox="1"/>
      </xdr:nvSpPr>
      <xdr:spPr>
        <a:xfrm>
          <a:off x="3562427" y="132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96393</xdr:rowOff>
    </xdr:from>
    <xdr:to>
      <xdr:col>4</xdr:col>
      <xdr:colOff>206375</xdr:colOff>
      <xdr:row>77</xdr:row>
      <xdr:rowOff>26543</xdr:rowOff>
    </xdr:to>
    <xdr:sp macro="" textlink="">
      <xdr:nvSpPr>
        <xdr:cNvPr id="199" name="円/楕円 198"/>
        <xdr:cNvSpPr/>
      </xdr:nvSpPr>
      <xdr:spPr>
        <a:xfrm>
          <a:off x="2857500" y="131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17670</xdr:rowOff>
    </xdr:from>
    <xdr:ext cx="469744" cy="259045"/>
    <xdr:sp macro="" textlink="">
      <xdr:nvSpPr>
        <xdr:cNvPr id="200" name="テキスト ボックス 199"/>
        <xdr:cNvSpPr txBox="1"/>
      </xdr:nvSpPr>
      <xdr:spPr>
        <a:xfrm>
          <a:off x="2673427" y="1321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97028</xdr:rowOff>
    </xdr:from>
    <xdr:to>
      <xdr:col>3</xdr:col>
      <xdr:colOff>3175</xdr:colOff>
      <xdr:row>77</xdr:row>
      <xdr:rowOff>27178</xdr:rowOff>
    </xdr:to>
    <xdr:sp macro="" textlink="">
      <xdr:nvSpPr>
        <xdr:cNvPr id="201" name="円/楕円 200"/>
        <xdr:cNvSpPr/>
      </xdr:nvSpPr>
      <xdr:spPr>
        <a:xfrm>
          <a:off x="1968500" y="131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18305</xdr:rowOff>
    </xdr:from>
    <xdr:ext cx="469744" cy="259045"/>
    <xdr:sp macro="" textlink="">
      <xdr:nvSpPr>
        <xdr:cNvPr id="202" name="テキスト ボックス 201"/>
        <xdr:cNvSpPr txBox="1"/>
      </xdr:nvSpPr>
      <xdr:spPr>
        <a:xfrm>
          <a:off x="1784427" y="1321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80899</xdr:rowOff>
    </xdr:from>
    <xdr:to>
      <xdr:col>1</xdr:col>
      <xdr:colOff>485775</xdr:colOff>
      <xdr:row>77</xdr:row>
      <xdr:rowOff>11049</xdr:rowOff>
    </xdr:to>
    <xdr:sp macro="" textlink="">
      <xdr:nvSpPr>
        <xdr:cNvPr id="203" name="円/楕円 202"/>
        <xdr:cNvSpPr/>
      </xdr:nvSpPr>
      <xdr:spPr>
        <a:xfrm>
          <a:off x="1079500" y="131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2176</xdr:rowOff>
    </xdr:from>
    <xdr:ext cx="469744" cy="259045"/>
    <xdr:sp macro="" textlink="">
      <xdr:nvSpPr>
        <xdr:cNvPr id="204" name="テキスト ボックス 203"/>
        <xdr:cNvSpPr txBox="1"/>
      </xdr:nvSpPr>
      <xdr:spPr>
        <a:xfrm>
          <a:off x="895427" y="132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129032</xdr:rowOff>
    </xdr:from>
    <xdr:to>
      <xdr:col>6</xdr:col>
      <xdr:colOff>511175</xdr:colOff>
      <xdr:row>93</xdr:row>
      <xdr:rowOff>851</xdr:rowOff>
    </xdr:to>
    <xdr:cxnSp macro="">
      <xdr:nvCxnSpPr>
        <xdr:cNvPr id="234" name="直線コネクタ 233"/>
        <xdr:cNvCxnSpPr/>
      </xdr:nvCxnSpPr>
      <xdr:spPr>
        <a:xfrm flipV="1">
          <a:off x="3797300" y="15902432"/>
          <a:ext cx="8382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851</xdr:rowOff>
    </xdr:from>
    <xdr:to>
      <xdr:col>5</xdr:col>
      <xdr:colOff>358775</xdr:colOff>
      <xdr:row>93</xdr:row>
      <xdr:rowOff>83083</xdr:rowOff>
    </xdr:to>
    <xdr:cxnSp macro="">
      <xdr:nvCxnSpPr>
        <xdr:cNvPr id="237" name="直線コネクタ 236"/>
        <xdr:cNvCxnSpPr/>
      </xdr:nvCxnSpPr>
      <xdr:spPr>
        <a:xfrm flipV="1">
          <a:off x="2908300" y="15945701"/>
          <a:ext cx="889000" cy="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83083</xdr:rowOff>
    </xdr:from>
    <xdr:to>
      <xdr:col>4</xdr:col>
      <xdr:colOff>155575</xdr:colOff>
      <xdr:row>93</xdr:row>
      <xdr:rowOff>96659</xdr:rowOff>
    </xdr:to>
    <xdr:cxnSp macro="">
      <xdr:nvCxnSpPr>
        <xdr:cNvPr id="240" name="直線コネクタ 239"/>
        <xdr:cNvCxnSpPr/>
      </xdr:nvCxnSpPr>
      <xdr:spPr>
        <a:xfrm flipV="1">
          <a:off x="2019300" y="16027933"/>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84213</xdr:rowOff>
    </xdr:from>
    <xdr:to>
      <xdr:col>2</xdr:col>
      <xdr:colOff>638175</xdr:colOff>
      <xdr:row>93</xdr:row>
      <xdr:rowOff>96659</xdr:rowOff>
    </xdr:to>
    <xdr:cxnSp macro="">
      <xdr:nvCxnSpPr>
        <xdr:cNvPr id="243" name="直線コネクタ 242"/>
        <xdr:cNvCxnSpPr/>
      </xdr:nvCxnSpPr>
      <xdr:spPr>
        <a:xfrm>
          <a:off x="1130300" y="16029063"/>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78232</xdr:rowOff>
    </xdr:from>
    <xdr:to>
      <xdr:col>6</xdr:col>
      <xdr:colOff>561975</xdr:colOff>
      <xdr:row>93</xdr:row>
      <xdr:rowOff>8382</xdr:rowOff>
    </xdr:to>
    <xdr:sp macro="" textlink="">
      <xdr:nvSpPr>
        <xdr:cNvPr id="253" name="円/楕円 252"/>
        <xdr:cNvSpPr/>
      </xdr:nvSpPr>
      <xdr:spPr>
        <a:xfrm>
          <a:off x="4584700" y="158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101109</xdr:rowOff>
    </xdr:from>
    <xdr:ext cx="599010" cy="259045"/>
    <xdr:sp macro="" textlink="">
      <xdr:nvSpPr>
        <xdr:cNvPr id="254" name="扶助費該当値テキスト"/>
        <xdr:cNvSpPr txBox="1"/>
      </xdr:nvSpPr>
      <xdr:spPr>
        <a:xfrm>
          <a:off x="4686300" y="1570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147,840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121501</xdr:rowOff>
    </xdr:from>
    <xdr:to>
      <xdr:col>5</xdr:col>
      <xdr:colOff>409575</xdr:colOff>
      <xdr:row>93</xdr:row>
      <xdr:rowOff>51651</xdr:rowOff>
    </xdr:to>
    <xdr:sp macro="" textlink="">
      <xdr:nvSpPr>
        <xdr:cNvPr id="255" name="円/楕円 254"/>
        <xdr:cNvSpPr/>
      </xdr:nvSpPr>
      <xdr:spPr>
        <a:xfrm>
          <a:off x="3746500" y="158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68178</xdr:rowOff>
    </xdr:from>
    <xdr:ext cx="599010" cy="259045"/>
    <xdr:sp macro="" textlink="">
      <xdr:nvSpPr>
        <xdr:cNvPr id="256" name="テキスト ボックス 255"/>
        <xdr:cNvSpPr txBox="1"/>
      </xdr:nvSpPr>
      <xdr:spPr>
        <a:xfrm>
          <a:off x="3497794" y="1567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144,433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32283</xdr:rowOff>
    </xdr:from>
    <xdr:to>
      <xdr:col>4</xdr:col>
      <xdr:colOff>206375</xdr:colOff>
      <xdr:row>93</xdr:row>
      <xdr:rowOff>133883</xdr:rowOff>
    </xdr:to>
    <xdr:sp macro="" textlink="">
      <xdr:nvSpPr>
        <xdr:cNvPr id="257" name="円/楕円 256"/>
        <xdr:cNvSpPr/>
      </xdr:nvSpPr>
      <xdr:spPr>
        <a:xfrm>
          <a:off x="2857500" y="159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150410</xdr:rowOff>
    </xdr:from>
    <xdr:ext cx="599010" cy="259045"/>
    <xdr:sp macro="" textlink="">
      <xdr:nvSpPr>
        <xdr:cNvPr id="258" name="テキスト ボックス 257"/>
        <xdr:cNvSpPr txBox="1"/>
      </xdr:nvSpPr>
      <xdr:spPr>
        <a:xfrm>
          <a:off x="2608794" y="157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137,958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45859</xdr:rowOff>
    </xdr:from>
    <xdr:to>
      <xdr:col>3</xdr:col>
      <xdr:colOff>3175</xdr:colOff>
      <xdr:row>93</xdr:row>
      <xdr:rowOff>147459</xdr:rowOff>
    </xdr:to>
    <xdr:sp macro="" textlink="">
      <xdr:nvSpPr>
        <xdr:cNvPr id="259" name="円/楕円 258"/>
        <xdr:cNvSpPr/>
      </xdr:nvSpPr>
      <xdr:spPr>
        <a:xfrm>
          <a:off x="1968500" y="159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163986</xdr:rowOff>
    </xdr:from>
    <xdr:ext cx="599010" cy="259045"/>
    <xdr:sp macro="" textlink="">
      <xdr:nvSpPr>
        <xdr:cNvPr id="260" name="テキスト ボックス 259"/>
        <xdr:cNvSpPr txBox="1"/>
      </xdr:nvSpPr>
      <xdr:spPr>
        <a:xfrm>
          <a:off x="1719794" y="1576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136,889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33413</xdr:rowOff>
    </xdr:from>
    <xdr:to>
      <xdr:col>1</xdr:col>
      <xdr:colOff>485775</xdr:colOff>
      <xdr:row>93</xdr:row>
      <xdr:rowOff>135013</xdr:rowOff>
    </xdr:to>
    <xdr:sp macro="" textlink="">
      <xdr:nvSpPr>
        <xdr:cNvPr id="261" name="円/楕円 260"/>
        <xdr:cNvSpPr/>
      </xdr:nvSpPr>
      <xdr:spPr>
        <a:xfrm>
          <a:off x="1079500" y="159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151540</xdr:rowOff>
    </xdr:from>
    <xdr:ext cx="599010" cy="259045"/>
    <xdr:sp macro="" textlink="">
      <xdr:nvSpPr>
        <xdr:cNvPr id="262" name="テキスト ボックス 261"/>
        <xdr:cNvSpPr txBox="1"/>
      </xdr:nvSpPr>
      <xdr:spPr>
        <a:xfrm>
          <a:off x="830794" y="1575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150640</xdr:rowOff>
    </xdr:from>
    <xdr:to>
      <xdr:col>15</xdr:col>
      <xdr:colOff>180340</xdr:colOff>
      <xdr:row>38</xdr:row>
      <xdr:rowOff>122131</xdr:rowOff>
    </xdr:to>
    <xdr:cxnSp macro="">
      <xdr:nvCxnSpPr>
        <xdr:cNvPr id="289" name="直線コネクタ 288"/>
        <xdr:cNvCxnSpPr/>
      </xdr:nvCxnSpPr>
      <xdr:spPr>
        <a:xfrm flipV="1">
          <a:off x="10475595" y="5465590"/>
          <a:ext cx="1270" cy="1171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125958</xdr:rowOff>
    </xdr:from>
    <xdr:ext cx="534377" cy="259045"/>
    <xdr:sp macro="" textlink="">
      <xdr:nvSpPr>
        <xdr:cNvPr id="290" name="補助費等最小値テキスト"/>
        <xdr:cNvSpPr txBox="1"/>
      </xdr:nvSpPr>
      <xdr:spPr>
        <a:xfrm>
          <a:off x="10528300" y="66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122131</xdr:rowOff>
    </xdr:from>
    <xdr:to>
      <xdr:col>15</xdr:col>
      <xdr:colOff>269875</xdr:colOff>
      <xdr:row>38</xdr:row>
      <xdr:rowOff>122131</xdr:rowOff>
    </xdr:to>
    <xdr:cxnSp macro="">
      <xdr:nvCxnSpPr>
        <xdr:cNvPr id="291" name="直線コネクタ 290"/>
        <xdr:cNvCxnSpPr/>
      </xdr:nvCxnSpPr>
      <xdr:spPr>
        <a:xfrm>
          <a:off x="10388600" y="6637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97317</xdr:rowOff>
    </xdr:from>
    <xdr:ext cx="534377" cy="259045"/>
    <xdr:sp macro="" textlink="">
      <xdr:nvSpPr>
        <xdr:cNvPr id="292" name="補助費等最大値テキスト"/>
        <xdr:cNvSpPr txBox="1"/>
      </xdr:nvSpPr>
      <xdr:spPr>
        <a:xfrm>
          <a:off x="10528300" y="52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31</xdr:row>
      <xdr:rowOff>150640</xdr:rowOff>
    </xdr:from>
    <xdr:to>
      <xdr:col>15</xdr:col>
      <xdr:colOff>269875</xdr:colOff>
      <xdr:row>31</xdr:row>
      <xdr:rowOff>150640</xdr:rowOff>
    </xdr:to>
    <xdr:cxnSp macro="">
      <xdr:nvCxnSpPr>
        <xdr:cNvPr id="293" name="直線コネクタ 292"/>
        <xdr:cNvCxnSpPr/>
      </xdr:nvCxnSpPr>
      <xdr:spPr>
        <a:xfrm>
          <a:off x="10388600" y="546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36079</xdr:rowOff>
    </xdr:from>
    <xdr:to>
      <xdr:col>15</xdr:col>
      <xdr:colOff>180975</xdr:colOff>
      <xdr:row>34</xdr:row>
      <xdr:rowOff>74157</xdr:rowOff>
    </xdr:to>
    <xdr:cxnSp macro="">
      <xdr:nvCxnSpPr>
        <xdr:cNvPr id="294" name="直線コネクタ 293"/>
        <xdr:cNvCxnSpPr/>
      </xdr:nvCxnSpPr>
      <xdr:spPr>
        <a:xfrm flipV="1">
          <a:off x="9639300" y="5865379"/>
          <a:ext cx="8382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99070</xdr:rowOff>
    </xdr:from>
    <xdr:ext cx="534377" cy="259045"/>
    <xdr:sp macro="" textlink="">
      <xdr:nvSpPr>
        <xdr:cNvPr id="295" name="補助費等平均値テキスト"/>
        <xdr:cNvSpPr txBox="1"/>
      </xdr:nvSpPr>
      <xdr:spPr>
        <a:xfrm>
          <a:off x="10528300" y="609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120643</xdr:rowOff>
    </xdr:from>
    <xdr:to>
      <xdr:col>15</xdr:col>
      <xdr:colOff>231775</xdr:colOff>
      <xdr:row>36</xdr:row>
      <xdr:rowOff>50793</xdr:rowOff>
    </xdr:to>
    <xdr:sp macro="" textlink="">
      <xdr:nvSpPr>
        <xdr:cNvPr id="296" name="フローチャート : 判断 295"/>
        <xdr:cNvSpPr/>
      </xdr:nvSpPr>
      <xdr:spPr>
        <a:xfrm>
          <a:off x="104267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167948</xdr:rowOff>
    </xdr:from>
    <xdr:to>
      <xdr:col>14</xdr:col>
      <xdr:colOff>28575</xdr:colOff>
      <xdr:row>34</xdr:row>
      <xdr:rowOff>74157</xdr:rowOff>
    </xdr:to>
    <xdr:cxnSp macro="">
      <xdr:nvCxnSpPr>
        <xdr:cNvPr id="297" name="直線コネクタ 296"/>
        <xdr:cNvCxnSpPr/>
      </xdr:nvCxnSpPr>
      <xdr:spPr>
        <a:xfrm>
          <a:off x="8750300" y="5311448"/>
          <a:ext cx="889000" cy="59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127631</xdr:rowOff>
    </xdr:from>
    <xdr:to>
      <xdr:col>14</xdr:col>
      <xdr:colOff>79375</xdr:colOff>
      <xdr:row>36</xdr:row>
      <xdr:rowOff>57781</xdr:rowOff>
    </xdr:to>
    <xdr:sp macro="" textlink="">
      <xdr:nvSpPr>
        <xdr:cNvPr id="298" name="フローチャート : 判断 297"/>
        <xdr:cNvSpPr/>
      </xdr:nvSpPr>
      <xdr:spPr>
        <a:xfrm>
          <a:off x="9588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48908</xdr:rowOff>
    </xdr:from>
    <xdr:ext cx="534377" cy="259045"/>
    <xdr:sp macro="" textlink="">
      <xdr:nvSpPr>
        <xdr:cNvPr id="299" name="テキスト ボックス 298"/>
        <xdr:cNvSpPr txBox="1"/>
      </xdr:nvSpPr>
      <xdr:spPr>
        <a:xfrm>
          <a:off x="9372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167948</xdr:rowOff>
    </xdr:from>
    <xdr:to>
      <xdr:col>12</xdr:col>
      <xdr:colOff>511175</xdr:colOff>
      <xdr:row>34</xdr:row>
      <xdr:rowOff>32062</xdr:rowOff>
    </xdr:to>
    <xdr:cxnSp macro="">
      <xdr:nvCxnSpPr>
        <xdr:cNvPr id="300" name="直線コネクタ 299"/>
        <xdr:cNvCxnSpPr/>
      </xdr:nvCxnSpPr>
      <xdr:spPr>
        <a:xfrm flipV="1">
          <a:off x="7861300" y="5311448"/>
          <a:ext cx="889000" cy="54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127435</xdr:rowOff>
    </xdr:from>
    <xdr:to>
      <xdr:col>12</xdr:col>
      <xdr:colOff>561975</xdr:colOff>
      <xdr:row>36</xdr:row>
      <xdr:rowOff>57585</xdr:rowOff>
    </xdr:to>
    <xdr:sp macro="" textlink="">
      <xdr:nvSpPr>
        <xdr:cNvPr id="301" name="フローチャート : 判断 300"/>
        <xdr:cNvSpPr/>
      </xdr:nvSpPr>
      <xdr:spPr>
        <a:xfrm>
          <a:off x="8699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48712</xdr:rowOff>
    </xdr:from>
    <xdr:ext cx="534377" cy="259045"/>
    <xdr:sp macro="" textlink="">
      <xdr:nvSpPr>
        <xdr:cNvPr id="302" name="テキスト ボックス 301"/>
        <xdr:cNvSpPr txBox="1"/>
      </xdr:nvSpPr>
      <xdr:spPr>
        <a:xfrm>
          <a:off x="8483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151065</xdr:rowOff>
    </xdr:from>
    <xdr:to>
      <xdr:col>11</xdr:col>
      <xdr:colOff>307975</xdr:colOff>
      <xdr:row>34</xdr:row>
      <xdr:rowOff>32062</xdr:rowOff>
    </xdr:to>
    <xdr:cxnSp macro="">
      <xdr:nvCxnSpPr>
        <xdr:cNvPr id="303" name="直線コネクタ 302"/>
        <xdr:cNvCxnSpPr/>
      </xdr:nvCxnSpPr>
      <xdr:spPr>
        <a:xfrm>
          <a:off x="6972300" y="5808915"/>
          <a:ext cx="889000" cy="5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126717</xdr:rowOff>
    </xdr:from>
    <xdr:to>
      <xdr:col>11</xdr:col>
      <xdr:colOff>358775</xdr:colOff>
      <xdr:row>36</xdr:row>
      <xdr:rowOff>56867</xdr:rowOff>
    </xdr:to>
    <xdr:sp macro="" textlink="">
      <xdr:nvSpPr>
        <xdr:cNvPr id="304" name="フローチャート : 判断 303"/>
        <xdr:cNvSpPr/>
      </xdr:nvSpPr>
      <xdr:spPr>
        <a:xfrm>
          <a:off x="7810500" y="61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47994</xdr:rowOff>
    </xdr:from>
    <xdr:ext cx="534377" cy="259045"/>
    <xdr:sp macro="" textlink="">
      <xdr:nvSpPr>
        <xdr:cNvPr id="305" name="テキスト ボックス 304"/>
        <xdr:cNvSpPr txBox="1"/>
      </xdr:nvSpPr>
      <xdr:spPr>
        <a:xfrm>
          <a:off x="7594111" y="62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15650</xdr:rowOff>
    </xdr:from>
    <xdr:to>
      <xdr:col>10</xdr:col>
      <xdr:colOff>155575</xdr:colOff>
      <xdr:row>36</xdr:row>
      <xdr:rowOff>117250</xdr:rowOff>
    </xdr:to>
    <xdr:sp macro="" textlink="">
      <xdr:nvSpPr>
        <xdr:cNvPr id="306" name="フローチャート : 判断 305"/>
        <xdr:cNvSpPr/>
      </xdr:nvSpPr>
      <xdr:spPr>
        <a:xfrm>
          <a:off x="6921500" y="618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108377</xdr:rowOff>
    </xdr:from>
    <xdr:ext cx="534377" cy="259045"/>
    <xdr:sp macro="" textlink="">
      <xdr:nvSpPr>
        <xdr:cNvPr id="307" name="テキスト ボックス 306"/>
        <xdr:cNvSpPr txBox="1"/>
      </xdr:nvSpPr>
      <xdr:spPr>
        <a:xfrm>
          <a:off x="6705111" y="628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156729</xdr:rowOff>
    </xdr:from>
    <xdr:to>
      <xdr:col>15</xdr:col>
      <xdr:colOff>231775</xdr:colOff>
      <xdr:row>34</xdr:row>
      <xdr:rowOff>86879</xdr:rowOff>
    </xdr:to>
    <xdr:sp macro="" textlink="">
      <xdr:nvSpPr>
        <xdr:cNvPr id="313" name="円/楕円 312"/>
        <xdr:cNvSpPr/>
      </xdr:nvSpPr>
      <xdr:spPr>
        <a:xfrm>
          <a:off x="10426700" y="5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8156</xdr:rowOff>
    </xdr:from>
    <xdr:ext cx="534377" cy="259045"/>
    <xdr:sp macro="" textlink="">
      <xdr:nvSpPr>
        <xdr:cNvPr id="314" name="補助費等該当値テキスト"/>
        <xdr:cNvSpPr txBox="1"/>
      </xdr:nvSpPr>
      <xdr:spPr>
        <a:xfrm>
          <a:off x="10528300" y="56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38,173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23357</xdr:rowOff>
    </xdr:from>
    <xdr:to>
      <xdr:col>14</xdr:col>
      <xdr:colOff>79375</xdr:colOff>
      <xdr:row>34</xdr:row>
      <xdr:rowOff>124957</xdr:rowOff>
    </xdr:to>
    <xdr:sp macro="" textlink="">
      <xdr:nvSpPr>
        <xdr:cNvPr id="315" name="円/楕円 314"/>
        <xdr:cNvSpPr/>
      </xdr:nvSpPr>
      <xdr:spPr>
        <a:xfrm>
          <a:off x="9588500" y="58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141484</xdr:rowOff>
    </xdr:from>
    <xdr:ext cx="534377" cy="259045"/>
    <xdr:sp macro="" textlink="">
      <xdr:nvSpPr>
        <xdr:cNvPr id="316" name="テキスト ボックス 315"/>
        <xdr:cNvSpPr txBox="1"/>
      </xdr:nvSpPr>
      <xdr:spPr>
        <a:xfrm>
          <a:off x="9372111" y="562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117148</xdr:rowOff>
    </xdr:from>
    <xdr:to>
      <xdr:col>12</xdr:col>
      <xdr:colOff>561975</xdr:colOff>
      <xdr:row>31</xdr:row>
      <xdr:rowOff>47298</xdr:rowOff>
    </xdr:to>
    <xdr:sp macro="" textlink="">
      <xdr:nvSpPr>
        <xdr:cNvPr id="317" name="円/楕円 316"/>
        <xdr:cNvSpPr/>
      </xdr:nvSpPr>
      <xdr:spPr>
        <a:xfrm>
          <a:off x="8699500" y="52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63825</xdr:rowOff>
    </xdr:from>
    <xdr:ext cx="534377" cy="259045"/>
    <xdr:sp macro="" textlink="">
      <xdr:nvSpPr>
        <xdr:cNvPr id="318" name="テキスト ボックス 317"/>
        <xdr:cNvSpPr txBox="1"/>
      </xdr:nvSpPr>
      <xdr:spPr>
        <a:xfrm>
          <a:off x="8483111" y="50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152712</xdr:rowOff>
    </xdr:from>
    <xdr:to>
      <xdr:col>11</xdr:col>
      <xdr:colOff>358775</xdr:colOff>
      <xdr:row>34</xdr:row>
      <xdr:rowOff>82862</xdr:rowOff>
    </xdr:to>
    <xdr:sp macro="" textlink="">
      <xdr:nvSpPr>
        <xdr:cNvPr id="319" name="円/楕円 318"/>
        <xdr:cNvSpPr/>
      </xdr:nvSpPr>
      <xdr:spPr>
        <a:xfrm>
          <a:off x="7810500" y="58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99389</xdr:rowOff>
    </xdr:from>
    <xdr:ext cx="534377" cy="259045"/>
    <xdr:sp macro="" textlink="">
      <xdr:nvSpPr>
        <xdr:cNvPr id="320" name="テキスト ボックス 319"/>
        <xdr:cNvSpPr txBox="1"/>
      </xdr:nvSpPr>
      <xdr:spPr>
        <a:xfrm>
          <a:off x="7594111" y="55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100265</xdr:rowOff>
    </xdr:from>
    <xdr:to>
      <xdr:col>10</xdr:col>
      <xdr:colOff>155575</xdr:colOff>
      <xdr:row>34</xdr:row>
      <xdr:rowOff>30415</xdr:rowOff>
    </xdr:to>
    <xdr:sp macro="" textlink="">
      <xdr:nvSpPr>
        <xdr:cNvPr id="321" name="円/楕円 320"/>
        <xdr:cNvSpPr/>
      </xdr:nvSpPr>
      <xdr:spPr>
        <a:xfrm>
          <a:off x="6921500" y="57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46942</xdr:rowOff>
    </xdr:from>
    <xdr:ext cx="534377" cy="259045"/>
    <xdr:sp macro="" textlink="">
      <xdr:nvSpPr>
        <xdr:cNvPr id="322" name="テキスト ボックス 321"/>
        <xdr:cNvSpPr txBox="1"/>
      </xdr:nvSpPr>
      <xdr:spPr>
        <a:xfrm>
          <a:off x="6705111" y="55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9" name="直線コネクタ 348"/>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50"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51" name="直線コネクタ 350"/>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2"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3" name="直線コネクタ 352"/>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133381</xdr:rowOff>
    </xdr:from>
    <xdr:to>
      <xdr:col>15</xdr:col>
      <xdr:colOff>180975</xdr:colOff>
      <xdr:row>57</xdr:row>
      <xdr:rowOff>133201</xdr:rowOff>
    </xdr:to>
    <xdr:cxnSp macro="">
      <xdr:nvCxnSpPr>
        <xdr:cNvPr id="354" name="直線コネクタ 353"/>
        <xdr:cNvCxnSpPr/>
      </xdr:nvCxnSpPr>
      <xdr:spPr>
        <a:xfrm flipV="1">
          <a:off x="9639300" y="9734581"/>
          <a:ext cx="838200" cy="17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5"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6" name="フローチャート : 判断 355"/>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133201</xdr:rowOff>
    </xdr:from>
    <xdr:to>
      <xdr:col>14</xdr:col>
      <xdr:colOff>28575</xdr:colOff>
      <xdr:row>58</xdr:row>
      <xdr:rowOff>148371</xdr:rowOff>
    </xdr:to>
    <xdr:cxnSp macro="">
      <xdr:nvCxnSpPr>
        <xdr:cNvPr id="357" name="直線コネクタ 356"/>
        <xdr:cNvCxnSpPr/>
      </xdr:nvCxnSpPr>
      <xdr:spPr>
        <a:xfrm flipV="1">
          <a:off x="8750300" y="9905851"/>
          <a:ext cx="889000" cy="18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8" name="フローチャート : 判断 357"/>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9" name="テキスト ボックス 358"/>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148371</xdr:rowOff>
    </xdr:from>
    <xdr:to>
      <xdr:col>12</xdr:col>
      <xdr:colOff>511175</xdr:colOff>
      <xdr:row>59</xdr:row>
      <xdr:rowOff>104055</xdr:rowOff>
    </xdr:to>
    <xdr:cxnSp macro="">
      <xdr:nvCxnSpPr>
        <xdr:cNvPr id="360" name="直線コネクタ 359"/>
        <xdr:cNvCxnSpPr/>
      </xdr:nvCxnSpPr>
      <xdr:spPr>
        <a:xfrm flipV="1">
          <a:off x="7861300" y="10092471"/>
          <a:ext cx="889000" cy="1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61" name="フローチャート : 判断 360"/>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2" name="テキスト ボックス 361"/>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92151</xdr:rowOff>
    </xdr:from>
    <xdr:to>
      <xdr:col>11</xdr:col>
      <xdr:colOff>307975</xdr:colOff>
      <xdr:row>59</xdr:row>
      <xdr:rowOff>104055</xdr:rowOff>
    </xdr:to>
    <xdr:cxnSp macro="">
      <xdr:nvCxnSpPr>
        <xdr:cNvPr id="363" name="直線コネクタ 362"/>
        <xdr:cNvCxnSpPr/>
      </xdr:nvCxnSpPr>
      <xdr:spPr>
        <a:xfrm>
          <a:off x="6972300" y="10207701"/>
          <a:ext cx="8890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4" name="フローチャート : 判断 363"/>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5" name="テキスト ボックス 364"/>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6" name="フローチャート : 判断 365"/>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7" name="テキスト ボックス 366"/>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82581</xdr:rowOff>
    </xdr:from>
    <xdr:to>
      <xdr:col>15</xdr:col>
      <xdr:colOff>231775</xdr:colOff>
      <xdr:row>57</xdr:row>
      <xdr:rowOff>12731</xdr:rowOff>
    </xdr:to>
    <xdr:sp macro="" textlink="">
      <xdr:nvSpPr>
        <xdr:cNvPr id="373" name="円/楕円 372"/>
        <xdr:cNvSpPr/>
      </xdr:nvSpPr>
      <xdr:spPr>
        <a:xfrm>
          <a:off x="10426700" y="96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61008</xdr:rowOff>
    </xdr:from>
    <xdr:ext cx="534377" cy="259045"/>
    <xdr:sp macro="" textlink="">
      <xdr:nvSpPr>
        <xdr:cNvPr id="374" name="普通建設事業費該当値テキスト"/>
        <xdr:cNvSpPr txBox="1"/>
      </xdr:nvSpPr>
      <xdr:spPr>
        <a:xfrm>
          <a:off x="10528300" y="96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82401</xdr:rowOff>
    </xdr:from>
    <xdr:to>
      <xdr:col>14</xdr:col>
      <xdr:colOff>79375</xdr:colOff>
      <xdr:row>58</xdr:row>
      <xdr:rowOff>12551</xdr:rowOff>
    </xdr:to>
    <xdr:sp macro="" textlink="">
      <xdr:nvSpPr>
        <xdr:cNvPr id="375" name="円/楕円 374"/>
        <xdr:cNvSpPr/>
      </xdr:nvSpPr>
      <xdr:spPr>
        <a:xfrm>
          <a:off x="9588500" y="98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3678</xdr:rowOff>
    </xdr:from>
    <xdr:ext cx="534377" cy="259045"/>
    <xdr:sp macro="" textlink="">
      <xdr:nvSpPr>
        <xdr:cNvPr id="376" name="テキスト ボックス 375"/>
        <xdr:cNvSpPr txBox="1"/>
      </xdr:nvSpPr>
      <xdr:spPr>
        <a:xfrm>
          <a:off x="9372111" y="99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97571</xdr:rowOff>
    </xdr:from>
    <xdr:to>
      <xdr:col>12</xdr:col>
      <xdr:colOff>561975</xdr:colOff>
      <xdr:row>59</xdr:row>
      <xdr:rowOff>27721</xdr:rowOff>
    </xdr:to>
    <xdr:sp macro="" textlink="">
      <xdr:nvSpPr>
        <xdr:cNvPr id="377" name="円/楕円 376"/>
        <xdr:cNvSpPr/>
      </xdr:nvSpPr>
      <xdr:spPr>
        <a:xfrm>
          <a:off x="8699500" y="100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18848</xdr:rowOff>
    </xdr:from>
    <xdr:ext cx="534377" cy="259045"/>
    <xdr:sp macro="" textlink="">
      <xdr:nvSpPr>
        <xdr:cNvPr id="378" name="テキスト ボックス 377"/>
        <xdr:cNvSpPr txBox="1"/>
      </xdr:nvSpPr>
      <xdr:spPr>
        <a:xfrm>
          <a:off x="8483111" y="1013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53255</xdr:rowOff>
    </xdr:from>
    <xdr:to>
      <xdr:col>11</xdr:col>
      <xdr:colOff>358775</xdr:colOff>
      <xdr:row>59</xdr:row>
      <xdr:rowOff>154855</xdr:rowOff>
    </xdr:to>
    <xdr:sp macro="" textlink="">
      <xdr:nvSpPr>
        <xdr:cNvPr id="379" name="円/楕円 378"/>
        <xdr:cNvSpPr/>
      </xdr:nvSpPr>
      <xdr:spPr>
        <a:xfrm>
          <a:off x="7810500" y="1016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145982</xdr:rowOff>
    </xdr:from>
    <xdr:ext cx="534377" cy="259045"/>
    <xdr:sp macro="" textlink="">
      <xdr:nvSpPr>
        <xdr:cNvPr id="380" name="テキスト ボックス 379"/>
        <xdr:cNvSpPr txBox="1"/>
      </xdr:nvSpPr>
      <xdr:spPr>
        <a:xfrm>
          <a:off x="7594111" y="10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41351</xdr:rowOff>
    </xdr:from>
    <xdr:to>
      <xdr:col>10</xdr:col>
      <xdr:colOff>155575</xdr:colOff>
      <xdr:row>59</xdr:row>
      <xdr:rowOff>142951</xdr:rowOff>
    </xdr:to>
    <xdr:sp macro="" textlink="">
      <xdr:nvSpPr>
        <xdr:cNvPr id="381" name="円/楕円 380"/>
        <xdr:cNvSpPr/>
      </xdr:nvSpPr>
      <xdr:spPr>
        <a:xfrm>
          <a:off x="6921500" y="10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134078</xdr:rowOff>
    </xdr:from>
    <xdr:ext cx="534377" cy="259045"/>
    <xdr:sp macro="" textlink="">
      <xdr:nvSpPr>
        <xdr:cNvPr id="382" name="テキスト ボックス 381"/>
        <xdr:cNvSpPr txBox="1"/>
      </xdr:nvSpPr>
      <xdr:spPr>
        <a:xfrm>
          <a:off x="6705111" y="102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8" name="直線コネクタ 407"/>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9"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10" name="直線コネクタ 409"/>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11"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2" name="直線コネクタ 411"/>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2116</xdr:rowOff>
    </xdr:from>
    <xdr:to>
      <xdr:col>15</xdr:col>
      <xdr:colOff>180975</xdr:colOff>
      <xdr:row>79</xdr:row>
      <xdr:rowOff>21791</xdr:rowOff>
    </xdr:to>
    <xdr:cxnSp macro="">
      <xdr:nvCxnSpPr>
        <xdr:cNvPr id="413" name="直線コネクタ 412"/>
        <xdr:cNvCxnSpPr/>
      </xdr:nvCxnSpPr>
      <xdr:spPr>
        <a:xfrm>
          <a:off x="9639300" y="13546666"/>
          <a:ext cx="8382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4"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5" name="フローチャート : 判断 414"/>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6" name="フローチャート : 判断 415"/>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7" name="テキスト ボックス 416"/>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142441</xdr:rowOff>
    </xdr:from>
    <xdr:to>
      <xdr:col>15</xdr:col>
      <xdr:colOff>231775</xdr:colOff>
      <xdr:row>79</xdr:row>
      <xdr:rowOff>72591</xdr:rowOff>
    </xdr:to>
    <xdr:sp macro="" textlink="">
      <xdr:nvSpPr>
        <xdr:cNvPr id="423" name="円/楕円 422"/>
        <xdr:cNvSpPr/>
      </xdr:nvSpPr>
      <xdr:spPr>
        <a:xfrm>
          <a:off x="10426700" y="135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57368</xdr:rowOff>
    </xdr:from>
    <xdr:ext cx="469744" cy="259045"/>
    <xdr:sp macro="" textlink="">
      <xdr:nvSpPr>
        <xdr:cNvPr id="424" name="普通建設事業費 （ うち新規整備　）該当値テキスト"/>
        <xdr:cNvSpPr txBox="1"/>
      </xdr:nvSpPr>
      <xdr:spPr>
        <a:xfrm>
          <a:off x="10528300" y="134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122766</xdr:rowOff>
    </xdr:from>
    <xdr:to>
      <xdr:col>14</xdr:col>
      <xdr:colOff>79375</xdr:colOff>
      <xdr:row>79</xdr:row>
      <xdr:rowOff>52916</xdr:rowOff>
    </xdr:to>
    <xdr:sp macro="" textlink="">
      <xdr:nvSpPr>
        <xdr:cNvPr id="425" name="円/楕円 424"/>
        <xdr:cNvSpPr/>
      </xdr:nvSpPr>
      <xdr:spPr>
        <a:xfrm>
          <a:off x="9588500" y="134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44043</xdr:rowOff>
    </xdr:from>
    <xdr:ext cx="469744" cy="259045"/>
    <xdr:sp macro="" textlink="">
      <xdr:nvSpPr>
        <xdr:cNvPr id="426" name="テキスト ボックス 425"/>
        <xdr:cNvSpPr txBox="1"/>
      </xdr:nvSpPr>
      <xdr:spPr>
        <a:xfrm>
          <a:off x="9404427" y="1358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6" name="テキスト ボックス 44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8" name="テキスト ボックス 44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2" name="直線コネクタ 451"/>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3"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4" name="直線コネクタ 453"/>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5"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6" name="直線コネクタ 455"/>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12142</xdr:rowOff>
    </xdr:from>
    <xdr:to>
      <xdr:col>15</xdr:col>
      <xdr:colOff>180975</xdr:colOff>
      <xdr:row>94</xdr:row>
      <xdr:rowOff>28437</xdr:rowOff>
    </xdr:to>
    <xdr:cxnSp macro="">
      <xdr:nvCxnSpPr>
        <xdr:cNvPr id="457" name="直線コネクタ 456"/>
        <xdr:cNvCxnSpPr/>
      </xdr:nvCxnSpPr>
      <xdr:spPr>
        <a:xfrm flipV="1">
          <a:off x="9639300" y="15785542"/>
          <a:ext cx="838200" cy="3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8"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9" name="フローチャート : 判断 458"/>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60" name="フローチャート : 判断 459"/>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61" name="テキスト ボックス 460"/>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132792</xdr:rowOff>
    </xdr:from>
    <xdr:to>
      <xdr:col>15</xdr:col>
      <xdr:colOff>231775</xdr:colOff>
      <xdr:row>92</xdr:row>
      <xdr:rowOff>62942</xdr:rowOff>
    </xdr:to>
    <xdr:sp macro="" textlink="">
      <xdr:nvSpPr>
        <xdr:cNvPr id="467" name="円/楕円 466"/>
        <xdr:cNvSpPr/>
      </xdr:nvSpPr>
      <xdr:spPr>
        <a:xfrm>
          <a:off x="10426700" y="157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155669</xdr:rowOff>
    </xdr:from>
    <xdr:ext cx="534377" cy="259045"/>
    <xdr:sp macro="" textlink="">
      <xdr:nvSpPr>
        <xdr:cNvPr id="468" name="普通建設事業費 （ うち更新整備　）該当値テキスト"/>
        <xdr:cNvSpPr txBox="1"/>
      </xdr:nvSpPr>
      <xdr:spPr>
        <a:xfrm>
          <a:off x="10528300" y="1558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39,406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149087</xdr:rowOff>
    </xdr:from>
    <xdr:to>
      <xdr:col>14</xdr:col>
      <xdr:colOff>79375</xdr:colOff>
      <xdr:row>94</xdr:row>
      <xdr:rowOff>79237</xdr:rowOff>
    </xdr:to>
    <xdr:sp macro="" textlink="">
      <xdr:nvSpPr>
        <xdr:cNvPr id="469" name="円/楕円 468"/>
        <xdr:cNvSpPr/>
      </xdr:nvSpPr>
      <xdr:spPr>
        <a:xfrm>
          <a:off x="9588500" y="1609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95764</xdr:rowOff>
    </xdr:from>
    <xdr:ext cx="534377" cy="259045"/>
    <xdr:sp macro="" textlink="">
      <xdr:nvSpPr>
        <xdr:cNvPr id="470" name="テキスト ボックス 469"/>
        <xdr:cNvSpPr txBox="1"/>
      </xdr:nvSpPr>
      <xdr:spPr>
        <a:xfrm>
          <a:off x="9372111" y="1586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0" name="テキスト ボックス 48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4" name="直線コネクタ 493"/>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5"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7"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8" name="直線コネクタ 497"/>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9" name="直線コネクタ 49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500"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501" name="フローチャート : 判断 500"/>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2" name="直線コネクタ 50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3" name="フローチャート : 判断 502"/>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4" name="テキスト ボックス 503"/>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5" name="直線コネクタ 50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6" name="フローチャート : 判断 505"/>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7" name="テキスト ボックス 506"/>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8" name="直線コネクタ 50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9" name="フローチャート : 判断 508"/>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10" name="テキスト ボックス 509"/>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11" name="フローチャート : 判断 510"/>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2" name="テキスト ボックス 511"/>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8" name="円/楕円 51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249299" cy="259045"/>
    <xdr:sp macro="" textlink="">
      <xdr:nvSpPr>
        <xdr:cNvPr id="519" name="災害復旧事業費該当値テキスト"/>
        <xdr:cNvSpPr txBox="1"/>
      </xdr:nvSpPr>
      <xdr:spPr>
        <a:xfrm>
          <a:off x="16370300" y="6619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0" name="円/楕円 51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1" name="テキスト ボックス 520"/>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2" name="円/楕円 52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3" name="テキスト ボックス 522"/>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4" name="円/楕円 52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5" name="テキスト ボックス 524"/>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6" name="円/楕円 52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7" name="テキスト ボックス 526"/>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7" name="テキスト ボックス 58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9" name="テキスト ボックス 58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1" name="テキスト ボックス 59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3" name="テキスト ボックス 59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5" name="テキスト ボックス 59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9" name="直線コネクタ 598"/>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600"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601" name="直線コネクタ 600"/>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2"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3" name="直線コネクタ 602"/>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127676</xdr:rowOff>
    </xdr:from>
    <xdr:to>
      <xdr:col>23</xdr:col>
      <xdr:colOff>517525</xdr:colOff>
      <xdr:row>77</xdr:row>
      <xdr:rowOff>3477</xdr:rowOff>
    </xdr:to>
    <xdr:cxnSp macro="">
      <xdr:nvCxnSpPr>
        <xdr:cNvPr id="604" name="直線コネクタ 603"/>
        <xdr:cNvCxnSpPr/>
      </xdr:nvCxnSpPr>
      <xdr:spPr>
        <a:xfrm>
          <a:off x="15481300" y="13157876"/>
          <a:ext cx="8382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5"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6" name="フローチャート : 判断 605"/>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127676</xdr:rowOff>
    </xdr:from>
    <xdr:to>
      <xdr:col>22</xdr:col>
      <xdr:colOff>365125</xdr:colOff>
      <xdr:row>76</xdr:row>
      <xdr:rowOff>140019</xdr:rowOff>
    </xdr:to>
    <xdr:cxnSp macro="">
      <xdr:nvCxnSpPr>
        <xdr:cNvPr id="607" name="直線コネクタ 606"/>
        <xdr:cNvCxnSpPr/>
      </xdr:nvCxnSpPr>
      <xdr:spPr>
        <a:xfrm flipV="1">
          <a:off x="14592300" y="13157876"/>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8" name="フローチャート : 判断 607"/>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9" name="テキスト ボックス 608"/>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140019</xdr:rowOff>
    </xdr:from>
    <xdr:to>
      <xdr:col>21</xdr:col>
      <xdr:colOff>161925</xdr:colOff>
      <xdr:row>76</xdr:row>
      <xdr:rowOff>145667</xdr:rowOff>
    </xdr:to>
    <xdr:cxnSp macro="">
      <xdr:nvCxnSpPr>
        <xdr:cNvPr id="610" name="直線コネクタ 609"/>
        <xdr:cNvCxnSpPr/>
      </xdr:nvCxnSpPr>
      <xdr:spPr>
        <a:xfrm flipV="1">
          <a:off x="13703300" y="13170219"/>
          <a:ext cx="8890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11" name="フローチャート : 判断 610"/>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2" name="テキスト ボックス 611"/>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81910</xdr:rowOff>
    </xdr:from>
    <xdr:to>
      <xdr:col>19</xdr:col>
      <xdr:colOff>644525</xdr:colOff>
      <xdr:row>76</xdr:row>
      <xdr:rowOff>145667</xdr:rowOff>
    </xdr:to>
    <xdr:cxnSp macro="">
      <xdr:nvCxnSpPr>
        <xdr:cNvPr id="613" name="直線コネクタ 612"/>
        <xdr:cNvCxnSpPr/>
      </xdr:nvCxnSpPr>
      <xdr:spPr>
        <a:xfrm>
          <a:off x="12814300" y="13112110"/>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4" name="フローチャート : 判断 613"/>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5" name="テキスト ボックス 614"/>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6" name="フローチャート : 判断 615"/>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7" name="テキスト ボックス 616"/>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124127</xdr:rowOff>
    </xdr:from>
    <xdr:to>
      <xdr:col>23</xdr:col>
      <xdr:colOff>568325</xdr:colOff>
      <xdr:row>77</xdr:row>
      <xdr:rowOff>54277</xdr:rowOff>
    </xdr:to>
    <xdr:sp macro="" textlink="">
      <xdr:nvSpPr>
        <xdr:cNvPr id="623" name="円/楕円 622"/>
        <xdr:cNvSpPr/>
      </xdr:nvSpPr>
      <xdr:spPr>
        <a:xfrm>
          <a:off x="16268700" y="131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102554</xdr:rowOff>
    </xdr:from>
    <xdr:ext cx="534377" cy="259045"/>
    <xdr:sp macro="" textlink="">
      <xdr:nvSpPr>
        <xdr:cNvPr id="624" name="公債費該当値テキスト"/>
        <xdr:cNvSpPr txBox="1"/>
      </xdr:nvSpPr>
      <xdr:spPr>
        <a:xfrm>
          <a:off x="16370300" y="1313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76876</xdr:rowOff>
    </xdr:from>
    <xdr:to>
      <xdr:col>22</xdr:col>
      <xdr:colOff>415925</xdr:colOff>
      <xdr:row>77</xdr:row>
      <xdr:rowOff>7026</xdr:rowOff>
    </xdr:to>
    <xdr:sp macro="" textlink="">
      <xdr:nvSpPr>
        <xdr:cNvPr id="625" name="円/楕円 624"/>
        <xdr:cNvSpPr/>
      </xdr:nvSpPr>
      <xdr:spPr>
        <a:xfrm>
          <a:off x="15430500" y="131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169603</xdr:rowOff>
    </xdr:from>
    <xdr:ext cx="534377" cy="259045"/>
    <xdr:sp macro="" textlink="">
      <xdr:nvSpPr>
        <xdr:cNvPr id="626" name="テキスト ボックス 625"/>
        <xdr:cNvSpPr txBox="1"/>
      </xdr:nvSpPr>
      <xdr:spPr>
        <a:xfrm>
          <a:off x="15214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89219</xdr:rowOff>
    </xdr:from>
    <xdr:to>
      <xdr:col>21</xdr:col>
      <xdr:colOff>212725</xdr:colOff>
      <xdr:row>77</xdr:row>
      <xdr:rowOff>19369</xdr:rowOff>
    </xdr:to>
    <xdr:sp macro="" textlink="">
      <xdr:nvSpPr>
        <xdr:cNvPr id="627" name="円/楕円 626"/>
        <xdr:cNvSpPr/>
      </xdr:nvSpPr>
      <xdr:spPr>
        <a:xfrm>
          <a:off x="14541500" y="131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10496</xdr:rowOff>
    </xdr:from>
    <xdr:ext cx="534377" cy="259045"/>
    <xdr:sp macro="" textlink="">
      <xdr:nvSpPr>
        <xdr:cNvPr id="628" name="テキスト ボックス 627"/>
        <xdr:cNvSpPr txBox="1"/>
      </xdr:nvSpPr>
      <xdr:spPr>
        <a:xfrm>
          <a:off x="14325111" y="1321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94867</xdr:rowOff>
    </xdr:from>
    <xdr:to>
      <xdr:col>20</xdr:col>
      <xdr:colOff>9525</xdr:colOff>
      <xdr:row>77</xdr:row>
      <xdr:rowOff>25017</xdr:rowOff>
    </xdr:to>
    <xdr:sp macro="" textlink="">
      <xdr:nvSpPr>
        <xdr:cNvPr id="629" name="円/楕円 628"/>
        <xdr:cNvSpPr/>
      </xdr:nvSpPr>
      <xdr:spPr>
        <a:xfrm>
          <a:off x="13652500" y="131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16144</xdr:rowOff>
    </xdr:from>
    <xdr:ext cx="534377" cy="259045"/>
    <xdr:sp macro="" textlink="">
      <xdr:nvSpPr>
        <xdr:cNvPr id="630" name="テキスト ボックス 629"/>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31110</xdr:rowOff>
    </xdr:from>
    <xdr:to>
      <xdr:col>18</xdr:col>
      <xdr:colOff>492125</xdr:colOff>
      <xdr:row>76</xdr:row>
      <xdr:rowOff>132710</xdr:rowOff>
    </xdr:to>
    <xdr:sp macro="" textlink="">
      <xdr:nvSpPr>
        <xdr:cNvPr id="631" name="円/楕円 630"/>
        <xdr:cNvSpPr/>
      </xdr:nvSpPr>
      <xdr:spPr>
        <a:xfrm>
          <a:off x="12763500" y="130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123837</xdr:rowOff>
    </xdr:from>
    <xdr:ext cx="534377" cy="259045"/>
    <xdr:sp macro="" textlink="">
      <xdr:nvSpPr>
        <xdr:cNvPr id="632" name="テキスト ボックス 631"/>
        <xdr:cNvSpPr txBox="1"/>
      </xdr:nvSpPr>
      <xdr:spPr>
        <a:xfrm>
          <a:off x="12547111" y="131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2" name="テキスト ボックス 65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6" name="直線コネクタ 655"/>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7"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8" name="直線コネクタ 657"/>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9"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60" name="直線コネクタ 659"/>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49479</xdr:rowOff>
    </xdr:from>
    <xdr:to>
      <xdr:col>23</xdr:col>
      <xdr:colOff>517525</xdr:colOff>
      <xdr:row>98</xdr:row>
      <xdr:rowOff>978</xdr:rowOff>
    </xdr:to>
    <xdr:cxnSp macro="">
      <xdr:nvCxnSpPr>
        <xdr:cNvPr id="661" name="直線コネクタ 660"/>
        <xdr:cNvCxnSpPr/>
      </xdr:nvCxnSpPr>
      <xdr:spPr>
        <a:xfrm>
          <a:off x="15481300" y="16680129"/>
          <a:ext cx="8382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2"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3" name="フローチャート : 判断 662"/>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42850</xdr:rowOff>
    </xdr:from>
    <xdr:to>
      <xdr:col>22</xdr:col>
      <xdr:colOff>365125</xdr:colOff>
      <xdr:row>97</xdr:row>
      <xdr:rowOff>49479</xdr:rowOff>
    </xdr:to>
    <xdr:cxnSp macro="">
      <xdr:nvCxnSpPr>
        <xdr:cNvPr id="664" name="直線コネクタ 663"/>
        <xdr:cNvCxnSpPr/>
      </xdr:nvCxnSpPr>
      <xdr:spPr>
        <a:xfrm>
          <a:off x="14592300" y="1667350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5" name="フローチャート : 判断 664"/>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103103</xdr:rowOff>
    </xdr:from>
    <xdr:ext cx="469744" cy="259045"/>
    <xdr:sp macro="" textlink="">
      <xdr:nvSpPr>
        <xdr:cNvPr id="666" name="テキスト ボックス 665"/>
        <xdr:cNvSpPr txBox="1"/>
      </xdr:nvSpPr>
      <xdr:spPr>
        <a:xfrm>
          <a:off x="15246427" y="16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42850</xdr:rowOff>
    </xdr:from>
    <xdr:to>
      <xdr:col>21</xdr:col>
      <xdr:colOff>161925</xdr:colOff>
      <xdr:row>97</xdr:row>
      <xdr:rowOff>126442</xdr:rowOff>
    </xdr:to>
    <xdr:cxnSp macro="">
      <xdr:nvCxnSpPr>
        <xdr:cNvPr id="667" name="直線コネクタ 666"/>
        <xdr:cNvCxnSpPr/>
      </xdr:nvCxnSpPr>
      <xdr:spPr>
        <a:xfrm flipV="1">
          <a:off x="13703300" y="16673500"/>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8" name="フローチャート : 判断 667"/>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9" name="テキスト ボックス 668"/>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103581</xdr:rowOff>
    </xdr:from>
    <xdr:to>
      <xdr:col>19</xdr:col>
      <xdr:colOff>644525</xdr:colOff>
      <xdr:row>97</xdr:row>
      <xdr:rowOff>126442</xdr:rowOff>
    </xdr:to>
    <xdr:cxnSp macro="">
      <xdr:nvCxnSpPr>
        <xdr:cNvPr id="670" name="直線コネクタ 669"/>
        <xdr:cNvCxnSpPr/>
      </xdr:nvCxnSpPr>
      <xdr:spPr>
        <a:xfrm>
          <a:off x="12814300" y="167342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71" name="フローチャート : 判断 670"/>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2" name="テキスト ボックス 671"/>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3" name="フローチャート : 判断 672"/>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151833</xdr:rowOff>
    </xdr:from>
    <xdr:ext cx="469744" cy="259045"/>
    <xdr:sp macro="" textlink="">
      <xdr:nvSpPr>
        <xdr:cNvPr id="674" name="テキスト ボックス 673"/>
        <xdr:cNvSpPr txBox="1"/>
      </xdr:nvSpPr>
      <xdr:spPr>
        <a:xfrm>
          <a:off x="12579427" y="167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121628</xdr:rowOff>
    </xdr:from>
    <xdr:to>
      <xdr:col>23</xdr:col>
      <xdr:colOff>568325</xdr:colOff>
      <xdr:row>98</xdr:row>
      <xdr:rowOff>51778</xdr:rowOff>
    </xdr:to>
    <xdr:sp macro="" textlink="">
      <xdr:nvSpPr>
        <xdr:cNvPr id="680" name="円/楕円 679"/>
        <xdr:cNvSpPr/>
      </xdr:nvSpPr>
      <xdr:spPr>
        <a:xfrm>
          <a:off x="16268700" y="167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100055</xdr:rowOff>
    </xdr:from>
    <xdr:ext cx="469744" cy="259045"/>
    <xdr:sp macro="" textlink="">
      <xdr:nvSpPr>
        <xdr:cNvPr id="681" name="積立金該当値テキスト"/>
        <xdr:cNvSpPr txBox="1"/>
      </xdr:nvSpPr>
      <xdr:spPr>
        <a:xfrm>
          <a:off x="16370300" y="1673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170129</xdr:rowOff>
    </xdr:from>
    <xdr:to>
      <xdr:col>22</xdr:col>
      <xdr:colOff>415925</xdr:colOff>
      <xdr:row>97</xdr:row>
      <xdr:rowOff>100279</xdr:rowOff>
    </xdr:to>
    <xdr:sp macro="" textlink="">
      <xdr:nvSpPr>
        <xdr:cNvPr id="682" name="円/楕円 681"/>
        <xdr:cNvSpPr/>
      </xdr:nvSpPr>
      <xdr:spPr>
        <a:xfrm>
          <a:off x="15430500" y="166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116806</xdr:rowOff>
    </xdr:from>
    <xdr:ext cx="469744" cy="259045"/>
    <xdr:sp macro="" textlink="">
      <xdr:nvSpPr>
        <xdr:cNvPr id="683" name="テキスト ボックス 682"/>
        <xdr:cNvSpPr txBox="1"/>
      </xdr:nvSpPr>
      <xdr:spPr>
        <a:xfrm>
          <a:off x="15246427" y="1640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163500</xdr:rowOff>
    </xdr:from>
    <xdr:to>
      <xdr:col>21</xdr:col>
      <xdr:colOff>212725</xdr:colOff>
      <xdr:row>97</xdr:row>
      <xdr:rowOff>93650</xdr:rowOff>
    </xdr:to>
    <xdr:sp macro="" textlink="">
      <xdr:nvSpPr>
        <xdr:cNvPr id="684" name="円/楕円 683"/>
        <xdr:cNvSpPr/>
      </xdr:nvSpPr>
      <xdr:spPr>
        <a:xfrm>
          <a:off x="14541500" y="166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84777</xdr:rowOff>
    </xdr:from>
    <xdr:ext cx="469744" cy="259045"/>
    <xdr:sp macro="" textlink="">
      <xdr:nvSpPr>
        <xdr:cNvPr id="685" name="テキスト ボックス 684"/>
        <xdr:cNvSpPr txBox="1"/>
      </xdr:nvSpPr>
      <xdr:spPr>
        <a:xfrm>
          <a:off x="14357427" y="1671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75642</xdr:rowOff>
    </xdr:from>
    <xdr:to>
      <xdr:col>20</xdr:col>
      <xdr:colOff>9525</xdr:colOff>
      <xdr:row>98</xdr:row>
      <xdr:rowOff>5792</xdr:rowOff>
    </xdr:to>
    <xdr:sp macro="" textlink="">
      <xdr:nvSpPr>
        <xdr:cNvPr id="686" name="円/楕円 685"/>
        <xdr:cNvSpPr/>
      </xdr:nvSpPr>
      <xdr:spPr>
        <a:xfrm>
          <a:off x="13652500" y="167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168369</xdr:rowOff>
    </xdr:from>
    <xdr:ext cx="469744" cy="259045"/>
    <xdr:sp macro="" textlink="">
      <xdr:nvSpPr>
        <xdr:cNvPr id="687" name="テキスト ボックス 686"/>
        <xdr:cNvSpPr txBox="1"/>
      </xdr:nvSpPr>
      <xdr:spPr>
        <a:xfrm>
          <a:off x="13468427" y="167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52781</xdr:rowOff>
    </xdr:from>
    <xdr:to>
      <xdr:col>18</xdr:col>
      <xdr:colOff>492125</xdr:colOff>
      <xdr:row>97</xdr:row>
      <xdr:rowOff>154381</xdr:rowOff>
    </xdr:to>
    <xdr:sp macro="" textlink="">
      <xdr:nvSpPr>
        <xdr:cNvPr id="688" name="円/楕円 687"/>
        <xdr:cNvSpPr/>
      </xdr:nvSpPr>
      <xdr:spPr>
        <a:xfrm>
          <a:off x="12763500" y="166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170908</xdr:rowOff>
    </xdr:from>
    <xdr:ext cx="469744" cy="259045"/>
    <xdr:sp macro="" textlink="">
      <xdr:nvSpPr>
        <xdr:cNvPr id="689" name="テキスト ボックス 688"/>
        <xdr:cNvSpPr txBox="1"/>
      </xdr:nvSpPr>
      <xdr:spPr>
        <a:xfrm>
          <a:off x="12579427" y="1645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9" name="テキスト ボックス 70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5" name="直線コネクタ 714"/>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8"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9" name="直線コネクタ 718"/>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2703</xdr:rowOff>
    </xdr:from>
    <xdr:to>
      <xdr:col>32</xdr:col>
      <xdr:colOff>187325</xdr:colOff>
      <xdr:row>35</xdr:row>
      <xdr:rowOff>27196</xdr:rowOff>
    </xdr:to>
    <xdr:cxnSp macro="">
      <xdr:nvCxnSpPr>
        <xdr:cNvPr id="720" name="直線コネクタ 719"/>
        <xdr:cNvCxnSpPr/>
      </xdr:nvCxnSpPr>
      <xdr:spPr>
        <a:xfrm flipV="1">
          <a:off x="21323300" y="60034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21"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2" name="フローチャート : 判断 721"/>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27196</xdr:rowOff>
    </xdr:from>
    <xdr:to>
      <xdr:col>31</xdr:col>
      <xdr:colOff>34925</xdr:colOff>
      <xdr:row>37</xdr:row>
      <xdr:rowOff>84510</xdr:rowOff>
    </xdr:to>
    <xdr:cxnSp macro="">
      <xdr:nvCxnSpPr>
        <xdr:cNvPr id="723" name="直線コネクタ 722"/>
        <xdr:cNvCxnSpPr/>
      </xdr:nvCxnSpPr>
      <xdr:spPr>
        <a:xfrm flipV="1">
          <a:off x="20434300" y="6027946"/>
          <a:ext cx="889000" cy="40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4" name="フローチャート : 判断 723"/>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5" name="テキスト ボックス 724"/>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84510</xdr:rowOff>
    </xdr:from>
    <xdr:to>
      <xdr:col>29</xdr:col>
      <xdr:colOff>517525</xdr:colOff>
      <xdr:row>37</xdr:row>
      <xdr:rowOff>159294</xdr:rowOff>
    </xdr:to>
    <xdr:cxnSp macro="">
      <xdr:nvCxnSpPr>
        <xdr:cNvPr id="726" name="直線コネクタ 725"/>
        <xdr:cNvCxnSpPr/>
      </xdr:nvCxnSpPr>
      <xdr:spPr>
        <a:xfrm flipV="1">
          <a:off x="19545300" y="6428160"/>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7" name="フローチャート : 判断 726"/>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8" name="テキスト ボックス 727"/>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159294</xdr:rowOff>
    </xdr:from>
    <xdr:to>
      <xdr:col>28</xdr:col>
      <xdr:colOff>314325</xdr:colOff>
      <xdr:row>38</xdr:row>
      <xdr:rowOff>17399</xdr:rowOff>
    </xdr:to>
    <xdr:cxnSp macro="">
      <xdr:nvCxnSpPr>
        <xdr:cNvPr id="729" name="直線コネクタ 728"/>
        <xdr:cNvCxnSpPr/>
      </xdr:nvCxnSpPr>
      <xdr:spPr>
        <a:xfrm flipV="1">
          <a:off x="18656300" y="6502944"/>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30" name="フローチャート : 判断 729"/>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31" name="テキスト ボックス 730"/>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2" name="フローチャート : 判断 731"/>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3" name="テキスト ボックス 732"/>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123353</xdr:rowOff>
    </xdr:from>
    <xdr:to>
      <xdr:col>32</xdr:col>
      <xdr:colOff>238125</xdr:colOff>
      <xdr:row>35</xdr:row>
      <xdr:rowOff>53503</xdr:rowOff>
    </xdr:to>
    <xdr:sp macro="" textlink="">
      <xdr:nvSpPr>
        <xdr:cNvPr id="739" name="円/楕円 738"/>
        <xdr:cNvSpPr/>
      </xdr:nvSpPr>
      <xdr:spPr>
        <a:xfrm>
          <a:off x="22110700" y="59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146230</xdr:rowOff>
    </xdr:from>
    <xdr:ext cx="469744" cy="259045"/>
    <xdr:sp macro="" textlink="">
      <xdr:nvSpPr>
        <xdr:cNvPr id="740" name="投資及び出資金該当値テキスト"/>
        <xdr:cNvSpPr txBox="1"/>
      </xdr:nvSpPr>
      <xdr:spPr>
        <a:xfrm>
          <a:off x="22212300" y="580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4,789</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147846</xdr:rowOff>
    </xdr:from>
    <xdr:to>
      <xdr:col>31</xdr:col>
      <xdr:colOff>85725</xdr:colOff>
      <xdr:row>35</xdr:row>
      <xdr:rowOff>77996</xdr:rowOff>
    </xdr:to>
    <xdr:sp macro="" textlink="">
      <xdr:nvSpPr>
        <xdr:cNvPr id="741" name="円/楕円 740"/>
        <xdr:cNvSpPr/>
      </xdr:nvSpPr>
      <xdr:spPr>
        <a:xfrm>
          <a:off x="21272500" y="59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94523</xdr:rowOff>
    </xdr:from>
    <xdr:ext cx="469744" cy="259045"/>
    <xdr:sp macro="" textlink="">
      <xdr:nvSpPr>
        <xdr:cNvPr id="742" name="テキスト ボックス 741"/>
        <xdr:cNvSpPr txBox="1"/>
      </xdr:nvSpPr>
      <xdr:spPr>
        <a:xfrm>
          <a:off x="21088427" y="575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33710</xdr:rowOff>
    </xdr:from>
    <xdr:to>
      <xdr:col>29</xdr:col>
      <xdr:colOff>568325</xdr:colOff>
      <xdr:row>37</xdr:row>
      <xdr:rowOff>135310</xdr:rowOff>
    </xdr:to>
    <xdr:sp macro="" textlink="">
      <xdr:nvSpPr>
        <xdr:cNvPr id="743" name="円/楕円 742"/>
        <xdr:cNvSpPr/>
      </xdr:nvSpPr>
      <xdr:spPr>
        <a:xfrm>
          <a:off x="20383500" y="6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151837</xdr:rowOff>
    </xdr:from>
    <xdr:ext cx="469744" cy="259045"/>
    <xdr:sp macro="" textlink="">
      <xdr:nvSpPr>
        <xdr:cNvPr id="744" name="テキスト ボックス 743"/>
        <xdr:cNvSpPr txBox="1"/>
      </xdr:nvSpPr>
      <xdr:spPr>
        <a:xfrm>
          <a:off x="20199427" y="61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108494</xdr:rowOff>
    </xdr:from>
    <xdr:to>
      <xdr:col>28</xdr:col>
      <xdr:colOff>365125</xdr:colOff>
      <xdr:row>38</xdr:row>
      <xdr:rowOff>38644</xdr:rowOff>
    </xdr:to>
    <xdr:sp macro="" textlink="">
      <xdr:nvSpPr>
        <xdr:cNvPr id="745" name="円/楕円 744"/>
        <xdr:cNvSpPr/>
      </xdr:nvSpPr>
      <xdr:spPr>
        <a:xfrm>
          <a:off x="19494500" y="64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55171</xdr:rowOff>
    </xdr:from>
    <xdr:ext cx="469744" cy="259045"/>
    <xdr:sp macro="" textlink="">
      <xdr:nvSpPr>
        <xdr:cNvPr id="746" name="テキスト ボックス 745"/>
        <xdr:cNvSpPr txBox="1"/>
      </xdr:nvSpPr>
      <xdr:spPr>
        <a:xfrm>
          <a:off x="19310427" y="622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138049</xdr:rowOff>
    </xdr:from>
    <xdr:to>
      <xdr:col>27</xdr:col>
      <xdr:colOff>161925</xdr:colOff>
      <xdr:row>38</xdr:row>
      <xdr:rowOff>68199</xdr:rowOff>
    </xdr:to>
    <xdr:sp macro="" textlink="">
      <xdr:nvSpPr>
        <xdr:cNvPr id="747" name="円/楕円 746"/>
        <xdr:cNvSpPr/>
      </xdr:nvSpPr>
      <xdr:spPr>
        <a:xfrm>
          <a:off x="18605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84726</xdr:rowOff>
    </xdr:from>
    <xdr:ext cx="469744" cy="259045"/>
    <xdr:sp macro="" textlink="">
      <xdr:nvSpPr>
        <xdr:cNvPr id="748" name="テキスト ボックス 747"/>
        <xdr:cNvSpPr txBox="1"/>
      </xdr:nvSpPr>
      <xdr:spPr>
        <a:xfrm>
          <a:off x="18421427" y="625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70" name="直線コネクタ 769"/>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71"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2" name="直線コネクタ 771"/>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3"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4" name="直線コネクタ 773"/>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43962</xdr:rowOff>
    </xdr:from>
    <xdr:to>
      <xdr:col>32</xdr:col>
      <xdr:colOff>187325</xdr:colOff>
      <xdr:row>58</xdr:row>
      <xdr:rowOff>50180</xdr:rowOff>
    </xdr:to>
    <xdr:cxnSp macro="">
      <xdr:nvCxnSpPr>
        <xdr:cNvPr id="775" name="直線コネクタ 774"/>
        <xdr:cNvCxnSpPr/>
      </xdr:nvCxnSpPr>
      <xdr:spPr>
        <a:xfrm>
          <a:off x="21323300" y="9988062"/>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6"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7" name="フローチャート : 判断 776"/>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43962</xdr:rowOff>
    </xdr:from>
    <xdr:to>
      <xdr:col>31</xdr:col>
      <xdr:colOff>34925</xdr:colOff>
      <xdr:row>58</xdr:row>
      <xdr:rowOff>57655</xdr:rowOff>
    </xdr:to>
    <xdr:cxnSp macro="">
      <xdr:nvCxnSpPr>
        <xdr:cNvPr id="778" name="直線コネクタ 777"/>
        <xdr:cNvCxnSpPr/>
      </xdr:nvCxnSpPr>
      <xdr:spPr>
        <a:xfrm flipV="1">
          <a:off x="20434300" y="9988062"/>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9" name="フローチャート : 判断 778"/>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80" name="テキスト ボックス 779"/>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16987</xdr:rowOff>
    </xdr:from>
    <xdr:to>
      <xdr:col>29</xdr:col>
      <xdr:colOff>517525</xdr:colOff>
      <xdr:row>58</xdr:row>
      <xdr:rowOff>57655</xdr:rowOff>
    </xdr:to>
    <xdr:cxnSp macro="">
      <xdr:nvCxnSpPr>
        <xdr:cNvPr id="781" name="直線コネクタ 780"/>
        <xdr:cNvCxnSpPr/>
      </xdr:nvCxnSpPr>
      <xdr:spPr>
        <a:xfrm>
          <a:off x="19545300" y="9961087"/>
          <a:ext cx="8890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2" name="フローチャート : 判断 781"/>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3" name="テキスト ボックス 782"/>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16987</xdr:rowOff>
    </xdr:from>
    <xdr:to>
      <xdr:col>28</xdr:col>
      <xdr:colOff>314325</xdr:colOff>
      <xdr:row>58</xdr:row>
      <xdr:rowOff>18290</xdr:rowOff>
    </xdr:to>
    <xdr:cxnSp macro="">
      <xdr:nvCxnSpPr>
        <xdr:cNvPr id="784" name="直線コネクタ 783"/>
        <xdr:cNvCxnSpPr/>
      </xdr:nvCxnSpPr>
      <xdr:spPr>
        <a:xfrm flipV="1">
          <a:off x="18656300" y="996108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5" name="フローチャート : 判断 784"/>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6" name="テキスト ボックス 785"/>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7" name="フローチャート : 判断 786"/>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8" name="テキスト ボックス 787"/>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170830</xdr:rowOff>
    </xdr:from>
    <xdr:to>
      <xdr:col>32</xdr:col>
      <xdr:colOff>238125</xdr:colOff>
      <xdr:row>58</xdr:row>
      <xdr:rowOff>100980</xdr:rowOff>
    </xdr:to>
    <xdr:sp macro="" textlink="">
      <xdr:nvSpPr>
        <xdr:cNvPr id="794" name="円/楕円 793"/>
        <xdr:cNvSpPr/>
      </xdr:nvSpPr>
      <xdr:spPr>
        <a:xfrm>
          <a:off x="22110700" y="99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85757</xdr:rowOff>
    </xdr:from>
    <xdr:ext cx="469744" cy="259045"/>
    <xdr:sp macro="" textlink="">
      <xdr:nvSpPr>
        <xdr:cNvPr id="795" name="貸付金該当値テキスト"/>
        <xdr:cNvSpPr txBox="1"/>
      </xdr:nvSpPr>
      <xdr:spPr>
        <a:xfrm>
          <a:off x="22212300" y="985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164612</xdr:rowOff>
    </xdr:from>
    <xdr:to>
      <xdr:col>31</xdr:col>
      <xdr:colOff>85725</xdr:colOff>
      <xdr:row>58</xdr:row>
      <xdr:rowOff>94762</xdr:rowOff>
    </xdr:to>
    <xdr:sp macro="" textlink="">
      <xdr:nvSpPr>
        <xdr:cNvPr id="796" name="円/楕円 795"/>
        <xdr:cNvSpPr/>
      </xdr:nvSpPr>
      <xdr:spPr>
        <a:xfrm>
          <a:off x="21272500" y="99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85889</xdr:rowOff>
    </xdr:from>
    <xdr:ext cx="469744" cy="259045"/>
    <xdr:sp macro="" textlink="">
      <xdr:nvSpPr>
        <xdr:cNvPr id="797" name="テキスト ボックス 796"/>
        <xdr:cNvSpPr txBox="1"/>
      </xdr:nvSpPr>
      <xdr:spPr>
        <a:xfrm>
          <a:off x="21088427" y="1002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6855</xdr:rowOff>
    </xdr:from>
    <xdr:to>
      <xdr:col>29</xdr:col>
      <xdr:colOff>568325</xdr:colOff>
      <xdr:row>58</xdr:row>
      <xdr:rowOff>108455</xdr:rowOff>
    </xdr:to>
    <xdr:sp macro="" textlink="">
      <xdr:nvSpPr>
        <xdr:cNvPr id="798" name="円/楕円 797"/>
        <xdr:cNvSpPr/>
      </xdr:nvSpPr>
      <xdr:spPr>
        <a:xfrm>
          <a:off x="20383500" y="99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99582</xdr:rowOff>
    </xdr:from>
    <xdr:ext cx="469744" cy="259045"/>
    <xdr:sp macro="" textlink="">
      <xdr:nvSpPr>
        <xdr:cNvPr id="799" name="テキスト ボックス 798"/>
        <xdr:cNvSpPr txBox="1"/>
      </xdr:nvSpPr>
      <xdr:spPr>
        <a:xfrm>
          <a:off x="20199427" y="1004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137637</xdr:rowOff>
    </xdr:from>
    <xdr:to>
      <xdr:col>28</xdr:col>
      <xdr:colOff>365125</xdr:colOff>
      <xdr:row>58</xdr:row>
      <xdr:rowOff>67787</xdr:rowOff>
    </xdr:to>
    <xdr:sp macro="" textlink="">
      <xdr:nvSpPr>
        <xdr:cNvPr id="800" name="円/楕円 799"/>
        <xdr:cNvSpPr/>
      </xdr:nvSpPr>
      <xdr:spPr>
        <a:xfrm>
          <a:off x="19494500" y="99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58914</xdr:rowOff>
    </xdr:from>
    <xdr:ext cx="469744" cy="259045"/>
    <xdr:sp macro="" textlink="">
      <xdr:nvSpPr>
        <xdr:cNvPr id="801" name="テキスト ボックス 800"/>
        <xdr:cNvSpPr txBox="1"/>
      </xdr:nvSpPr>
      <xdr:spPr>
        <a:xfrm>
          <a:off x="19310427" y="1000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138940</xdr:rowOff>
    </xdr:from>
    <xdr:to>
      <xdr:col>27</xdr:col>
      <xdr:colOff>161925</xdr:colOff>
      <xdr:row>58</xdr:row>
      <xdr:rowOff>69090</xdr:rowOff>
    </xdr:to>
    <xdr:sp macro="" textlink="">
      <xdr:nvSpPr>
        <xdr:cNvPr id="802" name="円/楕円 801"/>
        <xdr:cNvSpPr/>
      </xdr:nvSpPr>
      <xdr:spPr>
        <a:xfrm>
          <a:off x="18605500" y="99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60217</xdr:rowOff>
    </xdr:from>
    <xdr:ext cx="469744" cy="259045"/>
    <xdr:sp macro="" textlink="">
      <xdr:nvSpPr>
        <xdr:cNvPr id="803" name="テキスト ボックス 802"/>
        <xdr:cNvSpPr txBox="1"/>
      </xdr:nvSpPr>
      <xdr:spPr>
        <a:xfrm>
          <a:off x="18421427" y="1000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8" name="直線コネクタ 827"/>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9"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30" name="直線コネクタ 829"/>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31"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2" name="直線コネクタ 831"/>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20828</xdr:rowOff>
    </xdr:from>
    <xdr:to>
      <xdr:col>32</xdr:col>
      <xdr:colOff>187325</xdr:colOff>
      <xdr:row>75</xdr:row>
      <xdr:rowOff>129032</xdr:rowOff>
    </xdr:to>
    <xdr:cxnSp macro="">
      <xdr:nvCxnSpPr>
        <xdr:cNvPr id="833" name="直線コネクタ 832"/>
        <xdr:cNvCxnSpPr/>
      </xdr:nvCxnSpPr>
      <xdr:spPr>
        <a:xfrm flipV="1">
          <a:off x="21323300" y="12879578"/>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4"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5" name="フローチャート : 判断 834"/>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129032</xdr:rowOff>
    </xdr:from>
    <xdr:to>
      <xdr:col>31</xdr:col>
      <xdr:colOff>34925</xdr:colOff>
      <xdr:row>75</xdr:row>
      <xdr:rowOff>148006</xdr:rowOff>
    </xdr:to>
    <xdr:cxnSp macro="">
      <xdr:nvCxnSpPr>
        <xdr:cNvPr id="836" name="直線コネクタ 835"/>
        <xdr:cNvCxnSpPr/>
      </xdr:nvCxnSpPr>
      <xdr:spPr>
        <a:xfrm flipV="1">
          <a:off x="20434300" y="12987782"/>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7" name="フローチャート : 判断 836"/>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8" name="テキスト ボックス 837"/>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148006</xdr:rowOff>
    </xdr:from>
    <xdr:to>
      <xdr:col>29</xdr:col>
      <xdr:colOff>517525</xdr:colOff>
      <xdr:row>76</xdr:row>
      <xdr:rowOff>43878</xdr:rowOff>
    </xdr:to>
    <xdr:cxnSp macro="">
      <xdr:nvCxnSpPr>
        <xdr:cNvPr id="839" name="直線コネクタ 838"/>
        <xdr:cNvCxnSpPr/>
      </xdr:nvCxnSpPr>
      <xdr:spPr>
        <a:xfrm flipV="1">
          <a:off x="19545300" y="13006756"/>
          <a:ext cx="8890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40" name="フローチャート : 判断 839"/>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41" name="テキスト ボックス 840"/>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25857</xdr:rowOff>
    </xdr:from>
    <xdr:to>
      <xdr:col>28</xdr:col>
      <xdr:colOff>314325</xdr:colOff>
      <xdr:row>76</xdr:row>
      <xdr:rowOff>43878</xdr:rowOff>
    </xdr:to>
    <xdr:cxnSp macro="">
      <xdr:nvCxnSpPr>
        <xdr:cNvPr id="842" name="直線コネクタ 841"/>
        <xdr:cNvCxnSpPr/>
      </xdr:nvCxnSpPr>
      <xdr:spPr>
        <a:xfrm>
          <a:off x="18656300" y="13056057"/>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3" name="フローチャート : 判断 842"/>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44" name="テキスト ボックス 843"/>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5" name="フローチャート : 判断 844"/>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6" name="テキスト ボックス 845"/>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141478</xdr:rowOff>
    </xdr:from>
    <xdr:to>
      <xdr:col>32</xdr:col>
      <xdr:colOff>238125</xdr:colOff>
      <xdr:row>75</xdr:row>
      <xdr:rowOff>71628</xdr:rowOff>
    </xdr:to>
    <xdr:sp macro="" textlink="">
      <xdr:nvSpPr>
        <xdr:cNvPr id="852" name="円/楕円 851"/>
        <xdr:cNvSpPr/>
      </xdr:nvSpPr>
      <xdr:spPr>
        <a:xfrm>
          <a:off x="22110700" y="128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164355</xdr:rowOff>
    </xdr:from>
    <xdr:ext cx="534377" cy="259045"/>
    <xdr:sp macro="" textlink="">
      <xdr:nvSpPr>
        <xdr:cNvPr id="853" name="繰出金該当値テキスト"/>
        <xdr:cNvSpPr txBox="1"/>
      </xdr:nvSpPr>
      <xdr:spPr>
        <a:xfrm>
          <a:off x="22212300" y="1268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78232</xdr:rowOff>
    </xdr:from>
    <xdr:to>
      <xdr:col>31</xdr:col>
      <xdr:colOff>85725</xdr:colOff>
      <xdr:row>76</xdr:row>
      <xdr:rowOff>8381</xdr:rowOff>
    </xdr:to>
    <xdr:sp macro="" textlink="">
      <xdr:nvSpPr>
        <xdr:cNvPr id="854" name="円/楕円 853"/>
        <xdr:cNvSpPr/>
      </xdr:nvSpPr>
      <xdr:spPr>
        <a:xfrm>
          <a:off x="21272500" y="12936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24909</xdr:rowOff>
    </xdr:from>
    <xdr:ext cx="534377" cy="259045"/>
    <xdr:sp macro="" textlink="">
      <xdr:nvSpPr>
        <xdr:cNvPr id="855" name="テキスト ボックス 854"/>
        <xdr:cNvSpPr txBox="1"/>
      </xdr:nvSpPr>
      <xdr:spPr>
        <a:xfrm>
          <a:off x="21056111" y="127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97206</xdr:rowOff>
    </xdr:from>
    <xdr:to>
      <xdr:col>29</xdr:col>
      <xdr:colOff>568325</xdr:colOff>
      <xdr:row>76</xdr:row>
      <xdr:rowOff>27356</xdr:rowOff>
    </xdr:to>
    <xdr:sp macro="" textlink="">
      <xdr:nvSpPr>
        <xdr:cNvPr id="856" name="円/楕円 855"/>
        <xdr:cNvSpPr/>
      </xdr:nvSpPr>
      <xdr:spPr>
        <a:xfrm>
          <a:off x="20383500" y="129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43883</xdr:rowOff>
    </xdr:from>
    <xdr:ext cx="534377" cy="259045"/>
    <xdr:sp macro="" textlink="">
      <xdr:nvSpPr>
        <xdr:cNvPr id="857" name="テキスト ボックス 856"/>
        <xdr:cNvSpPr txBox="1"/>
      </xdr:nvSpPr>
      <xdr:spPr>
        <a:xfrm>
          <a:off x="20167111" y="127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164528</xdr:rowOff>
    </xdr:from>
    <xdr:to>
      <xdr:col>28</xdr:col>
      <xdr:colOff>365125</xdr:colOff>
      <xdr:row>76</xdr:row>
      <xdr:rowOff>94678</xdr:rowOff>
    </xdr:to>
    <xdr:sp macro="" textlink="">
      <xdr:nvSpPr>
        <xdr:cNvPr id="858" name="円/楕円 857"/>
        <xdr:cNvSpPr/>
      </xdr:nvSpPr>
      <xdr:spPr>
        <a:xfrm>
          <a:off x="19494500" y="130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111206</xdr:rowOff>
    </xdr:from>
    <xdr:ext cx="534377" cy="259045"/>
    <xdr:sp macro="" textlink="">
      <xdr:nvSpPr>
        <xdr:cNvPr id="859" name="テキスト ボックス 858"/>
        <xdr:cNvSpPr txBox="1"/>
      </xdr:nvSpPr>
      <xdr:spPr>
        <a:xfrm>
          <a:off x="19278111" y="127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146507</xdr:rowOff>
    </xdr:from>
    <xdr:to>
      <xdr:col>27</xdr:col>
      <xdr:colOff>161925</xdr:colOff>
      <xdr:row>76</xdr:row>
      <xdr:rowOff>76657</xdr:rowOff>
    </xdr:to>
    <xdr:sp macro="" textlink="">
      <xdr:nvSpPr>
        <xdr:cNvPr id="860" name="円/楕円 859"/>
        <xdr:cNvSpPr/>
      </xdr:nvSpPr>
      <xdr:spPr>
        <a:xfrm>
          <a:off x="18605500" y="130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93184</xdr:rowOff>
    </xdr:from>
    <xdr:ext cx="534377" cy="259045"/>
    <xdr:sp macro="" textlink="">
      <xdr:nvSpPr>
        <xdr:cNvPr id="861" name="テキスト ボックス 860"/>
        <xdr:cNvSpPr txBox="1"/>
      </xdr:nvSpPr>
      <xdr:spPr>
        <a:xfrm>
          <a:off x="18389111" y="127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人件費については、これまで実施してきた行財政改革により減少傾向にあり今後も総コストの縮減を図っていく方針である。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扶助費についは平成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年度では類似団体内平均値を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45,500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147,840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r>
            <a:rPr kumimoji="0" lang="ja-JP" altLang="en-US" sz="1300" b="0" i="0" u="none" strike="noStrike" kern="0" cap="none" spc="0" normalizeH="0" baseline="0" noProof="0" smtClean="0">
              <a:ln>
                <a:noFill/>
              </a:ln>
              <a:solidFill>
                <a:prstClr val="black"/>
              </a:solidFill>
              <a:effectLst/>
              <a:uLnTx/>
              <a:uFillTx/>
              <a:latin typeface="+mn-lt"/>
              <a:ea typeface="+mn-ea"/>
              <a:cs typeface="+mn-cs"/>
            </a:rPr>
            <a:t>本市においては類似団体と比較し、特に生活保護受給者の割合（保護率）が高いことに加え、近年は障害者施策に係る経費が増大している事が扶助費を押し上げている原因である。普通建設事業においては上昇傾向にあり、今後も</a:t>
          </a:r>
          <a:r>
            <a:rPr kumimoji="0" lang="ja-JP" altLang="en-US" sz="1300" b="0" i="0" u="none" strike="noStrike" kern="0" cap="none" spc="0" normalizeH="0" baseline="0" noProof="0" smtClean="0">
              <a:ln>
                <a:noFill/>
              </a:ln>
              <a:solidFill>
                <a:prstClr val="black"/>
              </a:solidFill>
              <a:effectLst/>
              <a:uLnTx/>
              <a:uFillTx/>
              <a:latin typeface="MS-PGothic"/>
              <a:ea typeface="+mn-ea"/>
              <a:cs typeface="+mn-cs"/>
            </a:rPr>
            <a:t>花園ラグビー場の改修、新市民会館の建設、公共施設再編整備などの</a:t>
          </a:r>
          <a:r>
            <a:rPr kumimoji="0" lang="ja-JP" altLang="en-US" sz="1300" b="0" i="0" u="none" strike="noStrike" kern="0" cap="none" spc="0" normalizeH="0" baseline="0" noProof="0" smtClean="0">
              <a:ln>
                <a:noFill/>
              </a:ln>
              <a:solidFill>
                <a:prstClr val="black"/>
              </a:solidFill>
              <a:effectLst/>
              <a:uLnTx/>
              <a:uFillTx/>
              <a:latin typeface="+mn-lt"/>
              <a:ea typeface="+mn-ea"/>
              <a:cs typeface="+mn-cs"/>
            </a:rPr>
            <a:t>大型事業が控えていることから事業の取捨選択を徹底していく必要がある。補助費等においては平成</a:t>
          </a:r>
          <a:r>
            <a:rPr kumimoji="0" lang="en-US" altLang="ja-JP" sz="1300" b="0" i="0" u="none" strike="noStrike" kern="0" cap="none" spc="0" normalizeH="0" baseline="0" noProof="0" smtClean="0">
              <a:ln>
                <a:noFill/>
              </a:ln>
              <a:solidFill>
                <a:prstClr val="black"/>
              </a:solidFill>
              <a:effectLst/>
              <a:uLnTx/>
              <a:uFillTx/>
              <a:latin typeface="+mn-lt"/>
              <a:ea typeface="+mn-ea"/>
              <a:cs typeface="+mn-cs"/>
            </a:rPr>
            <a:t>25</a:t>
          </a:r>
          <a:r>
            <a:rPr kumimoji="0" lang="ja-JP" altLang="en-US" sz="1300" b="0" i="0" u="none" strike="noStrike" kern="0" cap="none" spc="0" normalizeH="0" baseline="0" noProof="0" smtClean="0">
              <a:ln>
                <a:noFill/>
              </a:ln>
              <a:solidFill>
                <a:prstClr val="black"/>
              </a:solidFill>
              <a:effectLst/>
              <a:uLnTx/>
              <a:uFillTx/>
              <a:latin typeface="+mn-lt"/>
              <a:ea typeface="+mn-ea"/>
              <a:cs typeface="+mn-cs"/>
            </a:rPr>
            <a:t>年度に突出して高くなっており、住民一人当たり</a:t>
          </a:r>
          <a:r>
            <a:rPr kumimoji="0" lang="en-US" altLang="ja-JP" sz="1300" b="0" i="0" u="none" strike="noStrike" kern="0" cap="none" spc="0" normalizeH="0" baseline="0" noProof="0" smtClean="0">
              <a:ln>
                <a:noFill/>
              </a:ln>
              <a:solidFill>
                <a:prstClr val="black"/>
              </a:solidFill>
              <a:effectLst/>
              <a:uLnTx/>
              <a:uFillTx/>
              <a:latin typeface="+mn-lt"/>
              <a:ea typeface="+mn-ea"/>
              <a:cs typeface="+mn-cs"/>
            </a:rPr>
            <a:t>55,135</a:t>
          </a:r>
          <a:r>
            <a:rPr kumimoji="0" lang="ja-JP" altLang="en-US" sz="1300" b="0" i="0" u="none" strike="noStrike" kern="0" cap="none" spc="0" normalizeH="0" baseline="0" noProof="0" smtClean="0">
              <a:ln>
                <a:noFill/>
              </a:ln>
              <a:solidFill>
                <a:prstClr val="black"/>
              </a:solidFill>
              <a:effectLst/>
              <a:uLnTx/>
              <a:uFillTx/>
              <a:latin typeface="+mn-lt"/>
              <a:ea typeface="+mn-ea"/>
              <a:cs typeface="+mn-cs"/>
            </a:rPr>
            <a:t>円となっているがこれは土地開発公社解散に係る臨時的な要素でありその後は従前の水準で推移している。しかし類似団体と比較しても依然として高い数値であることから市独自の補助金の見直しなどの経費の節減に努める必要があ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schemeClr val="dk1"/>
              </a:solidFill>
              <a:effectLst/>
              <a:uLnTx/>
              <a:uFillTx/>
              <a:latin typeface="+mn-lt"/>
              <a:ea typeface="+mn-ea"/>
              <a:cs typeface="+mn-cs"/>
            </a:rPr>
            <a:t>繰出金</a:t>
          </a:r>
          <a:r>
            <a:rPr kumimoji="1" lang="ja-JP" altLang="ja-JP" sz="1300" b="0" i="0" baseline="0">
              <a:solidFill>
                <a:schemeClr val="dk1"/>
              </a:solidFill>
              <a:latin typeface="+mn-lt"/>
              <a:ea typeface="+mn-ea"/>
              <a:cs typeface="+mn-cs"/>
            </a:rPr>
            <a:t>についは</a:t>
          </a:r>
          <a:r>
            <a:rPr kumimoji="1" lang="ja-JP" altLang="en-US" sz="1300" b="0" i="0" baseline="0">
              <a:solidFill>
                <a:schemeClr val="dk1"/>
              </a:solidFill>
              <a:latin typeface="+mn-lt"/>
              <a:ea typeface="+mn-ea"/>
              <a:cs typeface="+mn-cs"/>
            </a:rPr>
            <a:t>類似</a:t>
          </a:r>
          <a:r>
            <a:rPr kumimoji="1" lang="ja-JP" altLang="ja-JP" sz="1300" b="0" i="0" baseline="0">
              <a:solidFill>
                <a:schemeClr val="dk1"/>
              </a:solidFill>
              <a:latin typeface="+mn-lt"/>
              <a:ea typeface="+mn-ea"/>
              <a:cs typeface="+mn-cs"/>
            </a:rPr>
            <a:t>団体内平均値</a:t>
          </a:r>
          <a:r>
            <a:rPr kumimoji="1" lang="ja-JP" altLang="en-US" sz="1300" b="0" i="0" baseline="0">
              <a:solidFill>
                <a:schemeClr val="dk1"/>
              </a:solidFill>
              <a:latin typeface="+mn-lt"/>
              <a:ea typeface="+mn-ea"/>
              <a:cs typeface="+mn-cs"/>
            </a:rPr>
            <a:t>を</a:t>
          </a:r>
          <a:r>
            <a:rPr kumimoji="1" lang="en-US" altLang="ja-JP" sz="1300" b="0" i="0" baseline="0">
              <a:solidFill>
                <a:schemeClr val="dk1"/>
              </a:solidFill>
              <a:latin typeface="+mn-lt"/>
              <a:ea typeface="+mn-ea"/>
              <a:cs typeface="+mn-cs"/>
            </a:rPr>
            <a:t>2,497</a:t>
          </a:r>
          <a:r>
            <a:rPr kumimoji="1" lang="ja-JP" altLang="en-US" sz="1300" b="0" i="0" baseline="0">
              <a:solidFill>
                <a:schemeClr val="dk1"/>
              </a:solidFill>
              <a:latin typeface="+mn-lt"/>
              <a:ea typeface="+mn-ea"/>
              <a:cs typeface="+mn-cs"/>
            </a:rPr>
            <a:t>円上回り</a:t>
          </a:r>
          <a:r>
            <a:rPr kumimoji="1" lang="en-US" altLang="ja-JP" sz="1300" b="0" i="0" baseline="0">
              <a:solidFill>
                <a:schemeClr val="dk1"/>
              </a:solidFill>
              <a:latin typeface="+mn-lt"/>
              <a:ea typeface="+mn-ea"/>
              <a:cs typeface="+mn-cs"/>
            </a:rPr>
            <a:t>38,620</a:t>
          </a:r>
          <a:r>
            <a:rPr kumimoji="1" lang="ja-JP" altLang="en-US" sz="1300" b="0" i="0" baseline="0">
              <a:solidFill>
                <a:schemeClr val="dk1"/>
              </a:solidFill>
              <a:latin typeface="+mn-lt"/>
              <a:ea typeface="+mn-ea"/>
              <a:cs typeface="+mn-cs"/>
            </a:rPr>
            <a:t>円となっている。国民健康保険事業特別会計や介護保険事業特別会計に対する繰出金が近年増加傾向にあることから、今後もより一層の経費削減に努め、繰出金の抑制を図る必要がある。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大阪府東大阪市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496,659
479,933
61.78
208,150,324
205,784,591
1,705,586
107,066,443
186,485,770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144599</xdr:rowOff>
    </xdr:from>
    <xdr:to>
      <xdr:col>6</xdr:col>
      <xdr:colOff>511175</xdr:colOff>
      <xdr:row>36</xdr:row>
      <xdr:rowOff>48260</xdr:rowOff>
    </xdr:to>
    <xdr:cxnSp macro="">
      <xdr:nvCxnSpPr>
        <xdr:cNvPr id="63" name="直線コネクタ 62"/>
        <xdr:cNvCxnSpPr/>
      </xdr:nvCxnSpPr>
      <xdr:spPr>
        <a:xfrm>
          <a:off x="3797300" y="614534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32476</xdr:rowOff>
    </xdr:from>
    <xdr:to>
      <xdr:col>5</xdr:col>
      <xdr:colOff>358775</xdr:colOff>
      <xdr:row>35</xdr:row>
      <xdr:rowOff>144599</xdr:rowOff>
    </xdr:to>
    <xdr:cxnSp macro="">
      <xdr:nvCxnSpPr>
        <xdr:cNvPr id="66" name="直線コネクタ 65"/>
        <xdr:cNvCxnSpPr/>
      </xdr:nvCxnSpPr>
      <xdr:spPr>
        <a:xfrm>
          <a:off x="2908300" y="6033226"/>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144054</xdr:rowOff>
    </xdr:from>
    <xdr:to>
      <xdr:col>4</xdr:col>
      <xdr:colOff>155575</xdr:colOff>
      <xdr:row>35</xdr:row>
      <xdr:rowOff>32476</xdr:rowOff>
    </xdr:to>
    <xdr:cxnSp macro="">
      <xdr:nvCxnSpPr>
        <xdr:cNvPr id="69" name="直線コネクタ 68"/>
        <xdr:cNvCxnSpPr/>
      </xdr:nvCxnSpPr>
      <xdr:spPr>
        <a:xfrm>
          <a:off x="2019300" y="5973354"/>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13970</xdr:rowOff>
    </xdr:from>
    <xdr:to>
      <xdr:col>2</xdr:col>
      <xdr:colOff>638175</xdr:colOff>
      <xdr:row>34</xdr:row>
      <xdr:rowOff>144054</xdr:rowOff>
    </xdr:to>
    <xdr:cxnSp macro="">
      <xdr:nvCxnSpPr>
        <xdr:cNvPr id="72" name="直線コネクタ 71"/>
        <xdr:cNvCxnSpPr/>
      </xdr:nvCxnSpPr>
      <xdr:spPr>
        <a:xfrm>
          <a:off x="1130300" y="5671820"/>
          <a:ext cx="889000" cy="30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168910</xdr:rowOff>
    </xdr:from>
    <xdr:to>
      <xdr:col>6</xdr:col>
      <xdr:colOff>561975</xdr:colOff>
      <xdr:row>36</xdr:row>
      <xdr:rowOff>99060</xdr:rowOff>
    </xdr:to>
    <xdr:sp macro="" textlink="">
      <xdr:nvSpPr>
        <xdr:cNvPr id="82" name="円/楕円 81"/>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147337</xdr:rowOff>
    </xdr:from>
    <xdr:ext cx="469744" cy="259045"/>
    <xdr:sp macro="" textlink="">
      <xdr:nvSpPr>
        <xdr:cNvPr id="83" name="議会費該当値テキスト"/>
        <xdr:cNvSpPr txBox="1"/>
      </xdr:nvSpPr>
      <xdr:spPr>
        <a:xfrm>
          <a:off x="46863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93799</xdr:rowOff>
    </xdr:from>
    <xdr:to>
      <xdr:col>5</xdr:col>
      <xdr:colOff>409575</xdr:colOff>
      <xdr:row>36</xdr:row>
      <xdr:rowOff>23949</xdr:rowOff>
    </xdr:to>
    <xdr:sp macro="" textlink="">
      <xdr:nvSpPr>
        <xdr:cNvPr id="84" name="円/楕円 83"/>
        <xdr:cNvSpPr/>
      </xdr:nvSpPr>
      <xdr:spPr>
        <a:xfrm>
          <a:off x="3746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15076</xdr:rowOff>
    </xdr:from>
    <xdr:ext cx="469744" cy="259045"/>
    <xdr:sp macro="" textlink="">
      <xdr:nvSpPr>
        <xdr:cNvPr id="85" name="テキスト ボックス 84"/>
        <xdr:cNvSpPr txBox="1"/>
      </xdr:nvSpPr>
      <xdr:spPr>
        <a:xfrm>
          <a:off x="3562427"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153126</xdr:rowOff>
    </xdr:from>
    <xdr:to>
      <xdr:col>4</xdr:col>
      <xdr:colOff>206375</xdr:colOff>
      <xdr:row>35</xdr:row>
      <xdr:rowOff>83276</xdr:rowOff>
    </xdr:to>
    <xdr:sp macro="" textlink="">
      <xdr:nvSpPr>
        <xdr:cNvPr id="86" name="円/楕円 85"/>
        <xdr:cNvSpPr/>
      </xdr:nvSpPr>
      <xdr:spPr>
        <a:xfrm>
          <a:off x="2857500" y="59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74403</xdr:rowOff>
    </xdr:from>
    <xdr:ext cx="469744" cy="259045"/>
    <xdr:sp macro="" textlink="">
      <xdr:nvSpPr>
        <xdr:cNvPr id="87" name="テキスト ボックス 86"/>
        <xdr:cNvSpPr txBox="1"/>
      </xdr:nvSpPr>
      <xdr:spPr>
        <a:xfrm>
          <a:off x="2673427" y="607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93254</xdr:rowOff>
    </xdr:from>
    <xdr:to>
      <xdr:col>3</xdr:col>
      <xdr:colOff>3175</xdr:colOff>
      <xdr:row>35</xdr:row>
      <xdr:rowOff>23404</xdr:rowOff>
    </xdr:to>
    <xdr:sp macro="" textlink="">
      <xdr:nvSpPr>
        <xdr:cNvPr id="88" name="円/楕円 87"/>
        <xdr:cNvSpPr/>
      </xdr:nvSpPr>
      <xdr:spPr>
        <a:xfrm>
          <a:off x="1968500" y="59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14531</xdr:rowOff>
    </xdr:from>
    <xdr:ext cx="469744" cy="259045"/>
    <xdr:sp macro="" textlink="">
      <xdr:nvSpPr>
        <xdr:cNvPr id="89" name="テキスト ボックス 88"/>
        <xdr:cNvSpPr txBox="1"/>
      </xdr:nvSpPr>
      <xdr:spPr>
        <a:xfrm>
          <a:off x="1784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134620</xdr:rowOff>
    </xdr:from>
    <xdr:to>
      <xdr:col>1</xdr:col>
      <xdr:colOff>485775</xdr:colOff>
      <xdr:row>33</xdr:row>
      <xdr:rowOff>64770</xdr:rowOff>
    </xdr:to>
    <xdr:sp macro="" textlink="">
      <xdr:nvSpPr>
        <xdr:cNvPr id="90" name="円/楕円 89"/>
        <xdr:cNvSpPr/>
      </xdr:nvSpPr>
      <xdr:spPr>
        <a:xfrm>
          <a:off x="107950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55897</xdr:rowOff>
    </xdr:from>
    <xdr:ext cx="469744" cy="259045"/>
    <xdr:sp macro="" textlink="">
      <xdr:nvSpPr>
        <xdr:cNvPr id="91" name="テキスト ボックス 90"/>
        <xdr:cNvSpPr txBox="1"/>
      </xdr:nvSpPr>
      <xdr:spPr>
        <a:xfrm>
          <a:off x="895427"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55415</xdr:rowOff>
    </xdr:from>
    <xdr:to>
      <xdr:col>6</xdr:col>
      <xdr:colOff>511175</xdr:colOff>
      <xdr:row>57</xdr:row>
      <xdr:rowOff>59073</xdr:rowOff>
    </xdr:to>
    <xdr:cxnSp macro="">
      <xdr:nvCxnSpPr>
        <xdr:cNvPr id="119" name="直線コネクタ 118"/>
        <xdr:cNvCxnSpPr/>
      </xdr:nvCxnSpPr>
      <xdr:spPr>
        <a:xfrm flipV="1">
          <a:off x="3797300" y="982806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32921</xdr:rowOff>
    </xdr:from>
    <xdr:to>
      <xdr:col>5</xdr:col>
      <xdr:colOff>358775</xdr:colOff>
      <xdr:row>57</xdr:row>
      <xdr:rowOff>59073</xdr:rowOff>
    </xdr:to>
    <xdr:cxnSp macro="">
      <xdr:nvCxnSpPr>
        <xdr:cNvPr id="122" name="直線コネクタ 121"/>
        <xdr:cNvCxnSpPr/>
      </xdr:nvCxnSpPr>
      <xdr:spPr>
        <a:xfrm>
          <a:off x="2908300" y="9462671"/>
          <a:ext cx="889000" cy="36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32921</xdr:rowOff>
    </xdr:from>
    <xdr:to>
      <xdr:col>4</xdr:col>
      <xdr:colOff>155575</xdr:colOff>
      <xdr:row>57</xdr:row>
      <xdr:rowOff>61679</xdr:rowOff>
    </xdr:to>
    <xdr:cxnSp macro="">
      <xdr:nvCxnSpPr>
        <xdr:cNvPr id="125" name="直線コネクタ 124"/>
        <xdr:cNvCxnSpPr/>
      </xdr:nvCxnSpPr>
      <xdr:spPr>
        <a:xfrm flipV="1">
          <a:off x="2019300" y="9462671"/>
          <a:ext cx="889000" cy="37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120772</xdr:rowOff>
    </xdr:from>
    <xdr:to>
      <xdr:col>2</xdr:col>
      <xdr:colOff>638175</xdr:colOff>
      <xdr:row>57</xdr:row>
      <xdr:rowOff>61679</xdr:rowOff>
    </xdr:to>
    <xdr:cxnSp macro="">
      <xdr:nvCxnSpPr>
        <xdr:cNvPr id="128" name="直線コネクタ 127"/>
        <xdr:cNvCxnSpPr/>
      </xdr:nvCxnSpPr>
      <xdr:spPr>
        <a:xfrm>
          <a:off x="1130300" y="9721972"/>
          <a:ext cx="8890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4615</xdr:rowOff>
    </xdr:from>
    <xdr:to>
      <xdr:col>6</xdr:col>
      <xdr:colOff>561975</xdr:colOff>
      <xdr:row>57</xdr:row>
      <xdr:rowOff>106215</xdr:rowOff>
    </xdr:to>
    <xdr:sp macro="" textlink="">
      <xdr:nvSpPr>
        <xdr:cNvPr id="138" name="円/楕円 137"/>
        <xdr:cNvSpPr/>
      </xdr:nvSpPr>
      <xdr:spPr>
        <a:xfrm>
          <a:off x="4584700" y="9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154492</xdr:rowOff>
    </xdr:from>
    <xdr:ext cx="534377" cy="259045"/>
    <xdr:sp macro="" textlink="">
      <xdr:nvSpPr>
        <xdr:cNvPr id="139" name="総務費該当値テキスト"/>
        <xdr:cNvSpPr txBox="1"/>
      </xdr:nvSpPr>
      <xdr:spPr>
        <a:xfrm>
          <a:off x="4686300"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8273</xdr:rowOff>
    </xdr:from>
    <xdr:to>
      <xdr:col>5</xdr:col>
      <xdr:colOff>409575</xdr:colOff>
      <xdr:row>57</xdr:row>
      <xdr:rowOff>109873</xdr:rowOff>
    </xdr:to>
    <xdr:sp macro="" textlink="">
      <xdr:nvSpPr>
        <xdr:cNvPr id="140" name="円/楕円 139"/>
        <xdr:cNvSpPr/>
      </xdr:nvSpPr>
      <xdr:spPr>
        <a:xfrm>
          <a:off x="3746500" y="97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101000</xdr:rowOff>
    </xdr:from>
    <xdr:ext cx="534377" cy="259045"/>
    <xdr:sp macro="" textlink="">
      <xdr:nvSpPr>
        <xdr:cNvPr id="141" name="テキスト ボックス 140"/>
        <xdr:cNvSpPr txBox="1"/>
      </xdr:nvSpPr>
      <xdr:spPr>
        <a:xfrm>
          <a:off x="3530111" y="98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153571</xdr:rowOff>
    </xdr:from>
    <xdr:to>
      <xdr:col>4</xdr:col>
      <xdr:colOff>206375</xdr:colOff>
      <xdr:row>55</xdr:row>
      <xdr:rowOff>83721</xdr:rowOff>
    </xdr:to>
    <xdr:sp macro="" textlink="">
      <xdr:nvSpPr>
        <xdr:cNvPr id="142" name="円/楕円 141"/>
        <xdr:cNvSpPr/>
      </xdr:nvSpPr>
      <xdr:spPr>
        <a:xfrm>
          <a:off x="2857500" y="94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100248</xdr:rowOff>
    </xdr:from>
    <xdr:ext cx="534377" cy="259045"/>
    <xdr:sp macro="" textlink="">
      <xdr:nvSpPr>
        <xdr:cNvPr id="143" name="テキスト ボックス 142"/>
        <xdr:cNvSpPr txBox="1"/>
      </xdr:nvSpPr>
      <xdr:spPr>
        <a:xfrm>
          <a:off x="2641111" y="918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10879</xdr:rowOff>
    </xdr:from>
    <xdr:to>
      <xdr:col>3</xdr:col>
      <xdr:colOff>3175</xdr:colOff>
      <xdr:row>57</xdr:row>
      <xdr:rowOff>112479</xdr:rowOff>
    </xdr:to>
    <xdr:sp macro="" textlink="">
      <xdr:nvSpPr>
        <xdr:cNvPr id="144" name="円/楕円 143"/>
        <xdr:cNvSpPr/>
      </xdr:nvSpPr>
      <xdr:spPr>
        <a:xfrm>
          <a:off x="1968500" y="97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103606</xdr:rowOff>
    </xdr:from>
    <xdr:ext cx="534377" cy="259045"/>
    <xdr:sp macro="" textlink="">
      <xdr:nvSpPr>
        <xdr:cNvPr id="145" name="テキスト ボックス 144"/>
        <xdr:cNvSpPr txBox="1"/>
      </xdr:nvSpPr>
      <xdr:spPr>
        <a:xfrm>
          <a:off x="1752111" y="98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69972</xdr:rowOff>
    </xdr:from>
    <xdr:to>
      <xdr:col>1</xdr:col>
      <xdr:colOff>485775</xdr:colOff>
      <xdr:row>57</xdr:row>
      <xdr:rowOff>122</xdr:rowOff>
    </xdr:to>
    <xdr:sp macro="" textlink="">
      <xdr:nvSpPr>
        <xdr:cNvPr id="146" name="円/楕円 145"/>
        <xdr:cNvSpPr/>
      </xdr:nvSpPr>
      <xdr:spPr>
        <a:xfrm>
          <a:off x="1079500" y="967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162699</xdr:rowOff>
    </xdr:from>
    <xdr:ext cx="534377" cy="259045"/>
    <xdr:sp macro="" textlink="">
      <xdr:nvSpPr>
        <xdr:cNvPr id="147" name="テキスト ボックス 146"/>
        <xdr:cNvSpPr txBox="1"/>
      </xdr:nvSpPr>
      <xdr:spPr>
        <a:xfrm>
          <a:off x="863111" y="976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17660</xdr:rowOff>
    </xdr:from>
    <xdr:to>
      <xdr:col>6</xdr:col>
      <xdr:colOff>511175</xdr:colOff>
      <xdr:row>72</xdr:row>
      <xdr:rowOff>86871</xdr:rowOff>
    </xdr:to>
    <xdr:cxnSp macro="">
      <xdr:nvCxnSpPr>
        <xdr:cNvPr id="179" name="直線コネクタ 178"/>
        <xdr:cNvCxnSpPr/>
      </xdr:nvCxnSpPr>
      <xdr:spPr>
        <a:xfrm flipV="1">
          <a:off x="3797300" y="12362060"/>
          <a:ext cx="838200" cy="6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86871</xdr:rowOff>
    </xdr:from>
    <xdr:to>
      <xdr:col>5</xdr:col>
      <xdr:colOff>358775</xdr:colOff>
      <xdr:row>73</xdr:row>
      <xdr:rowOff>9496</xdr:rowOff>
    </xdr:to>
    <xdr:cxnSp macro="">
      <xdr:nvCxnSpPr>
        <xdr:cNvPr id="182" name="直線コネクタ 181"/>
        <xdr:cNvCxnSpPr/>
      </xdr:nvCxnSpPr>
      <xdr:spPr>
        <a:xfrm flipV="1">
          <a:off x="2908300" y="12431271"/>
          <a:ext cx="889000" cy="9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9496</xdr:rowOff>
    </xdr:from>
    <xdr:to>
      <xdr:col>4</xdr:col>
      <xdr:colOff>155575</xdr:colOff>
      <xdr:row>73</xdr:row>
      <xdr:rowOff>46671</xdr:rowOff>
    </xdr:to>
    <xdr:cxnSp macro="">
      <xdr:nvCxnSpPr>
        <xdr:cNvPr id="185" name="直線コネクタ 184"/>
        <xdr:cNvCxnSpPr/>
      </xdr:nvCxnSpPr>
      <xdr:spPr>
        <a:xfrm flipV="1">
          <a:off x="2019300" y="12525346"/>
          <a:ext cx="889000" cy="3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29482</xdr:rowOff>
    </xdr:from>
    <xdr:to>
      <xdr:col>2</xdr:col>
      <xdr:colOff>638175</xdr:colOff>
      <xdr:row>73</xdr:row>
      <xdr:rowOff>46671</xdr:rowOff>
    </xdr:to>
    <xdr:cxnSp macro="">
      <xdr:nvCxnSpPr>
        <xdr:cNvPr id="188" name="直線コネクタ 187"/>
        <xdr:cNvCxnSpPr/>
      </xdr:nvCxnSpPr>
      <xdr:spPr>
        <a:xfrm>
          <a:off x="1130300" y="12545332"/>
          <a:ext cx="889000" cy="1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138310</xdr:rowOff>
    </xdr:from>
    <xdr:to>
      <xdr:col>6</xdr:col>
      <xdr:colOff>561975</xdr:colOff>
      <xdr:row>72</xdr:row>
      <xdr:rowOff>68460</xdr:rowOff>
    </xdr:to>
    <xdr:sp macro="" textlink="">
      <xdr:nvSpPr>
        <xdr:cNvPr id="198" name="円/楕円 197"/>
        <xdr:cNvSpPr/>
      </xdr:nvSpPr>
      <xdr:spPr>
        <a:xfrm>
          <a:off x="4584700" y="1231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161187</xdr:rowOff>
    </xdr:from>
    <xdr:ext cx="599010" cy="259045"/>
    <xdr:sp macro="" textlink="">
      <xdr:nvSpPr>
        <xdr:cNvPr id="199" name="民生費該当値テキスト"/>
        <xdr:cNvSpPr txBox="1"/>
      </xdr:nvSpPr>
      <xdr:spPr>
        <a:xfrm>
          <a:off x="4686300" y="1216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207,711</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36071</xdr:rowOff>
    </xdr:from>
    <xdr:to>
      <xdr:col>5</xdr:col>
      <xdr:colOff>409575</xdr:colOff>
      <xdr:row>72</xdr:row>
      <xdr:rowOff>137671</xdr:rowOff>
    </xdr:to>
    <xdr:sp macro="" textlink="">
      <xdr:nvSpPr>
        <xdr:cNvPr id="200" name="円/楕円 199"/>
        <xdr:cNvSpPr/>
      </xdr:nvSpPr>
      <xdr:spPr>
        <a:xfrm>
          <a:off x="3746500" y="123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154198</xdr:rowOff>
    </xdr:from>
    <xdr:ext cx="599010" cy="259045"/>
    <xdr:sp macro="" textlink="">
      <xdr:nvSpPr>
        <xdr:cNvPr id="201" name="テキスト ボックス 200"/>
        <xdr:cNvSpPr txBox="1"/>
      </xdr:nvSpPr>
      <xdr:spPr>
        <a:xfrm>
          <a:off x="3497794" y="1215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201,353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130146</xdr:rowOff>
    </xdr:from>
    <xdr:to>
      <xdr:col>4</xdr:col>
      <xdr:colOff>206375</xdr:colOff>
      <xdr:row>73</xdr:row>
      <xdr:rowOff>60296</xdr:rowOff>
    </xdr:to>
    <xdr:sp macro="" textlink="">
      <xdr:nvSpPr>
        <xdr:cNvPr id="202" name="円/楕円 201"/>
        <xdr:cNvSpPr/>
      </xdr:nvSpPr>
      <xdr:spPr>
        <a:xfrm>
          <a:off x="2857500" y="124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76823</xdr:rowOff>
    </xdr:from>
    <xdr:ext cx="599010" cy="259045"/>
    <xdr:sp macro="" textlink="">
      <xdr:nvSpPr>
        <xdr:cNvPr id="203" name="テキスト ボックス 202"/>
        <xdr:cNvSpPr txBox="1"/>
      </xdr:nvSpPr>
      <xdr:spPr>
        <a:xfrm>
          <a:off x="2608794" y="1224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167321</xdr:rowOff>
    </xdr:from>
    <xdr:to>
      <xdr:col>3</xdr:col>
      <xdr:colOff>3175</xdr:colOff>
      <xdr:row>73</xdr:row>
      <xdr:rowOff>97471</xdr:rowOff>
    </xdr:to>
    <xdr:sp macro="" textlink="">
      <xdr:nvSpPr>
        <xdr:cNvPr id="204" name="円/楕円 203"/>
        <xdr:cNvSpPr/>
      </xdr:nvSpPr>
      <xdr:spPr>
        <a:xfrm>
          <a:off x="1968500" y="125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113998</xdr:rowOff>
    </xdr:from>
    <xdr:ext cx="599010" cy="259045"/>
    <xdr:sp macro="" textlink="">
      <xdr:nvSpPr>
        <xdr:cNvPr id="205" name="テキスト ボックス 204"/>
        <xdr:cNvSpPr txBox="1"/>
      </xdr:nvSpPr>
      <xdr:spPr>
        <a:xfrm>
          <a:off x="1719794" y="1228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189,296</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150132</xdr:rowOff>
    </xdr:from>
    <xdr:to>
      <xdr:col>1</xdr:col>
      <xdr:colOff>485775</xdr:colOff>
      <xdr:row>73</xdr:row>
      <xdr:rowOff>80282</xdr:rowOff>
    </xdr:to>
    <xdr:sp macro="" textlink="">
      <xdr:nvSpPr>
        <xdr:cNvPr id="206" name="円/楕円 205"/>
        <xdr:cNvSpPr/>
      </xdr:nvSpPr>
      <xdr:spPr>
        <a:xfrm>
          <a:off x="1079500" y="124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96809</xdr:rowOff>
    </xdr:from>
    <xdr:ext cx="599010" cy="259045"/>
    <xdr:sp macro="" textlink="">
      <xdr:nvSpPr>
        <xdr:cNvPr id="207" name="テキスト ボックス 206"/>
        <xdr:cNvSpPr txBox="1"/>
      </xdr:nvSpPr>
      <xdr:spPr>
        <a:xfrm>
          <a:off x="830794" y="1226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44431</xdr:rowOff>
    </xdr:from>
    <xdr:to>
      <xdr:col>6</xdr:col>
      <xdr:colOff>511175</xdr:colOff>
      <xdr:row>98</xdr:row>
      <xdr:rowOff>45726</xdr:rowOff>
    </xdr:to>
    <xdr:cxnSp macro="">
      <xdr:nvCxnSpPr>
        <xdr:cNvPr id="237" name="直線コネクタ 236"/>
        <xdr:cNvCxnSpPr/>
      </xdr:nvCxnSpPr>
      <xdr:spPr>
        <a:xfrm flipV="1">
          <a:off x="3797300" y="16846531"/>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45726</xdr:rowOff>
    </xdr:from>
    <xdr:to>
      <xdr:col>5</xdr:col>
      <xdr:colOff>358775</xdr:colOff>
      <xdr:row>98</xdr:row>
      <xdr:rowOff>51346</xdr:rowOff>
    </xdr:to>
    <xdr:cxnSp macro="">
      <xdr:nvCxnSpPr>
        <xdr:cNvPr id="240" name="直線コネクタ 239"/>
        <xdr:cNvCxnSpPr/>
      </xdr:nvCxnSpPr>
      <xdr:spPr>
        <a:xfrm flipV="1">
          <a:off x="2908300" y="16847826"/>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150921</xdr:rowOff>
    </xdr:from>
    <xdr:to>
      <xdr:col>4</xdr:col>
      <xdr:colOff>155575</xdr:colOff>
      <xdr:row>98</xdr:row>
      <xdr:rowOff>51346</xdr:rowOff>
    </xdr:to>
    <xdr:cxnSp macro="">
      <xdr:nvCxnSpPr>
        <xdr:cNvPr id="243" name="直線コネクタ 242"/>
        <xdr:cNvCxnSpPr/>
      </xdr:nvCxnSpPr>
      <xdr:spPr>
        <a:xfrm>
          <a:off x="2019300" y="16781571"/>
          <a:ext cx="889000" cy="7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100857</xdr:rowOff>
    </xdr:from>
    <xdr:to>
      <xdr:col>2</xdr:col>
      <xdr:colOff>638175</xdr:colOff>
      <xdr:row>97</xdr:row>
      <xdr:rowOff>150921</xdr:rowOff>
    </xdr:to>
    <xdr:cxnSp macro="">
      <xdr:nvCxnSpPr>
        <xdr:cNvPr id="246" name="直線コネクタ 245"/>
        <xdr:cNvCxnSpPr/>
      </xdr:nvCxnSpPr>
      <xdr:spPr>
        <a:xfrm>
          <a:off x="1130300" y="16731507"/>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165081</xdr:rowOff>
    </xdr:from>
    <xdr:to>
      <xdr:col>6</xdr:col>
      <xdr:colOff>561975</xdr:colOff>
      <xdr:row>98</xdr:row>
      <xdr:rowOff>95231</xdr:rowOff>
    </xdr:to>
    <xdr:sp macro="" textlink="">
      <xdr:nvSpPr>
        <xdr:cNvPr id="256" name="円/楕円 255"/>
        <xdr:cNvSpPr/>
      </xdr:nvSpPr>
      <xdr:spPr>
        <a:xfrm>
          <a:off x="4584700" y="167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143508</xdr:rowOff>
    </xdr:from>
    <xdr:ext cx="534377" cy="259045"/>
    <xdr:sp macro="" textlink="">
      <xdr:nvSpPr>
        <xdr:cNvPr id="257" name="衛生費該当値テキスト"/>
        <xdr:cNvSpPr txBox="1"/>
      </xdr:nvSpPr>
      <xdr:spPr>
        <a:xfrm>
          <a:off x="4686300" y="1677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166376</xdr:rowOff>
    </xdr:from>
    <xdr:to>
      <xdr:col>5</xdr:col>
      <xdr:colOff>409575</xdr:colOff>
      <xdr:row>98</xdr:row>
      <xdr:rowOff>96526</xdr:rowOff>
    </xdr:to>
    <xdr:sp macro="" textlink="">
      <xdr:nvSpPr>
        <xdr:cNvPr id="258" name="円/楕円 257"/>
        <xdr:cNvSpPr/>
      </xdr:nvSpPr>
      <xdr:spPr>
        <a:xfrm>
          <a:off x="3746500" y="16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87653</xdr:rowOff>
    </xdr:from>
    <xdr:ext cx="534377" cy="259045"/>
    <xdr:sp macro="" textlink="">
      <xdr:nvSpPr>
        <xdr:cNvPr id="259" name="テキスト ボックス 258"/>
        <xdr:cNvSpPr txBox="1"/>
      </xdr:nvSpPr>
      <xdr:spPr>
        <a:xfrm>
          <a:off x="3530111" y="1688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546</xdr:rowOff>
    </xdr:from>
    <xdr:to>
      <xdr:col>4</xdr:col>
      <xdr:colOff>206375</xdr:colOff>
      <xdr:row>98</xdr:row>
      <xdr:rowOff>102146</xdr:rowOff>
    </xdr:to>
    <xdr:sp macro="" textlink="">
      <xdr:nvSpPr>
        <xdr:cNvPr id="260" name="円/楕円 259"/>
        <xdr:cNvSpPr/>
      </xdr:nvSpPr>
      <xdr:spPr>
        <a:xfrm>
          <a:off x="2857500" y="168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93273</xdr:rowOff>
    </xdr:from>
    <xdr:ext cx="534377" cy="259045"/>
    <xdr:sp macro="" textlink="">
      <xdr:nvSpPr>
        <xdr:cNvPr id="261" name="テキスト ボックス 260"/>
        <xdr:cNvSpPr txBox="1"/>
      </xdr:nvSpPr>
      <xdr:spPr>
        <a:xfrm>
          <a:off x="2641111" y="1689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100121</xdr:rowOff>
    </xdr:from>
    <xdr:to>
      <xdr:col>3</xdr:col>
      <xdr:colOff>3175</xdr:colOff>
      <xdr:row>98</xdr:row>
      <xdr:rowOff>30271</xdr:rowOff>
    </xdr:to>
    <xdr:sp macro="" textlink="">
      <xdr:nvSpPr>
        <xdr:cNvPr id="262" name="円/楕円 261"/>
        <xdr:cNvSpPr/>
      </xdr:nvSpPr>
      <xdr:spPr>
        <a:xfrm>
          <a:off x="1968500" y="167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46798</xdr:rowOff>
    </xdr:from>
    <xdr:ext cx="534377" cy="259045"/>
    <xdr:sp macro="" textlink="">
      <xdr:nvSpPr>
        <xdr:cNvPr id="263" name="テキスト ボックス 262"/>
        <xdr:cNvSpPr txBox="1"/>
      </xdr:nvSpPr>
      <xdr:spPr>
        <a:xfrm>
          <a:off x="1752111" y="165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50057</xdr:rowOff>
    </xdr:from>
    <xdr:to>
      <xdr:col>1</xdr:col>
      <xdr:colOff>485775</xdr:colOff>
      <xdr:row>97</xdr:row>
      <xdr:rowOff>151657</xdr:rowOff>
    </xdr:to>
    <xdr:sp macro="" textlink="">
      <xdr:nvSpPr>
        <xdr:cNvPr id="264" name="円/楕円 263"/>
        <xdr:cNvSpPr/>
      </xdr:nvSpPr>
      <xdr:spPr>
        <a:xfrm>
          <a:off x="1079500" y="166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168184</xdr:rowOff>
    </xdr:from>
    <xdr:ext cx="534377" cy="259045"/>
    <xdr:sp macro="" textlink="">
      <xdr:nvSpPr>
        <xdr:cNvPr id="265" name="テキスト ボックス 264"/>
        <xdr:cNvSpPr txBox="1"/>
      </xdr:nvSpPr>
      <xdr:spPr>
        <a:xfrm>
          <a:off x="863111" y="164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102362</xdr:rowOff>
    </xdr:from>
    <xdr:to>
      <xdr:col>15</xdr:col>
      <xdr:colOff>180975</xdr:colOff>
      <xdr:row>38</xdr:row>
      <xdr:rowOff>3302</xdr:rowOff>
    </xdr:to>
    <xdr:cxnSp macro="">
      <xdr:nvCxnSpPr>
        <xdr:cNvPr id="294" name="直線コネクタ 293"/>
        <xdr:cNvCxnSpPr/>
      </xdr:nvCxnSpPr>
      <xdr:spPr>
        <a:xfrm flipV="1">
          <a:off x="9639300" y="644601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3302</xdr:rowOff>
    </xdr:from>
    <xdr:to>
      <xdr:col>14</xdr:col>
      <xdr:colOff>28575</xdr:colOff>
      <xdr:row>38</xdr:row>
      <xdr:rowOff>18161</xdr:rowOff>
    </xdr:to>
    <xdr:cxnSp macro="">
      <xdr:nvCxnSpPr>
        <xdr:cNvPr id="297" name="直線コネクタ 296"/>
        <xdr:cNvCxnSpPr/>
      </xdr:nvCxnSpPr>
      <xdr:spPr>
        <a:xfrm flipV="1">
          <a:off x="8750300" y="651840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101219</xdr:rowOff>
    </xdr:from>
    <xdr:to>
      <xdr:col>12</xdr:col>
      <xdr:colOff>511175</xdr:colOff>
      <xdr:row>38</xdr:row>
      <xdr:rowOff>18161</xdr:rowOff>
    </xdr:to>
    <xdr:cxnSp macro="">
      <xdr:nvCxnSpPr>
        <xdr:cNvPr id="300" name="直線コネクタ 299"/>
        <xdr:cNvCxnSpPr/>
      </xdr:nvCxnSpPr>
      <xdr:spPr>
        <a:xfrm>
          <a:off x="7861300" y="6444869"/>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94742</xdr:rowOff>
    </xdr:from>
    <xdr:to>
      <xdr:col>11</xdr:col>
      <xdr:colOff>307975</xdr:colOff>
      <xdr:row>37</xdr:row>
      <xdr:rowOff>101219</xdr:rowOff>
    </xdr:to>
    <xdr:cxnSp macro="">
      <xdr:nvCxnSpPr>
        <xdr:cNvPr id="303" name="直線コネクタ 302"/>
        <xdr:cNvCxnSpPr/>
      </xdr:nvCxnSpPr>
      <xdr:spPr>
        <a:xfrm>
          <a:off x="6972300" y="6266942"/>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51562</xdr:rowOff>
    </xdr:from>
    <xdr:to>
      <xdr:col>15</xdr:col>
      <xdr:colOff>231775</xdr:colOff>
      <xdr:row>37</xdr:row>
      <xdr:rowOff>153162</xdr:rowOff>
    </xdr:to>
    <xdr:sp macro="" textlink="">
      <xdr:nvSpPr>
        <xdr:cNvPr id="313" name="円/楕円 312"/>
        <xdr:cNvSpPr/>
      </xdr:nvSpPr>
      <xdr:spPr>
        <a:xfrm>
          <a:off x="10426700" y="63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29989</xdr:rowOff>
    </xdr:from>
    <xdr:ext cx="378565" cy="259045"/>
    <xdr:sp macro="" textlink="">
      <xdr:nvSpPr>
        <xdr:cNvPr id="314" name="労働費該当値テキスト"/>
        <xdr:cNvSpPr txBox="1"/>
      </xdr:nvSpPr>
      <xdr:spPr>
        <a:xfrm>
          <a:off x="10528300" y="637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123952</xdr:rowOff>
    </xdr:from>
    <xdr:to>
      <xdr:col>14</xdr:col>
      <xdr:colOff>79375</xdr:colOff>
      <xdr:row>38</xdr:row>
      <xdr:rowOff>54102</xdr:rowOff>
    </xdr:to>
    <xdr:sp macro="" textlink="">
      <xdr:nvSpPr>
        <xdr:cNvPr id="315" name="円/楕円 314"/>
        <xdr:cNvSpPr/>
      </xdr:nvSpPr>
      <xdr:spPr>
        <a:xfrm>
          <a:off x="9588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45229</xdr:rowOff>
    </xdr:from>
    <xdr:ext cx="378565" cy="259045"/>
    <xdr:sp macro="" textlink="">
      <xdr:nvSpPr>
        <xdr:cNvPr id="316" name="テキスト ボックス 315"/>
        <xdr:cNvSpPr txBox="1"/>
      </xdr:nvSpPr>
      <xdr:spPr>
        <a:xfrm>
          <a:off x="9450017"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138811</xdr:rowOff>
    </xdr:from>
    <xdr:to>
      <xdr:col>12</xdr:col>
      <xdr:colOff>561975</xdr:colOff>
      <xdr:row>38</xdr:row>
      <xdr:rowOff>68961</xdr:rowOff>
    </xdr:to>
    <xdr:sp macro="" textlink="">
      <xdr:nvSpPr>
        <xdr:cNvPr id="317" name="円/楕円 316"/>
        <xdr:cNvSpPr/>
      </xdr:nvSpPr>
      <xdr:spPr>
        <a:xfrm>
          <a:off x="8699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60088</xdr:rowOff>
    </xdr:from>
    <xdr:ext cx="378565" cy="259045"/>
    <xdr:sp macro="" textlink="">
      <xdr:nvSpPr>
        <xdr:cNvPr id="318" name="テキスト ボックス 317"/>
        <xdr:cNvSpPr txBox="1"/>
      </xdr:nvSpPr>
      <xdr:spPr>
        <a:xfrm>
          <a:off x="8561017" y="657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50419</xdr:rowOff>
    </xdr:from>
    <xdr:to>
      <xdr:col>11</xdr:col>
      <xdr:colOff>358775</xdr:colOff>
      <xdr:row>37</xdr:row>
      <xdr:rowOff>152019</xdr:rowOff>
    </xdr:to>
    <xdr:sp macro="" textlink="">
      <xdr:nvSpPr>
        <xdr:cNvPr id="319" name="円/楕円 318"/>
        <xdr:cNvSpPr/>
      </xdr:nvSpPr>
      <xdr:spPr>
        <a:xfrm>
          <a:off x="7810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143146</xdr:rowOff>
    </xdr:from>
    <xdr:ext cx="378565" cy="259045"/>
    <xdr:sp macro="" textlink="">
      <xdr:nvSpPr>
        <xdr:cNvPr id="320" name="テキスト ボックス 319"/>
        <xdr:cNvSpPr txBox="1"/>
      </xdr:nvSpPr>
      <xdr:spPr>
        <a:xfrm>
          <a:off x="7672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43942</xdr:rowOff>
    </xdr:from>
    <xdr:to>
      <xdr:col>10</xdr:col>
      <xdr:colOff>155575</xdr:colOff>
      <xdr:row>36</xdr:row>
      <xdr:rowOff>145542</xdr:rowOff>
    </xdr:to>
    <xdr:sp macro="" textlink="">
      <xdr:nvSpPr>
        <xdr:cNvPr id="321" name="円/楕円 320"/>
        <xdr:cNvSpPr/>
      </xdr:nvSpPr>
      <xdr:spPr>
        <a:xfrm>
          <a:off x="69215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136669</xdr:rowOff>
    </xdr:from>
    <xdr:ext cx="469744" cy="259045"/>
    <xdr:sp macro="" textlink="">
      <xdr:nvSpPr>
        <xdr:cNvPr id="322" name="テキスト ボックス 321"/>
        <xdr:cNvSpPr txBox="1"/>
      </xdr:nvSpPr>
      <xdr:spPr>
        <a:xfrm>
          <a:off x="6737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22504</xdr:rowOff>
    </xdr:from>
    <xdr:to>
      <xdr:col>15</xdr:col>
      <xdr:colOff>180975</xdr:colOff>
      <xdr:row>59</xdr:row>
      <xdr:rowOff>23723</xdr:rowOff>
    </xdr:to>
    <xdr:cxnSp macro="">
      <xdr:nvCxnSpPr>
        <xdr:cNvPr id="351" name="直線コネクタ 350"/>
        <xdr:cNvCxnSpPr/>
      </xdr:nvCxnSpPr>
      <xdr:spPr>
        <a:xfrm flipV="1">
          <a:off x="9639300" y="10138054"/>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23723</xdr:rowOff>
    </xdr:from>
    <xdr:to>
      <xdr:col>14</xdr:col>
      <xdr:colOff>28575</xdr:colOff>
      <xdr:row>59</xdr:row>
      <xdr:rowOff>25019</xdr:rowOff>
    </xdr:to>
    <xdr:cxnSp macro="">
      <xdr:nvCxnSpPr>
        <xdr:cNvPr id="354" name="直線コネクタ 353"/>
        <xdr:cNvCxnSpPr/>
      </xdr:nvCxnSpPr>
      <xdr:spPr>
        <a:xfrm flipV="1">
          <a:off x="8750300" y="1013927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24409</xdr:rowOff>
    </xdr:from>
    <xdr:to>
      <xdr:col>12</xdr:col>
      <xdr:colOff>511175</xdr:colOff>
      <xdr:row>59</xdr:row>
      <xdr:rowOff>25019</xdr:rowOff>
    </xdr:to>
    <xdr:cxnSp macro="">
      <xdr:nvCxnSpPr>
        <xdr:cNvPr id="357" name="直線コネクタ 356"/>
        <xdr:cNvCxnSpPr/>
      </xdr:nvCxnSpPr>
      <xdr:spPr>
        <a:xfrm>
          <a:off x="7861300" y="1013995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24181</xdr:rowOff>
    </xdr:from>
    <xdr:to>
      <xdr:col>11</xdr:col>
      <xdr:colOff>307975</xdr:colOff>
      <xdr:row>59</xdr:row>
      <xdr:rowOff>24409</xdr:rowOff>
    </xdr:to>
    <xdr:cxnSp macro="">
      <xdr:nvCxnSpPr>
        <xdr:cNvPr id="360" name="直線コネクタ 359"/>
        <xdr:cNvCxnSpPr/>
      </xdr:nvCxnSpPr>
      <xdr:spPr>
        <a:xfrm>
          <a:off x="6972300" y="1013973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143154</xdr:rowOff>
    </xdr:from>
    <xdr:to>
      <xdr:col>15</xdr:col>
      <xdr:colOff>231775</xdr:colOff>
      <xdr:row>59</xdr:row>
      <xdr:rowOff>73304</xdr:rowOff>
    </xdr:to>
    <xdr:sp macro="" textlink="">
      <xdr:nvSpPr>
        <xdr:cNvPr id="370" name="円/楕円 369"/>
        <xdr:cNvSpPr/>
      </xdr:nvSpPr>
      <xdr:spPr>
        <a:xfrm>
          <a:off x="10426700" y="100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58081</xdr:rowOff>
    </xdr:from>
    <xdr:ext cx="378565" cy="259045"/>
    <xdr:sp macro="" textlink="">
      <xdr:nvSpPr>
        <xdr:cNvPr id="371" name="農林水産業費該当値テキスト"/>
        <xdr:cNvSpPr txBox="1"/>
      </xdr:nvSpPr>
      <xdr:spPr>
        <a:xfrm>
          <a:off x="10528300" y="100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144373</xdr:rowOff>
    </xdr:from>
    <xdr:to>
      <xdr:col>14</xdr:col>
      <xdr:colOff>79375</xdr:colOff>
      <xdr:row>59</xdr:row>
      <xdr:rowOff>74523</xdr:rowOff>
    </xdr:to>
    <xdr:sp macro="" textlink="">
      <xdr:nvSpPr>
        <xdr:cNvPr id="372" name="円/楕円 371"/>
        <xdr:cNvSpPr/>
      </xdr:nvSpPr>
      <xdr:spPr>
        <a:xfrm>
          <a:off x="95885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65650</xdr:rowOff>
    </xdr:from>
    <xdr:ext cx="378565" cy="259045"/>
    <xdr:sp macro="" textlink="">
      <xdr:nvSpPr>
        <xdr:cNvPr id="373" name="テキスト ボックス 372"/>
        <xdr:cNvSpPr txBox="1"/>
      </xdr:nvSpPr>
      <xdr:spPr>
        <a:xfrm>
          <a:off x="9450017" y="1018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145669</xdr:rowOff>
    </xdr:from>
    <xdr:to>
      <xdr:col>12</xdr:col>
      <xdr:colOff>561975</xdr:colOff>
      <xdr:row>59</xdr:row>
      <xdr:rowOff>75819</xdr:rowOff>
    </xdr:to>
    <xdr:sp macro="" textlink="">
      <xdr:nvSpPr>
        <xdr:cNvPr id="374" name="円/楕円 373"/>
        <xdr:cNvSpPr/>
      </xdr:nvSpPr>
      <xdr:spPr>
        <a:xfrm>
          <a:off x="8699500" y="100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66946</xdr:rowOff>
    </xdr:from>
    <xdr:ext cx="378565" cy="259045"/>
    <xdr:sp macro="" textlink="">
      <xdr:nvSpPr>
        <xdr:cNvPr id="375" name="テキスト ボックス 374"/>
        <xdr:cNvSpPr txBox="1"/>
      </xdr:nvSpPr>
      <xdr:spPr>
        <a:xfrm>
          <a:off x="8561017" y="10182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145059</xdr:rowOff>
    </xdr:from>
    <xdr:to>
      <xdr:col>11</xdr:col>
      <xdr:colOff>358775</xdr:colOff>
      <xdr:row>59</xdr:row>
      <xdr:rowOff>75209</xdr:rowOff>
    </xdr:to>
    <xdr:sp macro="" textlink="">
      <xdr:nvSpPr>
        <xdr:cNvPr id="376" name="円/楕円 375"/>
        <xdr:cNvSpPr/>
      </xdr:nvSpPr>
      <xdr:spPr>
        <a:xfrm>
          <a:off x="7810500" y="100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66336</xdr:rowOff>
    </xdr:from>
    <xdr:ext cx="378565" cy="259045"/>
    <xdr:sp macro="" textlink="">
      <xdr:nvSpPr>
        <xdr:cNvPr id="377" name="テキスト ボックス 376"/>
        <xdr:cNvSpPr txBox="1"/>
      </xdr:nvSpPr>
      <xdr:spPr>
        <a:xfrm>
          <a:off x="7672017" y="10181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144831</xdr:rowOff>
    </xdr:from>
    <xdr:to>
      <xdr:col>10</xdr:col>
      <xdr:colOff>155575</xdr:colOff>
      <xdr:row>59</xdr:row>
      <xdr:rowOff>74981</xdr:rowOff>
    </xdr:to>
    <xdr:sp macro="" textlink="">
      <xdr:nvSpPr>
        <xdr:cNvPr id="378" name="円/楕円 377"/>
        <xdr:cNvSpPr/>
      </xdr:nvSpPr>
      <xdr:spPr>
        <a:xfrm>
          <a:off x="6921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66108</xdr:rowOff>
    </xdr:from>
    <xdr:ext cx="378565" cy="259045"/>
    <xdr:sp macro="" textlink="">
      <xdr:nvSpPr>
        <xdr:cNvPr id="379" name="テキスト ボックス 378"/>
        <xdr:cNvSpPr txBox="1"/>
      </xdr:nvSpPr>
      <xdr:spPr>
        <a:xfrm>
          <a:off x="6783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27412</xdr:rowOff>
    </xdr:from>
    <xdr:to>
      <xdr:col>15</xdr:col>
      <xdr:colOff>180975</xdr:colOff>
      <xdr:row>78</xdr:row>
      <xdr:rowOff>37562</xdr:rowOff>
    </xdr:to>
    <xdr:cxnSp macro="">
      <xdr:nvCxnSpPr>
        <xdr:cNvPr id="406" name="直線コネクタ 405"/>
        <xdr:cNvCxnSpPr/>
      </xdr:nvCxnSpPr>
      <xdr:spPr>
        <a:xfrm flipV="1">
          <a:off x="9639300" y="13400512"/>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37562</xdr:rowOff>
    </xdr:from>
    <xdr:to>
      <xdr:col>14</xdr:col>
      <xdr:colOff>28575</xdr:colOff>
      <xdr:row>78</xdr:row>
      <xdr:rowOff>48626</xdr:rowOff>
    </xdr:to>
    <xdr:cxnSp macro="">
      <xdr:nvCxnSpPr>
        <xdr:cNvPr id="409" name="直線コネクタ 408"/>
        <xdr:cNvCxnSpPr/>
      </xdr:nvCxnSpPr>
      <xdr:spPr>
        <a:xfrm flipV="1">
          <a:off x="8750300" y="13410662"/>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48626</xdr:rowOff>
    </xdr:from>
    <xdr:to>
      <xdr:col>12</xdr:col>
      <xdr:colOff>511175</xdr:colOff>
      <xdr:row>78</xdr:row>
      <xdr:rowOff>79372</xdr:rowOff>
    </xdr:to>
    <xdr:cxnSp macro="">
      <xdr:nvCxnSpPr>
        <xdr:cNvPr id="412" name="直線コネクタ 411"/>
        <xdr:cNvCxnSpPr/>
      </xdr:nvCxnSpPr>
      <xdr:spPr>
        <a:xfrm flipV="1">
          <a:off x="7861300" y="13421726"/>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79121</xdr:rowOff>
    </xdr:from>
    <xdr:to>
      <xdr:col>11</xdr:col>
      <xdr:colOff>307975</xdr:colOff>
      <xdr:row>78</xdr:row>
      <xdr:rowOff>79372</xdr:rowOff>
    </xdr:to>
    <xdr:cxnSp macro="">
      <xdr:nvCxnSpPr>
        <xdr:cNvPr id="415" name="直線コネクタ 414"/>
        <xdr:cNvCxnSpPr/>
      </xdr:nvCxnSpPr>
      <xdr:spPr>
        <a:xfrm>
          <a:off x="6972300" y="13452221"/>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148062</xdr:rowOff>
    </xdr:from>
    <xdr:to>
      <xdr:col>15</xdr:col>
      <xdr:colOff>231775</xdr:colOff>
      <xdr:row>78</xdr:row>
      <xdr:rowOff>78212</xdr:rowOff>
    </xdr:to>
    <xdr:sp macro="" textlink="">
      <xdr:nvSpPr>
        <xdr:cNvPr id="425" name="円/楕円 424"/>
        <xdr:cNvSpPr/>
      </xdr:nvSpPr>
      <xdr:spPr>
        <a:xfrm>
          <a:off x="10426700" y="133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62989</xdr:rowOff>
    </xdr:from>
    <xdr:ext cx="469744" cy="259045"/>
    <xdr:sp macro="" textlink="">
      <xdr:nvSpPr>
        <xdr:cNvPr id="426" name="商工費該当値テキスト"/>
        <xdr:cNvSpPr txBox="1"/>
      </xdr:nvSpPr>
      <xdr:spPr>
        <a:xfrm>
          <a:off x="10528300" y="132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158212</xdr:rowOff>
    </xdr:from>
    <xdr:to>
      <xdr:col>14</xdr:col>
      <xdr:colOff>79375</xdr:colOff>
      <xdr:row>78</xdr:row>
      <xdr:rowOff>88362</xdr:rowOff>
    </xdr:to>
    <xdr:sp macro="" textlink="">
      <xdr:nvSpPr>
        <xdr:cNvPr id="427" name="円/楕円 426"/>
        <xdr:cNvSpPr/>
      </xdr:nvSpPr>
      <xdr:spPr>
        <a:xfrm>
          <a:off x="9588500" y="133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79489</xdr:rowOff>
    </xdr:from>
    <xdr:ext cx="469744" cy="259045"/>
    <xdr:sp macro="" textlink="">
      <xdr:nvSpPr>
        <xdr:cNvPr id="428" name="テキスト ボックス 427"/>
        <xdr:cNvSpPr txBox="1"/>
      </xdr:nvSpPr>
      <xdr:spPr>
        <a:xfrm>
          <a:off x="9404427" y="1345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169276</xdr:rowOff>
    </xdr:from>
    <xdr:to>
      <xdr:col>12</xdr:col>
      <xdr:colOff>561975</xdr:colOff>
      <xdr:row>78</xdr:row>
      <xdr:rowOff>99426</xdr:rowOff>
    </xdr:to>
    <xdr:sp macro="" textlink="">
      <xdr:nvSpPr>
        <xdr:cNvPr id="429" name="円/楕円 428"/>
        <xdr:cNvSpPr/>
      </xdr:nvSpPr>
      <xdr:spPr>
        <a:xfrm>
          <a:off x="8699500" y="133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90553</xdr:rowOff>
    </xdr:from>
    <xdr:ext cx="469744" cy="259045"/>
    <xdr:sp macro="" textlink="">
      <xdr:nvSpPr>
        <xdr:cNvPr id="430" name="テキスト ボックス 429"/>
        <xdr:cNvSpPr txBox="1"/>
      </xdr:nvSpPr>
      <xdr:spPr>
        <a:xfrm>
          <a:off x="8515427" y="1346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28572</xdr:rowOff>
    </xdr:from>
    <xdr:to>
      <xdr:col>11</xdr:col>
      <xdr:colOff>358775</xdr:colOff>
      <xdr:row>78</xdr:row>
      <xdr:rowOff>130172</xdr:rowOff>
    </xdr:to>
    <xdr:sp macro="" textlink="">
      <xdr:nvSpPr>
        <xdr:cNvPr id="431" name="円/楕円 430"/>
        <xdr:cNvSpPr/>
      </xdr:nvSpPr>
      <xdr:spPr>
        <a:xfrm>
          <a:off x="7810500" y="134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121299</xdr:rowOff>
    </xdr:from>
    <xdr:ext cx="469744" cy="259045"/>
    <xdr:sp macro="" textlink="">
      <xdr:nvSpPr>
        <xdr:cNvPr id="432" name="テキスト ボックス 431"/>
        <xdr:cNvSpPr txBox="1"/>
      </xdr:nvSpPr>
      <xdr:spPr>
        <a:xfrm>
          <a:off x="7626427" y="1349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28321</xdr:rowOff>
    </xdr:from>
    <xdr:to>
      <xdr:col>10</xdr:col>
      <xdr:colOff>155575</xdr:colOff>
      <xdr:row>78</xdr:row>
      <xdr:rowOff>129921</xdr:rowOff>
    </xdr:to>
    <xdr:sp macro="" textlink="">
      <xdr:nvSpPr>
        <xdr:cNvPr id="433" name="円/楕円 432"/>
        <xdr:cNvSpPr/>
      </xdr:nvSpPr>
      <xdr:spPr>
        <a:xfrm>
          <a:off x="69215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121048</xdr:rowOff>
    </xdr:from>
    <xdr:ext cx="469744" cy="259045"/>
    <xdr:sp macro="" textlink="">
      <xdr:nvSpPr>
        <xdr:cNvPr id="434" name="テキスト ボックス 433"/>
        <xdr:cNvSpPr txBox="1"/>
      </xdr:nvSpPr>
      <xdr:spPr>
        <a:xfrm>
          <a:off x="6737427" y="134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157987</xdr:rowOff>
    </xdr:from>
    <xdr:to>
      <xdr:col>15</xdr:col>
      <xdr:colOff>180975</xdr:colOff>
      <xdr:row>98</xdr:row>
      <xdr:rowOff>5087</xdr:rowOff>
    </xdr:to>
    <xdr:cxnSp macro="">
      <xdr:nvCxnSpPr>
        <xdr:cNvPr id="466" name="直線コネクタ 465"/>
        <xdr:cNvCxnSpPr/>
      </xdr:nvCxnSpPr>
      <xdr:spPr>
        <a:xfrm>
          <a:off x="9639300" y="16788637"/>
          <a:ext cx="8382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157987</xdr:rowOff>
    </xdr:from>
    <xdr:to>
      <xdr:col>14</xdr:col>
      <xdr:colOff>28575</xdr:colOff>
      <xdr:row>98</xdr:row>
      <xdr:rowOff>24812</xdr:rowOff>
    </xdr:to>
    <xdr:cxnSp macro="">
      <xdr:nvCxnSpPr>
        <xdr:cNvPr id="469" name="直線コネクタ 468"/>
        <xdr:cNvCxnSpPr/>
      </xdr:nvCxnSpPr>
      <xdr:spPr>
        <a:xfrm flipV="1">
          <a:off x="8750300" y="16788637"/>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10818</xdr:rowOff>
    </xdr:from>
    <xdr:to>
      <xdr:col>12</xdr:col>
      <xdr:colOff>511175</xdr:colOff>
      <xdr:row>98</xdr:row>
      <xdr:rowOff>24812</xdr:rowOff>
    </xdr:to>
    <xdr:cxnSp macro="">
      <xdr:nvCxnSpPr>
        <xdr:cNvPr id="472" name="直線コネクタ 471"/>
        <xdr:cNvCxnSpPr/>
      </xdr:nvCxnSpPr>
      <xdr:spPr>
        <a:xfrm>
          <a:off x="7861300" y="16812918"/>
          <a:ext cx="8890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4221</xdr:rowOff>
    </xdr:from>
    <xdr:to>
      <xdr:col>11</xdr:col>
      <xdr:colOff>307975</xdr:colOff>
      <xdr:row>98</xdr:row>
      <xdr:rowOff>10818</xdr:rowOff>
    </xdr:to>
    <xdr:cxnSp macro="">
      <xdr:nvCxnSpPr>
        <xdr:cNvPr id="475" name="直線コネクタ 474"/>
        <xdr:cNvCxnSpPr/>
      </xdr:nvCxnSpPr>
      <xdr:spPr>
        <a:xfrm>
          <a:off x="6972300" y="16806321"/>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125737</xdr:rowOff>
    </xdr:from>
    <xdr:to>
      <xdr:col>15</xdr:col>
      <xdr:colOff>231775</xdr:colOff>
      <xdr:row>98</xdr:row>
      <xdr:rowOff>55887</xdr:rowOff>
    </xdr:to>
    <xdr:sp macro="" textlink="">
      <xdr:nvSpPr>
        <xdr:cNvPr id="485" name="円/楕円 484"/>
        <xdr:cNvSpPr/>
      </xdr:nvSpPr>
      <xdr:spPr>
        <a:xfrm>
          <a:off x="10426700" y="167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104164</xdr:rowOff>
    </xdr:from>
    <xdr:ext cx="534377" cy="259045"/>
    <xdr:sp macro="" textlink="">
      <xdr:nvSpPr>
        <xdr:cNvPr id="486" name="土木費該当値テキスト"/>
        <xdr:cNvSpPr txBox="1"/>
      </xdr:nvSpPr>
      <xdr:spPr>
        <a:xfrm>
          <a:off x="10528300" y="1673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107187</xdr:rowOff>
    </xdr:from>
    <xdr:to>
      <xdr:col>14</xdr:col>
      <xdr:colOff>79375</xdr:colOff>
      <xdr:row>98</xdr:row>
      <xdr:rowOff>37337</xdr:rowOff>
    </xdr:to>
    <xdr:sp macro="" textlink="">
      <xdr:nvSpPr>
        <xdr:cNvPr id="487" name="円/楕円 486"/>
        <xdr:cNvSpPr/>
      </xdr:nvSpPr>
      <xdr:spPr>
        <a:xfrm>
          <a:off x="9588500" y="167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28464</xdr:rowOff>
    </xdr:from>
    <xdr:ext cx="534377" cy="259045"/>
    <xdr:sp macro="" textlink="">
      <xdr:nvSpPr>
        <xdr:cNvPr id="488" name="テキスト ボックス 487"/>
        <xdr:cNvSpPr txBox="1"/>
      </xdr:nvSpPr>
      <xdr:spPr>
        <a:xfrm>
          <a:off x="9372111" y="168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145462</xdr:rowOff>
    </xdr:from>
    <xdr:to>
      <xdr:col>12</xdr:col>
      <xdr:colOff>561975</xdr:colOff>
      <xdr:row>98</xdr:row>
      <xdr:rowOff>75612</xdr:rowOff>
    </xdr:to>
    <xdr:sp macro="" textlink="">
      <xdr:nvSpPr>
        <xdr:cNvPr id="489" name="円/楕円 488"/>
        <xdr:cNvSpPr/>
      </xdr:nvSpPr>
      <xdr:spPr>
        <a:xfrm>
          <a:off x="8699500" y="167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66739</xdr:rowOff>
    </xdr:from>
    <xdr:ext cx="534377" cy="259045"/>
    <xdr:sp macro="" textlink="">
      <xdr:nvSpPr>
        <xdr:cNvPr id="490" name="テキスト ボックス 489"/>
        <xdr:cNvSpPr txBox="1"/>
      </xdr:nvSpPr>
      <xdr:spPr>
        <a:xfrm>
          <a:off x="8483111" y="168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131468</xdr:rowOff>
    </xdr:from>
    <xdr:to>
      <xdr:col>11</xdr:col>
      <xdr:colOff>358775</xdr:colOff>
      <xdr:row>98</xdr:row>
      <xdr:rowOff>61618</xdr:rowOff>
    </xdr:to>
    <xdr:sp macro="" textlink="">
      <xdr:nvSpPr>
        <xdr:cNvPr id="491" name="円/楕円 490"/>
        <xdr:cNvSpPr/>
      </xdr:nvSpPr>
      <xdr:spPr>
        <a:xfrm>
          <a:off x="7810500" y="167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52745</xdr:rowOff>
    </xdr:from>
    <xdr:ext cx="534377" cy="259045"/>
    <xdr:sp macro="" textlink="">
      <xdr:nvSpPr>
        <xdr:cNvPr id="492" name="テキスト ボックス 491"/>
        <xdr:cNvSpPr txBox="1"/>
      </xdr:nvSpPr>
      <xdr:spPr>
        <a:xfrm>
          <a:off x="7594111" y="168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124871</xdr:rowOff>
    </xdr:from>
    <xdr:to>
      <xdr:col>10</xdr:col>
      <xdr:colOff>155575</xdr:colOff>
      <xdr:row>98</xdr:row>
      <xdr:rowOff>55021</xdr:rowOff>
    </xdr:to>
    <xdr:sp macro="" textlink="">
      <xdr:nvSpPr>
        <xdr:cNvPr id="493" name="円/楕円 492"/>
        <xdr:cNvSpPr/>
      </xdr:nvSpPr>
      <xdr:spPr>
        <a:xfrm>
          <a:off x="6921500" y="167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46148</xdr:rowOff>
    </xdr:from>
    <xdr:ext cx="534377" cy="259045"/>
    <xdr:sp macro="" textlink="">
      <xdr:nvSpPr>
        <xdr:cNvPr id="494" name="テキスト ボックス 493"/>
        <xdr:cNvSpPr txBox="1"/>
      </xdr:nvSpPr>
      <xdr:spPr>
        <a:xfrm>
          <a:off x="6705111" y="1684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49098</xdr:rowOff>
    </xdr:from>
    <xdr:to>
      <xdr:col>23</xdr:col>
      <xdr:colOff>517525</xdr:colOff>
      <xdr:row>36</xdr:row>
      <xdr:rowOff>139395</xdr:rowOff>
    </xdr:to>
    <xdr:cxnSp macro="">
      <xdr:nvCxnSpPr>
        <xdr:cNvPr id="524" name="直線コネクタ 523"/>
        <xdr:cNvCxnSpPr/>
      </xdr:nvCxnSpPr>
      <xdr:spPr>
        <a:xfrm flipV="1">
          <a:off x="15481300" y="6221298"/>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67234</xdr:rowOff>
    </xdr:from>
    <xdr:to>
      <xdr:col>22</xdr:col>
      <xdr:colOff>365125</xdr:colOff>
      <xdr:row>36</xdr:row>
      <xdr:rowOff>139395</xdr:rowOff>
    </xdr:to>
    <xdr:cxnSp macro="">
      <xdr:nvCxnSpPr>
        <xdr:cNvPr id="527" name="直線コネクタ 526"/>
        <xdr:cNvCxnSpPr/>
      </xdr:nvCxnSpPr>
      <xdr:spPr>
        <a:xfrm>
          <a:off x="14592300" y="6067984"/>
          <a:ext cx="889000" cy="24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67234</xdr:rowOff>
    </xdr:from>
    <xdr:to>
      <xdr:col>21</xdr:col>
      <xdr:colOff>161925</xdr:colOff>
      <xdr:row>37</xdr:row>
      <xdr:rowOff>635</xdr:rowOff>
    </xdr:to>
    <xdr:cxnSp macro="">
      <xdr:nvCxnSpPr>
        <xdr:cNvPr id="530" name="直線コネクタ 529"/>
        <xdr:cNvCxnSpPr/>
      </xdr:nvCxnSpPr>
      <xdr:spPr>
        <a:xfrm flipV="1">
          <a:off x="13703300" y="6067984"/>
          <a:ext cx="889000" cy="27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122784</xdr:rowOff>
    </xdr:from>
    <xdr:to>
      <xdr:col>19</xdr:col>
      <xdr:colOff>644525</xdr:colOff>
      <xdr:row>37</xdr:row>
      <xdr:rowOff>635</xdr:rowOff>
    </xdr:to>
    <xdr:cxnSp macro="">
      <xdr:nvCxnSpPr>
        <xdr:cNvPr id="533" name="直線コネクタ 532"/>
        <xdr:cNvCxnSpPr/>
      </xdr:nvCxnSpPr>
      <xdr:spPr>
        <a:xfrm>
          <a:off x="12814300" y="6294984"/>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169748</xdr:rowOff>
    </xdr:from>
    <xdr:to>
      <xdr:col>23</xdr:col>
      <xdr:colOff>568325</xdr:colOff>
      <xdr:row>36</xdr:row>
      <xdr:rowOff>99898</xdr:rowOff>
    </xdr:to>
    <xdr:sp macro="" textlink="">
      <xdr:nvSpPr>
        <xdr:cNvPr id="543" name="円/楕円 542"/>
        <xdr:cNvSpPr/>
      </xdr:nvSpPr>
      <xdr:spPr>
        <a:xfrm>
          <a:off x="16268700" y="61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148175</xdr:rowOff>
    </xdr:from>
    <xdr:ext cx="534377" cy="259045"/>
    <xdr:sp macro="" textlink="">
      <xdr:nvSpPr>
        <xdr:cNvPr id="544" name="消防費該当値テキスト"/>
        <xdr:cNvSpPr txBox="1"/>
      </xdr:nvSpPr>
      <xdr:spPr>
        <a:xfrm>
          <a:off x="16370300" y="61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88595</xdr:rowOff>
    </xdr:from>
    <xdr:to>
      <xdr:col>22</xdr:col>
      <xdr:colOff>415925</xdr:colOff>
      <xdr:row>37</xdr:row>
      <xdr:rowOff>18745</xdr:rowOff>
    </xdr:to>
    <xdr:sp macro="" textlink="">
      <xdr:nvSpPr>
        <xdr:cNvPr id="545" name="円/楕円 544"/>
        <xdr:cNvSpPr/>
      </xdr:nvSpPr>
      <xdr:spPr>
        <a:xfrm>
          <a:off x="15430500" y="6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9872</xdr:rowOff>
    </xdr:from>
    <xdr:ext cx="534377" cy="259045"/>
    <xdr:sp macro="" textlink="">
      <xdr:nvSpPr>
        <xdr:cNvPr id="546" name="テキスト ボックス 545"/>
        <xdr:cNvSpPr txBox="1"/>
      </xdr:nvSpPr>
      <xdr:spPr>
        <a:xfrm>
          <a:off x="15214111" y="6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16434</xdr:rowOff>
    </xdr:from>
    <xdr:to>
      <xdr:col>21</xdr:col>
      <xdr:colOff>212725</xdr:colOff>
      <xdr:row>35</xdr:row>
      <xdr:rowOff>118034</xdr:rowOff>
    </xdr:to>
    <xdr:sp macro="" textlink="">
      <xdr:nvSpPr>
        <xdr:cNvPr id="547" name="円/楕円 546"/>
        <xdr:cNvSpPr/>
      </xdr:nvSpPr>
      <xdr:spPr>
        <a:xfrm>
          <a:off x="14541500" y="60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134561</xdr:rowOff>
    </xdr:from>
    <xdr:ext cx="534377" cy="259045"/>
    <xdr:sp macro="" textlink="">
      <xdr:nvSpPr>
        <xdr:cNvPr id="548" name="テキスト ボックス 547"/>
        <xdr:cNvSpPr txBox="1"/>
      </xdr:nvSpPr>
      <xdr:spPr>
        <a:xfrm>
          <a:off x="14325111" y="57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121285</xdr:rowOff>
    </xdr:from>
    <xdr:to>
      <xdr:col>20</xdr:col>
      <xdr:colOff>9525</xdr:colOff>
      <xdr:row>37</xdr:row>
      <xdr:rowOff>51435</xdr:rowOff>
    </xdr:to>
    <xdr:sp macro="" textlink="">
      <xdr:nvSpPr>
        <xdr:cNvPr id="549" name="円/楕円 548"/>
        <xdr:cNvSpPr/>
      </xdr:nvSpPr>
      <xdr:spPr>
        <a:xfrm>
          <a:off x="13652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42562</xdr:rowOff>
    </xdr:from>
    <xdr:ext cx="534377" cy="259045"/>
    <xdr:sp macro="" textlink="">
      <xdr:nvSpPr>
        <xdr:cNvPr id="550" name="テキスト ボックス 549"/>
        <xdr:cNvSpPr txBox="1"/>
      </xdr:nvSpPr>
      <xdr:spPr>
        <a:xfrm>
          <a:off x="13436111" y="638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71984</xdr:rowOff>
    </xdr:from>
    <xdr:to>
      <xdr:col>18</xdr:col>
      <xdr:colOff>492125</xdr:colOff>
      <xdr:row>37</xdr:row>
      <xdr:rowOff>2134</xdr:rowOff>
    </xdr:to>
    <xdr:sp macro="" textlink="">
      <xdr:nvSpPr>
        <xdr:cNvPr id="551" name="円/楕円 550"/>
        <xdr:cNvSpPr/>
      </xdr:nvSpPr>
      <xdr:spPr>
        <a:xfrm>
          <a:off x="12763500" y="6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164711</xdr:rowOff>
    </xdr:from>
    <xdr:ext cx="534377" cy="259045"/>
    <xdr:sp macro="" textlink="">
      <xdr:nvSpPr>
        <xdr:cNvPr id="552" name="テキスト ボックス 551"/>
        <xdr:cNvSpPr txBox="1"/>
      </xdr:nvSpPr>
      <xdr:spPr>
        <a:xfrm>
          <a:off x="12547111" y="63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78305</xdr:rowOff>
    </xdr:from>
    <xdr:to>
      <xdr:col>23</xdr:col>
      <xdr:colOff>517525</xdr:colOff>
      <xdr:row>53</xdr:row>
      <xdr:rowOff>149007</xdr:rowOff>
    </xdr:to>
    <xdr:cxnSp macro="">
      <xdr:nvCxnSpPr>
        <xdr:cNvPr id="584" name="直線コネクタ 583"/>
        <xdr:cNvCxnSpPr/>
      </xdr:nvCxnSpPr>
      <xdr:spPr>
        <a:xfrm flipV="1">
          <a:off x="15481300" y="8993705"/>
          <a:ext cx="838200" cy="2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149007</xdr:rowOff>
    </xdr:from>
    <xdr:to>
      <xdr:col>22</xdr:col>
      <xdr:colOff>365125</xdr:colOff>
      <xdr:row>56</xdr:row>
      <xdr:rowOff>108741</xdr:rowOff>
    </xdr:to>
    <xdr:cxnSp macro="">
      <xdr:nvCxnSpPr>
        <xdr:cNvPr id="587" name="直線コネクタ 586"/>
        <xdr:cNvCxnSpPr/>
      </xdr:nvCxnSpPr>
      <xdr:spPr>
        <a:xfrm flipV="1">
          <a:off x="14592300" y="9235857"/>
          <a:ext cx="889000" cy="4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108741</xdr:rowOff>
    </xdr:from>
    <xdr:to>
      <xdr:col>21</xdr:col>
      <xdr:colOff>161925</xdr:colOff>
      <xdr:row>57</xdr:row>
      <xdr:rowOff>125984</xdr:rowOff>
    </xdr:to>
    <xdr:cxnSp macro="">
      <xdr:nvCxnSpPr>
        <xdr:cNvPr id="590" name="直線コネクタ 589"/>
        <xdr:cNvCxnSpPr/>
      </xdr:nvCxnSpPr>
      <xdr:spPr>
        <a:xfrm flipV="1">
          <a:off x="13703300" y="9709941"/>
          <a:ext cx="889000" cy="18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125984</xdr:rowOff>
    </xdr:from>
    <xdr:to>
      <xdr:col>19</xdr:col>
      <xdr:colOff>644525</xdr:colOff>
      <xdr:row>57</xdr:row>
      <xdr:rowOff>136173</xdr:rowOff>
    </xdr:to>
    <xdr:cxnSp macro="">
      <xdr:nvCxnSpPr>
        <xdr:cNvPr id="593" name="直線コネクタ 592"/>
        <xdr:cNvCxnSpPr/>
      </xdr:nvCxnSpPr>
      <xdr:spPr>
        <a:xfrm flipV="1">
          <a:off x="12814300" y="9898634"/>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27505</xdr:rowOff>
    </xdr:from>
    <xdr:to>
      <xdr:col>23</xdr:col>
      <xdr:colOff>568325</xdr:colOff>
      <xdr:row>52</xdr:row>
      <xdr:rowOff>129105</xdr:rowOff>
    </xdr:to>
    <xdr:sp macro="" textlink="">
      <xdr:nvSpPr>
        <xdr:cNvPr id="603" name="円/楕円 602"/>
        <xdr:cNvSpPr/>
      </xdr:nvSpPr>
      <xdr:spPr>
        <a:xfrm>
          <a:off x="16268700" y="89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50382</xdr:rowOff>
    </xdr:from>
    <xdr:ext cx="534377" cy="259045"/>
    <xdr:sp macro="" textlink="">
      <xdr:nvSpPr>
        <xdr:cNvPr id="604" name="教育費該当値テキスト"/>
        <xdr:cNvSpPr txBox="1"/>
      </xdr:nvSpPr>
      <xdr:spPr>
        <a:xfrm>
          <a:off x="16370300" y="87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57,380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98207</xdr:rowOff>
    </xdr:from>
    <xdr:to>
      <xdr:col>22</xdr:col>
      <xdr:colOff>415925</xdr:colOff>
      <xdr:row>54</xdr:row>
      <xdr:rowOff>28357</xdr:rowOff>
    </xdr:to>
    <xdr:sp macro="" textlink="">
      <xdr:nvSpPr>
        <xdr:cNvPr id="605" name="円/楕円 604"/>
        <xdr:cNvSpPr/>
      </xdr:nvSpPr>
      <xdr:spPr>
        <a:xfrm>
          <a:off x="15430500" y="91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44884</xdr:rowOff>
    </xdr:from>
    <xdr:ext cx="534377" cy="259045"/>
    <xdr:sp macro="" textlink="">
      <xdr:nvSpPr>
        <xdr:cNvPr id="606" name="テキスト ボックス 605"/>
        <xdr:cNvSpPr txBox="1"/>
      </xdr:nvSpPr>
      <xdr:spPr>
        <a:xfrm>
          <a:off x="15214111" y="89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57941</xdr:rowOff>
    </xdr:from>
    <xdr:to>
      <xdr:col>21</xdr:col>
      <xdr:colOff>212725</xdr:colOff>
      <xdr:row>56</xdr:row>
      <xdr:rowOff>159541</xdr:rowOff>
    </xdr:to>
    <xdr:sp macro="" textlink="">
      <xdr:nvSpPr>
        <xdr:cNvPr id="607" name="円/楕円 606"/>
        <xdr:cNvSpPr/>
      </xdr:nvSpPr>
      <xdr:spPr>
        <a:xfrm>
          <a:off x="14541500" y="96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150668</xdr:rowOff>
    </xdr:from>
    <xdr:ext cx="534377" cy="259045"/>
    <xdr:sp macro="" textlink="">
      <xdr:nvSpPr>
        <xdr:cNvPr id="608" name="テキスト ボックス 607"/>
        <xdr:cNvSpPr txBox="1"/>
      </xdr:nvSpPr>
      <xdr:spPr>
        <a:xfrm>
          <a:off x="14325111" y="97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75184</xdr:rowOff>
    </xdr:from>
    <xdr:to>
      <xdr:col>20</xdr:col>
      <xdr:colOff>9525</xdr:colOff>
      <xdr:row>58</xdr:row>
      <xdr:rowOff>5334</xdr:rowOff>
    </xdr:to>
    <xdr:sp macro="" textlink="">
      <xdr:nvSpPr>
        <xdr:cNvPr id="609" name="円/楕円 608"/>
        <xdr:cNvSpPr/>
      </xdr:nvSpPr>
      <xdr:spPr>
        <a:xfrm>
          <a:off x="136525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167911</xdr:rowOff>
    </xdr:from>
    <xdr:ext cx="534377" cy="259045"/>
    <xdr:sp macro="" textlink="">
      <xdr:nvSpPr>
        <xdr:cNvPr id="610" name="テキスト ボックス 609"/>
        <xdr:cNvSpPr txBox="1"/>
      </xdr:nvSpPr>
      <xdr:spPr>
        <a:xfrm>
          <a:off x="13436111" y="99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85373</xdr:rowOff>
    </xdr:from>
    <xdr:to>
      <xdr:col>18</xdr:col>
      <xdr:colOff>492125</xdr:colOff>
      <xdr:row>58</xdr:row>
      <xdr:rowOff>15523</xdr:rowOff>
    </xdr:to>
    <xdr:sp macro="" textlink="">
      <xdr:nvSpPr>
        <xdr:cNvPr id="611" name="円/楕円 610"/>
        <xdr:cNvSpPr/>
      </xdr:nvSpPr>
      <xdr:spPr>
        <a:xfrm>
          <a:off x="12763500" y="98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6650</xdr:rowOff>
    </xdr:from>
    <xdr:ext cx="534377" cy="259045"/>
    <xdr:sp macro="" textlink="">
      <xdr:nvSpPr>
        <xdr:cNvPr id="612" name="テキスト ボックス 611"/>
        <xdr:cNvSpPr txBox="1"/>
      </xdr:nvSpPr>
      <xdr:spPr>
        <a:xfrm>
          <a:off x="12547111" y="9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249299" cy="259045"/>
    <xdr:sp macro="" textlink="">
      <xdr:nvSpPr>
        <xdr:cNvPr id="661" name="災害復旧費該当値テキスト"/>
        <xdr:cNvSpPr txBox="1"/>
      </xdr:nvSpPr>
      <xdr:spPr>
        <a:xfrm>
          <a:off x="16370300" y="13477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127676</xdr:rowOff>
    </xdr:from>
    <xdr:to>
      <xdr:col>23</xdr:col>
      <xdr:colOff>517525</xdr:colOff>
      <xdr:row>97</xdr:row>
      <xdr:rowOff>3477</xdr:rowOff>
    </xdr:to>
    <xdr:cxnSp macro="">
      <xdr:nvCxnSpPr>
        <xdr:cNvPr id="697" name="直線コネクタ 696"/>
        <xdr:cNvCxnSpPr/>
      </xdr:nvCxnSpPr>
      <xdr:spPr>
        <a:xfrm>
          <a:off x="15481300" y="16586876"/>
          <a:ext cx="8382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127676</xdr:rowOff>
    </xdr:from>
    <xdr:to>
      <xdr:col>22</xdr:col>
      <xdr:colOff>365125</xdr:colOff>
      <xdr:row>96</xdr:row>
      <xdr:rowOff>140019</xdr:rowOff>
    </xdr:to>
    <xdr:cxnSp macro="">
      <xdr:nvCxnSpPr>
        <xdr:cNvPr id="700" name="直線コネクタ 699"/>
        <xdr:cNvCxnSpPr/>
      </xdr:nvCxnSpPr>
      <xdr:spPr>
        <a:xfrm flipV="1">
          <a:off x="14592300" y="16586876"/>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140019</xdr:rowOff>
    </xdr:from>
    <xdr:to>
      <xdr:col>21</xdr:col>
      <xdr:colOff>161925</xdr:colOff>
      <xdr:row>96</xdr:row>
      <xdr:rowOff>145667</xdr:rowOff>
    </xdr:to>
    <xdr:cxnSp macro="">
      <xdr:nvCxnSpPr>
        <xdr:cNvPr id="703" name="直線コネクタ 702"/>
        <xdr:cNvCxnSpPr/>
      </xdr:nvCxnSpPr>
      <xdr:spPr>
        <a:xfrm flipV="1">
          <a:off x="13703300" y="16599219"/>
          <a:ext cx="8890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81910</xdr:rowOff>
    </xdr:from>
    <xdr:to>
      <xdr:col>19</xdr:col>
      <xdr:colOff>644525</xdr:colOff>
      <xdr:row>96</xdr:row>
      <xdr:rowOff>145667</xdr:rowOff>
    </xdr:to>
    <xdr:cxnSp macro="">
      <xdr:nvCxnSpPr>
        <xdr:cNvPr id="706" name="直線コネクタ 705"/>
        <xdr:cNvCxnSpPr/>
      </xdr:nvCxnSpPr>
      <xdr:spPr>
        <a:xfrm>
          <a:off x="12814300" y="16541110"/>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124127</xdr:rowOff>
    </xdr:from>
    <xdr:to>
      <xdr:col>23</xdr:col>
      <xdr:colOff>568325</xdr:colOff>
      <xdr:row>97</xdr:row>
      <xdr:rowOff>54277</xdr:rowOff>
    </xdr:to>
    <xdr:sp macro="" textlink="">
      <xdr:nvSpPr>
        <xdr:cNvPr id="716" name="円/楕円 715"/>
        <xdr:cNvSpPr/>
      </xdr:nvSpPr>
      <xdr:spPr>
        <a:xfrm>
          <a:off x="16268700" y="1658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102554</xdr:rowOff>
    </xdr:from>
    <xdr:ext cx="534377" cy="259045"/>
    <xdr:sp macro="" textlink="">
      <xdr:nvSpPr>
        <xdr:cNvPr id="717" name="公債費該当値テキスト"/>
        <xdr:cNvSpPr txBox="1"/>
      </xdr:nvSpPr>
      <xdr:spPr>
        <a:xfrm>
          <a:off x="16370300" y="165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76876</xdr:rowOff>
    </xdr:from>
    <xdr:to>
      <xdr:col>22</xdr:col>
      <xdr:colOff>415925</xdr:colOff>
      <xdr:row>97</xdr:row>
      <xdr:rowOff>7026</xdr:rowOff>
    </xdr:to>
    <xdr:sp macro="" textlink="">
      <xdr:nvSpPr>
        <xdr:cNvPr id="718" name="円/楕円 717"/>
        <xdr:cNvSpPr/>
      </xdr:nvSpPr>
      <xdr:spPr>
        <a:xfrm>
          <a:off x="15430500" y="165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169603</xdr:rowOff>
    </xdr:from>
    <xdr:ext cx="534377" cy="259045"/>
    <xdr:sp macro="" textlink="">
      <xdr:nvSpPr>
        <xdr:cNvPr id="719" name="テキスト ボックス 718"/>
        <xdr:cNvSpPr txBox="1"/>
      </xdr:nvSpPr>
      <xdr:spPr>
        <a:xfrm>
          <a:off x="15214111" y="1662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89219</xdr:rowOff>
    </xdr:from>
    <xdr:to>
      <xdr:col>21</xdr:col>
      <xdr:colOff>212725</xdr:colOff>
      <xdr:row>97</xdr:row>
      <xdr:rowOff>19369</xdr:rowOff>
    </xdr:to>
    <xdr:sp macro="" textlink="">
      <xdr:nvSpPr>
        <xdr:cNvPr id="720" name="円/楕円 719"/>
        <xdr:cNvSpPr/>
      </xdr:nvSpPr>
      <xdr:spPr>
        <a:xfrm>
          <a:off x="14541500" y="165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10496</xdr:rowOff>
    </xdr:from>
    <xdr:ext cx="534377" cy="259045"/>
    <xdr:sp macro="" textlink="">
      <xdr:nvSpPr>
        <xdr:cNvPr id="721" name="テキスト ボックス 720"/>
        <xdr:cNvSpPr txBox="1"/>
      </xdr:nvSpPr>
      <xdr:spPr>
        <a:xfrm>
          <a:off x="14325111" y="166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94867</xdr:rowOff>
    </xdr:from>
    <xdr:to>
      <xdr:col>20</xdr:col>
      <xdr:colOff>9525</xdr:colOff>
      <xdr:row>97</xdr:row>
      <xdr:rowOff>25017</xdr:rowOff>
    </xdr:to>
    <xdr:sp macro="" textlink="">
      <xdr:nvSpPr>
        <xdr:cNvPr id="722" name="円/楕円 721"/>
        <xdr:cNvSpPr/>
      </xdr:nvSpPr>
      <xdr:spPr>
        <a:xfrm>
          <a:off x="13652500" y="165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16144</xdr:rowOff>
    </xdr:from>
    <xdr:ext cx="534377" cy="259045"/>
    <xdr:sp macro="" textlink="">
      <xdr:nvSpPr>
        <xdr:cNvPr id="723" name="テキスト ボックス 722"/>
        <xdr:cNvSpPr txBox="1"/>
      </xdr:nvSpPr>
      <xdr:spPr>
        <a:xfrm>
          <a:off x="13436111" y="166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31110</xdr:rowOff>
    </xdr:from>
    <xdr:to>
      <xdr:col>18</xdr:col>
      <xdr:colOff>492125</xdr:colOff>
      <xdr:row>96</xdr:row>
      <xdr:rowOff>132710</xdr:rowOff>
    </xdr:to>
    <xdr:sp macro="" textlink="">
      <xdr:nvSpPr>
        <xdr:cNvPr id="724" name="円/楕円 723"/>
        <xdr:cNvSpPr/>
      </xdr:nvSpPr>
      <xdr:spPr>
        <a:xfrm>
          <a:off x="12763500" y="164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123837</xdr:rowOff>
    </xdr:from>
    <xdr:ext cx="534377" cy="259045"/>
    <xdr:sp macro="" textlink="">
      <xdr:nvSpPr>
        <xdr:cNvPr id="725" name="テキスト ボックス 724"/>
        <xdr:cNvSpPr txBox="1"/>
      </xdr:nvSpPr>
      <xdr:spPr>
        <a:xfrm>
          <a:off x="12547111" y="165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住民一人当たりの議会費については、議員人件費の減少や政務活動交付金の見直しの影響により年々減少しており平成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年度は類似団体内平均値より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円低い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r>
            <a:rPr kumimoji="1" lang="ja-JP" altLang="en-US" sz="1300" baseline="0">
              <a:latin typeface="ＭＳ Ｐゴシック"/>
            </a:rPr>
            <a:t>住民一人当たりの民生費は類似団体内平均値を</a:t>
          </a:r>
          <a:r>
            <a:rPr kumimoji="1" lang="en-US" altLang="ja-JP" sz="1300" baseline="0">
              <a:latin typeface="ＭＳ Ｐゴシック"/>
            </a:rPr>
            <a:t>52,686</a:t>
          </a:r>
          <a:r>
            <a:rPr kumimoji="1" lang="ja-JP" altLang="en-US" sz="1300" baseline="0">
              <a:latin typeface="ＭＳ Ｐゴシック"/>
            </a:rPr>
            <a:t>円上回る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207,711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円となっており高い水準となっている。</a:t>
          </a:r>
          <a:r>
            <a:rPr kumimoji="1" lang="ja-JP" altLang="en-US" sz="1300" baseline="0">
              <a:latin typeface="ＭＳ Ｐゴシック"/>
            </a:rPr>
            <a:t>生活保護制度が見直されたこと等により生活保護費については上昇が止まったものの高齢化により社会保障関係経費が増加していることにより民生費は年々増加しており平成</a:t>
          </a:r>
          <a:r>
            <a:rPr kumimoji="1" lang="en-US" altLang="ja-JP" sz="1300" baseline="0">
              <a:latin typeface="ＭＳ Ｐゴシック"/>
            </a:rPr>
            <a:t>27</a:t>
          </a:r>
          <a:r>
            <a:rPr kumimoji="1" lang="ja-JP" altLang="en-US" sz="1300" baseline="0">
              <a:latin typeface="ＭＳ Ｐゴシック"/>
            </a:rPr>
            <a:t>年度は前年より</a:t>
          </a:r>
          <a:r>
            <a:rPr kumimoji="1" lang="en-US" altLang="ja-JP" sz="1300" baseline="0">
              <a:latin typeface="ＭＳ Ｐゴシック"/>
            </a:rPr>
            <a:t>6,358</a:t>
          </a:r>
          <a:r>
            <a:rPr kumimoji="1" lang="ja-JP" altLang="en-US" sz="1300" baseline="0">
              <a:latin typeface="ＭＳ Ｐゴシック"/>
            </a:rPr>
            <a:t>円増となっている。教育費については、近年増加傾向にあり住民一人当たり教育費では平成</a:t>
          </a:r>
          <a:r>
            <a:rPr kumimoji="1" lang="en-US" altLang="ja-JP" sz="1300" baseline="0">
              <a:latin typeface="ＭＳ Ｐゴシック"/>
            </a:rPr>
            <a:t>26</a:t>
          </a:r>
          <a:r>
            <a:rPr kumimoji="1" lang="ja-JP" altLang="en-US" sz="1300" baseline="0">
              <a:latin typeface="ＭＳ Ｐゴシック"/>
            </a:rPr>
            <a:t>年度から類似団体平均を上回り、平成</a:t>
          </a:r>
          <a:r>
            <a:rPr kumimoji="1" lang="en-US" altLang="ja-JP" sz="1300" baseline="0">
              <a:latin typeface="ＭＳ Ｐゴシック"/>
            </a:rPr>
            <a:t>27</a:t>
          </a:r>
          <a:r>
            <a:rPr kumimoji="1" lang="ja-JP" altLang="en-US" sz="1300" baseline="0">
              <a:latin typeface="ＭＳ Ｐゴシック"/>
            </a:rPr>
            <a:t>年度には類似団体平均より</a:t>
          </a:r>
          <a:r>
            <a:rPr kumimoji="1" lang="en-US" altLang="ja-JP" sz="1300" baseline="0">
              <a:latin typeface="ＭＳ Ｐゴシック"/>
            </a:rPr>
            <a:t>14,433</a:t>
          </a:r>
          <a:r>
            <a:rPr kumimoji="1" lang="ja-JP" altLang="en-US" sz="1300" baseline="0">
              <a:latin typeface="ＭＳ Ｐゴシック"/>
            </a:rPr>
            <a:t>円上回り</a:t>
          </a:r>
          <a:r>
            <a:rPr kumimoji="1" lang="en-US" altLang="ja-JP" sz="1300" baseline="0">
              <a:latin typeface="ＭＳ Ｐゴシック"/>
            </a:rPr>
            <a:t>57,380</a:t>
          </a:r>
          <a:r>
            <a:rPr kumimoji="1" lang="ja-JP" altLang="en-US" sz="1300" baseline="0">
              <a:latin typeface="ＭＳ Ｐゴシック"/>
            </a:rPr>
            <a:t>千円となった。これは義務教育施設の耐震化を進めたため普通建設事業費が増加したことが主な原因である。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財政調整基金残高については、平成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ja-JP" sz="1300" b="0" i="0" u="none" strike="noStrike" kern="0" cap="none" spc="0" normalizeH="0" baseline="0" noProof="0">
              <a:ln>
                <a:noFill/>
              </a:ln>
              <a:solidFill>
                <a:prstClr val="black"/>
              </a:solidFill>
              <a:effectLst/>
              <a:uLnTx/>
              <a:uFillTx/>
              <a:latin typeface="+mn-lt"/>
              <a:ea typeface="+mn-ea"/>
              <a:cs typeface="+mn-cs"/>
            </a:rPr>
            <a:t>度から</a:t>
          </a:r>
          <a:r>
            <a:rPr kumimoji="1" lang="en-US" altLang="ja-JP" sz="1300" b="0" i="0" u="none" strike="noStrike" kern="0" cap="none" spc="0" normalizeH="0" baseline="0" noProof="0">
              <a:ln>
                <a:noFill/>
              </a:ln>
              <a:solidFill>
                <a:prstClr val="black"/>
              </a:solidFill>
              <a:effectLst/>
              <a:uLnTx/>
              <a:uFillTx/>
              <a:latin typeface="+mn-lt"/>
              <a:ea typeface="+mn-ea"/>
              <a:cs typeface="+mn-cs"/>
            </a:rPr>
            <a:t>8.45</a:t>
          </a:r>
          <a:r>
            <a:rPr kumimoji="1" lang="ja-JP" altLang="ja-JP" sz="1300" b="0" i="0" u="none" strike="noStrike" kern="0" cap="none" spc="0" normalizeH="0" baseline="0" noProof="0">
              <a:ln>
                <a:noFill/>
              </a:ln>
              <a:solidFill>
                <a:prstClr val="black"/>
              </a:solidFill>
              <a:effectLst/>
              <a:uLnTx/>
              <a:uFillTx/>
              <a:latin typeface="+mn-lt"/>
              <a:ea typeface="+mn-ea"/>
              <a:cs typeface="+mn-cs"/>
            </a:rPr>
            <a:t>％増加して、平成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年度については</a:t>
          </a:r>
          <a:r>
            <a:rPr kumimoji="1" lang="en-US" altLang="ja-JP" sz="1300" b="0" i="0" u="none" strike="noStrike" kern="0" cap="none" spc="0" normalizeH="0" baseline="0" noProof="0">
              <a:ln>
                <a:noFill/>
              </a:ln>
              <a:solidFill>
                <a:prstClr val="black"/>
              </a:solidFill>
              <a:effectLst/>
              <a:uLnTx/>
              <a:uFillTx/>
              <a:latin typeface="+mn-lt"/>
              <a:ea typeface="+mn-ea"/>
              <a:cs typeface="+mn-cs"/>
            </a:rPr>
            <a:t>15.98</a:t>
          </a:r>
          <a:r>
            <a:rPr kumimoji="1" lang="ja-JP" altLang="ja-JP" sz="13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300" b="0" i="0" u="none" strike="noStrike" kern="0" cap="none" spc="0" normalizeH="0" baseline="0" noProof="0">
              <a:ln>
                <a:noFill/>
              </a:ln>
              <a:solidFill>
                <a:prstClr val="black"/>
              </a:solidFill>
              <a:effectLst/>
              <a:uLnTx/>
              <a:uFillTx/>
              <a:latin typeface="+mn-lt"/>
              <a:ea typeface="+mn-ea"/>
              <a:cs typeface="+mn-cs"/>
            </a:rPr>
            <a:t>これは</a:t>
          </a:r>
          <a:r>
            <a:rPr kumimoji="0" lang="ja-JP" altLang="en-US" sz="1300" b="0" i="0" u="none" strike="noStrike" kern="0" cap="none" spc="0" normalizeH="0" baseline="0" noProof="0" smtClean="0">
              <a:ln>
                <a:noFill/>
              </a:ln>
              <a:solidFill>
                <a:prstClr val="black"/>
              </a:solidFill>
              <a:effectLst/>
              <a:uLnTx/>
              <a:uFillTx/>
              <a:latin typeface="MS-PGothic"/>
              <a:ea typeface="+mn-ea"/>
              <a:cs typeface="+mn-cs"/>
            </a:rPr>
            <a:t>花園ラグビー場の改修、新市民会館の建設、公共施設再編整備などの</a:t>
          </a:r>
          <a:r>
            <a:rPr kumimoji="1" lang="ja-JP" altLang="en-US" sz="1300" b="0" i="0" u="none" strike="noStrike" kern="0" cap="none" spc="0" normalizeH="0" baseline="0" noProof="0">
              <a:ln>
                <a:noFill/>
              </a:ln>
              <a:solidFill>
                <a:prstClr val="black"/>
              </a:solidFill>
              <a:effectLst/>
              <a:uLnTx/>
              <a:uFillTx/>
              <a:latin typeface="+mn-lt"/>
              <a:ea typeface="+mn-ea"/>
              <a:cs typeface="+mn-cs"/>
            </a:rPr>
            <a:t>将来の建設事業費の増大に備えて政策的に積立を行ってきた結果である。</a:t>
          </a:r>
          <a:r>
            <a:rPr kumimoji="1" lang="ja-JP" altLang="ja-JP" sz="1300" b="0" i="0" u="none" strike="noStrike" kern="0" cap="none" spc="0" normalizeH="0" baseline="0" noProof="0">
              <a:ln>
                <a:noFill/>
              </a:ln>
              <a:solidFill>
                <a:prstClr val="black"/>
              </a:solidFill>
              <a:effectLst/>
              <a:uLnTx/>
              <a:uFillTx/>
              <a:latin typeface="+mn-lt"/>
              <a:ea typeface="+mn-ea"/>
              <a:cs typeface="+mn-cs"/>
            </a:rPr>
            <a:t>また実質収支額については、前年度から</a:t>
          </a:r>
          <a:r>
            <a:rPr kumimoji="1" lang="en-US" altLang="ja-JP" sz="1300" b="0" i="0" u="none" strike="noStrike" kern="0" cap="none" spc="0" normalizeH="0" baseline="0" noProof="0">
              <a:ln>
                <a:noFill/>
              </a:ln>
              <a:solidFill>
                <a:prstClr val="black"/>
              </a:solidFill>
              <a:effectLst/>
              <a:uLnTx/>
              <a:uFillTx/>
              <a:latin typeface="+mn-lt"/>
              <a:ea typeface="+mn-ea"/>
              <a:cs typeface="+mn-cs"/>
            </a:rPr>
            <a:t>0.5</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増加し</a:t>
          </a:r>
          <a:r>
            <a:rPr kumimoji="1" lang="ja-JP" altLang="ja-JP" sz="1300" b="0" i="0" u="none" strike="noStrike" kern="0" cap="none" spc="0" normalizeH="0" baseline="0" noProof="0">
              <a:ln>
                <a:noFill/>
              </a:ln>
              <a:solidFill>
                <a:prstClr val="black"/>
              </a:solidFill>
              <a:effectLst/>
              <a:uLnTx/>
              <a:uFillTx/>
              <a:latin typeface="+mn-lt"/>
              <a:ea typeface="+mn-ea"/>
              <a:cs typeface="+mn-cs"/>
            </a:rPr>
            <a:t>引き続き</a:t>
          </a:r>
          <a:r>
            <a:rPr kumimoji="1" lang="ja-JP" altLang="en-US" sz="1300" b="0" i="0" u="none" strike="noStrike" kern="0" cap="none" spc="0" normalizeH="0" baseline="0" noProof="0">
              <a:ln>
                <a:noFill/>
              </a:ln>
              <a:solidFill>
                <a:prstClr val="black"/>
              </a:solidFill>
              <a:effectLst/>
              <a:uLnTx/>
              <a:uFillTx/>
              <a:latin typeface="+mn-lt"/>
              <a:ea typeface="+mn-ea"/>
              <a:cs typeface="+mn-cs"/>
            </a:rPr>
            <a:t>黒字を</a:t>
          </a:r>
          <a:r>
            <a:rPr kumimoji="1" lang="ja-JP" altLang="ja-JP" sz="1300" b="0" i="0" u="none" strike="noStrike" kern="0" cap="none" spc="0" normalizeH="0" baseline="0" noProof="0">
              <a:ln>
                <a:noFill/>
              </a:ln>
              <a:solidFill>
                <a:prstClr val="black"/>
              </a:solidFill>
              <a:effectLst/>
              <a:uLnTx/>
              <a:uFillTx/>
              <a:latin typeface="+mn-lt"/>
              <a:ea typeface="+mn-ea"/>
              <a:cs typeface="+mn-cs"/>
            </a:rPr>
            <a:t>維持している。実質単年度収支について</a:t>
          </a:r>
          <a:r>
            <a:rPr kumimoji="1" lang="ja-JP" altLang="en-US" sz="1300" b="0" i="0" u="none" strike="noStrike" kern="0" cap="none" spc="0" normalizeH="0" baseline="0" noProof="0">
              <a:ln>
                <a:noFill/>
              </a:ln>
              <a:solidFill>
                <a:prstClr val="black"/>
              </a:solidFill>
              <a:effectLst/>
              <a:uLnTx/>
              <a:uFillTx/>
              <a:latin typeface="+mn-lt"/>
              <a:ea typeface="+mn-ea"/>
              <a:cs typeface="+mn-cs"/>
            </a:rPr>
            <a:t>は、</a:t>
          </a:r>
          <a:r>
            <a:rPr kumimoji="1" lang="ja-JP" altLang="ja-JP" sz="1300" b="0" i="0" u="none" strike="noStrike" kern="0" cap="none" spc="0" normalizeH="0" baseline="0" noProof="0">
              <a:ln>
                <a:noFill/>
              </a:ln>
              <a:solidFill>
                <a:prstClr val="black"/>
              </a:solidFill>
              <a:effectLst/>
              <a:uLnTx/>
              <a:uFillTx/>
              <a:latin typeface="+mn-lt"/>
              <a:ea typeface="+mn-ea"/>
              <a:cs typeface="+mn-cs"/>
            </a:rPr>
            <a:t>この５年間を総括すると特に財政運営上問題は見られない。今後もより一層健全な財政運営に取り組むよう努めたい。</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大阪府東大阪市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連結実質赤字比率について、対象となる一般会計等及び公営企業会計の実質収支額及び資金剰余額（不足額）</a:t>
          </a:r>
          <a:r>
            <a:rPr kumimoji="1" lang="ja-JP" altLang="en-US" sz="1300" b="0" i="0" u="none" strike="noStrike" kern="0" cap="none" spc="0" normalizeH="0" baseline="0" noProof="0">
              <a:ln>
                <a:noFill/>
              </a:ln>
              <a:solidFill>
                <a:prstClr val="black"/>
              </a:solidFill>
              <a:effectLst/>
              <a:uLnTx/>
              <a:uFillTx/>
              <a:latin typeface="+mn-lt"/>
              <a:ea typeface="+mn-ea"/>
              <a:cs typeface="+mn-cs"/>
            </a:rPr>
            <a:t>は全会計で</a:t>
          </a:r>
          <a:r>
            <a:rPr kumimoji="1" lang="ja-JP" altLang="ja-JP" sz="1300" b="0" i="0" u="none" strike="noStrike" kern="0" cap="none" spc="0" normalizeH="0" baseline="0" noProof="0">
              <a:ln>
                <a:noFill/>
              </a:ln>
              <a:solidFill>
                <a:prstClr val="black"/>
              </a:solidFill>
              <a:effectLst/>
              <a:uLnTx/>
              <a:uFillTx/>
              <a:latin typeface="+mn-lt"/>
              <a:ea typeface="+mn-ea"/>
              <a:cs typeface="+mn-cs"/>
            </a:rPr>
            <a:t>黒字となっている。平成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年度からの</a:t>
          </a:r>
          <a:r>
            <a:rPr kumimoji="1" lang="en-US" altLang="ja-JP" sz="1300" b="0" i="0" u="none" strike="noStrike" kern="0" cap="none" spc="0" normalizeH="0" baseline="0" noProof="0">
              <a:ln>
                <a:noFill/>
              </a:ln>
              <a:solidFill>
                <a:prstClr val="black"/>
              </a:solidFill>
              <a:effectLst/>
              <a:uLnTx/>
              <a:uFillTx/>
              <a:latin typeface="+mn-lt"/>
              <a:ea typeface="+mn-ea"/>
              <a:cs typeface="+mn-cs"/>
            </a:rPr>
            <a:t>5</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年間をみても、連結実質収支額は黒字であることから、連結実質赤字比率は生じていない。</a:t>
          </a:r>
          <a:r>
            <a:rPr kumimoji="1" lang="ja-JP" altLang="en-US" sz="1300" b="0" i="0" u="none" strike="noStrike" kern="0" cap="none" spc="0" normalizeH="0" baseline="0" noProof="0">
              <a:ln>
                <a:noFill/>
              </a:ln>
              <a:solidFill>
                <a:prstClr val="black"/>
              </a:solidFill>
              <a:effectLst/>
              <a:uLnTx/>
              <a:uFillTx/>
              <a:latin typeface="+mn-lt"/>
              <a:ea typeface="+mn-ea"/>
              <a:cs typeface="+mn-cs"/>
            </a:rPr>
            <a:t>また平成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年度まで赤字となっていた</a:t>
          </a:r>
          <a:r>
            <a:rPr kumimoji="1" lang="ja-JP" altLang="ja-JP" sz="1300" b="0" i="0" u="none" strike="noStrike" kern="0" cap="none" spc="0" normalizeH="0" baseline="0" noProof="0">
              <a:ln>
                <a:noFill/>
              </a:ln>
              <a:solidFill>
                <a:prstClr val="black"/>
              </a:solidFill>
              <a:effectLst/>
              <a:uLnTx/>
              <a:uFillTx/>
              <a:latin typeface="+mn-lt"/>
              <a:ea typeface="+mn-ea"/>
              <a:cs typeface="+mn-cs"/>
            </a:rPr>
            <a:t>国民健康保険事業について</a:t>
          </a:r>
          <a:r>
            <a:rPr kumimoji="1" lang="ja-JP" altLang="en-US" sz="1300" b="0" i="0" u="none" strike="noStrike" kern="0" cap="none" spc="0" normalizeH="0" baseline="0" noProof="0">
              <a:ln>
                <a:noFill/>
              </a:ln>
              <a:solidFill>
                <a:prstClr val="black"/>
              </a:solidFill>
              <a:effectLst/>
              <a:uLnTx/>
              <a:uFillTx/>
              <a:latin typeface="+mn-lt"/>
              <a:ea typeface="+mn-ea"/>
              <a:cs typeface="+mn-cs"/>
            </a:rPr>
            <a:t>も</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収納確保対策を行った結果、保険料の収納率が向上し平成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年度から黒字に転じた</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今後も市全体として健全な財政運営に努めたい。</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208150324</v>
      </c>
      <c r="BO4" s="379"/>
      <c r="BP4" s="379"/>
      <c r="BQ4" s="379"/>
      <c r="BR4" s="379"/>
      <c r="BS4" s="379"/>
      <c r="BT4" s="379"/>
      <c r="BU4" s="380"/>
      <c r="BV4" s="378">
        <v>201781195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1.6</v>
      </c>
      <c r="CU4" s="385"/>
      <c r="CV4" s="385"/>
      <c r="CW4" s="385"/>
      <c r="CX4" s="385"/>
      <c r="CY4" s="385"/>
      <c r="CZ4" s="385"/>
      <c r="DA4" s="386"/>
      <c r="DB4" s="384">
        <v>1.1000000000000001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205784591</v>
      </c>
      <c r="BO5" s="416"/>
      <c r="BP5" s="416"/>
      <c r="BQ5" s="416"/>
      <c r="BR5" s="416"/>
      <c r="BS5" s="416"/>
      <c r="BT5" s="416"/>
      <c r="BU5" s="417"/>
      <c r="BV5" s="415">
        <v>200410474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92.8</v>
      </c>
      <c r="CU5" s="413"/>
      <c r="CV5" s="413"/>
      <c r="CW5" s="413"/>
      <c r="CX5" s="413"/>
      <c r="CY5" s="413"/>
      <c r="CZ5" s="413"/>
      <c r="DA5" s="414"/>
      <c r="DB5" s="412">
        <v>95.3</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2365733</v>
      </c>
      <c r="BO6" s="416"/>
      <c r="BP6" s="416"/>
      <c r="BQ6" s="416"/>
      <c r="BR6" s="416"/>
      <c r="BS6" s="416"/>
      <c r="BT6" s="416"/>
      <c r="BU6" s="417"/>
      <c r="BV6" s="415">
        <v>1370721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101.3</v>
      </c>
      <c r="CU6" s="453"/>
      <c r="CV6" s="453"/>
      <c r="CW6" s="453"/>
      <c r="CX6" s="453"/>
      <c r="CY6" s="453"/>
      <c r="CZ6" s="453"/>
      <c r="DA6" s="454"/>
      <c r="DB6" s="452">
        <v>105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660147</v>
      </c>
      <c r="BO7" s="416"/>
      <c r="BP7" s="416"/>
      <c r="BQ7" s="416"/>
      <c r="BR7" s="416"/>
      <c r="BS7" s="416"/>
      <c r="BT7" s="416"/>
      <c r="BU7" s="417"/>
      <c r="BV7" s="415">
        <v>201283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107066443</v>
      </c>
      <c r="CU7" s="416"/>
      <c r="CV7" s="416"/>
      <c r="CW7" s="416"/>
      <c r="CX7" s="416"/>
      <c r="CY7" s="416"/>
      <c r="CZ7" s="416"/>
      <c r="DA7" s="417"/>
      <c r="DB7" s="415">
        <v>107650551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1705586</v>
      </c>
      <c r="BO8" s="416"/>
      <c r="BP8" s="416"/>
      <c r="BQ8" s="416"/>
      <c r="BR8" s="416"/>
      <c r="BS8" s="416"/>
      <c r="BT8" s="416"/>
      <c r="BU8" s="417"/>
      <c r="BV8" s="415">
        <v>1169438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0.74</v>
      </c>
      <c r="CU8" s="456"/>
      <c r="CV8" s="456"/>
      <c r="CW8" s="456"/>
      <c r="CX8" s="456"/>
      <c r="CY8" s="456"/>
      <c r="CZ8" s="456"/>
      <c r="DA8" s="457"/>
      <c r="DB8" s="455">
        <v>0.73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502784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536148</v>
      </c>
      <c r="BO9" s="416"/>
      <c r="BP9" s="416"/>
      <c r="BQ9" s="416"/>
      <c r="BR9" s="416"/>
      <c r="BS9" s="416"/>
      <c r="BT9" s="416"/>
      <c r="BU9" s="417"/>
      <c r="BV9" s="415">
        <v>-250796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13.5</v>
      </c>
      <c r="CU9" s="413"/>
      <c r="CV9" s="413"/>
      <c r="CW9" s="413"/>
      <c r="CX9" s="413"/>
      <c r="CY9" s="413"/>
      <c r="CZ9" s="413"/>
      <c r="DA9" s="414"/>
      <c r="DB9" s="412">
        <v>14.4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509533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1975700</v>
      </c>
      <c r="BO10" s="416"/>
      <c r="BP10" s="416"/>
      <c r="BQ10" s="416"/>
      <c r="BR10" s="416"/>
      <c r="BS10" s="416"/>
      <c r="BT10" s="416"/>
      <c r="BU10" s="417"/>
      <c r="BV10" s="415">
        <v>3797700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217</v>
      </c>
      <c r="BO11" s="416"/>
      <c r="BP11" s="416"/>
      <c r="BQ11" s="416"/>
      <c r="BR11" s="416"/>
      <c r="BS11" s="416"/>
      <c r="BT11" s="416"/>
      <c r="BU11" s="417"/>
      <c r="BV11" s="415">
        <v>274</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496659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1000000</v>
      </c>
      <c r="BO12" s="416"/>
      <c r="BP12" s="416"/>
      <c r="BQ12" s="416"/>
      <c r="BR12" s="416"/>
      <c r="BS12" s="416"/>
      <c r="BT12" s="416"/>
      <c r="BU12" s="417"/>
      <c r="BV12" s="415">
        <v>2300000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479933</v>
      </c>
      <c r="S13" s="497"/>
      <c r="T13" s="497"/>
      <c r="U13" s="497"/>
      <c r="V13" s="498"/>
      <c r="W13" s="431" t="s">
        <v>120</v>
      </c>
      <c r="X13" s="432"/>
      <c r="Y13" s="432"/>
      <c r="Z13" s="432"/>
      <c r="AA13" s="432"/>
      <c r="AB13" s="422"/>
      <c r="AC13" s="466">
        <v>665</v>
      </c>
      <c r="AD13" s="467"/>
      <c r="AE13" s="467"/>
      <c r="AF13" s="467"/>
      <c r="AG13" s="506"/>
      <c r="AH13" s="466">
        <v>672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1512065</v>
      </c>
      <c r="BO13" s="416"/>
      <c r="BP13" s="416"/>
      <c r="BQ13" s="416"/>
      <c r="BR13" s="416"/>
      <c r="BS13" s="416"/>
      <c r="BT13" s="416"/>
      <c r="BU13" s="417"/>
      <c r="BV13" s="415">
        <v>1247178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4.9000000000000004</v>
      </c>
      <c r="CU13" s="413"/>
      <c r="CV13" s="413"/>
      <c r="CW13" s="413"/>
      <c r="CX13" s="413"/>
      <c r="CY13" s="413"/>
      <c r="CZ13" s="413"/>
      <c r="DA13" s="414"/>
      <c r="DB13" s="412">
        <v>5.3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498814</v>
      </c>
      <c r="S14" s="497"/>
      <c r="T14" s="497"/>
      <c r="U14" s="497"/>
      <c r="V14" s="498"/>
      <c r="W14" s="405"/>
      <c r="X14" s="406"/>
      <c r="Y14" s="406"/>
      <c r="Z14" s="406"/>
      <c r="AA14" s="406"/>
      <c r="AB14" s="395"/>
      <c r="AC14" s="499">
        <v>0.3</v>
      </c>
      <c r="AD14" s="500"/>
      <c r="AE14" s="500"/>
      <c r="AF14" s="500"/>
      <c r="AG14" s="501"/>
      <c r="AH14" s="499">
        <v>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2.5</v>
      </c>
      <c r="CU14" s="511"/>
      <c r="CV14" s="511"/>
      <c r="CW14" s="511"/>
      <c r="CX14" s="511"/>
      <c r="CY14" s="511"/>
      <c r="CZ14" s="511"/>
      <c r="DA14" s="512"/>
      <c r="DB14" s="510">
        <v>5.0999999999999996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482165</v>
      </c>
      <c r="S15" s="497"/>
      <c r="T15" s="497"/>
      <c r="U15" s="497"/>
      <c r="V15" s="498"/>
      <c r="W15" s="431" t="s">
        <v>127</v>
      </c>
      <c r="X15" s="432"/>
      <c r="Y15" s="432"/>
      <c r="Z15" s="432"/>
      <c r="AA15" s="432"/>
      <c r="AB15" s="422"/>
      <c r="AC15" s="466">
        <v>63144</v>
      </c>
      <c r="AD15" s="467"/>
      <c r="AE15" s="467"/>
      <c r="AF15" s="467"/>
      <c r="AG15" s="506"/>
      <c r="AH15" s="466">
        <v>76800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60162719</v>
      </c>
      <c r="BO15" s="379"/>
      <c r="BP15" s="379"/>
      <c r="BQ15" s="379"/>
      <c r="BR15" s="379"/>
      <c r="BS15" s="379"/>
      <c r="BT15" s="379"/>
      <c r="BU15" s="380"/>
      <c r="BV15" s="378">
        <v>58211153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31.5</v>
      </c>
      <c r="AD16" s="500"/>
      <c r="AE16" s="500"/>
      <c r="AF16" s="500"/>
      <c r="AG16" s="501"/>
      <c r="AH16" s="499">
        <v>32.9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80556853</v>
      </c>
      <c r="BO16" s="416"/>
      <c r="BP16" s="416"/>
      <c r="BQ16" s="416"/>
      <c r="BR16" s="416"/>
      <c r="BS16" s="416"/>
      <c r="BT16" s="416"/>
      <c r="BU16" s="417"/>
      <c r="BV16" s="415">
        <v>79716873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136962</v>
      </c>
      <c r="AD17" s="467"/>
      <c r="AE17" s="467"/>
      <c r="AF17" s="467"/>
      <c r="AG17" s="506"/>
      <c r="AH17" s="466">
        <v>147750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77270077</v>
      </c>
      <c r="BO17" s="416"/>
      <c r="BP17" s="416"/>
      <c r="BQ17" s="416"/>
      <c r="BR17" s="416"/>
      <c r="BS17" s="416"/>
      <c r="BT17" s="416"/>
      <c r="BU17" s="417"/>
      <c r="BV17" s="415">
        <v>75642122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61.78</v>
      </c>
      <c r="M18" s="528"/>
      <c r="N18" s="528"/>
      <c r="O18" s="528"/>
      <c r="P18" s="528"/>
      <c r="Q18" s="528"/>
      <c r="R18" s="529"/>
      <c r="S18" s="529"/>
      <c r="T18" s="529"/>
      <c r="U18" s="529"/>
      <c r="V18" s="530"/>
      <c r="W18" s="433"/>
      <c r="X18" s="434"/>
      <c r="Y18" s="434"/>
      <c r="Z18" s="434"/>
      <c r="AA18" s="434"/>
      <c r="AB18" s="425"/>
      <c r="AC18" s="531">
        <v>68.2</v>
      </c>
      <c r="AD18" s="532"/>
      <c r="AE18" s="532"/>
      <c r="AF18" s="532"/>
      <c r="AG18" s="533"/>
      <c r="AH18" s="531">
        <v>63.2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103810228</v>
      </c>
      <c r="BO18" s="416"/>
      <c r="BP18" s="416"/>
      <c r="BQ18" s="416"/>
      <c r="BR18" s="416"/>
      <c r="BS18" s="416"/>
      <c r="BT18" s="416"/>
      <c r="BU18" s="417"/>
      <c r="BV18" s="415">
        <v>105120920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8138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123327840</v>
      </c>
      <c r="BO19" s="416"/>
      <c r="BP19" s="416"/>
      <c r="BQ19" s="416"/>
      <c r="BR19" s="416"/>
      <c r="BS19" s="416"/>
      <c r="BT19" s="416"/>
      <c r="BU19" s="417"/>
      <c r="BV19" s="415">
        <v>122790225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223485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186485770</v>
      </c>
      <c r="BO23" s="416"/>
      <c r="BP23" s="416"/>
      <c r="BQ23" s="416"/>
      <c r="BR23" s="416"/>
      <c r="BS23" s="416"/>
      <c r="BT23" s="416"/>
      <c r="BU23" s="417"/>
      <c r="BV23" s="415">
        <v>176988062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10300</v>
      </c>
      <c r="R24" s="467"/>
      <c r="S24" s="467"/>
      <c r="T24" s="467"/>
      <c r="U24" s="467"/>
      <c r="V24" s="506"/>
      <c r="W24" s="561"/>
      <c r="X24" s="549"/>
      <c r="Y24" s="550"/>
      <c r="Z24" s="465" t="s">
        <v>151</v>
      </c>
      <c r="AA24" s="445"/>
      <c r="AB24" s="445"/>
      <c r="AC24" s="445"/>
      <c r="AD24" s="445"/>
      <c r="AE24" s="445"/>
      <c r="AF24" s="445"/>
      <c r="AG24" s="446"/>
      <c r="AH24" s="466">
        <v>2455</v>
      </c>
      <c r="AI24" s="467"/>
      <c r="AJ24" s="467"/>
      <c r="AK24" s="467"/>
      <c r="AL24" s="506"/>
      <c r="AM24" s="466">
        <v>7485295</v>
      </c>
      <c r="AN24" s="467"/>
      <c r="AO24" s="467"/>
      <c r="AP24" s="467"/>
      <c r="AQ24" s="467"/>
      <c r="AR24" s="506"/>
      <c r="AS24" s="466">
        <v>3049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124768767</v>
      </c>
      <c r="BO24" s="416"/>
      <c r="BP24" s="416"/>
      <c r="BQ24" s="416"/>
      <c r="BR24" s="416"/>
      <c r="BS24" s="416"/>
      <c r="BT24" s="416"/>
      <c r="BU24" s="417"/>
      <c r="BV24" s="415">
        <v>117621013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3</v>
      </c>
      <c r="M25" s="467"/>
      <c r="N25" s="467"/>
      <c r="O25" s="467"/>
      <c r="P25" s="506"/>
      <c r="Q25" s="466">
        <v>8700</v>
      </c>
      <c r="R25" s="467"/>
      <c r="S25" s="467"/>
      <c r="T25" s="467"/>
      <c r="U25" s="467"/>
      <c r="V25" s="506"/>
      <c r="W25" s="561"/>
      <c r="X25" s="549"/>
      <c r="Y25" s="550"/>
      <c r="Z25" s="465" t="s">
        <v>154</v>
      </c>
      <c r="AA25" s="445"/>
      <c r="AB25" s="445"/>
      <c r="AC25" s="445"/>
      <c r="AD25" s="445"/>
      <c r="AE25" s="445"/>
      <c r="AF25" s="445"/>
      <c r="AG25" s="446"/>
      <c r="AH25" s="466">
        <v>501</v>
      </c>
      <c r="AI25" s="467"/>
      <c r="AJ25" s="467"/>
      <c r="AK25" s="467"/>
      <c r="AL25" s="506"/>
      <c r="AM25" s="466">
        <v>1358211</v>
      </c>
      <c r="AN25" s="467"/>
      <c r="AO25" s="467"/>
      <c r="AP25" s="467"/>
      <c r="AQ25" s="467"/>
      <c r="AR25" s="506"/>
      <c r="AS25" s="466">
        <v>2711</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11876300</v>
      </c>
      <c r="BO25" s="379"/>
      <c r="BP25" s="379"/>
      <c r="BQ25" s="379"/>
      <c r="BR25" s="379"/>
      <c r="BS25" s="379"/>
      <c r="BT25" s="379"/>
      <c r="BU25" s="380"/>
      <c r="BV25" s="378">
        <v>17416467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7600</v>
      </c>
      <c r="R26" s="467"/>
      <c r="S26" s="467"/>
      <c r="T26" s="467"/>
      <c r="U26" s="467"/>
      <c r="V26" s="506"/>
      <c r="W26" s="561"/>
      <c r="X26" s="549"/>
      <c r="Y26" s="550"/>
      <c r="Z26" s="465" t="s">
        <v>157</v>
      </c>
      <c r="AA26" s="571"/>
      <c r="AB26" s="571"/>
      <c r="AC26" s="571"/>
      <c r="AD26" s="571"/>
      <c r="AE26" s="571"/>
      <c r="AF26" s="571"/>
      <c r="AG26" s="572"/>
      <c r="AH26" s="466">
        <v>6</v>
      </c>
      <c r="AI26" s="467"/>
      <c r="AJ26" s="467"/>
      <c r="AK26" s="467"/>
      <c r="AL26" s="506"/>
      <c r="AM26" s="466">
        <v>22740</v>
      </c>
      <c r="AN26" s="467"/>
      <c r="AO26" s="467"/>
      <c r="AP26" s="467"/>
      <c r="AQ26" s="467"/>
      <c r="AR26" s="506"/>
      <c r="AS26" s="466">
        <v>3790</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89317</v>
      </c>
      <c r="BO26" s="416"/>
      <c r="BP26" s="416"/>
      <c r="BQ26" s="416"/>
      <c r="BR26" s="416"/>
      <c r="BS26" s="416"/>
      <c r="BT26" s="416"/>
      <c r="BU26" s="417"/>
      <c r="BV26" s="415">
        <v>97466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8000</v>
      </c>
      <c r="R27" s="467"/>
      <c r="S27" s="467"/>
      <c r="T27" s="467"/>
      <c r="U27" s="467"/>
      <c r="V27" s="506"/>
      <c r="W27" s="561"/>
      <c r="X27" s="549"/>
      <c r="Y27" s="550"/>
      <c r="Z27" s="465" t="s">
        <v>160</v>
      </c>
      <c r="AA27" s="445"/>
      <c r="AB27" s="445"/>
      <c r="AC27" s="445"/>
      <c r="AD27" s="445"/>
      <c r="AE27" s="445"/>
      <c r="AF27" s="445"/>
      <c r="AG27" s="446"/>
      <c r="AH27" s="466">
        <v>225</v>
      </c>
      <c r="AI27" s="467"/>
      <c r="AJ27" s="467"/>
      <c r="AK27" s="467"/>
      <c r="AL27" s="506"/>
      <c r="AM27" s="466">
        <v>762053</v>
      </c>
      <c r="AN27" s="467"/>
      <c r="AO27" s="467"/>
      <c r="AP27" s="467"/>
      <c r="AQ27" s="467"/>
      <c r="AR27" s="506"/>
      <c r="AS27" s="466">
        <v>3387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1911000</v>
      </c>
      <c r="BO27" s="585"/>
      <c r="BP27" s="585"/>
      <c r="BQ27" s="585"/>
      <c r="BR27" s="585"/>
      <c r="BS27" s="585"/>
      <c r="BT27" s="585"/>
      <c r="BU27" s="586"/>
      <c r="BV27" s="584">
        <v>1911000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7400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17109568</v>
      </c>
      <c r="BO28" s="379"/>
      <c r="BP28" s="379"/>
      <c r="BQ28" s="379"/>
      <c r="BR28" s="379"/>
      <c r="BS28" s="379"/>
      <c r="BT28" s="379"/>
      <c r="BU28" s="380"/>
      <c r="BV28" s="378">
        <v>16133868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36</v>
      </c>
      <c r="M29" s="467"/>
      <c r="N29" s="467"/>
      <c r="O29" s="467"/>
      <c r="P29" s="506"/>
      <c r="Q29" s="466">
        <v>7000</v>
      </c>
      <c r="R29" s="467"/>
      <c r="S29" s="467"/>
      <c r="T29" s="467"/>
      <c r="U29" s="467"/>
      <c r="V29" s="506"/>
      <c r="W29" s="562"/>
      <c r="X29" s="563"/>
      <c r="Y29" s="564"/>
      <c r="Z29" s="465" t="s">
        <v>167</v>
      </c>
      <c r="AA29" s="445"/>
      <c r="AB29" s="445"/>
      <c r="AC29" s="445"/>
      <c r="AD29" s="445"/>
      <c r="AE29" s="445"/>
      <c r="AF29" s="445"/>
      <c r="AG29" s="446"/>
      <c r="AH29" s="466">
        <v>2680</v>
      </c>
      <c r="AI29" s="467"/>
      <c r="AJ29" s="467"/>
      <c r="AK29" s="467"/>
      <c r="AL29" s="506"/>
      <c r="AM29" s="466">
        <v>8247348</v>
      </c>
      <c r="AN29" s="467"/>
      <c r="AO29" s="467"/>
      <c r="AP29" s="467"/>
      <c r="AQ29" s="467"/>
      <c r="AR29" s="506"/>
      <c r="AS29" s="466">
        <v>3077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3392700</v>
      </c>
      <c r="BO29" s="416"/>
      <c r="BP29" s="416"/>
      <c r="BQ29" s="416"/>
      <c r="BR29" s="416"/>
      <c r="BS29" s="416"/>
      <c r="BT29" s="416"/>
      <c r="BU29" s="417"/>
      <c r="BV29" s="415">
        <v>2669500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3546003</v>
      </c>
      <c r="BO30" s="585"/>
      <c r="BP30" s="585"/>
      <c r="BQ30" s="585"/>
      <c r="BR30" s="585"/>
      <c r="BS30" s="585"/>
      <c r="BT30" s="585"/>
      <c r="BU30" s="586"/>
      <c r="BV30" s="584">
        <v>3710192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東大阪都市清掃施設組合（一般会計）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（公財）東大阪市公園環境協会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奨学事業特別会計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IF('各会計、関係団体の財政状況及び健全化判断比率'!B33="","",'各会計、関係団体の財政状況及び健全化判断比率'!B33)</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恩智川水防事務組合（一般会計）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（一財）東大阪市雇用開発センター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公共用地先行取得事業特別会計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12</v>
      </c>
      <c r="AN36" s="596"/>
      <c r="AO36" s="597" t="str">
        <f>IF('各会計、関係団体の財政状況及び健全化判断比率'!B34="","",'各会計、関係団体の財政状況及び健全化判断比率'!B34)</f>
        <v>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淀川左岸水防事務組合（一般会計）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（公財）東大阪市学校給食会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火災共済事業特別会計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交通災害共済事業特別会計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大和川右岸水防事務組合（一般会計）</v>
      </c>
      <c r="BZ37" s="597"/>
      <c r="CA37" s="597"/>
      <c r="CB37" s="597"/>
      <c r="CC37" s="597"/>
      <c r="CD37" s="597"/>
      <c r="CE37" s="597"/>
      <c r="CF37" s="597"/>
      <c r="CG37" s="597"/>
      <c r="CH37" s="597"/>
      <c r="CI37" s="597"/>
      <c r="CJ37" s="597"/>
      <c r="CK37" s="597"/>
      <c r="CL37" s="597"/>
      <c r="CM37" s="597"/>
      <c r="CN37" s="165"/>
      <c r="CO37" s="596">
        <f t="shared" si="3"/>
        <v>25</v>
      </c>
      <c r="CP37" s="596"/>
      <c r="CQ37" s="597" t="str">
        <f>IF('各会計、関係団体の財政状況及び健全化判断比率'!BS10="","",'各会計、関係団体の財政状況及び健全化判断比率'!BS10)</f>
        <v>（公財）東大阪市文化振興協会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母子父子寡婦福祉資金貸付事業特別会計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大阪府後期高齢者医療広域連合（一般会計）</v>
      </c>
      <c r="BZ38" s="597"/>
      <c r="CA38" s="597"/>
      <c r="CB38" s="597"/>
      <c r="CC38" s="597"/>
      <c r="CD38" s="597"/>
      <c r="CE38" s="597"/>
      <c r="CF38" s="597"/>
      <c r="CG38" s="597"/>
      <c r="CH38" s="597"/>
      <c r="CI38" s="597"/>
      <c r="CJ38" s="597"/>
      <c r="CK38" s="597"/>
      <c r="CL38" s="597"/>
      <c r="CM38" s="597"/>
      <c r="CN38" s="165"/>
      <c r="CO38" s="596">
        <f t="shared" si="3"/>
        <v>26</v>
      </c>
      <c r="CP38" s="596"/>
      <c r="CQ38" s="597" t="str">
        <f>IF('各会計、関係団体の財政状況及び健全化判断比率'!BS11="","",'各会計、関係団体の財政状況及び健全化判断比率'!BS11)</f>
        <v>（株）東大阪住宅公社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大阪府後期高齢者医療広域連合（後期高齢者医療特別会計）</v>
      </c>
      <c r="BZ39" s="597"/>
      <c r="CA39" s="597"/>
      <c r="CB39" s="597"/>
      <c r="CC39" s="597"/>
      <c r="CD39" s="597"/>
      <c r="CE39" s="597"/>
      <c r="CF39" s="597"/>
      <c r="CG39" s="597"/>
      <c r="CH39" s="597"/>
      <c r="CI39" s="597"/>
      <c r="CJ39" s="597"/>
      <c r="CK39" s="597"/>
      <c r="CL39" s="597"/>
      <c r="CM39" s="597"/>
      <c r="CN39" s="165"/>
      <c r="CO39" s="596">
        <f t="shared" si="3"/>
        <v>27</v>
      </c>
      <c r="CP39" s="596"/>
      <c r="CQ39" s="597" t="str">
        <f>IF('各会計、関係団体の財政状況及び健全化判断比率'!BS12="","",'各会計、関係団体の財政状況及び健全化判断比率'!BS12)</f>
        <v>東大阪再開発（株）</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大阪広域水道企業団（水道事業会計）</v>
      </c>
      <c r="BZ40" s="597"/>
      <c r="CA40" s="597"/>
      <c r="CB40" s="597"/>
      <c r="CC40" s="597"/>
      <c r="CD40" s="597"/>
      <c r="CE40" s="597"/>
      <c r="CF40" s="597"/>
      <c r="CG40" s="597"/>
      <c r="CH40" s="597"/>
      <c r="CI40" s="597"/>
      <c r="CJ40" s="597"/>
      <c r="CK40" s="597"/>
      <c r="CL40" s="597"/>
      <c r="CM40" s="597"/>
      <c r="CN40" s="165"/>
      <c r="CO40" s="596">
        <f t="shared" si="3"/>
        <v>28</v>
      </c>
      <c r="CP40" s="596"/>
      <c r="CQ40" s="597" t="str">
        <f>IF('各会計、関係団体の財政状況及び健全化判断比率'!BS13="","",'各会計、関係団体の財政状況及び健全化判断比率'!BS13)</f>
        <v>（公財）東大阪市産業創造勤労者支援機構</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大阪広域水道企業団（工業用水道事業会計）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大阪府都市競艇組合（一般会計）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526</v>
      </c>
      <c r="D34" s="1181"/>
      <c r="E34" s="1182"/>
      <c r="F34" s="32">
        <v>5.46</v>
      </c>
      <c r="G34" s="33">
        <v>5.42</v>
      </c>
      <c r="H34" s="33">
        <v>5.41</v>
      </c>
      <c r="I34" s="33">
        <v>5.58</v>
      </c>
      <c r="J34" s="34">
        <v>5.26</v>
      </c>
      <c r="K34" s="22"/>
      <c r="L34" s="22"/>
      <c r="M34" s="22"/>
      <c r="N34" s="22"/>
      <c r="O34" s="22"/>
      <c r="P34" s="22"/>
    </row>
    <row r="35" spans="1:16" ht="39" customHeight="1" x14ac:dyDescent="0.15">
      <c r="A35" s="22"/>
      <c r="B35" s="35"/>
      <c r="C35" s="1175" t="s">
        <v>527</v>
      </c>
      <c r="D35" s="1176"/>
      <c r="E35" s="1177"/>
      <c r="F35" s="36">
        <v>2.4900000000000002</v>
      </c>
      <c r="G35" s="37">
        <v>2.88</v>
      </c>
      <c r="H35" s="37">
        <v>3.28</v>
      </c>
      <c r="I35" s="37">
        <v>3.5</v>
      </c>
      <c r="J35" s="38">
        <v>3.8</v>
      </c>
      <c r="K35" s="22"/>
      <c r="L35" s="22"/>
      <c r="M35" s="22"/>
      <c r="N35" s="22"/>
      <c r="O35" s="22"/>
      <c r="P35" s="22"/>
    </row>
    <row r="36" spans="1:16" ht="39" customHeight="1" x14ac:dyDescent="0.15">
      <c r="A36" s="22"/>
      <c r="B36" s="35"/>
      <c r="C36" s="1175" t="s">
        <v>528</v>
      </c>
      <c r="D36" s="1176"/>
      <c r="E36" s="1177"/>
      <c r="F36" s="36">
        <v>5.09</v>
      </c>
      <c r="G36" s="37">
        <v>5.01</v>
      </c>
      <c r="H36" s="37">
        <v>4.3899999999999997</v>
      </c>
      <c r="I36" s="37">
        <v>3.68</v>
      </c>
      <c r="J36" s="38">
        <v>3.19</v>
      </c>
      <c r="K36" s="22"/>
      <c r="L36" s="22"/>
      <c r="M36" s="22"/>
      <c r="N36" s="22"/>
      <c r="O36" s="22"/>
      <c r="P36" s="22"/>
    </row>
    <row r="37" spans="1:16" ht="39" customHeight="1" x14ac:dyDescent="0.15">
      <c r="A37" s="22"/>
      <c r="B37" s="35"/>
      <c r="C37" s="1175" t="s">
        <v>529</v>
      </c>
      <c r="D37" s="1176"/>
      <c r="E37" s="1177"/>
      <c r="F37" s="36">
        <v>1.37</v>
      </c>
      <c r="G37" s="37">
        <v>0.61</v>
      </c>
      <c r="H37" s="37">
        <v>0.56000000000000005</v>
      </c>
      <c r="I37" s="37">
        <v>0.33</v>
      </c>
      <c r="J37" s="38">
        <v>1.21</v>
      </c>
      <c r="K37" s="22"/>
      <c r="L37" s="22"/>
      <c r="M37" s="22"/>
      <c r="N37" s="22"/>
      <c r="O37" s="22"/>
      <c r="P37" s="22"/>
    </row>
    <row r="38" spans="1:16" ht="39" customHeight="1" x14ac:dyDescent="0.15">
      <c r="A38" s="22"/>
      <c r="B38" s="35"/>
      <c r="C38" s="1175" t="s">
        <v>530</v>
      </c>
      <c r="D38" s="1176"/>
      <c r="E38" s="1177"/>
      <c r="F38" s="36" t="s">
        <v>531</v>
      </c>
      <c r="G38" s="37" t="s">
        <v>532</v>
      </c>
      <c r="H38" s="37" t="s">
        <v>533</v>
      </c>
      <c r="I38" s="37">
        <v>0.78</v>
      </c>
      <c r="J38" s="38">
        <v>0.92</v>
      </c>
      <c r="K38" s="22"/>
      <c r="L38" s="22"/>
      <c r="M38" s="22"/>
      <c r="N38" s="22"/>
      <c r="O38" s="22"/>
      <c r="P38" s="22"/>
    </row>
    <row r="39" spans="1:16" ht="39" customHeight="1" x14ac:dyDescent="0.15">
      <c r="A39" s="22"/>
      <c r="B39" s="35"/>
      <c r="C39" s="1175" t="s">
        <v>534</v>
      </c>
      <c r="D39" s="1176"/>
      <c r="E39" s="1177"/>
      <c r="F39" s="36">
        <v>0.34</v>
      </c>
      <c r="G39" s="37">
        <v>0.43</v>
      </c>
      <c r="H39" s="37">
        <v>0.28999999999999998</v>
      </c>
      <c r="I39" s="37">
        <v>0.41</v>
      </c>
      <c r="J39" s="38">
        <v>0.72</v>
      </c>
      <c r="K39" s="22"/>
      <c r="L39" s="22"/>
      <c r="M39" s="22"/>
      <c r="N39" s="22"/>
      <c r="O39" s="22"/>
      <c r="P39" s="22"/>
    </row>
    <row r="40" spans="1:16" ht="39" customHeight="1" x14ac:dyDescent="0.15">
      <c r="A40" s="22"/>
      <c r="B40" s="35"/>
      <c r="C40" s="1175" t="s">
        <v>535</v>
      </c>
      <c r="D40" s="1176"/>
      <c r="E40" s="1177"/>
      <c r="F40" s="36">
        <v>0.15</v>
      </c>
      <c r="G40" s="37">
        <v>0.23</v>
      </c>
      <c r="H40" s="37">
        <v>0.22</v>
      </c>
      <c r="I40" s="37">
        <v>0.28000000000000003</v>
      </c>
      <c r="J40" s="38">
        <v>0.28999999999999998</v>
      </c>
      <c r="K40" s="22"/>
      <c r="L40" s="22"/>
      <c r="M40" s="22"/>
      <c r="N40" s="22"/>
      <c r="O40" s="22"/>
      <c r="P40" s="22"/>
    </row>
    <row r="41" spans="1:16" ht="39" customHeight="1" x14ac:dyDescent="0.15">
      <c r="A41" s="22"/>
      <c r="B41" s="35"/>
      <c r="C41" s="1175" t="s">
        <v>536</v>
      </c>
      <c r="D41" s="1176"/>
      <c r="E41" s="1177"/>
      <c r="F41" s="36">
        <v>0.22</v>
      </c>
      <c r="G41" s="37">
        <v>0.23</v>
      </c>
      <c r="H41" s="37">
        <v>0.24</v>
      </c>
      <c r="I41" s="37">
        <v>0.26</v>
      </c>
      <c r="J41" s="38">
        <v>0.27</v>
      </c>
      <c r="K41" s="22"/>
      <c r="L41" s="22"/>
      <c r="M41" s="22"/>
      <c r="N41" s="22"/>
      <c r="O41" s="22"/>
      <c r="P41" s="22"/>
    </row>
    <row r="42" spans="1:16" ht="39" customHeight="1" x14ac:dyDescent="0.15">
      <c r="A42" s="22"/>
      <c r="B42" s="39"/>
      <c r="C42" s="1175" t="s">
        <v>537</v>
      </c>
      <c r="D42" s="1176"/>
      <c r="E42" s="1177"/>
      <c r="F42" s="36" t="s">
        <v>538</v>
      </c>
      <c r="G42" s="37" t="s">
        <v>539</v>
      </c>
      <c r="H42" s="37" t="s">
        <v>482</v>
      </c>
      <c r="I42" s="37" t="s">
        <v>482</v>
      </c>
      <c r="J42" s="38" t="s">
        <v>482</v>
      </c>
      <c r="K42" s="22"/>
      <c r="L42" s="22"/>
      <c r="M42" s="22"/>
      <c r="N42" s="22"/>
      <c r="O42" s="22"/>
      <c r="P42" s="22"/>
    </row>
    <row r="43" spans="1:16" ht="39" customHeight="1" thickBot="1" x14ac:dyDescent="0.2">
      <c r="A43" s="22"/>
      <c r="B43" s="40"/>
      <c r="C43" s="1178" t="s">
        <v>540</v>
      </c>
      <c r="D43" s="1179"/>
      <c r="E43" s="1180"/>
      <c r="F43" s="41">
        <v>0.24</v>
      </c>
      <c r="G43" s="42">
        <v>0.23</v>
      </c>
      <c r="H43" s="42">
        <v>0.66</v>
      </c>
      <c r="I43" s="42">
        <v>0.65</v>
      </c>
      <c r="J43" s="43">
        <v>0.28999999999999998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17476</v>
      </c>
      <c r="L45" s="60">
        <v>17379</v>
      </c>
      <c r="M45" s="60">
        <v>17563</v>
      </c>
      <c r="N45" s="60">
        <v>17721</v>
      </c>
      <c r="O45" s="61">
        <v>16571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8084</v>
      </c>
      <c r="L48" s="64">
        <v>7727</v>
      </c>
      <c r="M48" s="64">
        <v>7494</v>
      </c>
      <c r="N48" s="64">
        <v>7446</v>
      </c>
      <c r="O48" s="65">
        <v>7675</v>
      </c>
      <c r="P48" s="48"/>
      <c r="Q48" s="48"/>
      <c r="R48" s="48"/>
      <c r="S48" s="48"/>
      <c r="T48" s="48"/>
      <c r="U48" s="48"/>
    </row>
    <row r="49" spans="1:21" ht="30.75" customHeight="1" x14ac:dyDescent="0.15">
      <c r="A49" s="48"/>
      <c r="B49" s="1193"/>
      <c r="C49" s="1194"/>
      <c r="D49" s="62"/>
      <c r="E49" s="1185" t="s">
        <v>15</v>
      </c>
      <c r="F49" s="1185"/>
      <c r="G49" s="1185"/>
      <c r="H49" s="1185"/>
      <c r="I49" s="1185"/>
      <c r="J49" s="1186"/>
      <c r="K49" s="63">
        <v>263</v>
      </c>
      <c r="L49" s="64">
        <v>100</v>
      </c>
      <c r="M49" s="64">
        <v>51</v>
      </c>
      <c r="N49" s="64">
        <v>44</v>
      </c>
      <c r="O49" s="65">
        <v>48</v>
      </c>
      <c r="P49" s="48"/>
      <c r="Q49" s="48"/>
      <c r="R49" s="48"/>
      <c r="S49" s="48"/>
      <c r="T49" s="48"/>
      <c r="U49" s="48"/>
    </row>
    <row r="50" spans="1:21" ht="30.75" customHeight="1" x14ac:dyDescent="0.15">
      <c r="A50" s="48"/>
      <c r="B50" s="1193"/>
      <c r="C50" s="1194"/>
      <c r="D50" s="62"/>
      <c r="E50" s="1185" t="s">
        <v>16</v>
      </c>
      <c r="F50" s="1185"/>
      <c r="G50" s="1185"/>
      <c r="H50" s="1185"/>
      <c r="I50" s="1185"/>
      <c r="J50" s="1186"/>
      <c r="K50" s="63">
        <v>607</v>
      </c>
      <c r="L50" s="64">
        <v>634</v>
      </c>
      <c r="M50" s="64">
        <v>360</v>
      </c>
      <c r="N50" s="64">
        <v>394</v>
      </c>
      <c r="O50" s="65">
        <v>434</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1</v>
      </c>
      <c r="M51" s="64">
        <v>1</v>
      </c>
      <c r="N51" s="64">
        <v>1</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20496</v>
      </c>
      <c r="L52" s="64">
        <v>20466</v>
      </c>
      <c r="M52" s="64">
        <v>20474</v>
      </c>
      <c r="N52" s="64">
        <v>20938</v>
      </c>
      <c r="O52" s="65">
        <v>20369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5935</v>
      </c>
      <c r="L53" s="69">
        <v>5375</v>
      </c>
      <c r="M53" s="69">
        <v>4995</v>
      </c>
      <c r="N53" s="69">
        <v>4668</v>
      </c>
      <c r="O53" s="70">
        <v>4359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164455</v>
      </c>
      <c r="J41" s="83">
        <v>164966</v>
      </c>
      <c r="K41" s="83">
        <v>172945</v>
      </c>
      <c r="L41" s="83">
        <v>177633</v>
      </c>
      <c r="M41" s="84">
        <v>187119</v>
      </c>
    </row>
    <row r="42" spans="2:13" ht="27.75" customHeight="1" x14ac:dyDescent="0.15">
      <c r="B42" s="1201"/>
      <c r="C42" s="1202"/>
      <c r="D42" s="85"/>
      <c r="E42" s="1207" t="s">
        <v>25</v>
      </c>
      <c r="F42" s="1207"/>
      <c r="G42" s="1207"/>
      <c r="H42" s="1208"/>
      <c r="I42" s="86">
        <v>3517</v>
      </c>
      <c r="J42" s="87">
        <v>3005</v>
      </c>
      <c r="K42" s="87">
        <v>2727</v>
      </c>
      <c r="L42" s="87">
        <v>2586</v>
      </c>
      <c r="M42" s="88">
        <v>2403</v>
      </c>
    </row>
    <row r="43" spans="2:13" ht="27.75" customHeight="1" x14ac:dyDescent="0.15">
      <c r="B43" s="1201"/>
      <c r="C43" s="1202"/>
      <c r="D43" s="85"/>
      <c r="E43" s="1207" t="s">
        <v>26</v>
      </c>
      <c r="F43" s="1207"/>
      <c r="G43" s="1207"/>
      <c r="H43" s="1208"/>
      <c r="I43" s="86">
        <v>127453</v>
      </c>
      <c r="J43" s="87">
        <v>125721</v>
      </c>
      <c r="K43" s="87">
        <v>118699</v>
      </c>
      <c r="L43" s="87">
        <v>112531</v>
      </c>
      <c r="M43" s="88">
        <v>109318</v>
      </c>
    </row>
    <row r="44" spans="2:13" ht="27.75" customHeight="1" x14ac:dyDescent="0.15">
      <c r="B44" s="1201"/>
      <c r="C44" s="1202"/>
      <c r="D44" s="85"/>
      <c r="E44" s="1207" t="s">
        <v>27</v>
      </c>
      <c r="F44" s="1207"/>
      <c r="G44" s="1207"/>
      <c r="H44" s="1208"/>
      <c r="I44" s="86">
        <v>442</v>
      </c>
      <c r="J44" s="87">
        <v>365</v>
      </c>
      <c r="K44" s="87">
        <v>600</v>
      </c>
      <c r="L44" s="87">
        <v>1909</v>
      </c>
      <c r="M44" s="88">
        <v>3717</v>
      </c>
    </row>
    <row r="45" spans="2:13" ht="27.75" customHeight="1" x14ac:dyDescent="0.15">
      <c r="B45" s="1201"/>
      <c r="C45" s="1202"/>
      <c r="D45" s="85"/>
      <c r="E45" s="1207" t="s">
        <v>28</v>
      </c>
      <c r="F45" s="1207"/>
      <c r="G45" s="1207"/>
      <c r="H45" s="1208"/>
      <c r="I45" s="86">
        <v>23000</v>
      </c>
      <c r="J45" s="87">
        <v>21363</v>
      </c>
      <c r="K45" s="87">
        <v>19603</v>
      </c>
      <c r="L45" s="87">
        <v>17721</v>
      </c>
      <c r="M45" s="88">
        <v>16588</v>
      </c>
    </row>
    <row r="46" spans="2:13" ht="27.75" customHeight="1" x14ac:dyDescent="0.15">
      <c r="B46" s="1201"/>
      <c r="C46" s="1202"/>
      <c r="D46" s="85"/>
      <c r="E46" s="1207" t="s">
        <v>29</v>
      </c>
      <c r="F46" s="1207"/>
      <c r="G46" s="1207"/>
      <c r="H46" s="1208"/>
      <c r="I46" s="86">
        <v>9702</v>
      </c>
      <c r="J46" s="87">
        <v>8574</v>
      </c>
      <c r="K46" s="87">
        <v>216</v>
      </c>
      <c r="L46" s="87">
        <v>1397</v>
      </c>
      <c r="M46" s="88">
        <v>1329</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19549</v>
      </c>
      <c r="J49" s="87">
        <v>21608</v>
      </c>
      <c r="K49" s="87">
        <v>22672</v>
      </c>
      <c r="L49" s="87">
        <v>24365</v>
      </c>
      <c r="M49" s="88">
        <v>26397</v>
      </c>
    </row>
    <row r="50" spans="2:13" ht="27.75" customHeight="1" x14ac:dyDescent="0.15">
      <c r="B50" s="1201"/>
      <c r="C50" s="1202"/>
      <c r="D50" s="85"/>
      <c r="E50" s="1207" t="s">
        <v>34</v>
      </c>
      <c r="F50" s="1207"/>
      <c r="G50" s="1207"/>
      <c r="H50" s="1208"/>
      <c r="I50" s="86">
        <v>88832</v>
      </c>
      <c r="J50" s="87">
        <v>92879</v>
      </c>
      <c r="K50" s="87">
        <v>94492</v>
      </c>
      <c r="L50" s="87">
        <v>94341</v>
      </c>
      <c r="M50" s="88">
        <v>92005</v>
      </c>
    </row>
    <row r="51" spans="2:13" ht="27.75" customHeight="1" x14ac:dyDescent="0.15">
      <c r="B51" s="1203"/>
      <c r="C51" s="1204"/>
      <c r="D51" s="85"/>
      <c r="E51" s="1207" t="s">
        <v>35</v>
      </c>
      <c r="F51" s="1207"/>
      <c r="G51" s="1207"/>
      <c r="H51" s="1208"/>
      <c r="I51" s="86">
        <v>180309</v>
      </c>
      <c r="J51" s="87">
        <v>184136</v>
      </c>
      <c r="K51" s="87">
        <v>189661</v>
      </c>
      <c r="L51" s="87">
        <v>190291</v>
      </c>
      <c r="M51" s="88">
        <v>199720</v>
      </c>
    </row>
    <row r="52" spans="2:13" ht="27.75" customHeight="1" thickBot="1" x14ac:dyDescent="0.2">
      <c r="B52" s="1211" t="s">
        <v>36</v>
      </c>
      <c r="C52" s="1212"/>
      <c r="D52" s="90"/>
      <c r="E52" s="1213" t="s">
        <v>37</v>
      </c>
      <c r="F52" s="1213"/>
      <c r="G52" s="1213"/>
      <c r="H52" s="1214"/>
      <c r="I52" s="91">
        <v>39879</v>
      </c>
      <c r="J52" s="92">
        <v>25370</v>
      </c>
      <c r="K52" s="92">
        <v>7966</v>
      </c>
      <c r="L52" s="92">
        <v>4780</v>
      </c>
      <c r="M52" s="93">
        <v>2352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569</v>
      </c>
      <c r="H51" s="1228"/>
      <c r="I51" s="1233" t="s">
        <v>570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575</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571</v>
      </c>
      <c r="H55" s="1239"/>
      <c r="I55" s="1237" t="s">
        <v>570</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575</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572</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47" t="s">
        <v>576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573</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569</v>
      </c>
      <c r="H73" s="1228"/>
      <c r="I73" s="1233" t="s">
        <v>570</v>
      </c>
      <c r="J73" s="1233"/>
      <c r="K73" s="1248">
        <v>43.9</v>
      </c>
      <c r="L73" s="1248">
        <v>27.5</v>
      </c>
      <c r="M73" s="1236">
        <v>8.5</v>
      </c>
      <c r="N73" s="1236">
        <v>5.0999999999999996</v>
      </c>
      <c r="O73" s="1236">
        <v>2.5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574</v>
      </c>
      <c r="J75" s="1237"/>
      <c r="K75" s="1249">
        <v>7.8</v>
      </c>
      <c r="L75" s="1249">
        <v>6.6</v>
      </c>
      <c r="M75" s="1249">
        <v>5.9</v>
      </c>
      <c r="N75" s="1249">
        <v>5.3</v>
      </c>
      <c r="O75" s="1249">
        <v>4.9000000000000004</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571</v>
      </c>
      <c r="H77" s="1239"/>
      <c r="I77" s="1237" t="s">
        <v>570</v>
      </c>
      <c r="J77" s="1237"/>
      <c r="K77" s="1248">
        <v>74</v>
      </c>
      <c r="L77" s="1248">
        <v>62.7</v>
      </c>
      <c r="M77" s="1236">
        <v>54.4</v>
      </c>
      <c r="N77" s="1236">
        <v>47</v>
      </c>
      <c r="O77" s="1236">
        <v>41.4</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574</v>
      </c>
      <c r="J79" s="1246"/>
      <c r="K79" s="1251">
        <v>9.1999999999999993</v>
      </c>
      <c r="L79" s="1251">
        <v>8.6</v>
      </c>
      <c r="M79" s="1251">
        <v>8.1</v>
      </c>
      <c r="N79" s="1251">
        <v>7.3</v>
      </c>
      <c r="O79" s="1251">
        <v>6.7</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20412</v>
      </c>
      <c r="E3" s="116"/>
      <c r="F3" s="117">
        <v>43858</v>
      </c>
      <c r="G3" s="118"/>
      <c r="H3" s="119"/>
    </row>
    <row r="4" spans="1:8" x14ac:dyDescent="0.15">
      <c r="A4" s="120"/>
      <c r="B4" s="121"/>
      <c r="C4" s="122"/>
      <c r="D4" s="123">
        <v>13665</v>
      </c>
      <c r="E4" s="124"/>
      <c r="F4" s="125">
        <v>23714</v>
      </c>
      <c r="G4" s="126"/>
      <c r="H4" s="127"/>
    </row>
    <row r="5" spans="1:8" x14ac:dyDescent="0.15">
      <c r="A5" s="108" t="s">
        <v>515</v>
      </c>
      <c r="B5" s="113"/>
      <c r="C5" s="114"/>
      <c r="D5" s="115">
        <v>19683</v>
      </c>
      <c r="E5" s="116"/>
      <c r="F5" s="117">
        <v>41705</v>
      </c>
      <c r="G5" s="118"/>
      <c r="H5" s="119"/>
    </row>
    <row r="6" spans="1:8" x14ac:dyDescent="0.15">
      <c r="A6" s="120"/>
      <c r="B6" s="121"/>
      <c r="C6" s="122"/>
      <c r="D6" s="123">
        <v>11880</v>
      </c>
      <c r="E6" s="124"/>
      <c r="F6" s="125">
        <v>22742</v>
      </c>
      <c r="G6" s="126"/>
      <c r="H6" s="127"/>
    </row>
    <row r="7" spans="1:8" x14ac:dyDescent="0.15">
      <c r="A7" s="108" t="s">
        <v>516</v>
      </c>
      <c r="B7" s="113"/>
      <c r="C7" s="114"/>
      <c r="D7" s="115">
        <v>27469</v>
      </c>
      <c r="E7" s="116"/>
      <c r="F7" s="117">
        <v>47677</v>
      </c>
      <c r="G7" s="118"/>
      <c r="H7" s="119"/>
    </row>
    <row r="8" spans="1:8" x14ac:dyDescent="0.15">
      <c r="A8" s="120"/>
      <c r="B8" s="121"/>
      <c r="C8" s="122"/>
      <c r="D8" s="123">
        <v>14499</v>
      </c>
      <c r="E8" s="124"/>
      <c r="F8" s="125">
        <v>23360</v>
      </c>
      <c r="G8" s="126"/>
      <c r="H8" s="127"/>
    </row>
    <row r="9" spans="1:8" x14ac:dyDescent="0.15">
      <c r="A9" s="108" t="s">
        <v>517</v>
      </c>
      <c r="B9" s="113"/>
      <c r="C9" s="114"/>
      <c r="D9" s="115">
        <v>38898</v>
      </c>
      <c r="E9" s="116"/>
      <c r="F9" s="117">
        <v>51613</v>
      </c>
      <c r="G9" s="118"/>
      <c r="H9" s="119"/>
    </row>
    <row r="10" spans="1:8" x14ac:dyDescent="0.15">
      <c r="A10" s="120"/>
      <c r="B10" s="121"/>
      <c r="C10" s="122"/>
      <c r="D10" s="123">
        <v>16482</v>
      </c>
      <c r="E10" s="124"/>
      <c r="F10" s="125">
        <v>25872</v>
      </c>
      <c r="G10" s="126"/>
      <c r="H10" s="127"/>
    </row>
    <row r="11" spans="1:8" x14ac:dyDescent="0.15">
      <c r="A11" s="108" t="s">
        <v>518</v>
      </c>
      <c r="B11" s="113"/>
      <c r="C11" s="114"/>
      <c r="D11" s="115">
        <v>49387</v>
      </c>
      <c r="E11" s="116"/>
      <c r="F11" s="117">
        <v>50880</v>
      </c>
      <c r="G11" s="118"/>
      <c r="H11" s="119"/>
    </row>
    <row r="12" spans="1:8" x14ac:dyDescent="0.15">
      <c r="A12" s="120"/>
      <c r="B12" s="121"/>
      <c r="C12" s="128"/>
      <c r="D12" s="123">
        <v>28963</v>
      </c>
      <c r="E12" s="124"/>
      <c r="F12" s="125">
        <v>27819</v>
      </c>
      <c r="G12" s="126"/>
      <c r="H12" s="127"/>
    </row>
    <row r="13" spans="1:8" x14ac:dyDescent="0.15">
      <c r="A13" s="108"/>
      <c r="B13" s="113"/>
      <c r="C13" s="129"/>
      <c r="D13" s="130">
        <v>31170</v>
      </c>
      <c r="E13" s="131"/>
      <c r="F13" s="132">
        <v>47147</v>
      </c>
      <c r="G13" s="133"/>
      <c r="H13" s="119"/>
    </row>
    <row r="14" spans="1:8" x14ac:dyDescent="0.15">
      <c r="A14" s="120"/>
      <c r="B14" s="121"/>
      <c r="C14" s="122"/>
      <c r="D14" s="123">
        <v>17098</v>
      </c>
      <c r="E14" s="124"/>
      <c r="F14" s="125">
        <v>24701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1.69</v>
      </c>
      <c r="C19" s="134">
        <f>ROUND(VALUE(SUBSTITUTE(実質収支比率等に係る経年分析!G$48,"▲","-")),2)</f>
        <v>0.95</v>
      </c>
      <c r="D19" s="134">
        <f>ROUND(VALUE(SUBSTITUTE(実質収支比率等に係る経年分析!H$48,"▲","-")),2)</f>
        <v>1.32</v>
      </c>
      <c r="E19" s="134">
        <f>ROUND(VALUE(SUBSTITUTE(実質収支比率等に係る経年分析!I$48,"▲","-")),2)</f>
        <v>1.0900000000000001</v>
      </c>
      <c r="F19" s="134">
        <f>ROUND(VALUE(SUBSTITUTE(実質収支比率等に係る経年分析!J$48,"▲","-")),2)</f>
        <v>1.59</v>
      </c>
    </row>
    <row r="20" spans="1:11" x14ac:dyDescent="0.15">
      <c r="A20" s="134" t="s">
        <v>42</v>
      </c>
      <c r="B20" s="134">
        <f>ROUND(VALUE(SUBSTITUTE(実質収支比率等に係る経年分析!F$47,"▲","-")),2)</f>
        <v>7.53</v>
      </c>
      <c r="C20" s="134">
        <f>ROUND(VALUE(SUBSTITUTE(実質収支比率等に係る経年分析!G$47,"▲","-")),2)</f>
        <v>9.91</v>
      </c>
      <c r="D20" s="134">
        <f>ROUND(VALUE(SUBSTITUTE(実質収支比率等に係る経年分析!H$47,"▲","-")),2)</f>
        <v>13.65</v>
      </c>
      <c r="E20" s="134">
        <f>ROUND(VALUE(SUBSTITUTE(実質収支比率等に係る経年分析!I$47,"▲","-")),2)</f>
        <v>14.99</v>
      </c>
      <c r="F20" s="134">
        <f>ROUND(VALUE(SUBSTITUTE(実質収支比率等に係る経年分析!J$47,"▲","-")),2)</f>
        <v>15.98</v>
      </c>
    </row>
    <row r="21" spans="1:11" x14ac:dyDescent="0.15">
      <c r="A21" s="134" t="s">
        <v>43</v>
      </c>
      <c r="B21" s="134">
        <f>IF(ISNUMBER(VALUE(SUBSTITUTE(実質収支比率等に係る経年分析!F$49,"▲","-"))),ROUND(VALUE(SUBSTITUTE(実質収支比率等に係る経年分析!F$49,"▲","-")),2),NA())</f>
        <v>2.52</v>
      </c>
      <c r="C21" s="134">
        <f>IF(ISNUMBER(VALUE(SUBSTITUTE(実質収支比率等に係る経年分析!G$49,"▲","-"))),ROUND(VALUE(SUBSTITUTE(実質収支比率等に係る経年分析!G$49,"▲","-")),2),NA())</f>
        <v>1.84</v>
      </c>
      <c r="D21" s="134">
        <f>IF(ISNUMBER(VALUE(SUBSTITUTE(実質収支比率等に係る経年分析!H$49,"▲","-"))),ROUND(VALUE(SUBSTITUTE(実質収支比率等に係る経年分析!H$49,"▲","-")),2),NA())</f>
        <v>4.26</v>
      </c>
      <c r="E21" s="134">
        <f>IF(ISNUMBER(VALUE(SUBSTITUTE(実質収支比率等に係る経年分析!I$49,"▲","-"))),ROUND(VALUE(SUBSTITUTE(実質収支比率等に係る経年分析!I$49,"▲","-")),2),NA())</f>
        <v>1.1599999999999999</v>
      </c>
      <c r="F21" s="134">
        <f>IF(ISNUMBER(VALUE(SUBSTITUTE(実質収支比率等に係る経年分析!J$49,"▲","-"))),ROUND(VALUE(SUBSTITUTE(実質収支比率等に係る経年分析!J$49,"▲","-")),2),NA())</f>
        <v>1.41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0.28999999999999998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f>IF(ROUND(VALUE(SUBSTITUTE(連結実質赤字比率に係る赤字・黒字の構成分析!G$42,"▲", "-")), 2) &lt; 0, ABS(ROUND(VALUE(SUBSTITUTE(連結実質赤字比率に係る赤字・黒字の構成分析!G$42,"▲", "-")), 2)), NA())</f>
        <v>0.18</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火災共済事業特別会計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0.27</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0.72</v>
      </c>
    </row>
    <row r="32" spans="1:11" x14ac:dyDescent="0.15">
      <c r="A32" s="135" t="str">
        <f>IF(連結実質赤字比率に係る赤字・黒字の構成分析!C$38="",NA(),連結実質赤字比率に係る赤字・黒字の構成分析!C$38)</f>
        <v>国民健康保険事業特別会計</v>
      </c>
      <c r="B32" s="135">
        <f>IF(ROUND(VALUE(SUBSTITUTE(連結実質赤字比率に係る赤字・黒字の構成分析!F$38,"▲", "-")), 2) &lt; 0, ABS(ROUND(VALUE(SUBSTITUTE(連結実質赤字比率に係る赤字・黒字の構成分析!F$38,"▲", "-")), 2)), NA())</f>
        <v>1.98</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1.68</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0.31</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4.3899999999999997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3.19</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2.4900000000000002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20496</v>
      </c>
      <c r="E42" s="136"/>
      <c r="F42" s="136"/>
      <c r="G42" s="136">
        <f>'実質公債費比率（分子）の構造'!L$52</f>
        <v>20466</v>
      </c>
      <c r="H42" s="136"/>
      <c r="I42" s="136"/>
      <c r="J42" s="136">
        <f>'実質公債費比率（分子）の構造'!M$52</f>
        <v>20474</v>
      </c>
      <c r="K42" s="136"/>
      <c r="L42" s="136"/>
      <c r="M42" s="136">
        <f>'実質公債費比率（分子）の構造'!N$52</f>
        <v>20938</v>
      </c>
      <c r="N42" s="136"/>
      <c r="O42" s="136"/>
      <c r="P42" s="136">
        <f>'実質公債費比率（分子）の構造'!O$52</f>
        <v>20369</v>
      </c>
    </row>
    <row r="43" spans="1:16" x14ac:dyDescent="0.15">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52</v>
      </c>
      <c r="B44" s="136">
        <f>'実質公債費比率（分子）の構造'!K$50</f>
        <v>607</v>
      </c>
      <c r="C44" s="136"/>
      <c r="D44" s="136"/>
      <c r="E44" s="136">
        <f>'実質公債費比率（分子）の構造'!L$50</f>
        <v>634</v>
      </c>
      <c r="F44" s="136"/>
      <c r="G44" s="136"/>
      <c r="H44" s="136">
        <f>'実質公債費比率（分子）の構造'!M$50</f>
        <v>360</v>
      </c>
      <c r="I44" s="136"/>
      <c r="J44" s="136"/>
      <c r="K44" s="136">
        <f>'実質公債費比率（分子）の構造'!N$50</f>
        <v>394</v>
      </c>
      <c r="L44" s="136"/>
      <c r="M44" s="136"/>
      <c r="N44" s="136">
        <f>'実質公債費比率（分子）の構造'!O$50</f>
        <v>434</v>
      </c>
      <c r="O44" s="136"/>
      <c r="P44" s="136"/>
    </row>
    <row r="45" spans="1:16" x14ac:dyDescent="0.15">
      <c r="A45" s="136" t="s">
        <v>53</v>
      </c>
      <c r="B45" s="136">
        <f>'実質公債費比率（分子）の構造'!K$49</f>
        <v>263</v>
      </c>
      <c r="C45" s="136"/>
      <c r="D45" s="136"/>
      <c r="E45" s="136">
        <f>'実質公債費比率（分子）の構造'!L$49</f>
        <v>100</v>
      </c>
      <c r="F45" s="136"/>
      <c r="G45" s="136"/>
      <c r="H45" s="136">
        <f>'実質公債費比率（分子）の構造'!M$49</f>
        <v>51</v>
      </c>
      <c r="I45" s="136"/>
      <c r="J45" s="136"/>
      <c r="K45" s="136">
        <f>'実質公債費比率（分子）の構造'!N$49</f>
        <v>44</v>
      </c>
      <c r="L45" s="136"/>
      <c r="M45" s="136"/>
      <c r="N45" s="136">
        <f>'実質公債費比率（分子）の構造'!O$49</f>
        <v>48</v>
      </c>
      <c r="O45" s="136"/>
      <c r="P45" s="136"/>
    </row>
    <row r="46" spans="1:16" x14ac:dyDescent="0.15">
      <c r="A46" s="136" t="s">
        <v>54</v>
      </c>
      <c r="B46" s="136">
        <f>'実質公債費比率（分子）の構造'!K$48</f>
        <v>8084</v>
      </c>
      <c r="C46" s="136"/>
      <c r="D46" s="136"/>
      <c r="E46" s="136">
        <f>'実質公債費比率（分子）の構造'!L$48</f>
        <v>7727</v>
      </c>
      <c r="F46" s="136"/>
      <c r="G46" s="136"/>
      <c r="H46" s="136">
        <f>'実質公債費比率（分子）の構造'!M$48</f>
        <v>7494</v>
      </c>
      <c r="I46" s="136"/>
      <c r="J46" s="136"/>
      <c r="K46" s="136">
        <f>'実質公債費比率（分子）の構造'!N$48</f>
        <v>7446</v>
      </c>
      <c r="L46" s="136"/>
      <c r="M46" s="136"/>
      <c r="N46" s="136">
        <f>'実質公債費比率（分子）の構造'!O$48</f>
        <v>7675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17476</v>
      </c>
      <c r="C49" s="136"/>
      <c r="D49" s="136"/>
      <c r="E49" s="136">
        <f>'実質公債費比率（分子）の構造'!L$45</f>
        <v>17379</v>
      </c>
      <c r="F49" s="136"/>
      <c r="G49" s="136"/>
      <c r="H49" s="136">
        <f>'実質公債費比率（分子）の構造'!M$45</f>
        <v>17563</v>
      </c>
      <c r="I49" s="136"/>
      <c r="J49" s="136"/>
      <c r="K49" s="136">
        <f>'実質公債費比率（分子）の構造'!N$45</f>
        <v>17721</v>
      </c>
      <c r="L49" s="136"/>
      <c r="M49" s="136"/>
      <c r="N49" s="136">
        <f>'実質公債費比率（分子）の構造'!O$45</f>
        <v>16571</v>
      </c>
      <c r="O49" s="136"/>
      <c r="P49" s="136"/>
    </row>
    <row r="50" spans="1:16" x14ac:dyDescent="0.15">
      <c r="A50" s="136" t="s">
        <v>58</v>
      </c>
      <c r="B50" s="136" t="e">
        <f>NA()</f>
        <v>#N/A</v>
      </c>
      <c r="C50" s="136">
        <f>IF(ISNUMBER('実質公債費比率（分子）の構造'!K$53),'実質公債費比率（分子）の構造'!K$53,NA())</f>
        <v>5935</v>
      </c>
      <c r="D50" s="136" t="e">
        <f>NA()</f>
        <v>#N/A</v>
      </c>
      <c r="E50" s="136" t="e">
        <f>NA()</f>
        <v>#N/A</v>
      </c>
      <c r="F50" s="136">
        <f>IF(ISNUMBER('実質公債費比率（分子）の構造'!L$53),'実質公債費比率（分子）の構造'!L$53,NA())</f>
        <v>5375</v>
      </c>
      <c r="G50" s="136" t="e">
        <f>NA()</f>
        <v>#N/A</v>
      </c>
      <c r="H50" s="136" t="e">
        <f>NA()</f>
        <v>#N/A</v>
      </c>
      <c r="I50" s="136">
        <f>IF(ISNUMBER('実質公債費比率（分子）の構造'!M$53),'実質公債費比率（分子）の構造'!M$53,NA())</f>
        <v>4995</v>
      </c>
      <c r="J50" s="136" t="e">
        <f>NA()</f>
        <v>#N/A</v>
      </c>
      <c r="K50" s="136" t="e">
        <f>NA()</f>
        <v>#N/A</v>
      </c>
      <c r="L50" s="136">
        <f>IF(ISNUMBER('実質公債費比率（分子）の構造'!N$53),'実質公債費比率（分子）の構造'!N$53,NA())</f>
        <v>4668</v>
      </c>
      <c r="M50" s="136" t="e">
        <f>NA()</f>
        <v>#N/A</v>
      </c>
      <c r="N50" s="136" t="e">
        <f>NA()</f>
        <v>#N/A</v>
      </c>
      <c r="O50" s="136">
        <f>IF(ISNUMBER('実質公債費比率（分子）の構造'!O$53),'実質公債費比率（分子）の構造'!O$53,NA())</f>
        <v>4359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180309</v>
      </c>
      <c r="E56" s="135"/>
      <c r="F56" s="135"/>
      <c r="G56" s="135">
        <f>'将来負担比率（分子）の構造'!J$51</f>
        <v>184136</v>
      </c>
      <c r="H56" s="135"/>
      <c r="I56" s="135"/>
      <c r="J56" s="135">
        <f>'将来負担比率（分子）の構造'!K$51</f>
        <v>189661</v>
      </c>
      <c r="K56" s="135"/>
      <c r="L56" s="135"/>
      <c r="M56" s="135">
        <f>'将来負担比率（分子）の構造'!L$51</f>
        <v>190291</v>
      </c>
      <c r="N56" s="135"/>
      <c r="O56" s="135"/>
      <c r="P56" s="135">
        <f>'将来負担比率（分子）の構造'!M$51</f>
        <v>199720</v>
      </c>
    </row>
    <row r="57" spans="1:16" x14ac:dyDescent="0.15">
      <c r="A57" s="135" t="s">
        <v>34</v>
      </c>
      <c r="B57" s="135"/>
      <c r="C57" s="135"/>
      <c r="D57" s="135">
        <f>'将来負担比率（分子）の構造'!I$50</f>
        <v>88832</v>
      </c>
      <c r="E57" s="135"/>
      <c r="F57" s="135"/>
      <c r="G57" s="135">
        <f>'将来負担比率（分子）の構造'!J$50</f>
        <v>92879</v>
      </c>
      <c r="H57" s="135"/>
      <c r="I57" s="135"/>
      <c r="J57" s="135">
        <f>'将来負担比率（分子）の構造'!K$50</f>
        <v>94492</v>
      </c>
      <c r="K57" s="135"/>
      <c r="L57" s="135"/>
      <c r="M57" s="135">
        <f>'将来負担比率（分子）の構造'!L$50</f>
        <v>94341</v>
      </c>
      <c r="N57" s="135"/>
      <c r="O57" s="135"/>
      <c r="P57" s="135">
        <f>'将来負担比率（分子）の構造'!M$50</f>
        <v>92005</v>
      </c>
    </row>
    <row r="58" spans="1:16" x14ac:dyDescent="0.15">
      <c r="A58" s="135" t="s">
        <v>33</v>
      </c>
      <c r="B58" s="135"/>
      <c r="C58" s="135"/>
      <c r="D58" s="135">
        <f>'将来負担比率（分子）の構造'!I$49</f>
        <v>19549</v>
      </c>
      <c r="E58" s="135"/>
      <c r="F58" s="135"/>
      <c r="G58" s="135">
        <f>'将来負担比率（分子）の構造'!J$49</f>
        <v>21608</v>
      </c>
      <c r="H58" s="135"/>
      <c r="I58" s="135"/>
      <c r="J58" s="135">
        <f>'将来負担比率（分子）の構造'!K$49</f>
        <v>22672</v>
      </c>
      <c r="K58" s="135"/>
      <c r="L58" s="135"/>
      <c r="M58" s="135">
        <f>'将来負担比率（分子）の構造'!L$49</f>
        <v>24365</v>
      </c>
      <c r="N58" s="135"/>
      <c r="O58" s="135"/>
      <c r="P58" s="135">
        <f>'将来負担比率（分子）の構造'!M$49</f>
        <v>26397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9702</v>
      </c>
      <c r="C61" s="135"/>
      <c r="D61" s="135"/>
      <c r="E61" s="135">
        <f>'将来負担比率（分子）の構造'!J$46</f>
        <v>8574</v>
      </c>
      <c r="F61" s="135"/>
      <c r="G61" s="135"/>
      <c r="H61" s="135">
        <f>'将来負担比率（分子）の構造'!K$46</f>
        <v>216</v>
      </c>
      <c r="I61" s="135"/>
      <c r="J61" s="135"/>
      <c r="K61" s="135">
        <f>'将来負担比率（分子）の構造'!L$46</f>
        <v>1397</v>
      </c>
      <c r="L61" s="135"/>
      <c r="M61" s="135"/>
      <c r="N61" s="135">
        <f>'将来負担比率（分子）の構造'!M$46</f>
        <v>1329</v>
      </c>
      <c r="O61" s="135"/>
      <c r="P61" s="135"/>
    </row>
    <row r="62" spans="1:16" x14ac:dyDescent="0.15">
      <c r="A62" s="135" t="s">
        <v>28</v>
      </c>
      <c r="B62" s="135">
        <f>'将来負担比率（分子）の構造'!I$45</f>
        <v>23000</v>
      </c>
      <c r="C62" s="135"/>
      <c r="D62" s="135"/>
      <c r="E62" s="135">
        <f>'将来負担比率（分子）の構造'!J$45</f>
        <v>21363</v>
      </c>
      <c r="F62" s="135"/>
      <c r="G62" s="135"/>
      <c r="H62" s="135">
        <f>'将来負担比率（分子）の構造'!K$45</f>
        <v>19603</v>
      </c>
      <c r="I62" s="135"/>
      <c r="J62" s="135"/>
      <c r="K62" s="135">
        <f>'将来負担比率（分子）の構造'!L$45</f>
        <v>17721</v>
      </c>
      <c r="L62" s="135"/>
      <c r="M62" s="135"/>
      <c r="N62" s="135">
        <f>'将来負担比率（分子）の構造'!M$45</f>
        <v>16588</v>
      </c>
      <c r="O62" s="135"/>
      <c r="P62" s="135"/>
    </row>
    <row r="63" spans="1:16" x14ac:dyDescent="0.15">
      <c r="A63" s="135" t="s">
        <v>27</v>
      </c>
      <c r="B63" s="135">
        <f>'将来負担比率（分子）の構造'!I$44</f>
        <v>442</v>
      </c>
      <c r="C63" s="135"/>
      <c r="D63" s="135"/>
      <c r="E63" s="135">
        <f>'将来負担比率（分子）の構造'!J$44</f>
        <v>365</v>
      </c>
      <c r="F63" s="135"/>
      <c r="G63" s="135"/>
      <c r="H63" s="135">
        <f>'将来負担比率（分子）の構造'!K$44</f>
        <v>600</v>
      </c>
      <c r="I63" s="135"/>
      <c r="J63" s="135"/>
      <c r="K63" s="135">
        <f>'将来負担比率（分子）の構造'!L$44</f>
        <v>1909</v>
      </c>
      <c r="L63" s="135"/>
      <c r="M63" s="135"/>
      <c r="N63" s="135">
        <f>'将来負担比率（分子）の構造'!M$44</f>
        <v>3717</v>
      </c>
      <c r="O63" s="135"/>
      <c r="P63" s="135"/>
    </row>
    <row r="64" spans="1:16" x14ac:dyDescent="0.15">
      <c r="A64" s="135" t="s">
        <v>26</v>
      </c>
      <c r="B64" s="135">
        <f>'将来負担比率（分子）の構造'!I$43</f>
        <v>127453</v>
      </c>
      <c r="C64" s="135"/>
      <c r="D64" s="135"/>
      <c r="E64" s="135">
        <f>'将来負担比率（分子）の構造'!J$43</f>
        <v>125721</v>
      </c>
      <c r="F64" s="135"/>
      <c r="G64" s="135"/>
      <c r="H64" s="135">
        <f>'将来負担比率（分子）の構造'!K$43</f>
        <v>118699</v>
      </c>
      <c r="I64" s="135"/>
      <c r="J64" s="135"/>
      <c r="K64" s="135">
        <f>'将来負担比率（分子）の構造'!L$43</f>
        <v>112531</v>
      </c>
      <c r="L64" s="135"/>
      <c r="M64" s="135"/>
      <c r="N64" s="135">
        <f>'将来負担比率（分子）の構造'!M$43</f>
        <v>109318</v>
      </c>
      <c r="O64" s="135"/>
      <c r="P64" s="135"/>
    </row>
    <row r="65" spans="1:16" x14ac:dyDescent="0.15">
      <c r="A65" s="135" t="s">
        <v>25</v>
      </c>
      <c r="B65" s="135">
        <f>'将来負担比率（分子）の構造'!I$42</f>
        <v>3517</v>
      </c>
      <c r="C65" s="135"/>
      <c r="D65" s="135"/>
      <c r="E65" s="135">
        <f>'将来負担比率（分子）の構造'!J$42</f>
        <v>3005</v>
      </c>
      <c r="F65" s="135"/>
      <c r="G65" s="135"/>
      <c r="H65" s="135">
        <f>'将来負担比率（分子）の構造'!K$42</f>
        <v>2727</v>
      </c>
      <c r="I65" s="135"/>
      <c r="J65" s="135"/>
      <c r="K65" s="135">
        <f>'将来負担比率（分子）の構造'!L$42</f>
        <v>2586</v>
      </c>
      <c r="L65" s="135"/>
      <c r="M65" s="135"/>
      <c r="N65" s="135">
        <f>'将来負担比率（分子）の構造'!M$42</f>
        <v>2403</v>
      </c>
      <c r="O65" s="135"/>
      <c r="P65" s="135"/>
    </row>
    <row r="66" spans="1:16" x14ac:dyDescent="0.15">
      <c r="A66" s="135" t="s">
        <v>24</v>
      </c>
      <c r="B66" s="135">
        <f>'将来負担比率（分子）の構造'!I$41</f>
        <v>164455</v>
      </c>
      <c r="C66" s="135"/>
      <c r="D66" s="135"/>
      <c r="E66" s="135">
        <f>'将来負担比率（分子）の構造'!J$41</f>
        <v>164966</v>
      </c>
      <c r="F66" s="135"/>
      <c r="G66" s="135"/>
      <c r="H66" s="135">
        <f>'将来負担比率（分子）の構造'!K$41</f>
        <v>172945</v>
      </c>
      <c r="I66" s="135"/>
      <c r="J66" s="135"/>
      <c r="K66" s="135">
        <f>'将来負担比率（分子）の構造'!L$41</f>
        <v>177633</v>
      </c>
      <c r="L66" s="135"/>
      <c r="M66" s="135"/>
      <c r="N66" s="135">
        <f>'将来負担比率（分子）の構造'!M$41</f>
        <v>187119</v>
      </c>
      <c r="O66" s="135"/>
      <c r="P66" s="135"/>
    </row>
    <row r="67" spans="1:16" x14ac:dyDescent="0.15">
      <c r="A67" s="135" t="s">
        <v>62</v>
      </c>
      <c r="B67" s="135" t="e">
        <f>NA()</f>
        <v>#N/A</v>
      </c>
      <c r="C67" s="135">
        <f>IF(ISNUMBER('将来負担比率（分子）の構造'!I$52), IF('将来負担比率（分子）の構造'!I$52 &lt; 0, 0, '将来負担比率（分子）の構造'!I$52), NA())</f>
        <v>39879</v>
      </c>
      <c r="D67" s="135" t="e">
        <f>NA()</f>
        <v>#N/A</v>
      </c>
      <c r="E67" s="135" t="e">
        <f>NA()</f>
        <v>#N/A</v>
      </c>
      <c r="F67" s="135">
        <f>IF(ISNUMBER('将来負担比率（分子）の構造'!J$52), IF('将来負担比率（分子）の構造'!J$52 &lt; 0, 0, '将来負担比率（分子）の構造'!J$52), NA())</f>
        <v>25370</v>
      </c>
      <c r="G67" s="135" t="e">
        <f>NA()</f>
        <v>#N/A</v>
      </c>
      <c r="H67" s="135" t="e">
        <f>NA()</f>
        <v>#N/A</v>
      </c>
      <c r="I67" s="135">
        <f>IF(ISNUMBER('将来負担比率（分子）の構造'!K$52), IF('将来負担比率（分子）の構造'!K$52 &lt; 0, 0, '将来負担比率（分子）の構造'!K$52), NA())</f>
        <v>7966</v>
      </c>
      <c r="J67" s="135" t="e">
        <f>NA()</f>
        <v>#N/A</v>
      </c>
      <c r="K67" s="135" t="e">
        <f>NA()</f>
        <v>#N/A</v>
      </c>
      <c r="L67" s="135">
        <f>IF(ISNUMBER('将来負担比率（分子）の構造'!L$52), IF('将来負担比率（分子）の構造'!L$52 &lt; 0, 0, '将来負担比率（分子）の構造'!L$52), NA())</f>
        <v>4780</v>
      </c>
      <c r="M67" s="135" t="e">
        <f>NA()</f>
        <v>#N/A</v>
      </c>
      <c r="N67" s="135" t="e">
        <f>NA()</f>
        <v>#N/A</v>
      </c>
      <c r="O67" s="135">
        <f>IF(ISNUMBER('将来負担比率（分子）の構造'!M$52), IF('将来負担比率（分子）の構造'!M$52 &lt; 0, 0, '将来負担比率（分子）の構造'!M$52), NA())</f>
        <v>2352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75078959</v>
      </c>
      <c r="S5" s="613"/>
      <c r="T5" s="613"/>
      <c r="U5" s="613"/>
      <c r="V5" s="613"/>
      <c r="W5" s="613"/>
      <c r="X5" s="613"/>
      <c r="Y5" s="614"/>
      <c r="Z5" s="615">
        <v>36.1</v>
      </c>
      <c r="AA5" s="615"/>
      <c r="AB5" s="615"/>
      <c r="AC5" s="615"/>
      <c r="AD5" s="616">
        <v>68262966</v>
      </c>
      <c r="AE5" s="616"/>
      <c r="AF5" s="616"/>
      <c r="AG5" s="616"/>
      <c r="AH5" s="616"/>
      <c r="AI5" s="616"/>
      <c r="AJ5" s="616"/>
      <c r="AK5" s="616"/>
      <c r="AL5" s="617">
        <v>66.599999999999994</v>
      </c>
      <c r="AM5" s="618"/>
      <c r="AN5" s="618"/>
      <c r="AO5" s="619"/>
      <c r="AP5" s="609" t="s">
        <v>206</v>
      </c>
      <c r="AQ5" s="610"/>
      <c r="AR5" s="610"/>
      <c r="AS5" s="610"/>
      <c r="AT5" s="610"/>
      <c r="AU5" s="610"/>
      <c r="AV5" s="610"/>
      <c r="AW5" s="610"/>
      <c r="AX5" s="610"/>
      <c r="AY5" s="610"/>
      <c r="AZ5" s="610"/>
      <c r="BA5" s="610"/>
      <c r="BB5" s="610"/>
      <c r="BC5" s="610"/>
      <c r="BD5" s="610"/>
      <c r="BE5" s="610"/>
      <c r="BF5" s="611"/>
      <c r="BG5" s="623">
        <v>66102814</v>
      </c>
      <c r="BH5" s="624"/>
      <c r="BI5" s="624"/>
      <c r="BJ5" s="624"/>
      <c r="BK5" s="624"/>
      <c r="BL5" s="624"/>
      <c r="BM5" s="624"/>
      <c r="BN5" s="625"/>
      <c r="BO5" s="626">
        <v>88</v>
      </c>
      <c r="BP5" s="626"/>
      <c r="BQ5" s="626"/>
      <c r="BR5" s="626"/>
      <c r="BS5" s="627">
        <v>829236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782744</v>
      </c>
      <c r="S6" s="624"/>
      <c r="T6" s="624"/>
      <c r="U6" s="624"/>
      <c r="V6" s="624"/>
      <c r="W6" s="624"/>
      <c r="X6" s="624"/>
      <c r="Y6" s="625"/>
      <c r="Z6" s="626">
        <v>0.4</v>
      </c>
      <c r="AA6" s="626"/>
      <c r="AB6" s="626"/>
      <c r="AC6" s="626"/>
      <c r="AD6" s="627">
        <v>782744</v>
      </c>
      <c r="AE6" s="627"/>
      <c r="AF6" s="627"/>
      <c r="AG6" s="627"/>
      <c r="AH6" s="627"/>
      <c r="AI6" s="627"/>
      <c r="AJ6" s="627"/>
      <c r="AK6" s="627"/>
      <c r="AL6" s="628">
        <v>0.8</v>
      </c>
      <c r="AM6" s="629"/>
      <c r="AN6" s="629"/>
      <c r="AO6" s="630"/>
      <c r="AP6" s="620" t="s">
        <v>211</v>
      </c>
      <c r="AQ6" s="621"/>
      <c r="AR6" s="621"/>
      <c r="AS6" s="621"/>
      <c r="AT6" s="621"/>
      <c r="AU6" s="621"/>
      <c r="AV6" s="621"/>
      <c r="AW6" s="621"/>
      <c r="AX6" s="621"/>
      <c r="AY6" s="621"/>
      <c r="AZ6" s="621"/>
      <c r="BA6" s="621"/>
      <c r="BB6" s="621"/>
      <c r="BC6" s="621"/>
      <c r="BD6" s="621"/>
      <c r="BE6" s="621"/>
      <c r="BF6" s="622"/>
      <c r="BG6" s="623">
        <v>66102814</v>
      </c>
      <c r="BH6" s="624"/>
      <c r="BI6" s="624"/>
      <c r="BJ6" s="624"/>
      <c r="BK6" s="624"/>
      <c r="BL6" s="624"/>
      <c r="BM6" s="624"/>
      <c r="BN6" s="625"/>
      <c r="BO6" s="626">
        <v>88</v>
      </c>
      <c r="BP6" s="626"/>
      <c r="BQ6" s="626"/>
      <c r="BR6" s="626"/>
      <c r="BS6" s="627">
        <v>829236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853687</v>
      </c>
      <c r="CS6" s="624"/>
      <c r="CT6" s="624"/>
      <c r="CU6" s="624"/>
      <c r="CV6" s="624"/>
      <c r="CW6" s="624"/>
      <c r="CX6" s="624"/>
      <c r="CY6" s="625"/>
      <c r="CZ6" s="626">
        <v>0.4</v>
      </c>
      <c r="DA6" s="626"/>
      <c r="DB6" s="626"/>
      <c r="DC6" s="626"/>
      <c r="DD6" s="632" t="s">
        <v>213</v>
      </c>
      <c r="DE6" s="624"/>
      <c r="DF6" s="624"/>
      <c r="DG6" s="624"/>
      <c r="DH6" s="624"/>
      <c r="DI6" s="624"/>
      <c r="DJ6" s="624"/>
      <c r="DK6" s="624"/>
      <c r="DL6" s="624"/>
      <c r="DM6" s="624"/>
      <c r="DN6" s="624"/>
      <c r="DO6" s="624"/>
      <c r="DP6" s="625"/>
      <c r="DQ6" s="632">
        <v>853588</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200513</v>
      </c>
      <c r="S7" s="624"/>
      <c r="T7" s="624"/>
      <c r="U7" s="624"/>
      <c r="V7" s="624"/>
      <c r="W7" s="624"/>
      <c r="X7" s="624"/>
      <c r="Y7" s="625"/>
      <c r="Z7" s="626">
        <v>0.1</v>
      </c>
      <c r="AA7" s="626"/>
      <c r="AB7" s="626"/>
      <c r="AC7" s="626"/>
      <c r="AD7" s="627">
        <v>200513</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29982092</v>
      </c>
      <c r="BH7" s="624"/>
      <c r="BI7" s="624"/>
      <c r="BJ7" s="624"/>
      <c r="BK7" s="624"/>
      <c r="BL7" s="624"/>
      <c r="BM7" s="624"/>
      <c r="BN7" s="625"/>
      <c r="BO7" s="626">
        <v>39.9</v>
      </c>
      <c r="BP7" s="626"/>
      <c r="BQ7" s="626"/>
      <c r="BR7" s="626"/>
      <c r="BS7" s="627">
        <v>829236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15489177</v>
      </c>
      <c r="CS7" s="624"/>
      <c r="CT7" s="624"/>
      <c r="CU7" s="624"/>
      <c r="CV7" s="624"/>
      <c r="CW7" s="624"/>
      <c r="CX7" s="624"/>
      <c r="CY7" s="625"/>
      <c r="CZ7" s="626">
        <v>7.5</v>
      </c>
      <c r="DA7" s="626"/>
      <c r="DB7" s="626"/>
      <c r="DC7" s="626"/>
      <c r="DD7" s="632">
        <v>1377877</v>
      </c>
      <c r="DE7" s="624"/>
      <c r="DF7" s="624"/>
      <c r="DG7" s="624"/>
      <c r="DH7" s="624"/>
      <c r="DI7" s="624"/>
      <c r="DJ7" s="624"/>
      <c r="DK7" s="624"/>
      <c r="DL7" s="624"/>
      <c r="DM7" s="624"/>
      <c r="DN7" s="624"/>
      <c r="DO7" s="624"/>
      <c r="DP7" s="625"/>
      <c r="DQ7" s="632">
        <v>12312943</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470983</v>
      </c>
      <c r="S8" s="624"/>
      <c r="T8" s="624"/>
      <c r="U8" s="624"/>
      <c r="V8" s="624"/>
      <c r="W8" s="624"/>
      <c r="X8" s="624"/>
      <c r="Y8" s="625"/>
      <c r="Z8" s="626">
        <v>0.2</v>
      </c>
      <c r="AA8" s="626"/>
      <c r="AB8" s="626"/>
      <c r="AC8" s="626"/>
      <c r="AD8" s="627">
        <v>470983</v>
      </c>
      <c r="AE8" s="627"/>
      <c r="AF8" s="627"/>
      <c r="AG8" s="627"/>
      <c r="AH8" s="627"/>
      <c r="AI8" s="627"/>
      <c r="AJ8" s="627"/>
      <c r="AK8" s="627"/>
      <c r="AL8" s="628">
        <v>0.5</v>
      </c>
      <c r="AM8" s="629"/>
      <c r="AN8" s="629"/>
      <c r="AO8" s="630"/>
      <c r="AP8" s="620" t="s">
        <v>218</v>
      </c>
      <c r="AQ8" s="621"/>
      <c r="AR8" s="621"/>
      <c r="AS8" s="621"/>
      <c r="AT8" s="621"/>
      <c r="AU8" s="621"/>
      <c r="AV8" s="621"/>
      <c r="AW8" s="621"/>
      <c r="AX8" s="621"/>
      <c r="AY8" s="621"/>
      <c r="AZ8" s="621"/>
      <c r="BA8" s="621"/>
      <c r="BB8" s="621"/>
      <c r="BC8" s="621"/>
      <c r="BD8" s="621"/>
      <c r="BE8" s="621"/>
      <c r="BF8" s="622"/>
      <c r="BG8" s="623">
        <v>736700</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103161769</v>
      </c>
      <c r="CS8" s="624"/>
      <c r="CT8" s="624"/>
      <c r="CU8" s="624"/>
      <c r="CV8" s="624"/>
      <c r="CW8" s="624"/>
      <c r="CX8" s="624"/>
      <c r="CY8" s="625"/>
      <c r="CZ8" s="626">
        <v>50.1</v>
      </c>
      <c r="DA8" s="626"/>
      <c r="DB8" s="626"/>
      <c r="DC8" s="626"/>
      <c r="DD8" s="632">
        <v>1815098</v>
      </c>
      <c r="DE8" s="624"/>
      <c r="DF8" s="624"/>
      <c r="DG8" s="624"/>
      <c r="DH8" s="624"/>
      <c r="DI8" s="624"/>
      <c r="DJ8" s="624"/>
      <c r="DK8" s="624"/>
      <c r="DL8" s="624"/>
      <c r="DM8" s="624"/>
      <c r="DN8" s="624"/>
      <c r="DO8" s="624"/>
      <c r="DP8" s="625"/>
      <c r="DQ8" s="632">
        <v>45116256</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517002</v>
      </c>
      <c r="S9" s="624"/>
      <c r="T9" s="624"/>
      <c r="U9" s="624"/>
      <c r="V9" s="624"/>
      <c r="W9" s="624"/>
      <c r="X9" s="624"/>
      <c r="Y9" s="625"/>
      <c r="Z9" s="626">
        <v>0.2</v>
      </c>
      <c r="AA9" s="626"/>
      <c r="AB9" s="626"/>
      <c r="AC9" s="626"/>
      <c r="AD9" s="627">
        <v>517002</v>
      </c>
      <c r="AE9" s="627"/>
      <c r="AF9" s="627"/>
      <c r="AG9" s="627"/>
      <c r="AH9" s="627"/>
      <c r="AI9" s="627"/>
      <c r="AJ9" s="627"/>
      <c r="AK9" s="627"/>
      <c r="AL9" s="628">
        <v>0.5</v>
      </c>
      <c r="AM9" s="629"/>
      <c r="AN9" s="629"/>
      <c r="AO9" s="630"/>
      <c r="AP9" s="620" t="s">
        <v>221</v>
      </c>
      <c r="AQ9" s="621"/>
      <c r="AR9" s="621"/>
      <c r="AS9" s="621"/>
      <c r="AT9" s="621"/>
      <c r="AU9" s="621"/>
      <c r="AV9" s="621"/>
      <c r="AW9" s="621"/>
      <c r="AX9" s="621"/>
      <c r="AY9" s="621"/>
      <c r="AZ9" s="621"/>
      <c r="BA9" s="621"/>
      <c r="BB9" s="621"/>
      <c r="BC9" s="621"/>
      <c r="BD9" s="621"/>
      <c r="BE9" s="621"/>
      <c r="BF9" s="622"/>
      <c r="BG9" s="623">
        <v>22659553</v>
      </c>
      <c r="BH9" s="624"/>
      <c r="BI9" s="624"/>
      <c r="BJ9" s="624"/>
      <c r="BK9" s="624"/>
      <c r="BL9" s="624"/>
      <c r="BM9" s="624"/>
      <c r="BN9" s="625"/>
      <c r="BO9" s="626">
        <v>30.2</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14403377</v>
      </c>
      <c r="CS9" s="624"/>
      <c r="CT9" s="624"/>
      <c r="CU9" s="624"/>
      <c r="CV9" s="624"/>
      <c r="CW9" s="624"/>
      <c r="CX9" s="624"/>
      <c r="CY9" s="625"/>
      <c r="CZ9" s="626">
        <v>7</v>
      </c>
      <c r="DA9" s="626"/>
      <c r="DB9" s="626"/>
      <c r="DC9" s="626"/>
      <c r="DD9" s="632">
        <v>28329</v>
      </c>
      <c r="DE9" s="624"/>
      <c r="DF9" s="624"/>
      <c r="DG9" s="624"/>
      <c r="DH9" s="624"/>
      <c r="DI9" s="624"/>
      <c r="DJ9" s="624"/>
      <c r="DK9" s="624"/>
      <c r="DL9" s="624"/>
      <c r="DM9" s="624"/>
      <c r="DN9" s="624"/>
      <c r="DO9" s="624"/>
      <c r="DP9" s="625"/>
      <c r="DQ9" s="632">
        <v>12397994</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10386891</v>
      </c>
      <c r="S10" s="624"/>
      <c r="T10" s="624"/>
      <c r="U10" s="624"/>
      <c r="V10" s="624"/>
      <c r="W10" s="624"/>
      <c r="X10" s="624"/>
      <c r="Y10" s="625"/>
      <c r="Z10" s="626">
        <v>5</v>
      </c>
      <c r="AA10" s="626"/>
      <c r="AB10" s="626"/>
      <c r="AC10" s="626"/>
      <c r="AD10" s="627">
        <v>10386891</v>
      </c>
      <c r="AE10" s="627"/>
      <c r="AF10" s="627"/>
      <c r="AG10" s="627"/>
      <c r="AH10" s="627"/>
      <c r="AI10" s="627"/>
      <c r="AJ10" s="627"/>
      <c r="AK10" s="627"/>
      <c r="AL10" s="628">
        <v>10.1</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1493319</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371396</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357884</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5092520</v>
      </c>
      <c r="BH11" s="624"/>
      <c r="BI11" s="624"/>
      <c r="BJ11" s="624"/>
      <c r="BK11" s="624"/>
      <c r="BL11" s="624"/>
      <c r="BM11" s="624"/>
      <c r="BN11" s="625"/>
      <c r="BO11" s="626">
        <v>6.8</v>
      </c>
      <c r="BP11" s="626"/>
      <c r="BQ11" s="626"/>
      <c r="BR11" s="626"/>
      <c r="BS11" s="632">
        <v>829236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142995</v>
      </c>
      <c r="CS11" s="624"/>
      <c r="CT11" s="624"/>
      <c r="CU11" s="624"/>
      <c r="CV11" s="624"/>
      <c r="CW11" s="624"/>
      <c r="CX11" s="624"/>
      <c r="CY11" s="625"/>
      <c r="CZ11" s="626">
        <v>0.1</v>
      </c>
      <c r="DA11" s="626"/>
      <c r="DB11" s="626"/>
      <c r="DC11" s="626"/>
      <c r="DD11" s="632" t="s">
        <v>109</v>
      </c>
      <c r="DE11" s="624"/>
      <c r="DF11" s="624"/>
      <c r="DG11" s="624"/>
      <c r="DH11" s="624"/>
      <c r="DI11" s="624"/>
      <c r="DJ11" s="624"/>
      <c r="DK11" s="624"/>
      <c r="DL11" s="624"/>
      <c r="DM11" s="624"/>
      <c r="DN11" s="624"/>
      <c r="DO11" s="624"/>
      <c r="DP11" s="625"/>
      <c r="DQ11" s="632">
        <v>135492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31429336</v>
      </c>
      <c r="BH12" s="624"/>
      <c r="BI12" s="624"/>
      <c r="BJ12" s="624"/>
      <c r="BK12" s="624"/>
      <c r="BL12" s="624"/>
      <c r="BM12" s="624"/>
      <c r="BN12" s="625"/>
      <c r="BO12" s="626">
        <v>41.9</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2439813</v>
      </c>
      <c r="CS12" s="624"/>
      <c r="CT12" s="624"/>
      <c r="CU12" s="624"/>
      <c r="CV12" s="624"/>
      <c r="CW12" s="624"/>
      <c r="CX12" s="624"/>
      <c r="CY12" s="625"/>
      <c r="CZ12" s="626">
        <v>1.2</v>
      </c>
      <c r="DA12" s="626"/>
      <c r="DB12" s="626"/>
      <c r="DC12" s="626"/>
      <c r="DD12" s="632">
        <v>15813</v>
      </c>
      <c r="DE12" s="624"/>
      <c r="DF12" s="624"/>
      <c r="DG12" s="624"/>
      <c r="DH12" s="624"/>
      <c r="DI12" s="624"/>
      <c r="DJ12" s="624"/>
      <c r="DK12" s="624"/>
      <c r="DL12" s="624"/>
      <c r="DM12" s="624"/>
      <c r="DN12" s="624"/>
      <c r="DO12" s="624"/>
      <c r="DP12" s="625"/>
      <c r="DQ12" s="632">
        <v>880998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284614</v>
      </c>
      <c r="S13" s="624"/>
      <c r="T13" s="624"/>
      <c r="U13" s="624"/>
      <c r="V13" s="624"/>
      <c r="W13" s="624"/>
      <c r="X13" s="624"/>
      <c r="Y13" s="625"/>
      <c r="Z13" s="626">
        <v>0.1</v>
      </c>
      <c r="AA13" s="626"/>
      <c r="AB13" s="626"/>
      <c r="AC13" s="626"/>
      <c r="AD13" s="627">
        <v>284614</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31099334</v>
      </c>
      <c r="BH13" s="624"/>
      <c r="BI13" s="624"/>
      <c r="BJ13" s="624"/>
      <c r="BK13" s="624"/>
      <c r="BL13" s="624"/>
      <c r="BM13" s="624"/>
      <c r="BN13" s="625"/>
      <c r="BO13" s="626">
        <v>41.4</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18000753</v>
      </c>
      <c r="CS13" s="624"/>
      <c r="CT13" s="624"/>
      <c r="CU13" s="624"/>
      <c r="CV13" s="624"/>
      <c r="CW13" s="624"/>
      <c r="CX13" s="624"/>
      <c r="CY13" s="625"/>
      <c r="CZ13" s="626">
        <v>8.6999999999999993</v>
      </c>
      <c r="DA13" s="626"/>
      <c r="DB13" s="626"/>
      <c r="DC13" s="626"/>
      <c r="DD13" s="632">
        <v>3831893</v>
      </c>
      <c r="DE13" s="624"/>
      <c r="DF13" s="624"/>
      <c r="DG13" s="624"/>
      <c r="DH13" s="624"/>
      <c r="DI13" s="624"/>
      <c r="DJ13" s="624"/>
      <c r="DK13" s="624"/>
      <c r="DL13" s="624"/>
      <c r="DM13" s="624"/>
      <c r="DN13" s="624"/>
      <c r="DO13" s="624"/>
      <c r="DP13" s="625"/>
      <c r="DQ13" s="632">
        <v>13753023</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454728</v>
      </c>
      <c r="BH14" s="624"/>
      <c r="BI14" s="624"/>
      <c r="BJ14" s="624"/>
      <c r="BK14" s="624"/>
      <c r="BL14" s="624"/>
      <c r="BM14" s="624"/>
      <c r="BN14" s="625"/>
      <c r="BO14" s="626">
        <v>0.6</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5805663</v>
      </c>
      <c r="CS14" s="624"/>
      <c r="CT14" s="624"/>
      <c r="CU14" s="624"/>
      <c r="CV14" s="624"/>
      <c r="CW14" s="624"/>
      <c r="CX14" s="624"/>
      <c r="CY14" s="625"/>
      <c r="CZ14" s="626">
        <v>2.8</v>
      </c>
      <c r="DA14" s="626"/>
      <c r="DB14" s="626"/>
      <c r="DC14" s="626"/>
      <c r="DD14" s="632">
        <v>1348217</v>
      </c>
      <c r="DE14" s="624"/>
      <c r="DF14" s="624"/>
      <c r="DG14" s="624"/>
      <c r="DH14" s="624"/>
      <c r="DI14" s="624"/>
      <c r="DJ14" s="624"/>
      <c r="DK14" s="624"/>
      <c r="DL14" s="624"/>
      <c r="DM14" s="624"/>
      <c r="DN14" s="624"/>
      <c r="DO14" s="624"/>
      <c r="DP14" s="625"/>
      <c r="DQ14" s="632">
        <v>4899885</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360221</v>
      </c>
      <c r="S15" s="624"/>
      <c r="T15" s="624"/>
      <c r="U15" s="624"/>
      <c r="V15" s="624"/>
      <c r="W15" s="624"/>
      <c r="X15" s="624"/>
      <c r="Y15" s="625"/>
      <c r="Z15" s="626">
        <v>0.2</v>
      </c>
      <c r="AA15" s="626"/>
      <c r="AB15" s="626"/>
      <c r="AC15" s="626"/>
      <c r="AD15" s="627">
        <v>360221</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4236658</v>
      </c>
      <c r="BH15" s="624"/>
      <c r="BI15" s="624"/>
      <c r="BJ15" s="624"/>
      <c r="BK15" s="624"/>
      <c r="BL15" s="624"/>
      <c r="BM15" s="624"/>
      <c r="BN15" s="625"/>
      <c r="BO15" s="626">
        <v>5.6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28498091</v>
      </c>
      <c r="CS15" s="624"/>
      <c r="CT15" s="624"/>
      <c r="CU15" s="624"/>
      <c r="CV15" s="624"/>
      <c r="CW15" s="624"/>
      <c r="CX15" s="624"/>
      <c r="CY15" s="625"/>
      <c r="CZ15" s="626">
        <v>13.8</v>
      </c>
      <c r="DA15" s="626"/>
      <c r="DB15" s="626"/>
      <c r="DC15" s="626"/>
      <c r="DD15" s="632">
        <v>16111507</v>
      </c>
      <c r="DE15" s="624"/>
      <c r="DF15" s="624"/>
      <c r="DG15" s="624"/>
      <c r="DH15" s="624"/>
      <c r="DI15" s="624"/>
      <c r="DJ15" s="624"/>
      <c r="DK15" s="624"/>
      <c r="DL15" s="624"/>
      <c r="DM15" s="624"/>
      <c r="DN15" s="624"/>
      <c r="DO15" s="624"/>
      <c r="DP15" s="625"/>
      <c r="DQ15" s="632">
        <v>13636174</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21141446</v>
      </c>
      <c r="S16" s="624"/>
      <c r="T16" s="624"/>
      <c r="U16" s="624"/>
      <c r="V16" s="624"/>
      <c r="W16" s="624"/>
      <c r="X16" s="624"/>
      <c r="Y16" s="625"/>
      <c r="Z16" s="626">
        <v>10.199999999999999</v>
      </c>
      <c r="AA16" s="626"/>
      <c r="AB16" s="626"/>
      <c r="AC16" s="626"/>
      <c r="AD16" s="627">
        <v>20394134</v>
      </c>
      <c r="AE16" s="627"/>
      <c r="AF16" s="627"/>
      <c r="AG16" s="627"/>
      <c r="AH16" s="627"/>
      <c r="AI16" s="627"/>
      <c r="AJ16" s="627"/>
      <c r="AK16" s="627"/>
      <c r="AL16" s="628">
        <v>19.899999999999999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20394134</v>
      </c>
      <c r="S17" s="624"/>
      <c r="T17" s="624"/>
      <c r="U17" s="624"/>
      <c r="V17" s="624"/>
      <c r="W17" s="624"/>
      <c r="X17" s="624"/>
      <c r="Y17" s="625"/>
      <c r="Z17" s="626">
        <v>9.8000000000000007</v>
      </c>
      <c r="AA17" s="626"/>
      <c r="AB17" s="626"/>
      <c r="AC17" s="626"/>
      <c r="AD17" s="627">
        <v>20394134</v>
      </c>
      <c r="AE17" s="627"/>
      <c r="AF17" s="627"/>
      <c r="AG17" s="627"/>
      <c r="AH17" s="627"/>
      <c r="AI17" s="627"/>
      <c r="AJ17" s="627"/>
      <c r="AK17" s="627"/>
      <c r="AL17" s="628">
        <v>19.899999999999999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16617870</v>
      </c>
      <c r="CS17" s="624"/>
      <c r="CT17" s="624"/>
      <c r="CU17" s="624"/>
      <c r="CV17" s="624"/>
      <c r="CW17" s="624"/>
      <c r="CX17" s="624"/>
      <c r="CY17" s="625"/>
      <c r="CZ17" s="626">
        <v>8.1</v>
      </c>
      <c r="DA17" s="626"/>
      <c r="DB17" s="626"/>
      <c r="DC17" s="626"/>
      <c r="DD17" s="632" t="s">
        <v>109</v>
      </c>
      <c r="DE17" s="624"/>
      <c r="DF17" s="624"/>
      <c r="DG17" s="624"/>
      <c r="DH17" s="624"/>
      <c r="DI17" s="624"/>
      <c r="DJ17" s="624"/>
      <c r="DK17" s="624"/>
      <c r="DL17" s="624"/>
      <c r="DM17" s="624"/>
      <c r="DN17" s="624"/>
      <c r="DO17" s="624"/>
      <c r="DP17" s="625"/>
      <c r="DQ17" s="632">
        <v>16617870</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747281</v>
      </c>
      <c r="S18" s="624"/>
      <c r="T18" s="624"/>
      <c r="U18" s="624"/>
      <c r="V18" s="624"/>
      <c r="W18" s="624"/>
      <c r="X18" s="624"/>
      <c r="Y18" s="625"/>
      <c r="Z18" s="626">
        <v>0.4</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31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8976145</v>
      </c>
      <c r="BH19" s="624"/>
      <c r="BI19" s="624"/>
      <c r="BJ19" s="624"/>
      <c r="BK19" s="624"/>
      <c r="BL19" s="624"/>
      <c r="BM19" s="624"/>
      <c r="BN19" s="625"/>
      <c r="BO19" s="626">
        <v>12</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109223373</v>
      </c>
      <c r="S20" s="624"/>
      <c r="T20" s="624"/>
      <c r="U20" s="624"/>
      <c r="V20" s="624"/>
      <c r="W20" s="624"/>
      <c r="X20" s="624"/>
      <c r="Y20" s="625"/>
      <c r="Z20" s="626">
        <v>52.5</v>
      </c>
      <c r="AA20" s="626"/>
      <c r="AB20" s="626"/>
      <c r="AC20" s="626"/>
      <c r="AD20" s="627">
        <v>101660068</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8976145</v>
      </c>
      <c r="BH20" s="624"/>
      <c r="BI20" s="624"/>
      <c r="BJ20" s="624"/>
      <c r="BK20" s="624"/>
      <c r="BL20" s="624"/>
      <c r="BM20" s="624"/>
      <c r="BN20" s="625"/>
      <c r="BO20" s="626">
        <v>12</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205784591</v>
      </c>
      <c r="CS20" s="624"/>
      <c r="CT20" s="624"/>
      <c r="CU20" s="624"/>
      <c r="CV20" s="624"/>
      <c r="CW20" s="624"/>
      <c r="CX20" s="624"/>
      <c r="CY20" s="625"/>
      <c r="CZ20" s="626">
        <v>100</v>
      </c>
      <c r="DA20" s="626"/>
      <c r="DB20" s="626"/>
      <c r="DC20" s="626"/>
      <c r="DD20" s="632">
        <v>24528734</v>
      </c>
      <c r="DE20" s="624"/>
      <c r="DF20" s="624"/>
      <c r="DG20" s="624"/>
      <c r="DH20" s="624"/>
      <c r="DI20" s="624"/>
      <c r="DJ20" s="624"/>
      <c r="DK20" s="624"/>
      <c r="DL20" s="624"/>
      <c r="DM20" s="624"/>
      <c r="DN20" s="624"/>
      <c r="DO20" s="624"/>
      <c r="DP20" s="625"/>
      <c r="DQ20" s="632">
        <v>120962107</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76353</v>
      </c>
      <c r="S21" s="624"/>
      <c r="T21" s="624"/>
      <c r="U21" s="624"/>
      <c r="V21" s="624"/>
      <c r="W21" s="624"/>
      <c r="X21" s="624"/>
      <c r="Y21" s="625"/>
      <c r="Z21" s="626">
        <v>0</v>
      </c>
      <c r="AA21" s="626"/>
      <c r="AB21" s="626"/>
      <c r="AC21" s="626"/>
      <c r="AD21" s="627">
        <v>76353</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2001</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2886555</v>
      </c>
      <c r="S22" s="624"/>
      <c r="T22" s="624"/>
      <c r="U22" s="624"/>
      <c r="V22" s="624"/>
      <c r="W22" s="624"/>
      <c r="X22" s="624"/>
      <c r="Y22" s="625"/>
      <c r="Z22" s="626">
        <v>1.4</v>
      </c>
      <c r="AA22" s="626"/>
      <c r="AB22" s="626"/>
      <c r="AC22" s="626"/>
      <c r="AD22" s="627">
        <v>240</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v>2158151</v>
      </c>
      <c r="BH22" s="624"/>
      <c r="BI22" s="624"/>
      <c r="BJ22" s="624"/>
      <c r="BK22" s="624"/>
      <c r="BL22" s="624"/>
      <c r="BM22" s="624"/>
      <c r="BN22" s="625"/>
      <c r="BO22" s="626">
        <v>2.9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2382472</v>
      </c>
      <c r="S23" s="624"/>
      <c r="T23" s="624"/>
      <c r="U23" s="624"/>
      <c r="V23" s="624"/>
      <c r="W23" s="624"/>
      <c r="X23" s="624"/>
      <c r="Y23" s="625"/>
      <c r="Z23" s="626">
        <v>1.1000000000000001</v>
      </c>
      <c r="AA23" s="626"/>
      <c r="AB23" s="626"/>
      <c r="AC23" s="626"/>
      <c r="AD23" s="627">
        <v>617909</v>
      </c>
      <c r="AE23" s="627"/>
      <c r="AF23" s="627"/>
      <c r="AG23" s="627"/>
      <c r="AH23" s="627"/>
      <c r="AI23" s="627"/>
      <c r="AJ23" s="627"/>
      <c r="AK23" s="627"/>
      <c r="AL23" s="628">
        <v>0.6</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6815993</v>
      </c>
      <c r="BH23" s="624"/>
      <c r="BI23" s="624"/>
      <c r="BJ23" s="624"/>
      <c r="BK23" s="624"/>
      <c r="BL23" s="624"/>
      <c r="BM23" s="624"/>
      <c r="BN23" s="625"/>
      <c r="BO23" s="626">
        <v>9.1</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442240</v>
      </c>
      <c r="S24" s="624"/>
      <c r="T24" s="624"/>
      <c r="U24" s="624"/>
      <c r="V24" s="624"/>
      <c r="W24" s="624"/>
      <c r="X24" s="624"/>
      <c r="Y24" s="625"/>
      <c r="Z24" s="626">
        <v>0.2</v>
      </c>
      <c r="AA24" s="626"/>
      <c r="AB24" s="626"/>
      <c r="AC24" s="626"/>
      <c r="AD24" s="627">
        <v>3664</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117754865</v>
      </c>
      <c r="CS24" s="613"/>
      <c r="CT24" s="613"/>
      <c r="CU24" s="613"/>
      <c r="CV24" s="613"/>
      <c r="CW24" s="613"/>
      <c r="CX24" s="613"/>
      <c r="CY24" s="614"/>
      <c r="CZ24" s="650">
        <v>57.2</v>
      </c>
      <c r="DA24" s="651"/>
      <c r="DB24" s="651"/>
      <c r="DC24" s="652"/>
      <c r="DD24" s="649">
        <v>63585141</v>
      </c>
      <c r="DE24" s="613"/>
      <c r="DF24" s="613"/>
      <c r="DG24" s="613"/>
      <c r="DH24" s="613"/>
      <c r="DI24" s="613"/>
      <c r="DJ24" s="613"/>
      <c r="DK24" s="614"/>
      <c r="DL24" s="649">
        <v>63528277</v>
      </c>
      <c r="DM24" s="613"/>
      <c r="DN24" s="613"/>
      <c r="DO24" s="613"/>
      <c r="DP24" s="613"/>
      <c r="DQ24" s="613"/>
      <c r="DR24" s="613"/>
      <c r="DS24" s="613"/>
      <c r="DT24" s="613"/>
      <c r="DU24" s="613"/>
      <c r="DV24" s="614"/>
      <c r="DW24" s="617">
        <v>56.8</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49826434</v>
      </c>
      <c r="S25" s="624"/>
      <c r="T25" s="624"/>
      <c r="U25" s="624"/>
      <c r="V25" s="624"/>
      <c r="W25" s="624"/>
      <c r="X25" s="624"/>
      <c r="Y25" s="625"/>
      <c r="Z25" s="626">
        <v>23.9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27710682</v>
      </c>
      <c r="CS25" s="655"/>
      <c r="CT25" s="655"/>
      <c r="CU25" s="655"/>
      <c r="CV25" s="655"/>
      <c r="CW25" s="655"/>
      <c r="CX25" s="655"/>
      <c r="CY25" s="656"/>
      <c r="CZ25" s="657">
        <v>13.5</v>
      </c>
      <c r="DA25" s="658"/>
      <c r="DB25" s="658"/>
      <c r="DC25" s="659"/>
      <c r="DD25" s="632">
        <v>25963119</v>
      </c>
      <c r="DE25" s="655"/>
      <c r="DF25" s="655"/>
      <c r="DG25" s="655"/>
      <c r="DH25" s="655"/>
      <c r="DI25" s="655"/>
      <c r="DJ25" s="655"/>
      <c r="DK25" s="656"/>
      <c r="DL25" s="632">
        <v>25906472</v>
      </c>
      <c r="DM25" s="655"/>
      <c r="DN25" s="655"/>
      <c r="DO25" s="655"/>
      <c r="DP25" s="655"/>
      <c r="DQ25" s="655"/>
      <c r="DR25" s="655"/>
      <c r="DS25" s="655"/>
      <c r="DT25" s="655"/>
      <c r="DU25" s="655"/>
      <c r="DV25" s="656"/>
      <c r="DW25" s="628">
        <v>23.2</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18127099</v>
      </c>
      <c r="CS26" s="624"/>
      <c r="CT26" s="624"/>
      <c r="CU26" s="624"/>
      <c r="CV26" s="624"/>
      <c r="CW26" s="624"/>
      <c r="CX26" s="624"/>
      <c r="CY26" s="625"/>
      <c r="CZ26" s="657">
        <v>8.8000000000000007</v>
      </c>
      <c r="DA26" s="658"/>
      <c r="DB26" s="658"/>
      <c r="DC26" s="659"/>
      <c r="DD26" s="632">
        <v>16774673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12092933</v>
      </c>
      <c r="S27" s="624"/>
      <c r="T27" s="624"/>
      <c r="U27" s="624"/>
      <c r="V27" s="624"/>
      <c r="W27" s="624"/>
      <c r="X27" s="624"/>
      <c r="Y27" s="625"/>
      <c r="Z27" s="626">
        <v>5.8</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75078959</v>
      </c>
      <c r="BH27" s="624"/>
      <c r="BI27" s="624"/>
      <c r="BJ27" s="624"/>
      <c r="BK27" s="624"/>
      <c r="BL27" s="624"/>
      <c r="BM27" s="624"/>
      <c r="BN27" s="625"/>
      <c r="BO27" s="626">
        <v>100</v>
      </c>
      <c r="BP27" s="626"/>
      <c r="BQ27" s="626"/>
      <c r="BR27" s="626"/>
      <c r="BS27" s="632">
        <v>829236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73426313</v>
      </c>
      <c r="CS27" s="655"/>
      <c r="CT27" s="655"/>
      <c r="CU27" s="655"/>
      <c r="CV27" s="655"/>
      <c r="CW27" s="655"/>
      <c r="CX27" s="655"/>
      <c r="CY27" s="656"/>
      <c r="CZ27" s="657">
        <v>35.700000000000003</v>
      </c>
      <c r="DA27" s="658"/>
      <c r="DB27" s="658"/>
      <c r="DC27" s="659"/>
      <c r="DD27" s="632">
        <v>21004152</v>
      </c>
      <c r="DE27" s="655"/>
      <c r="DF27" s="655"/>
      <c r="DG27" s="655"/>
      <c r="DH27" s="655"/>
      <c r="DI27" s="655"/>
      <c r="DJ27" s="655"/>
      <c r="DK27" s="656"/>
      <c r="DL27" s="632">
        <v>21004152</v>
      </c>
      <c r="DM27" s="655"/>
      <c r="DN27" s="655"/>
      <c r="DO27" s="655"/>
      <c r="DP27" s="655"/>
      <c r="DQ27" s="655"/>
      <c r="DR27" s="655"/>
      <c r="DS27" s="655"/>
      <c r="DT27" s="655"/>
      <c r="DU27" s="655"/>
      <c r="DV27" s="656"/>
      <c r="DW27" s="628">
        <v>18.8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806238</v>
      </c>
      <c r="S28" s="624"/>
      <c r="T28" s="624"/>
      <c r="U28" s="624"/>
      <c r="V28" s="624"/>
      <c r="W28" s="624"/>
      <c r="X28" s="624"/>
      <c r="Y28" s="625"/>
      <c r="Z28" s="626">
        <v>0.4</v>
      </c>
      <c r="AA28" s="626"/>
      <c r="AB28" s="626"/>
      <c r="AC28" s="626"/>
      <c r="AD28" s="627">
        <v>68340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16617870</v>
      </c>
      <c r="CS28" s="624"/>
      <c r="CT28" s="624"/>
      <c r="CU28" s="624"/>
      <c r="CV28" s="624"/>
      <c r="CW28" s="624"/>
      <c r="CX28" s="624"/>
      <c r="CY28" s="625"/>
      <c r="CZ28" s="657">
        <v>8.1</v>
      </c>
      <c r="DA28" s="658"/>
      <c r="DB28" s="658"/>
      <c r="DC28" s="659"/>
      <c r="DD28" s="632">
        <v>16617870</v>
      </c>
      <c r="DE28" s="624"/>
      <c r="DF28" s="624"/>
      <c r="DG28" s="624"/>
      <c r="DH28" s="624"/>
      <c r="DI28" s="624"/>
      <c r="DJ28" s="624"/>
      <c r="DK28" s="625"/>
      <c r="DL28" s="632">
        <v>16617653</v>
      </c>
      <c r="DM28" s="624"/>
      <c r="DN28" s="624"/>
      <c r="DO28" s="624"/>
      <c r="DP28" s="624"/>
      <c r="DQ28" s="624"/>
      <c r="DR28" s="624"/>
      <c r="DS28" s="624"/>
      <c r="DT28" s="624"/>
      <c r="DU28" s="624"/>
      <c r="DV28" s="625"/>
      <c r="DW28" s="628">
        <v>14.9</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28309</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16558561</v>
      </c>
      <c r="CS29" s="655"/>
      <c r="CT29" s="655"/>
      <c r="CU29" s="655"/>
      <c r="CV29" s="655"/>
      <c r="CW29" s="655"/>
      <c r="CX29" s="655"/>
      <c r="CY29" s="656"/>
      <c r="CZ29" s="657">
        <v>8</v>
      </c>
      <c r="DA29" s="658"/>
      <c r="DB29" s="658"/>
      <c r="DC29" s="659"/>
      <c r="DD29" s="632">
        <v>16558561</v>
      </c>
      <c r="DE29" s="655"/>
      <c r="DF29" s="655"/>
      <c r="DG29" s="655"/>
      <c r="DH29" s="655"/>
      <c r="DI29" s="655"/>
      <c r="DJ29" s="655"/>
      <c r="DK29" s="656"/>
      <c r="DL29" s="632">
        <v>16558344</v>
      </c>
      <c r="DM29" s="655"/>
      <c r="DN29" s="655"/>
      <c r="DO29" s="655"/>
      <c r="DP29" s="655"/>
      <c r="DQ29" s="655"/>
      <c r="DR29" s="655"/>
      <c r="DS29" s="655"/>
      <c r="DT29" s="655"/>
      <c r="DU29" s="655"/>
      <c r="DV29" s="656"/>
      <c r="DW29" s="628">
        <v>14.8</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1482242</v>
      </c>
      <c r="S30" s="624"/>
      <c r="T30" s="624"/>
      <c r="U30" s="624"/>
      <c r="V30" s="624"/>
      <c r="W30" s="624"/>
      <c r="X30" s="624"/>
      <c r="Y30" s="625"/>
      <c r="Z30" s="626">
        <v>0.7</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97.3</v>
      </c>
      <c r="BN30" s="682"/>
      <c r="BO30" s="682"/>
      <c r="BP30" s="682"/>
      <c r="BQ30" s="683"/>
      <c r="BR30" s="681">
        <v>98.7</v>
      </c>
      <c r="BS30" s="682"/>
      <c r="BT30" s="682"/>
      <c r="BU30" s="682"/>
      <c r="BV30" s="682"/>
      <c r="BW30" s="682"/>
      <c r="BX30" s="618">
        <v>96.3</v>
      </c>
      <c r="BY30" s="682"/>
      <c r="BZ30" s="682"/>
      <c r="CA30" s="682"/>
      <c r="CB30" s="683"/>
      <c r="CD30" s="686"/>
      <c r="CE30" s="687"/>
      <c r="CF30" s="637" t="s">
        <v>290</v>
      </c>
      <c r="CG30" s="638"/>
      <c r="CH30" s="638"/>
      <c r="CI30" s="638"/>
      <c r="CJ30" s="638"/>
      <c r="CK30" s="638"/>
      <c r="CL30" s="638"/>
      <c r="CM30" s="638"/>
      <c r="CN30" s="638"/>
      <c r="CO30" s="638"/>
      <c r="CP30" s="638"/>
      <c r="CQ30" s="639"/>
      <c r="CR30" s="623">
        <v>15011692</v>
      </c>
      <c r="CS30" s="624"/>
      <c r="CT30" s="624"/>
      <c r="CU30" s="624"/>
      <c r="CV30" s="624"/>
      <c r="CW30" s="624"/>
      <c r="CX30" s="624"/>
      <c r="CY30" s="625"/>
      <c r="CZ30" s="657">
        <v>7.3</v>
      </c>
      <c r="DA30" s="658"/>
      <c r="DB30" s="658"/>
      <c r="DC30" s="659"/>
      <c r="DD30" s="632">
        <v>15011692</v>
      </c>
      <c r="DE30" s="624"/>
      <c r="DF30" s="624"/>
      <c r="DG30" s="624"/>
      <c r="DH30" s="624"/>
      <c r="DI30" s="624"/>
      <c r="DJ30" s="624"/>
      <c r="DK30" s="625"/>
      <c r="DL30" s="632">
        <v>15011475</v>
      </c>
      <c r="DM30" s="624"/>
      <c r="DN30" s="624"/>
      <c r="DO30" s="624"/>
      <c r="DP30" s="624"/>
      <c r="DQ30" s="624"/>
      <c r="DR30" s="624"/>
      <c r="DS30" s="624"/>
      <c r="DT30" s="624"/>
      <c r="DU30" s="624"/>
      <c r="DV30" s="625"/>
      <c r="DW30" s="628">
        <v>13.4</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1370721</v>
      </c>
      <c r="S31" s="624"/>
      <c r="T31" s="624"/>
      <c r="U31" s="624"/>
      <c r="V31" s="624"/>
      <c r="W31" s="624"/>
      <c r="X31" s="624"/>
      <c r="Y31" s="625"/>
      <c r="Z31" s="626">
        <v>0.7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96.8</v>
      </c>
      <c r="BN31" s="679"/>
      <c r="BO31" s="679"/>
      <c r="BP31" s="679"/>
      <c r="BQ31" s="680"/>
      <c r="BR31" s="678">
        <v>98.3</v>
      </c>
      <c r="BS31" s="655"/>
      <c r="BT31" s="655"/>
      <c r="BU31" s="655"/>
      <c r="BV31" s="655"/>
      <c r="BW31" s="655"/>
      <c r="BX31" s="629">
        <v>95.8</v>
      </c>
      <c r="BY31" s="679"/>
      <c r="BZ31" s="679"/>
      <c r="CA31" s="679"/>
      <c r="CB31" s="680"/>
      <c r="CD31" s="686"/>
      <c r="CE31" s="687"/>
      <c r="CF31" s="637" t="s">
        <v>294</v>
      </c>
      <c r="CG31" s="638"/>
      <c r="CH31" s="638"/>
      <c r="CI31" s="638"/>
      <c r="CJ31" s="638"/>
      <c r="CK31" s="638"/>
      <c r="CL31" s="638"/>
      <c r="CM31" s="638"/>
      <c r="CN31" s="638"/>
      <c r="CO31" s="638"/>
      <c r="CP31" s="638"/>
      <c r="CQ31" s="639"/>
      <c r="CR31" s="623">
        <v>1546869</v>
      </c>
      <c r="CS31" s="655"/>
      <c r="CT31" s="655"/>
      <c r="CU31" s="655"/>
      <c r="CV31" s="655"/>
      <c r="CW31" s="655"/>
      <c r="CX31" s="655"/>
      <c r="CY31" s="656"/>
      <c r="CZ31" s="657">
        <v>0.8</v>
      </c>
      <c r="DA31" s="658"/>
      <c r="DB31" s="658"/>
      <c r="DC31" s="659"/>
      <c r="DD31" s="632">
        <v>1546869</v>
      </c>
      <c r="DE31" s="655"/>
      <c r="DF31" s="655"/>
      <c r="DG31" s="655"/>
      <c r="DH31" s="655"/>
      <c r="DI31" s="655"/>
      <c r="DJ31" s="655"/>
      <c r="DK31" s="656"/>
      <c r="DL31" s="632">
        <v>1546869</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3023054</v>
      </c>
      <c r="S32" s="624"/>
      <c r="T32" s="624"/>
      <c r="U32" s="624"/>
      <c r="V32" s="624"/>
      <c r="W32" s="624"/>
      <c r="X32" s="624"/>
      <c r="Y32" s="625"/>
      <c r="Z32" s="626">
        <v>1.5</v>
      </c>
      <c r="AA32" s="626"/>
      <c r="AB32" s="626"/>
      <c r="AC32" s="626"/>
      <c r="AD32" s="627">
        <v>8285</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97.3</v>
      </c>
      <c r="BN32" s="691"/>
      <c r="BO32" s="691"/>
      <c r="BP32" s="691"/>
      <c r="BQ32" s="693"/>
      <c r="BR32" s="690">
        <v>98.8</v>
      </c>
      <c r="BS32" s="691"/>
      <c r="BT32" s="691"/>
      <c r="BU32" s="691"/>
      <c r="BV32" s="691"/>
      <c r="BW32" s="691"/>
      <c r="BX32" s="692">
        <v>96.3</v>
      </c>
      <c r="BY32" s="691"/>
      <c r="BZ32" s="691"/>
      <c r="CA32" s="691"/>
      <c r="CB32" s="693"/>
      <c r="CD32" s="688"/>
      <c r="CE32" s="689"/>
      <c r="CF32" s="637" t="s">
        <v>297</v>
      </c>
      <c r="CG32" s="638"/>
      <c r="CH32" s="638"/>
      <c r="CI32" s="638"/>
      <c r="CJ32" s="638"/>
      <c r="CK32" s="638"/>
      <c r="CL32" s="638"/>
      <c r="CM32" s="638"/>
      <c r="CN32" s="638"/>
      <c r="CO32" s="638"/>
      <c r="CP32" s="638"/>
      <c r="CQ32" s="639"/>
      <c r="CR32" s="623">
        <v>59309</v>
      </c>
      <c r="CS32" s="624"/>
      <c r="CT32" s="624"/>
      <c r="CU32" s="624"/>
      <c r="CV32" s="624"/>
      <c r="CW32" s="624"/>
      <c r="CX32" s="624"/>
      <c r="CY32" s="625"/>
      <c r="CZ32" s="657">
        <v>0</v>
      </c>
      <c r="DA32" s="658"/>
      <c r="DB32" s="658"/>
      <c r="DC32" s="659"/>
      <c r="DD32" s="632">
        <v>59309</v>
      </c>
      <c r="DE32" s="624"/>
      <c r="DF32" s="624"/>
      <c r="DG32" s="624"/>
      <c r="DH32" s="624"/>
      <c r="DI32" s="624"/>
      <c r="DJ32" s="624"/>
      <c r="DK32" s="625"/>
      <c r="DL32" s="632">
        <v>59309</v>
      </c>
      <c r="DM32" s="624"/>
      <c r="DN32" s="624"/>
      <c r="DO32" s="624"/>
      <c r="DP32" s="624"/>
      <c r="DQ32" s="624"/>
      <c r="DR32" s="624"/>
      <c r="DS32" s="624"/>
      <c r="DT32" s="624"/>
      <c r="DU32" s="624"/>
      <c r="DV32" s="625"/>
      <c r="DW32" s="628">
        <v>0.1</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24509400</v>
      </c>
      <c r="S33" s="624"/>
      <c r="T33" s="624"/>
      <c r="U33" s="624"/>
      <c r="V33" s="624"/>
      <c r="W33" s="624"/>
      <c r="X33" s="624"/>
      <c r="Y33" s="625"/>
      <c r="Z33" s="626">
        <v>11.8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63500992</v>
      </c>
      <c r="CS33" s="655"/>
      <c r="CT33" s="655"/>
      <c r="CU33" s="655"/>
      <c r="CV33" s="655"/>
      <c r="CW33" s="655"/>
      <c r="CX33" s="655"/>
      <c r="CY33" s="656"/>
      <c r="CZ33" s="657">
        <v>30.9</v>
      </c>
      <c r="DA33" s="658"/>
      <c r="DB33" s="658"/>
      <c r="DC33" s="659"/>
      <c r="DD33" s="632">
        <v>53053519</v>
      </c>
      <c r="DE33" s="655"/>
      <c r="DF33" s="655"/>
      <c r="DG33" s="655"/>
      <c r="DH33" s="655"/>
      <c r="DI33" s="655"/>
      <c r="DJ33" s="655"/>
      <c r="DK33" s="656"/>
      <c r="DL33" s="632">
        <v>40281951</v>
      </c>
      <c r="DM33" s="655"/>
      <c r="DN33" s="655"/>
      <c r="DO33" s="655"/>
      <c r="DP33" s="655"/>
      <c r="DQ33" s="655"/>
      <c r="DR33" s="655"/>
      <c r="DS33" s="655"/>
      <c r="DT33" s="655"/>
      <c r="DU33" s="655"/>
      <c r="DV33" s="656"/>
      <c r="DW33" s="628">
        <v>36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16600991</v>
      </c>
      <c r="CS34" s="624"/>
      <c r="CT34" s="624"/>
      <c r="CU34" s="624"/>
      <c r="CV34" s="624"/>
      <c r="CW34" s="624"/>
      <c r="CX34" s="624"/>
      <c r="CY34" s="625"/>
      <c r="CZ34" s="657">
        <v>8.1</v>
      </c>
      <c r="DA34" s="658"/>
      <c r="DB34" s="658"/>
      <c r="DC34" s="659"/>
      <c r="DD34" s="632">
        <v>13777677</v>
      </c>
      <c r="DE34" s="624"/>
      <c r="DF34" s="624"/>
      <c r="DG34" s="624"/>
      <c r="DH34" s="624"/>
      <c r="DI34" s="624"/>
      <c r="DJ34" s="624"/>
      <c r="DK34" s="625"/>
      <c r="DL34" s="632">
        <v>12228844</v>
      </c>
      <c r="DM34" s="624"/>
      <c r="DN34" s="624"/>
      <c r="DO34" s="624"/>
      <c r="DP34" s="624"/>
      <c r="DQ34" s="624"/>
      <c r="DR34" s="624"/>
      <c r="DS34" s="624"/>
      <c r="DT34" s="624"/>
      <c r="DU34" s="624"/>
      <c r="DV34" s="625"/>
      <c r="DW34" s="628">
        <v>10.9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9402100</v>
      </c>
      <c r="S35" s="624"/>
      <c r="T35" s="624"/>
      <c r="U35" s="624"/>
      <c r="V35" s="624"/>
      <c r="W35" s="624"/>
      <c r="X35" s="624"/>
      <c r="Y35" s="625"/>
      <c r="Z35" s="626">
        <v>4.5</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30587970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985189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1634849</v>
      </c>
      <c r="CS35" s="655"/>
      <c r="CT35" s="655"/>
      <c r="CU35" s="655"/>
      <c r="CV35" s="655"/>
      <c r="CW35" s="655"/>
      <c r="CX35" s="655"/>
      <c r="CY35" s="656"/>
      <c r="CZ35" s="657">
        <v>0.8</v>
      </c>
      <c r="DA35" s="658"/>
      <c r="DB35" s="658"/>
      <c r="DC35" s="659"/>
      <c r="DD35" s="632">
        <v>1396874</v>
      </c>
      <c r="DE35" s="655"/>
      <c r="DF35" s="655"/>
      <c r="DG35" s="655"/>
      <c r="DH35" s="655"/>
      <c r="DI35" s="655"/>
      <c r="DJ35" s="655"/>
      <c r="DK35" s="656"/>
      <c r="DL35" s="632">
        <v>1396874</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208150324</v>
      </c>
      <c r="S36" s="696"/>
      <c r="T36" s="696"/>
      <c r="U36" s="696"/>
      <c r="V36" s="696"/>
      <c r="W36" s="696"/>
      <c r="X36" s="696"/>
      <c r="Y36" s="697"/>
      <c r="Z36" s="698">
        <v>100</v>
      </c>
      <c r="AA36" s="698"/>
      <c r="AB36" s="698"/>
      <c r="AC36" s="698"/>
      <c r="AD36" s="699">
        <v>102434859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9500000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-2295131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18958936</v>
      </c>
      <c r="CS36" s="624"/>
      <c r="CT36" s="624"/>
      <c r="CU36" s="624"/>
      <c r="CV36" s="624"/>
      <c r="CW36" s="624"/>
      <c r="CX36" s="624"/>
      <c r="CY36" s="625"/>
      <c r="CZ36" s="657">
        <v>9.1999999999999993</v>
      </c>
      <c r="DA36" s="658"/>
      <c r="DB36" s="658"/>
      <c r="DC36" s="659"/>
      <c r="DD36" s="632">
        <v>17847071</v>
      </c>
      <c r="DE36" s="624"/>
      <c r="DF36" s="624"/>
      <c r="DG36" s="624"/>
      <c r="DH36" s="624"/>
      <c r="DI36" s="624"/>
      <c r="DJ36" s="624"/>
      <c r="DK36" s="625"/>
      <c r="DL36" s="632">
        <v>14852470</v>
      </c>
      <c r="DM36" s="624"/>
      <c r="DN36" s="624"/>
      <c r="DO36" s="624"/>
      <c r="DP36" s="624"/>
      <c r="DQ36" s="624"/>
      <c r="DR36" s="624"/>
      <c r="DS36" s="624"/>
      <c r="DT36" s="624"/>
      <c r="DU36" s="624"/>
      <c r="DV36" s="625"/>
      <c r="DW36" s="628">
        <v>13.3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1800000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81758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2792997</v>
      </c>
      <c r="CS37" s="655"/>
      <c r="CT37" s="655"/>
      <c r="CU37" s="655"/>
      <c r="CV37" s="655"/>
      <c r="CW37" s="655"/>
      <c r="CX37" s="655"/>
      <c r="CY37" s="656"/>
      <c r="CZ37" s="657">
        <v>1.4</v>
      </c>
      <c r="DA37" s="658"/>
      <c r="DB37" s="658"/>
      <c r="DC37" s="659"/>
      <c r="DD37" s="632">
        <v>2792997</v>
      </c>
      <c r="DE37" s="655"/>
      <c r="DF37" s="655"/>
      <c r="DG37" s="655"/>
      <c r="DH37" s="655"/>
      <c r="DI37" s="655"/>
      <c r="DJ37" s="655"/>
      <c r="DK37" s="656"/>
      <c r="DL37" s="632">
        <v>2103405</v>
      </c>
      <c r="DM37" s="655"/>
      <c r="DN37" s="655"/>
      <c r="DO37" s="655"/>
      <c r="DP37" s="655"/>
      <c r="DQ37" s="655"/>
      <c r="DR37" s="655"/>
      <c r="DS37" s="655"/>
      <c r="DT37" s="655"/>
      <c r="DU37" s="655"/>
      <c r="DV37" s="656"/>
      <c r="DW37" s="628">
        <v>1.9</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107066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133410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19180904</v>
      </c>
      <c r="CS38" s="624"/>
      <c r="CT38" s="624"/>
      <c r="CU38" s="624"/>
      <c r="CV38" s="624"/>
      <c r="CW38" s="624"/>
      <c r="CX38" s="624"/>
      <c r="CY38" s="625"/>
      <c r="CZ38" s="657">
        <v>9.3000000000000007</v>
      </c>
      <c r="DA38" s="658"/>
      <c r="DB38" s="658"/>
      <c r="DC38" s="659"/>
      <c r="DD38" s="632">
        <v>15078205</v>
      </c>
      <c r="DE38" s="624"/>
      <c r="DF38" s="624"/>
      <c r="DG38" s="624"/>
      <c r="DH38" s="624"/>
      <c r="DI38" s="624"/>
      <c r="DJ38" s="624"/>
      <c r="DK38" s="625"/>
      <c r="DL38" s="632">
        <v>11785085</v>
      </c>
      <c r="DM38" s="624"/>
      <c r="DN38" s="624"/>
      <c r="DO38" s="624"/>
      <c r="DP38" s="624"/>
      <c r="DQ38" s="624"/>
      <c r="DR38" s="624"/>
      <c r="DS38" s="624"/>
      <c r="DT38" s="624"/>
      <c r="DU38" s="624"/>
      <c r="DV38" s="625"/>
      <c r="DW38" s="628">
        <v>10.5</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38560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2801533</v>
      </c>
      <c r="CS39" s="655"/>
      <c r="CT39" s="655"/>
      <c r="CU39" s="655"/>
      <c r="CV39" s="655"/>
      <c r="CW39" s="655"/>
      <c r="CX39" s="655"/>
      <c r="CY39" s="656"/>
      <c r="CZ39" s="657">
        <v>1.4</v>
      </c>
      <c r="DA39" s="658"/>
      <c r="DB39" s="658"/>
      <c r="DC39" s="659"/>
      <c r="DD39" s="632">
        <v>2657155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7689403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4323779</v>
      </c>
      <c r="CS40" s="624"/>
      <c r="CT40" s="624"/>
      <c r="CU40" s="624"/>
      <c r="CV40" s="624"/>
      <c r="CW40" s="624"/>
      <c r="CX40" s="624"/>
      <c r="CY40" s="625"/>
      <c r="CZ40" s="657">
        <v>2.1</v>
      </c>
      <c r="DA40" s="658"/>
      <c r="DB40" s="658"/>
      <c r="DC40" s="659"/>
      <c r="DD40" s="632">
        <v>2296537</v>
      </c>
      <c r="DE40" s="624"/>
      <c r="DF40" s="624"/>
      <c r="DG40" s="624"/>
      <c r="DH40" s="624"/>
      <c r="DI40" s="624"/>
      <c r="DJ40" s="624"/>
      <c r="DK40" s="625"/>
      <c r="DL40" s="632">
        <v>18678</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11452941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24528734</v>
      </c>
      <c r="CS42" s="624"/>
      <c r="CT42" s="624"/>
      <c r="CU42" s="624"/>
      <c r="CV42" s="624"/>
      <c r="CW42" s="624"/>
      <c r="CX42" s="624"/>
      <c r="CY42" s="625"/>
      <c r="CZ42" s="657">
        <v>11.9</v>
      </c>
      <c r="DA42" s="706"/>
      <c r="DB42" s="706"/>
      <c r="DC42" s="707"/>
      <c r="DD42" s="632">
        <v>4323447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119938</v>
      </c>
      <c r="CS43" s="655"/>
      <c r="CT43" s="655"/>
      <c r="CU43" s="655"/>
      <c r="CV43" s="655"/>
      <c r="CW43" s="655"/>
      <c r="CX43" s="655"/>
      <c r="CY43" s="656"/>
      <c r="CZ43" s="657">
        <v>0.1</v>
      </c>
      <c r="DA43" s="658"/>
      <c r="DB43" s="658"/>
      <c r="DC43" s="659"/>
      <c r="DD43" s="632">
        <v>119938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24528734</v>
      </c>
      <c r="CS44" s="624"/>
      <c r="CT44" s="624"/>
      <c r="CU44" s="624"/>
      <c r="CV44" s="624"/>
      <c r="CW44" s="624"/>
      <c r="CX44" s="624"/>
      <c r="CY44" s="625"/>
      <c r="CZ44" s="657">
        <v>11.9</v>
      </c>
      <c r="DA44" s="706"/>
      <c r="DB44" s="706"/>
      <c r="DC44" s="707"/>
      <c r="DD44" s="632">
        <v>4323447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10113731</v>
      </c>
      <c r="CS45" s="655"/>
      <c r="CT45" s="655"/>
      <c r="CU45" s="655"/>
      <c r="CV45" s="655"/>
      <c r="CW45" s="655"/>
      <c r="CX45" s="655"/>
      <c r="CY45" s="656"/>
      <c r="CZ45" s="657">
        <v>4.9000000000000004</v>
      </c>
      <c r="DA45" s="658"/>
      <c r="DB45" s="658"/>
      <c r="DC45" s="659"/>
      <c r="DD45" s="632">
        <v>265034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14384939</v>
      </c>
      <c r="CS46" s="624"/>
      <c r="CT46" s="624"/>
      <c r="CU46" s="624"/>
      <c r="CV46" s="624"/>
      <c r="CW46" s="624"/>
      <c r="CX46" s="624"/>
      <c r="CY46" s="625"/>
      <c r="CZ46" s="657">
        <v>7</v>
      </c>
      <c r="DA46" s="706"/>
      <c r="DB46" s="706"/>
      <c r="DC46" s="707"/>
      <c r="DD46" s="632">
        <v>4055349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205784591</v>
      </c>
      <c r="CS49" s="691"/>
      <c r="CT49" s="691"/>
      <c r="CU49" s="691"/>
      <c r="CV49" s="691"/>
      <c r="CW49" s="691"/>
      <c r="CX49" s="691"/>
      <c r="CY49" s="718"/>
      <c r="CZ49" s="719">
        <v>100</v>
      </c>
      <c r="DA49" s="720"/>
      <c r="DB49" s="720"/>
      <c r="DC49" s="721"/>
      <c r="DD49" s="722">
        <v>120962107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212175</v>
      </c>
      <c r="R7" s="753"/>
      <c r="S7" s="753"/>
      <c r="T7" s="753"/>
      <c r="U7" s="753"/>
      <c r="V7" s="753">
        <v>210217</v>
      </c>
      <c r="W7" s="753"/>
      <c r="X7" s="753"/>
      <c r="Y7" s="753"/>
      <c r="Z7" s="753"/>
      <c r="AA7" s="753">
        <v>1958</v>
      </c>
      <c r="AB7" s="753"/>
      <c r="AC7" s="753"/>
      <c r="AD7" s="753"/>
      <c r="AE7" s="754"/>
      <c r="AF7" s="755">
        <v>1298</v>
      </c>
      <c r="AG7" s="756"/>
      <c r="AH7" s="756"/>
      <c r="AI7" s="756"/>
      <c r="AJ7" s="757"/>
      <c r="AK7" s="792">
        <v>1482</v>
      </c>
      <c r="AL7" s="793"/>
      <c r="AM7" s="793"/>
      <c r="AN7" s="793"/>
      <c r="AO7" s="793"/>
      <c r="AP7" s="793">
        <v>183661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560</v>
      </c>
      <c r="BT7" s="797"/>
      <c r="BU7" s="797"/>
      <c r="BV7" s="797"/>
      <c r="BW7" s="797"/>
      <c r="BX7" s="797"/>
      <c r="BY7" s="797"/>
      <c r="BZ7" s="797"/>
      <c r="CA7" s="797"/>
      <c r="CB7" s="797"/>
      <c r="CC7" s="797"/>
      <c r="CD7" s="797"/>
      <c r="CE7" s="797"/>
      <c r="CF7" s="797"/>
      <c r="CG7" s="798"/>
      <c r="CH7" s="789">
        <v>-8</v>
      </c>
      <c r="CI7" s="790"/>
      <c r="CJ7" s="790"/>
      <c r="CK7" s="790"/>
      <c r="CL7" s="791"/>
      <c r="CM7" s="789">
        <v>34</v>
      </c>
      <c r="CN7" s="790"/>
      <c r="CO7" s="790"/>
      <c r="CP7" s="790"/>
      <c r="CQ7" s="791"/>
      <c r="CR7" s="789">
        <v>1</v>
      </c>
      <c r="CS7" s="790"/>
      <c r="CT7" s="790"/>
      <c r="CU7" s="790"/>
      <c r="CV7" s="791"/>
      <c r="CW7" s="789" t="s">
        <v>558</v>
      </c>
      <c r="CX7" s="790"/>
      <c r="CY7" s="790"/>
      <c r="CZ7" s="790"/>
      <c r="DA7" s="791"/>
      <c r="DB7" s="789" t="s">
        <v>558</v>
      </c>
      <c r="DC7" s="790"/>
      <c r="DD7" s="790"/>
      <c r="DE7" s="790"/>
      <c r="DF7" s="791"/>
      <c r="DG7" s="789" t="s">
        <v>558</v>
      </c>
      <c r="DH7" s="790"/>
      <c r="DI7" s="790"/>
      <c r="DJ7" s="790"/>
      <c r="DK7" s="791"/>
      <c r="DL7" s="789" t="s">
        <v>558</v>
      </c>
      <c r="DM7" s="790"/>
      <c r="DN7" s="790"/>
      <c r="DO7" s="790"/>
      <c r="DP7" s="791"/>
      <c r="DQ7" s="789" t="s">
        <v>558</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56</v>
      </c>
      <c r="R8" s="777"/>
      <c r="S8" s="777"/>
      <c r="T8" s="777"/>
      <c r="U8" s="777"/>
      <c r="V8" s="777">
        <v>37</v>
      </c>
      <c r="W8" s="777"/>
      <c r="X8" s="777"/>
      <c r="Y8" s="777"/>
      <c r="Z8" s="777"/>
      <c r="AA8" s="777">
        <v>19</v>
      </c>
      <c r="AB8" s="777"/>
      <c r="AC8" s="777"/>
      <c r="AD8" s="777"/>
      <c r="AE8" s="778"/>
      <c r="AF8" s="779">
        <v>19</v>
      </c>
      <c r="AG8" s="780"/>
      <c r="AH8" s="780"/>
      <c r="AI8" s="780"/>
      <c r="AJ8" s="781"/>
      <c r="AK8" s="782">
        <v>1</v>
      </c>
      <c r="AL8" s="783"/>
      <c r="AM8" s="783"/>
      <c r="AN8" s="783"/>
      <c r="AO8" s="783"/>
      <c r="AP8" s="783" t="s">
        <v>541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552</v>
      </c>
      <c r="BT8" s="787"/>
      <c r="BU8" s="787"/>
      <c r="BV8" s="787"/>
      <c r="BW8" s="787"/>
      <c r="BX8" s="787"/>
      <c r="BY8" s="787"/>
      <c r="BZ8" s="787"/>
      <c r="CA8" s="787"/>
      <c r="CB8" s="787"/>
      <c r="CC8" s="787"/>
      <c r="CD8" s="787"/>
      <c r="CE8" s="787"/>
      <c r="CF8" s="787"/>
      <c r="CG8" s="788"/>
      <c r="CH8" s="799">
        <v>-1</v>
      </c>
      <c r="CI8" s="800"/>
      <c r="CJ8" s="800"/>
      <c r="CK8" s="800"/>
      <c r="CL8" s="801"/>
      <c r="CM8" s="799">
        <v>41</v>
      </c>
      <c r="CN8" s="800"/>
      <c r="CO8" s="800"/>
      <c r="CP8" s="800"/>
      <c r="CQ8" s="801"/>
      <c r="CR8" s="799">
        <v>20</v>
      </c>
      <c r="CS8" s="800"/>
      <c r="CT8" s="800"/>
      <c r="CU8" s="800"/>
      <c r="CV8" s="801"/>
      <c r="CW8" s="799">
        <v>174</v>
      </c>
      <c r="CX8" s="800"/>
      <c r="CY8" s="800"/>
      <c r="CZ8" s="800"/>
      <c r="DA8" s="801"/>
      <c r="DB8" s="799" t="s">
        <v>558</v>
      </c>
      <c r="DC8" s="800"/>
      <c r="DD8" s="800"/>
      <c r="DE8" s="800"/>
      <c r="DF8" s="801"/>
      <c r="DG8" s="799" t="s">
        <v>558</v>
      </c>
      <c r="DH8" s="800"/>
      <c r="DI8" s="800"/>
      <c r="DJ8" s="800"/>
      <c r="DK8" s="801"/>
      <c r="DL8" s="799" t="s">
        <v>558</v>
      </c>
      <c r="DM8" s="800"/>
      <c r="DN8" s="800"/>
      <c r="DO8" s="800"/>
      <c r="DP8" s="801"/>
      <c r="DQ8" s="799" t="s">
        <v>558</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1495</v>
      </c>
      <c r="R9" s="777"/>
      <c r="S9" s="777"/>
      <c r="T9" s="777"/>
      <c r="U9" s="777"/>
      <c r="V9" s="777">
        <v>1472</v>
      </c>
      <c r="W9" s="777"/>
      <c r="X9" s="777"/>
      <c r="Y9" s="777"/>
      <c r="Z9" s="777"/>
      <c r="AA9" s="777">
        <v>23</v>
      </c>
      <c r="AB9" s="777"/>
      <c r="AC9" s="777"/>
      <c r="AD9" s="777"/>
      <c r="AE9" s="778"/>
      <c r="AF9" s="779">
        <v>23</v>
      </c>
      <c r="AG9" s="780"/>
      <c r="AH9" s="780"/>
      <c r="AI9" s="780"/>
      <c r="AJ9" s="781"/>
      <c r="AK9" s="782">
        <v>877</v>
      </c>
      <c r="AL9" s="783"/>
      <c r="AM9" s="783"/>
      <c r="AN9" s="783"/>
      <c r="AO9" s="783"/>
      <c r="AP9" s="783">
        <v>2856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553</v>
      </c>
      <c r="BT9" s="787"/>
      <c r="BU9" s="787"/>
      <c r="BV9" s="787"/>
      <c r="BW9" s="787"/>
      <c r="BX9" s="787"/>
      <c r="BY9" s="787"/>
      <c r="BZ9" s="787"/>
      <c r="CA9" s="787"/>
      <c r="CB9" s="787"/>
      <c r="CC9" s="787"/>
      <c r="CD9" s="787"/>
      <c r="CE9" s="787"/>
      <c r="CF9" s="787"/>
      <c r="CG9" s="788"/>
      <c r="CH9" s="799">
        <v>-12</v>
      </c>
      <c r="CI9" s="800"/>
      <c r="CJ9" s="800"/>
      <c r="CK9" s="800"/>
      <c r="CL9" s="801"/>
      <c r="CM9" s="799">
        <v>2</v>
      </c>
      <c r="CN9" s="800"/>
      <c r="CO9" s="800"/>
      <c r="CP9" s="800"/>
      <c r="CQ9" s="801"/>
      <c r="CR9" s="799">
        <v>3</v>
      </c>
      <c r="CS9" s="800"/>
      <c r="CT9" s="800"/>
      <c r="CU9" s="800"/>
      <c r="CV9" s="801"/>
      <c r="CW9" s="799">
        <v>14</v>
      </c>
      <c r="CX9" s="800"/>
      <c r="CY9" s="800"/>
      <c r="CZ9" s="800"/>
      <c r="DA9" s="801"/>
      <c r="DB9" s="799" t="s">
        <v>558</v>
      </c>
      <c r="DC9" s="800"/>
      <c r="DD9" s="800"/>
      <c r="DE9" s="800"/>
      <c r="DF9" s="801"/>
      <c r="DG9" s="799" t="s">
        <v>558</v>
      </c>
      <c r="DH9" s="800"/>
      <c r="DI9" s="800"/>
      <c r="DJ9" s="800"/>
      <c r="DK9" s="801"/>
      <c r="DL9" s="799" t="s">
        <v>558</v>
      </c>
      <c r="DM9" s="800"/>
      <c r="DN9" s="800"/>
      <c r="DO9" s="800"/>
      <c r="DP9" s="801"/>
      <c r="DQ9" s="799" t="s">
        <v>558</v>
      </c>
      <c r="DR9" s="800"/>
      <c r="DS9" s="800"/>
      <c r="DT9" s="800"/>
      <c r="DU9" s="801"/>
      <c r="DV9" s="802"/>
      <c r="DW9" s="803"/>
      <c r="DX9" s="803"/>
      <c r="DY9" s="803"/>
      <c r="DZ9" s="804"/>
      <c r="EA9" s="205"/>
    </row>
    <row r="10" spans="1:131" s="206" customFormat="1" ht="26.25" customHeight="1" x14ac:dyDescent="0.15">
      <c r="A10" s="212">
        <v>4</v>
      </c>
      <c r="B10" s="773" t="s">
        <v>364</v>
      </c>
      <c r="C10" s="774"/>
      <c r="D10" s="774"/>
      <c r="E10" s="774"/>
      <c r="F10" s="774"/>
      <c r="G10" s="774"/>
      <c r="H10" s="774"/>
      <c r="I10" s="774"/>
      <c r="J10" s="774"/>
      <c r="K10" s="774"/>
      <c r="L10" s="774"/>
      <c r="M10" s="774"/>
      <c r="N10" s="774"/>
      <c r="O10" s="774"/>
      <c r="P10" s="775"/>
      <c r="Q10" s="776">
        <v>312</v>
      </c>
      <c r="R10" s="777"/>
      <c r="S10" s="777"/>
      <c r="T10" s="777"/>
      <c r="U10" s="777"/>
      <c r="V10" s="777">
        <v>18</v>
      </c>
      <c r="W10" s="777"/>
      <c r="X10" s="777"/>
      <c r="Y10" s="777"/>
      <c r="Z10" s="777"/>
      <c r="AA10" s="777">
        <v>294</v>
      </c>
      <c r="AB10" s="777"/>
      <c r="AC10" s="777"/>
      <c r="AD10" s="777"/>
      <c r="AE10" s="778"/>
      <c r="AF10" s="779">
        <v>294</v>
      </c>
      <c r="AG10" s="780"/>
      <c r="AH10" s="780"/>
      <c r="AI10" s="780"/>
      <c r="AJ10" s="781"/>
      <c r="AK10" s="782">
        <v>9</v>
      </c>
      <c r="AL10" s="783"/>
      <c r="AM10" s="783"/>
      <c r="AN10" s="783"/>
      <c r="AO10" s="783"/>
      <c r="AP10" s="783" t="s">
        <v>542</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554</v>
      </c>
      <c r="BT10" s="787"/>
      <c r="BU10" s="787"/>
      <c r="BV10" s="787"/>
      <c r="BW10" s="787"/>
      <c r="BX10" s="787"/>
      <c r="BY10" s="787"/>
      <c r="BZ10" s="787"/>
      <c r="CA10" s="787"/>
      <c r="CB10" s="787"/>
      <c r="CC10" s="787"/>
      <c r="CD10" s="787"/>
      <c r="CE10" s="787"/>
      <c r="CF10" s="787"/>
      <c r="CG10" s="788"/>
      <c r="CH10" s="799">
        <v>28</v>
      </c>
      <c r="CI10" s="800"/>
      <c r="CJ10" s="800"/>
      <c r="CK10" s="800"/>
      <c r="CL10" s="801"/>
      <c r="CM10" s="799">
        <v>148</v>
      </c>
      <c r="CN10" s="800"/>
      <c r="CO10" s="800"/>
      <c r="CP10" s="800"/>
      <c r="CQ10" s="801"/>
      <c r="CR10" s="799">
        <v>100</v>
      </c>
      <c r="CS10" s="800"/>
      <c r="CT10" s="800"/>
      <c r="CU10" s="800"/>
      <c r="CV10" s="801"/>
      <c r="CW10" s="799">
        <v>3</v>
      </c>
      <c r="CX10" s="800"/>
      <c r="CY10" s="800"/>
      <c r="CZ10" s="800"/>
      <c r="DA10" s="801"/>
      <c r="DB10" s="799" t="s">
        <v>558</v>
      </c>
      <c r="DC10" s="800"/>
      <c r="DD10" s="800"/>
      <c r="DE10" s="800"/>
      <c r="DF10" s="801"/>
      <c r="DG10" s="799" t="s">
        <v>558</v>
      </c>
      <c r="DH10" s="800"/>
      <c r="DI10" s="800"/>
      <c r="DJ10" s="800"/>
      <c r="DK10" s="801"/>
      <c r="DL10" s="799" t="s">
        <v>558</v>
      </c>
      <c r="DM10" s="800"/>
      <c r="DN10" s="800"/>
      <c r="DO10" s="800"/>
      <c r="DP10" s="801"/>
      <c r="DQ10" s="799" t="s">
        <v>558</v>
      </c>
      <c r="DR10" s="800"/>
      <c r="DS10" s="800"/>
      <c r="DT10" s="800"/>
      <c r="DU10" s="801"/>
      <c r="DV10" s="802"/>
      <c r="DW10" s="803"/>
      <c r="DX10" s="803"/>
      <c r="DY10" s="803"/>
      <c r="DZ10" s="804"/>
      <c r="EA10" s="205"/>
    </row>
    <row r="11" spans="1:131" s="206" customFormat="1" ht="26.25" customHeight="1" x14ac:dyDescent="0.15">
      <c r="A11" s="212">
        <v>5</v>
      </c>
      <c r="B11" s="773" t="s">
        <v>365</v>
      </c>
      <c r="C11" s="774"/>
      <c r="D11" s="774"/>
      <c r="E11" s="774"/>
      <c r="F11" s="774"/>
      <c r="G11" s="774"/>
      <c r="H11" s="774"/>
      <c r="I11" s="774"/>
      <c r="J11" s="774"/>
      <c r="K11" s="774"/>
      <c r="L11" s="774"/>
      <c r="M11" s="774"/>
      <c r="N11" s="774"/>
      <c r="O11" s="774"/>
      <c r="P11" s="775"/>
      <c r="Q11" s="776">
        <v>182</v>
      </c>
      <c r="R11" s="777"/>
      <c r="S11" s="777"/>
      <c r="T11" s="777"/>
      <c r="U11" s="777"/>
      <c r="V11" s="777">
        <v>111</v>
      </c>
      <c r="W11" s="777"/>
      <c r="X11" s="777"/>
      <c r="Y11" s="777"/>
      <c r="Z11" s="777"/>
      <c r="AA11" s="777">
        <v>71</v>
      </c>
      <c r="AB11" s="777"/>
      <c r="AC11" s="777"/>
      <c r="AD11" s="777"/>
      <c r="AE11" s="778"/>
      <c r="AF11" s="779">
        <v>71</v>
      </c>
      <c r="AG11" s="780"/>
      <c r="AH11" s="780"/>
      <c r="AI11" s="780"/>
      <c r="AJ11" s="781"/>
      <c r="AK11" s="782">
        <v>24</v>
      </c>
      <c r="AL11" s="783"/>
      <c r="AM11" s="783"/>
      <c r="AN11" s="783"/>
      <c r="AO11" s="783"/>
      <c r="AP11" s="783">
        <v>602</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555</v>
      </c>
      <c r="BT11" s="787"/>
      <c r="BU11" s="787"/>
      <c r="BV11" s="787"/>
      <c r="BW11" s="787"/>
      <c r="BX11" s="787"/>
      <c r="BY11" s="787"/>
      <c r="BZ11" s="787"/>
      <c r="CA11" s="787"/>
      <c r="CB11" s="787"/>
      <c r="CC11" s="787"/>
      <c r="CD11" s="787"/>
      <c r="CE11" s="787"/>
      <c r="CF11" s="787"/>
      <c r="CG11" s="788"/>
      <c r="CH11" s="799">
        <v>0</v>
      </c>
      <c r="CI11" s="800"/>
      <c r="CJ11" s="800"/>
      <c r="CK11" s="800"/>
      <c r="CL11" s="801"/>
      <c r="CM11" s="799">
        <v>15</v>
      </c>
      <c r="CN11" s="800"/>
      <c r="CO11" s="800"/>
      <c r="CP11" s="800"/>
      <c r="CQ11" s="801"/>
      <c r="CR11" s="799">
        <v>10</v>
      </c>
      <c r="CS11" s="800"/>
      <c r="CT11" s="800"/>
      <c r="CU11" s="800"/>
      <c r="CV11" s="801"/>
      <c r="CW11" s="799" t="s">
        <v>558</v>
      </c>
      <c r="CX11" s="800"/>
      <c r="CY11" s="800"/>
      <c r="CZ11" s="800"/>
      <c r="DA11" s="801"/>
      <c r="DB11" s="799" t="s">
        <v>558</v>
      </c>
      <c r="DC11" s="800"/>
      <c r="DD11" s="800"/>
      <c r="DE11" s="800"/>
      <c r="DF11" s="801"/>
      <c r="DG11" s="799" t="s">
        <v>558</v>
      </c>
      <c r="DH11" s="800"/>
      <c r="DI11" s="800"/>
      <c r="DJ11" s="800"/>
      <c r="DK11" s="801"/>
      <c r="DL11" s="799" t="s">
        <v>558</v>
      </c>
      <c r="DM11" s="800"/>
      <c r="DN11" s="800"/>
      <c r="DO11" s="800"/>
      <c r="DP11" s="801"/>
      <c r="DQ11" s="799" t="s">
        <v>558</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556</v>
      </c>
      <c r="BT12" s="787"/>
      <c r="BU12" s="787"/>
      <c r="BV12" s="787"/>
      <c r="BW12" s="787"/>
      <c r="BX12" s="787"/>
      <c r="BY12" s="787"/>
      <c r="BZ12" s="787"/>
      <c r="CA12" s="787"/>
      <c r="CB12" s="787"/>
      <c r="CC12" s="787"/>
      <c r="CD12" s="787"/>
      <c r="CE12" s="787"/>
      <c r="CF12" s="787"/>
      <c r="CG12" s="788"/>
      <c r="CH12" s="799">
        <v>28</v>
      </c>
      <c r="CI12" s="800"/>
      <c r="CJ12" s="800"/>
      <c r="CK12" s="800"/>
      <c r="CL12" s="801"/>
      <c r="CM12" s="799">
        <v>-2620</v>
      </c>
      <c r="CN12" s="800"/>
      <c r="CO12" s="800"/>
      <c r="CP12" s="800"/>
      <c r="CQ12" s="801"/>
      <c r="CR12" s="799">
        <v>40</v>
      </c>
      <c r="CS12" s="800"/>
      <c r="CT12" s="800"/>
      <c r="CU12" s="800"/>
      <c r="CV12" s="801"/>
      <c r="CW12" s="799" t="s">
        <v>558</v>
      </c>
      <c r="CX12" s="800"/>
      <c r="CY12" s="800"/>
      <c r="CZ12" s="800"/>
      <c r="DA12" s="801"/>
      <c r="DB12" s="799">
        <v>961</v>
      </c>
      <c r="DC12" s="800"/>
      <c r="DD12" s="800"/>
      <c r="DE12" s="800"/>
      <c r="DF12" s="801"/>
      <c r="DG12" s="799" t="s">
        <v>558</v>
      </c>
      <c r="DH12" s="800"/>
      <c r="DI12" s="800"/>
      <c r="DJ12" s="800"/>
      <c r="DK12" s="801"/>
      <c r="DL12" s="799">
        <v>1899</v>
      </c>
      <c r="DM12" s="800"/>
      <c r="DN12" s="800"/>
      <c r="DO12" s="800"/>
      <c r="DP12" s="801"/>
      <c r="DQ12" s="799">
        <v>1329</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557</v>
      </c>
      <c r="BT13" s="787"/>
      <c r="BU13" s="787"/>
      <c r="BV13" s="787"/>
      <c r="BW13" s="787"/>
      <c r="BX13" s="787"/>
      <c r="BY13" s="787"/>
      <c r="BZ13" s="787"/>
      <c r="CA13" s="787"/>
      <c r="CB13" s="787"/>
      <c r="CC13" s="787"/>
      <c r="CD13" s="787"/>
      <c r="CE13" s="787"/>
      <c r="CF13" s="787"/>
      <c r="CG13" s="788"/>
      <c r="CH13" s="799">
        <v>-2</v>
      </c>
      <c r="CI13" s="800"/>
      <c r="CJ13" s="800"/>
      <c r="CK13" s="800"/>
      <c r="CL13" s="801"/>
      <c r="CM13" s="799">
        <v>343</v>
      </c>
      <c r="CN13" s="800"/>
      <c r="CO13" s="800"/>
      <c r="CP13" s="800"/>
      <c r="CQ13" s="801"/>
      <c r="CR13" s="799">
        <v>130</v>
      </c>
      <c r="CS13" s="800"/>
      <c r="CT13" s="800"/>
      <c r="CU13" s="800"/>
      <c r="CV13" s="801"/>
      <c r="CW13" s="799">
        <v>183</v>
      </c>
      <c r="CX13" s="800"/>
      <c r="CY13" s="800"/>
      <c r="CZ13" s="800"/>
      <c r="DA13" s="801"/>
      <c r="DB13" s="799" t="s">
        <v>564</v>
      </c>
      <c r="DC13" s="800"/>
      <c r="DD13" s="800"/>
      <c r="DE13" s="800"/>
      <c r="DF13" s="801"/>
      <c r="DG13" s="799" t="s">
        <v>558</v>
      </c>
      <c r="DH13" s="800"/>
      <c r="DI13" s="800"/>
      <c r="DJ13" s="800"/>
      <c r="DK13" s="801"/>
      <c r="DL13" s="799" t="s">
        <v>558</v>
      </c>
      <c r="DM13" s="800"/>
      <c r="DN13" s="800"/>
      <c r="DO13" s="800"/>
      <c r="DP13" s="801"/>
      <c r="DQ13" s="799" t="s">
        <v>558</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367</v>
      </c>
      <c r="B23" s="808" t="s">
        <v>368</v>
      </c>
      <c r="C23" s="809"/>
      <c r="D23" s="809"/>
      <c r="E23" s="809"/>
      <c r="F23" s="809"/>
      <c r="G23" s="809"/>
      <c r="H23" s="809"/>
      <c r="I23" s="809"/>
      <c r="J23" s="809"/>
      <c r="K23" s="809"/>
      <c r="L23" s="809"/>
      <c r="M23" s="809"/>
      <c r="N23" s="809"/>
      <c r="O23" s="809"/>
      <c r="P23" s="810"/>
      <c r="Q23" s="811">
        <v>213224</v>
      </c>
      <c r="R23" s="812"/>
      <c r="S23" s="812"/>
      <c r="T23" s="812"/>
      <c r="U23" s="812"/>
      <c r="V23" s="812">
        <v>210859</v>
      </c>
      <c r="W23" s="812"/>
      <c r="X23" s="812"/>
      <c r="Y23" s="812"/>
      <c r="Z23" s="812"/>
      <c r="AA23" s="812">
        <v>2366</v>
      </c>
      <c r="AB23" s="812"/>
      <c r="AC23" s="812"/>
      <c r="AD23" s="812"/>
      <c r="AE23" s="813"/>
      <c r="AF23" s="814">
        <v>1706</v>
      </c>
      <c r="AG23" s="812"/>
      <c r="AH23" s="812"/>
      <c r="AI23" s="812"/>
      <c r="AJ23" s="815"/>
      <c r="AK23" s="816"/>
      <c r="AL23" s="817"/>
      <c r="AM23" s="817"/>
      <c r="AN23" s="817"/>
      <c r="AO23" s="817"/>
      <c r="AP23" s="812">
        <v>187119</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379</v>
      </c>
      <c r="C28" s="750"/>
      <c r="D28" s="750"/>
      <c r="E28" s="750"/>
      <c r="F28" s="750"/>
      <c r="G28" s="750"/>
      <c r="H28" s="750"/>
      <c r="I28" s="750"/>
      <c r="J28" s="750"/>
      <c r="K28" s="750"/>
      <c r="L28" s="750"/>
      <c r="M28" s="750"/>
      <c r="N28" s="750"/>
      <c r="O28" s="750"/>
      <c r="P28" s="751"/>
      <c r="Q28" s="840">
        <v>73683</v>
      </c>
      <c r="R28" s="841"/>
      <c r="S28" s="841"/>
      <c r="T28" s="841"/>
      <c r="U28" s="841"/>
      <c r="V28" s="841">
        <v>72698</v>
      </c>
      <c r="W28" s="841"/>
      <c r="X28" s="841"/>
      <c r="Y28" s="841"/>
      <c r="Z28" s="841"/>
      <c r="AA28" s="841">
        <v>985</v>
      </c>
      <c r="AB28" s="841"/>
      <c r="AC28" s="841"/>
      <c r="AD28" s="841"/>
      <c r="AE28" s="842"/>
      <c r="AF28" s="843">
        <v>985</v>
      </c>
      <c r="AG28" s="841"/>
      <c r="AH28" s="841"/>
      <c r="AI28" s="841"/>
      <c r="AJ28" s="844"/>
      <c r="AK28" s="845">
        <v>7689</v>
      </c>
      <c r="AL28" s="836"/>
      <c r="AM28" s="836"/>
      <c r="AN28" s="836"/>
      <c r="AO28" s="836"/>
      <c r="AP28" s="836" t="s">
        <v>558</v>
      </c>
      <c r="AQ28" s="836"/>
      <c r="AR28" s="836"/>
      <c r="AS28" s="836"/>
      <c r="AT28" s="836"/>
      <c r="AU28" s="836" t="s">
        <v>559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380</v>
      </c>
      <c r="C29" s="774"/>
      <c r="D29" s="774"/>
      <c r="E29" s="774"/>
      <c r="F29" s="774"/>
      <c r="G29" s="774"/>
      <c r="H29" s="774"/>
      <c r="I29" s="774"/>
      <c r="J29" s="774"/>
      <c r="K29" s="774"/>
      <c r="L29" s="774"/>
      <c r="M29" s="774"/>
      <c r="N29" s="774"/>
      <c r="O29" s="774"/>
      <c r="P29" s="775"/>
      <c r="Q29" s="776">
        <v>39593</v>
      </c>
      <c r="R29" s="777"/>
      <c r="S29" s="777"/>
      <c r="T29" s="777"/>
      <c r="U29" s="777"/>
      <c r="V29" s="777">
        <v>38817</v>
      </c>
      <c r="W29" s="777"/>
      <c r="X29" s="777"/>
      <c r="Y29" s="777"/>
      <c r="Z29" s="777"/>
      <c r="AA29" s="777">
        <v>777</v>
      </c>
      <c r="AB29" s="777"/>
      <c r="AC29" s="777"/>
      <c r="AD29" s="777"/>
      <c r="AE29" s="778"/>
      <c r="AF29" s="779">
        <v>777</v>
      </c>
      <c r="AG29" s="780"/>
      <c r="AH29" s="780"/>
      <c r="AI29" s="780"/>
      <c r="AJ29" s="781"/>
      <c r="AK29" s="848">
        <v>5895</v>
      </c>
      <c r="AL29" s="849"/>
      <c r="AM29" s="849"/>
      <c r="AN29" s="849"/>
      <c r="AO29" s="849"/>
      <c r="AP29" s="849" t="s">
        <v>558</v>
      </c>
      <c r="AQ29" s="849"/>
      <c r="AR29" s="849"/>
      <c r="AS29" s="849"/>
      <c r="AT29" s="849"/>
      <c r="AU29" s="849" t="s">
        <v>558</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381</v>
      </c>
      <c r="C30" s="774"/>
      <c r="D30" s="774"/>
      <c r="E30" s="774"/>
      <c r="F30" s="774"/>
      <c r="G30" s="774"/>
      <c r="H30" s="774"/>
      <c r="I30" s="774"/>
      <c r="J30" s="774"/>
      <c r="K30" s="774"/>
      <c r="L30" s="774"/>
      <c r="M30" s="774"/>
      <c r="N30" s="774"/>
      <c r="O30" s="774"/>
      <c r="P30" s="775"/>
      <c r="Q30" s="776">
        <v>10228</v>
      </c>
      <c r="R30" s="777"/>
      <c r="S30" s="777"/>
      <c r="T30" s="777"/>
      <c r="U30" s="777"/>
      <c r="V30" s="777">
        <v>9916</v>
      </c>
      <c r="W30" s="777"/>
      <c r="X30" s="777"/>
      <c r="Y30" s="777"/>
      <c r="Z30" s="777"/>
      <c r="AA30" s="777">
        <v>312</v>
      </c>
      <c r="AB30" s="777"/>
      <c r="AC30" s="777"/>
      <c r="AD30" s="777"/>
      <c r="AE30" s="778"/>
      <c r="AF30" s="779">
        <v>312</v>
      </c>
      <c r="AG30" s="780"/>
      <c r="AH30" s="780"/>
      <c r="AI30" s="780"/>
      <c r="AJ30" s="781"/>
      <c r="AK30" s="848">
        <v>5553</v>
      </c>
      <c r="AL30" s="849"/>
      <c r="AM30" s="849"/>
      <c r="AN30" s="849"/>
      <c r="AO30" s="849"/>
      <c r="AP30" s="849" t="s">
        <v>558</v>
      </c>
      <c r="AQ30" s="849"/>
      <c r="AR30" s="849"/>
      <c r="AS30" s="849"/>
      <c r="AT30" s="849"/>
      <c r="AU30" s="849" t="s">
        <v>558</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776">
        <v>217</v>
      </c>
      <c r="R31" s="777"/>
      <c r="S31" s="777"/>
      <c r="T31" s="777"/>
      <c r="U31" s="777"/>
      <c r="V31" s="777">
        <v>19</v>
      </c>
      <c r="W31" s="777"/>
      <c r="X31" s="777"/>
      <c r="Y31" s="777"/>
      <c r="Z31" s="777"/>
      <c r="AA31" s="777">
        <v>198</v>
      </c>
      <c r="AB31" s="777"/>
      <c r="AC31" s="777"/>
      <c r="AD31" s="777"/>
      <c r="AE31" s="778"/>
      <c r="AF31" s="779">
        <v>198</v>
      </c>
      <c r="AG31" s="780"/>
      <c r="AH31" s="780"/>
      <c r="AI31" s="780"/>
      <c r="AJ31" s="781"/>
      <c r="AK31" s="848">
        <v>12</v>
      </c>
      <c r="AL31" s="849"/>
      <c r="AM31" s="849"/>
      <c r="AN31" s="849"/>
      <c r="AO31" s="849"/>
      <c r="AP31" s="849" t="s">
        <v>559</v>
      </c>
      <c r="AQ31" s="849"/>
      <c r="AR31" s="849"/>
      <c r="AS31" s="849"/>
      <c r="AT31" s="849"/>
      <c r="AU31" s="849" t="s">
        <v>559</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9520</v>
      </c>
      <c r="R32" s="777"/>
      <c r="S32" s="777"/>
      <c r="T32" s="777"/>
      <c r="U32" s="777"/>
      <c r="V32" s="777">
        <v>9214</v>
      </c>
      <c r="W32" s="777"/>
      <c r="X32" s="777"/>
      <c r="Y32" s="777"/>
      <c r="Z32" s="777"/>
      <c r="AA32" s="777">
        <v>306</v>
      </c>
      <c r="AB32" s="777"/>
      <c r="AC32" s="777"/>
      <c r="AD32" s="777"/>
      <c r="AE32" s="778"/>
      <c r="AF32" s="779">
        <v>5642</v>
      </c>
      <c r="AG32" s="780"/>
      <c r="AH32" s="780"/>
      <c r="AI32" s="780"/>
      <c r="AJ32" s="781"/>
      <c r="AK32" s="848">
        <v>66</v>
      </c>
      <c r="AL32" s="849"/>
      <c r="AM32" s="849"/>
      <c r="AN32" s="849"/>
      <c r="AO32" s="849"/>
      <c r="AP32" s="849">
        <v>16412</v>
      </c>
      <c r="AQ32" s="849"/>
      <c r="AR32" s="849"/>
      <c r="AS32" s="849"/>
      <c r="AT32" s="849"/>
      <c r="AU32" s="849">
        <v>49</v>
      </c>
      <c r="AV32" s="849"/>
      <c r="AW32" s="849"/>
      <c r="AX32" s="849"/>
      <c r="AY32" s="849"/>
      <c r="AZ32" s="850" t="s">
        <v>541</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385</v>
      </c>
      <c r="C33" s="774"/>
      <c r="D33" s="774"/>
      <c r="E33" s="774"/>
      <c r="F33" s="774"/>
      <c r="G33" s="774"/>
      <c r="H33" s="774"/>
      <c r="I33" s="774"/>
      <c r="J33" s="774"/>
      <c r="K33" s="774"/>
      <c r="L33" s="774"/>
      <c r="M33" s="774"/>
      <c r="N33" s="774"/>
      <c r="O33" s="774"/>
      <c r="P33" s="775"/>
      <c r="Q33" s="776">
        <v>17301</v>
      </c>
      <c r="R33" s="777"/>
      <c r="S33" s="777"/>
      <c r="T33" s="777"/>
      <c r="U33" s="777"/>
      <c r="V33" s="777">
        <v>16624</v>
      </c>
      <c r="W33" s="777"/>
      <c r="X33" s="777"/>
      <c r="Y33" s="777"/>
      <c r="Z33" s="777"/>
      <c r="AA33" s="777">
        <v>676</v>
      </c>
      <c r="AB33" s="777"/>
      <c r="AC33" s="777"/>
      <c r="AD33" s="777"/>
      <c r="AE33" s="778"/>
      <c r="AF33" s="779">
        <v>4073</v>
      </c>
      <c r="AG33" s="780"/>
      <c r="AH33" s="780"/>
      <c r="AI33" s="780"/>
      <c r="AJ33" s="781"/>
      <c r="AK33" s="848">
        <v>9500</v>
      </c>
      <c r="AL33" s="849"/>
      <c r="AM33" s="849"/>
      <c r="AN33" s="849"/>
      <c r="AO33" s="849"/>
      <c r="AP33" s="849">
        <v>156748</v>
      </c>
      <c r="AQ33" s="849"/>
      <c r="AR33" s="849"/>
      <c r="AS33" s="849"/>
      <c r="AT33" s="849"/>
      <c r="AU33" s="849">
        <v>101259</v>
      </c>
      <c r="AV33" s="849"/>
      <c r="AW33" s="849"/>
      <c r="AX33" s="849"/>
      <c r="AY33" s="849"/>
      <c r="AZ33" s="850" t="s">
        <v>542</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386</v>
      </c>
      <c r="C34" s="774"/>
      <c r="D34" s="774"/>
      <c r="E34" s="774"/>
      <c r="F34" s="774"/>
      <c r="G34" s="774"/>
      <c r="H34" s="774"/>
      <c r="I34" s="774"/>
      <c r="J34" s="774"/>
      <c r="K34" s="774"/>
      <c r="L34" s="774"/>
      <c r="M34" s="774"/>
      <c r="N34" s="774"/>
      <c r="O34" s="774"/>
      <c r="P34" s="775"/>
      <c r="Q34" s="776">
        <v>13914</v>
      </c>
      <c r="R34" s="777"/>
      <c r="S34" s="777"/>
      <c r="T34" s="777"/>
      <c r="U34" s="777"/>
      <c r="V34" s="777">
        <v>14452</v>
      </c>
      <c r="W34" s="777"/>
      <c r="X34" s="777"/>
      <c r="Y34" s="777"/>
      <c r="Z34" s="777"/>
      <c r="AA34" s="777">
        <v>-537</v>
      </c>
      <c r="AB34" s="777"/>
      <c r="AC34" s="777"/>
      <c r="AD34" s="777"/>
      <c r="AE34" s="778"/>
      <c r="AF34" s="779">
        <v>3421</v>
      </c>
      <c r="AG34" s="780"/>
      <c r="AH34" s="780"/>
      <c r="AI34" s="780"/>
      <c r="AJ34" s="781"/>
      <c r="AK34" s="848">
        <v>1800</v>
      </c>
      <c r="AL34" s="849"/>
      <c r="AM34" s="849"/>
      <c r="AN34" s="849"/>
      <c r="AO34" s="849"/>
      <c r="AP34" s="849">
        <v>12530</v>
      </c>
      <c r="AQ34" s="849"/>
      <c r="AR34" s="849"/>
      <c r="AS34" s="849"/>
      <c r="AT34" s="849"/>
      <c r="AU34" s="849">
        <v>8010</v>
      </c>
      <c r="AV34" s="849"/>
      <c r="AW34" s="849"/>
      <c r="AX34" s="849"/>
      <c r="AY34" s="849"/>
      <c r="AZ34" s="850" t="s">
        <v>542</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367</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15408</v>
      </c>
      <c r="AG63" s="860"/>
      <c r="AH63" s="860"/>
      <c r="AI63" s="860"/>
      <c r="AJ63" s="861"/>
      <c r="AK63" s="862"/>
      <c r="AL63" s="857"/>
      <c r="AM63" s="857"/>
      <c r="AN63" s="857"/>
      <c r="AO63" s="857"/>
      <c r="AP63" s="860">
        <v>185690</v>
      </c>
      <c r="AQ63" s="860"/>
      <c r="AR63" s="860"/>
      <c r="AS63" s="860"/>
      <c r="AT63" s="860"/>
      <c r="AU63" s="860">
        <v>109318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543</v>
      </c>
      <c r="C68" s="888"/>
      <c r="D68" s="888"/>
      <c r="E68" s="888"/>
      <c r="F68" s="888"/>
      <c r="G68" s="888"/>
      <c r="H68" s="888"/>
      <c r="I68" s="888"/>
      <c r="J68" s="888"/>
      <c r="K68" s="888"/>
      <c r="L68" s="888"/>
      <c r="M68" s="888"/>
      <c r="N68" s="888"/>
      <c r="O68" s="888"/>
      <c r="P68" s="889"/>
      <c r="Q68" s="890">
        <v>8225</v>
      </c>
      <c r="R68" s="884"/>
      <c r="S68" s="884"/>
      <c r="T68" s="884"/>
      <c r="U68" s="884"/>
      <c r="V68" s="884">
        <v>8172</v>
      </c>
      <c r="W68" s="884"/>
      <c r="X68" s="884"/>
      <c r="Y68" s="884"/>
      <c r="Z68" s="884"/>
      <c r="AA68" s="884">
        <v>53</v>
      </c>
      <c r="AB68" s="884"/>
      <c r="AC68" s="884"/>
      <c r="AD68" s="884"/>
      <c r="AE68" s="884"/>
      <c r="AF68" s="884">
        <v>53</v>
      </c>
      <c r="AG68" s="884"/>
      <c r="AH68" s="884"/>
      <c r="AI68" s="884"/>
      <c r="AJ68" s="884"/>
      <c r="AK68" s="884" t="s">
        <v>562</v>
      </c>
      <c r="AL68" s="884"/>
      <c r="AM68" s="884"/>
      <c r="AN68" s="884"/>
      <c r="AO68" s="884"/>
      <c r="AP68" s="884">
        <v>4829</v>
      </c>
      <c r="AQ68" s="884"/>
      <c r="AR68" s="884"/>
      <c r="AS68" s="884"/>
      <c r="AT68" s="884"/>
      <c r="AU68" s="884">
        <v>3717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544</v>
      </c>
      <c r="C69" s="892"/>
      <c r="D69" s="892"/>
      <c r="E69" s="892"/>
      <c r="F69" s="892"/>
      <c r="G69" s="892"/>
      <c r="H69" s="892"/>
      <c r="I69" s="892"/>
      <c r="J69" s="892"/>
      <c r="K69" s="892"/>
      <c r="L69" s="892"/>
      <c r="M69" s="892"/>
      <c r="N69" s="892"/>
      <c r="O69" s="892"/>
      <c r="P69" s="893"/>
      <c r="Q69" s="894">
        <v>25</v>
      </c>
      <c r="R69" s="849"/>
      <c r="S69" s="849"/>
      <c r="T69" s="849"/>
      <c r="U69" s="849"/>
      <c r="V69" s="849">
        <v>23</v>
      </c>
      <c r="W69" s="849"/>
      <c r="X69" s="849"/>
      <c r="Y69" s="849"/>
      <c r="Z69" s="849"/>
      <c r="AA69" s="849">
        <v>3</v>
      </c>
      <c r="AB69" s="849"/>
      <c r="AC69" s="849"/>
      <c r="AD69" s="849"/>
      <c r="AE69" s="849"/>
      <c r="AF69" s="849">
        <v>3</v>
      </c>
      <c r="AG69" s="849"/>
      <c r="AH69" s="849"/>
      <c r="AI69" s="849"/>
      <c r="AJ69" s="849"/>
      <c r="AK69" s="849" t="s">
        <v>561</v>
      </c>
      <c r="AL69" s="849"/>
      <c r="AM69" s="849"/>
      <c r="AN69" s="849"/>
      <c r="AO69" s="849"/>
      <c r="AP69" s="849" t="s">
        <v>561</v>
      </c>
      <c r="AQ69" s="849"/>
      <c r="AR69" s="849"/>
      <c r="AS69" s="849"/>
      <c r="AT69" s="849"/>
      <c r="AU69" s="849" t="s">
        <v>562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545</v>
      </c>
      <c r="C70" s="892"/>
      <c r="D70" s="892"/>
      <c r="E70" s="892"/>
      <c r="F70" s="892"/>
      <c r="G70" s="892"/>
      <c r="H70" s="892"/>
      <c r="I70" s="892"/>
      <c r="J70" s="892"/>
      <c r="K70" s="892"/>
      <c r="L70" s="892"/>
      <c r="M70" s="892"/>
      <c r="N70" s="892"/>
      <c r="O70" s="892"/>
      <c r="P70" s="893"/>
      <c r="Q70" s="894">
        <v>268</v>
      </c>
      <c r="R70" s="849"/>
      <c r="S70" s="849"/>
      <c r="T70" s="849"/>
      <c r="U70" s="849"/>
      <c r="V70" s="849">
        <v>265</v>
      </c>
      <c r="W70" s="849"/>
      <c r="X70" s="849"/>
      <c r="Y70" s="849"/>
      <c r="Z70" s="849"/>
      <c r="AA70" s="849">
        <v>3</v>
      </c>
      <c r="AB70" s="849"/>
      <c r="AC70" s="849"/>
      <c r="AD70" s="849"/>
      <c r="AE70" s="849"/>
      <c r="AF70" s="849">
        <v>3</v>
      </c>
      <c r="AG70" s="849"/>
      <c r="AH70" s="849"/>
      <c r="AI70" s="849"/>
      <c r="AJ70" s="849"/>
      <c r="AK70" s="849">
        <v>110</v>
      </c>
      <c r="AL70" s="849"/>
      <c r="AM70" s="849"/>
      <c r="AN70" s="849"/>
      <c r="AO70" s="849"/>
      <c r="AP70" s="849" t="s">
        <v>562</v>
      </c>
      <c r="AQ70" s="849"/>
      <c r="AR70" s="849"/>
      <c r="AS70" s="849"/>
      <c r="AT70" s="849"/>
      <c r="AU70" s="849" t="s">
        <v>562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546</v>
      </c>
      <c r="C71" s="892"/>
      <c r="D71" s="892"/>
      <c r="E71" s="892"/>
      <c r="F71" s="892"/>
      <c r="G71" s="892"/>
      <c r="H71" s="892"/>
      <c r="I71" s="892"/>
      <c r="J71" s="892"/>
      <c r="K71" s="892"/>
      <c r="L71" s="892"/>
      <c r="M71" s="892"/>
      <c r="N71" s="892"/>
      <c r="O71" s="892"/>
      <c r="P71" s="893"/>
      <c r="Q71" s="894">
        <v>95</v>
      </c>
      <c r="R71" s="849"/>
      <c r="S71" s="849"/>
      <c r="T71" s="849"/>
      <c r="U71" s="849"/>
      <c r="V71" s="849">
        <v>88</v>
      </c>
      <c r="W71" s="849"/>
      <c r="X71" s="849"/>
      <c r="Y71" s="849"/>
      <c r="Z71" s="849"/>
      <c r="AA71" s="849">
        <v>7</v>
      </c>
      <c r="AB71" s="849"/>
      <c r="AC71" s="849"/>
      <c r="AD71" s="849"/>
      <c r="AE71" s="849"/>
      <c r="AF71" s="849">
        <v>7</v>
      </c>
      <c r="AG71" s="849"/>
      <c r="AH71" s="849"/>
      <c r="AI71" s="849"/>
      <c r="AJ71" s="849"/>
      <c r="AK71" s="849" t="s">
        <v>562</v>
      </c>
      <c r="AL71" s="849"/>
      <c r="AM71" s="849"/>
      <c r="AN71" s="849"/>
      <c r="AO71" s="849"/>
      <c r="AP71" s="849" t="s">
        <v>562</v>
      </c>
      <c r="AQ71" s="849"/>
      <c r="AR71" s="849"/>
      <c r="AS71" s="849"/>
      <c r="AT71" s="849"/>
      <c r="AU71" s="849" t="s">
        <v>562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547</v>
      </c>
      <c r="C72" s="892"/>
      <c r="D72" s="892"/>
      <c r="E72" s="892"/>
      <c r="F72" s="892"/>
      <c r="G72" s="892"/>
      <c r="H72" s="892"/>
      <c r="I72" s="892"/>
      <c r="J72" s="892"/>
      <c r="K72" s="892"/>
      <c r="L72" s="892"/>
      <c r="M72" s="892"/>
      <c r="N72" s="892"/>
      <c r="O72" s="892"/>
      <c r="P72" s="893"/>
      <c r="Q72" s="894">
        <v>189</v>
      </c>
      <c r="R72" s="849"/>
      <c r="S72" s="849"/>
      <c r="T72" s="849"/>
      <c r="U72" s="849"/>
      <c r="V72" s="849">
        <v>168</v>
      </c>
      <c r="W72" s="849"/>
      <c r="X72" s="849"/>
      <c r="Y72" s="849"/>
      <c r="Z72" s="849"/>
      <c r="AA72" s="849">
        <v>22</v>
      </c>
      <c r="AB72" s="849"/>
      <c r="AC72" s="849"/>
      <c r="AD72" s="849"/>
      <c r="AE72" s="849"/>
      <c r="AF72" s="849">
        <v>22</v>
      </c>
      <c r="AG72" s="849"/>
      <c r="AH72" s="849"/>
      <c r="AI72" s="849"/>
      <c r="AJ72" s="849"/>
      <c r="AK72" s="849">
        <v>13</v>
      </c>
      <c r="AL72" s="849"/>
      <c r="AM72" s="849"/>
      <c r="AN72" s="849"/>
      <c r="AO72" s="849"/>
      <c r="AP72" s="849" t="s">
        <v>562</v>
      </c>
      <c r="AQ72" s="849"/>
      <c r="AR72" s="849"/>
      <c r="AS72" s="849"/>
      <c r="AT72" s="849"/>
      <c r="AU72" s="849" t="s">
        <v>562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548</v>
      </c>
      <c r="C73" s="892"/>
      <c r="D73" s="892"/>
      <c r="E73" s="892"/>
      <c r="F73" s="892"/>
      <c r="G73" s="892"/>
      <c r="H73" s="892"/>
      <c r="I73" s="892"/>
      <c r="J73" s="892"/>
      <c r="K73" s="892"/>
      <c r="L73" s="892"/>
      <c r="M73" s="892"/>
      <c r="N73" s="892"/>
      <c r="O73" s="892"/>
      <c r="P73" s="893"/>
      <c r="Q73" s="894">
        <v>1044329</v>
      </c>
      <c r="R73" s="849"/>
      <c r="S73" s="849"/>
      <c r="T73" s="849"/>
      <c r="U73" s="849"/>
      <c r="V73" s="849">
        <v>1022081</v>
      </c>
      <c r="W73" s="849"/>
      <c r="X73" s="849"/>
      <c r="Y73" s="849"/>
      <c r="Z73" s="849"/>
      <c r="AA73" s="849">
        <v>22247</v>
      </c>
      <c r="AB73" s="849"/>
      <c r="AC73" s="849"/>
      <c r="AD73" s="849"/>
      <c r="AE73" s="849"/>
      <c r="AF73" s="849">
        <v>22247</v>
      </c>
      <c r="AG73" s="849"/>
      <c r="AH73" s="849"/>
      <c r="AI73" s="849"/>
      <c r="AJ73" s="849"/>
      <c r="AK73" s="849">
        <v>593</v>
      </c>
      <c r="AL73" s="849"/>
      <c r="AM73" s="849"/>
      <c r="AN73" s="849"/>
      <c r="AO73" s="849"/>
      <c r="AP73" s="849" t="s">
        <v>562</v>
      </c>
      <c r="AQ73" s="849"/>
      <c r="AR73" s="849"/>
      <c r="AS73" s="849"/>
      <c r="AT73" s="849"/>
      <c r="AU73" s="849" t="s">
        <v>562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549</v>
      </c>
      <c r="C74" s="892"/>
      <c r="D74" s="892"/>
      <c r="E74" s="892"/>
      <c r="F74" s="892"/>
      <c r="G74" s="892"/>
      <c r="H74" s="892"/>
      <c r="I74" s="892"/>
      <c r="J74" s="892"/>
      <c r="K74" s="892"/>
      <c r="L74" s="892"/>
      <c r="M74" s="892"/>
      <c r="N74" s="892"/>
      <c r="O74" s="892"/>
      <c r="P74" s="893"/>
      <c r="Q74" s="894">
        <v>42179</v>
      </c>
      <c r="R74" s="849"/>
      <c r="S74" s="849"/>
      <c r="T74" s="849"/>
      <c r="U74" s="849"/>
      <c r="V74" s="849">
        <v>35893</v>
      </c>
      <c r="W74" s="849"/>
      <c r="X74" s="849"/>
      <c r="Y74" s="849"/>
      <c r="Z74" s="849"/>
      <c r="AA74" s="849">
        <v>6286</v>
      </c>
      <c r="AB74" s="849"/>
      <c r="AC74" s="849"/>
      <c r="AD74" s="849"/>
      <c r="AE74" s="849"/>
      <c r="AF74" s="849">
        <v>25370</v>
      </c>
      <c r="AG74" s="849"/>
      <c r="AH74" s="849"/>
      <c r="AI74" s="849"/>
      <c r="AJ74" s="849"/>
      <c r="AK74" s="849" t="s">
        <v>561</v>
      </c>
      <c r="AL74" s="849"/>
      <c r="AM74" s="849"/>
      <c r="AN74" s="849"/>
      <c r="AO74" s="849"/>
      <c r="AP74" s="849">
        <v>140190</v>
      </c>
      <c r="AQ74" s="849"/>
      <c r="AR74" s="849"/>
      <c r="AS74" s="849"/>
      <c r="AT74" s="849"/>
      <c r="AU74" s="849" t="s">
        <v>562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550</v>
      </c>
      <c r="C75" s="892"/>
      <c r="D75" s="892"/>
      <c r="E75" s="892"/>
      <c r="F75" s="892"/>
      <c r="G75" s="892"/>
      <c r="H75" s="892"/>
      <c r="I75" s="892"/>
      <c r="J75" s="892"/>
      <c r="K75" s="892"/>
      <c r="L75" s="892"/>
      <c r="M75" s="892"/>
      <c r="N75" s="892"/>
      <c r="O75" s="892"/>
      <c r="P75" s="893"/>
      <c r="Q75" s="897">
        <v>8559</v>
      </c>
      <c r="R75" s="898"/>
      <c r="S75" s="898"/>
      <c r="T75" s="898"/>
      <c r="U75" s="848"/>
      <c r="V75" s="899">
        <v>6038</v>
      </c>
      <c r="W75" s="898"/>
      <c r="X75" s="898"/>
      <c r="Y75" s="898"/>
      <c r="Z75" s="848"/>
      <c r="AA75" s="899">
        <v>2521</v>
      </c>
      <c r="AB75" s="898"/>
      <c r="AC75" s="898"/>
      <c r="AD75" s="898"/>
      <c r="AE75" s="848"/>
      <c r="AF75" s="899">
        <v>17171</v>
      </c>
      <c r="AG75" s="898"/>
      <c r="AH75" s="898"/>
      <c r="AI75" s="898"/>
      <c r="AJ75" s="848"/>
      <c r="AK75" s="899" t="s">
        <v>563</v>
      </c>
      <c r="AL75" s="898"/>
      <c r="AM75" s="898"/>
      <c r="AN75" s="898"/>
      <c r="AO75" s="848"/>
      <c r="AP75" s="899">
        <v>18268</v>
      </c>
      <c r="AQ75" s="898"/>
      <c r="AR75" s="898"/>
      <c r="AS75" s="898"/>
      <c r="AT75" s="848"/>
      <c r="AU75" s="899" t="s">
        <v>562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551</v>
      </c>
      <c r="C76" s="892"/>
      <c r="D76" s="892"/>
      <c r="E76" s="892"/>
      <c r="F76" s="892"/>
      <c r="G76" s="892"/>
      <c r="H76" s="892"/>
      <c r="I76" s="892"/>
      <c r="J76" s="892"/>
      <c r="K76" s="892"/>
      <c r="L76" s="892"/>
      <c r="M76" s="892"/>
      <c r="N76" s="892"/>
      <c r="O76" s="892"/>
      <c r="P76" s="893"/>
      <c r="Q76" s="897">
        <v>61542</v>
      </c>
      <c r="R76" s="898"/>
      <c r="S76" s="898"/>
      <c r="T76" s="898"/>
      <c r="U76" s="848"/>
      <c r="V76" s="899">
        <v>59857</v>
      </c>
      <c r="W76" s="898"/>
      <c r="X76" s="898"/>
      <c r="Y76" s="898"/>
      <c r="Z76" s="848"/>
      <c r="AA76" s="899">
        <v>1685</v>
      </c>
      <c r="AB76" s="898"/>
      <c r="AC76" s="898"/>
      <c r="AD76" s="898"/>
      <c r="AE76" s="848"/>
      <c r="AF76" s="899">
        <v>1685</v>
      </c>
      <c r="AG76" s="898"/>
      <c r="AH76" s="898"/>
      <c r="AI76" s="898"/>
      <c r="AJ76" s="848"/>
      <c r="AK76" s="899">
        <v>65</v>
      </c>
      <c r="AL76" s="898"/>
      <c r="AM76" s="898"/>
      <c r="AN76" s="898"/>
      <c r="AO76" s="848"/>
      <c r="AP76" s="899" t="s">
        <v>561</v>
      </c>
      <c r="AQ76" s="898"/>
      <c r="AR76" s="898"/>
      <c r="AS76" s="898"/>
      <c r="AT76" s="848"/>
      <c r="AU76" s="899" t="s">
        <v>562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367</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66561</v>
      </c>
      <c r="AG88" s="860"/>
      <c r="AH88" s="860"/>
      <c r="AI88" s="860"/>
      <c r="AJ88" s="860"/>
      <c r="AK88" s="857"/>
      <c r="AL88" s="857"/>
      <c r="AM88" s="857"/>
      <c r="AN88" s="857"/>
      <c r="AO88" s="857"/>
      <c r="AP88" s="860">
        <v>163287</v>
      </c>
      <c r="AQ88" s="860"/>
      <c r="AR88" s="860"/>
      <c r="AS88" s="860"/>
      <c r="AT88" s="860"/>
      <c r="AU88" s="860">
        <v>3717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304</v>
      </c>
      <c r="CS102" s="868"/>
      <c r="CT102" s="868"/>
      <c r="CU102" s="868"/>
      <c r="CV102" s="911"/>
      <c r="CW102" s="910">
        <v>374</v>
      </c>
      <c r="CX102" s="868"/>
      <c r="CY102" s="868"/>
      <c r="CZ102" s="868"/>
      <c r="DA102" s="911"/>
      <c r="DB102" s="910">
        <v>961</v>
      </c>
      <c r="DC102" s="868"/>
      <c r="DD102" s="868"/>
      <c r="DE102" s="868"/>
      <c r="DF102" s="911"/>
      <c r="DG102" s="910" t="s">
        <v>563</v>
      </c>
      <c r="DH102" s="868"/>
      <c r="DI102" s="868"/>
      <c r="DJ102" s="868"/>
      <c r="DK102" s="911"/>
      <c r="DL102" s="910">
        <v>1899</v>
      </c>
      <c r="DM102" s="868"/>
      <c r="DN102" s="868"/>
      <c r="DO102" s="868"/>
      <c r="DP102" s="911"/>
      <c r="DQ102" s="910">
        <v>1329</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17562502</v>
      </c>
      <c r="AB110" s="920"/>
      <c r="AC110" s="920"/>
      <c r="AD110" s="920"/>
      <c r="AE110" s="921"/>
      <c r="AF110" s="922">
        <v>17721083</v>
      </c>
      <c r="AG110" s="920"/>
      <c r="AH110" s="920"/>
      <c r="AI110" s="920"/>
      <c r="AJ110" s="921"/>
      <c r="AK110" s="922">
        <v>16570686</v>
      </c>
      <c r="AL110" s="920"/>
      <c r="AM110" s="920"/>
      <c r="AN110" s="920"/>
      <c r="AO110" s="921"/>
      <c r="AP110" s="923">
        <v>17.8</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172945200</v>
      </c>
      <c r="BR110" s="957"/>
      <c r="BS110" s="957"/>
      <c r="BT110" s="957"/>
      <c r="BU110" s="957"/>
      <c r="BV110" s="957">
        <v>177632830</v>
      </c>
      <c r="BW110" s="957"/>
      <c r="BX110" s="957"/>
      <c r="BY110" s="957"/>
      <c r="BZ110" s="957"/>
      <c r="CA110" s="957">
        <v>187119128</v>
      </c>
      <c r="CB110" s="957"/>
      <c r="CC110" s="957"/>
      <c r="CD110" s="957"/>
      <c r="CE110" s="957"/>
      <c r="CF110" s="971">
        <v>200.5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2667032</v>
      </c>
      <c r="DH110" s="957"/>
      <c r="DI110" s="957"/>
      <c r="DJ110" s="957"/>
      <c r="DK110" s="957"/>
      <c r="DL110" s="957">
        <v>2440701</v>
      </c>
      <c r="DM110" s="957"/>
      <c r="DN110" s="957"/>
      <c r="DO110" s="957"/>
      <c r="DP110" s="957"/>
      <c r="DQ110" s="957">
        <v>2209363</v>
      </c>
      <c r="DR110" s="957"/>
      <c r="DS110" s="957"/>
      <c r="DT110" s="957"/>
      <c r="DU110" s="957"/>
      <c r="DV110" s="958">
        <v>2.4</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2727192</v>
      </c>
      <c r="BR111" s="950"/>
      <c r="BS111" s="950"/>
      <c r="BT111" s="950"/>
      <c r="BU111" s="950"/>
      <c r="BV111" s="950">
        <v>2585599</v>
      </c>
      <c r="BW111" s="950"/>
      <c r="BX111" s="950"/>
      <c r="BY111" s="950"/>
      <c r="BZ111" s="950"/>
      <c r="CA111" s="950">
        <v>2403239</v>
      </c>
      <c r="CB111" s="950"/>
      <c r="CC111" s="950"/>
      <c r="CD111" s="950"/>
      <c r="CE111" s="950"/>
      <c r="CF111" s="944">
        <v>2.6</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118699307</v>
      </c>
      <c r="BR112" s="950"/>
      <c r="BS112" s="950"/>
      <c r="BT112" s="950"/>
      <c r="BU112" s="950"/>
      <c r="BV112" s="950">
        <v>112531292</v>
      </c>
      <c r="BW112" s="950"/>
      <c r="BX112" s="950"/>
      <c r="BY112" s="950"/>
      <c r="BZ112" s="950"/>
      <c r="CA112" s="950">
        <v>109317881</v>
      </c>
      <c r="CB112" s="950"/>
      <c r="CC112" s="950"/>
      <c r="CD112" s="950"/>
      <c r="CE112" s="950"/>
      <c r="CF112" s="944">
        <v>117.1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7493608</v>
      </c>
      <c r="AB113" s="964"/>
      <c r="AC113" s="964"/>
      <c r="AD113" s="964"/>
      <c r="AE113" s="965"/>
      <c r="AF113" s="966">
        <v>7445713</v>
      </c>
      <c r="AG113" s="964"/>
      <c r="AH113" s="964"/>
      <c r="AI113" s="964"/>
      <c r="AJ113" s="965"/>
      <c r="AK113" s="966">
        <v>7675031</v>
      </c>
      <c r="AL113" s="964"/>
      <c r="AM113" s="964"/>
      <c r="AN113" s="964"/>
      <c r="AO113" s="965"/>
      <c r="AP113" s="967">
        <v>8.1999999999999993</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600373</v>
      </c>
      <c r="BR113" s="950"/>
      <c r="BS113" s="950"/>
      <c r="BT113" s="950"/>
      <c r="BU113" s="950"/>
      <c r="BV113" s="950">
        <v>1908862</v>
      </c>
      <c r="BW113" s="950"/>
      <c r="BX113" s="950"/>
      <c r="BY113" s="950"/>
      <c r="BZ113" s="950"/>
      <c r="CA113" s="950">
        <v>3717219</v>
      </c>
      <c r="CB113" s="950"/>
      <c r="CC113" s="950"/>
      <c r="CD113" s="950"/>
      <c r="CE113" s="950"/>
      <c r="CF113" s="944">
        <v>4</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50903</v>
      </c>
      <c r="AB114" s="989"/>
      <c r="AC114" s="989"/>
      <c r="AD114" s="989"/>
      <c r="AE114" s="990"/>
      <c r="AF114" s="991">
        <v>43519</v>
      </c>
      <c r="AG114" s="989"/>
      <c r="AH114" s="989"/>
      <c r="AI114" s="989"/>
      <c r="AJ114" s="990"/>
      <c r="AK114" s="991">
        <v>48408</v>
      </c>
      <c r="AL114" s="989"/>
      <c r="AM114" s="989"/>
      <c r="AN114" s="989"/>
      <c r="AO114" s="990"/>
      <c r="AP114" s="992">
        <v>0.1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19602871</v>
      </c>
      <c r="BR114" s="950"/>
      <c r="BS114" s="950"/>
      <c r="BT114" s="950"/>
      <c r="BU114" s="950"/>
      <c r="BV114" s="950">
        <v>17720521</v>
      </c>
      <c r="BW114" s="950"/>
      <c r="BX114" s="950"/>
      <c r="BY114" s="950"/>
      <c r="BZ114" s="950"/>
      <c r="CA114" s="950">
        <v>16587924</v>
      </c>
      <c r="CB114" s="950"/>
      <c r="CC114" s="950"/>
      <c r="CD114" s="950"/>
      <c r="CE114" s="950"/>
      <c r="CF114" s="944">
        <v>17.8</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359777</v>
      </c>
      <c r="AB115" s="964"/>
      <c r="AC115" s="964"/>
      <c r="AD115" s="964"/>
      <c r="AE115" s="965"/>
      <c r="AF115" s="966">
        <v>393621</v>
      </c>
      <c r="AG115" s="964"/>
      <c r="AH115" s="964"/>
      <c r="AI115" s="964"/>
      <c r="AJ115" s="965"/>
      <c r="AK115" s="966">
        <v>434340</v>
      </c>
      <c r="AL115" s="964"/>
      <c r="AM115" s="964"/>
      <c r="AN115" s="964"/>
      <c r="AO115" s="965"/>
      <c r="AP115" s="967">
        <v>0.5</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216200</v>
      </c>
      <c r="BR115" s="950"/>
      <c r="BS115" s="950"/>
      <c r="BT115" s="950"/>
      <c r="BU115" s="950"/>
      <c r="BV115" s="950">
        <v>1397200</v>
      </c>
      <c r="BW115" s="950"/>
      <c r="BX115" s="950"/>
      <c r="BY115" s="950"/>
      <c r="BZ115" s="950"/>
      <c r="CA115" s="950">
        <v>1329173</v>
      </c>
      <c r="CB115" s="950"/>
      <c r="CC115" s="950"/>
      <c r="CD115" s="950"/>
      <c r="CE115" s="950"/>
      <c r="CF115" s="944">
        <v>1.4</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1326</v>
      </c>
      <c r="AB116" s="989"/>
      <c r="AC116" s="989"/>
      <c r="AD116" s="989"/>
      <c r="AE116" s="990"/>
      <c r="AF116" s="991">
        <v>1002</v>
      </c>
      <c r="AG116" s="989"/>
      <c r="AH116" s="989"/>
      <c r="AI116" s="989"/>
      <c r="AJ116" s="990"/>
      <c r="AK116" s="991">
        <v>356</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25468116</v>
      </c>
      <c r="AB117" s="996"/>
      <c r="AC117" s="996"/>
      <c r="AD117" s="996"/>
      <c r="AE117" s="997"/>
      <c r="AF117" s="995">
        <v>25604938</v>
      </c>
      <c r="AG117" s="996"/>
      <c r="AH117" s="996"/>
      <c r="AI117" s="996"/>
      <c r="AJ117" s="997"/>
      <c r="AK117" s="995">
        <v>24728821</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314791143</v>
      </c>
      <c r="BR118" s="1016"/>
      <c r="BS118" s="1016"/>
      <c r="BT118" s="1016"/>
      <c r="BU118" s="1016"/>
      <c r="BV118" s="1016">
        <v>313776304</v>
      </c>
      <c r="BW118" s="1016"/>
      <c r="BX118" s="1016"/>
      <c r="BY118" s="1016"/>
      <c r="BZ118" s="1016"/>
      <c r="CA118" s="1016">
        <v>320474564</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283768</v>
      </c>
      <c r="AB119" s="920"/>
      <c r="AC119" s="920"/>
      <c r="AD119" s="920"/>
      <c r="AE119" s="921"/>
      <c r="AF119" s="922">
        <v>283768</v>
      </c>
      <c r="AG119" s="920"/>
      <c r="AH119" s="920"/>
      <c r="AI119" s="920"/>
      <c r="AJ119" s="921"/>
      <c r="AK119" s="922">
        <v>283768</v>
      </c>
      <c r="AL119" s="920"/>
      <c r="AM119" s="920"/>
      <c r="AN119" s="920"/>
      <c r="AO119" s="921"/>
      <c r="AP119" s="923">
        <v>0.3</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22671654</v>
      </c>
      <c r="BR119" s="957"/>
      <c r="BS119" s="957"/>
      <c r="BT119" s="957"/>
      <c r="BU119" s="957"/>
      <c r="BV119" s="957">
        <v>24365132</v>
      </c>
      <c r="BW119" s="957"/>
      <c r="BX119" s="957"/>
      <c r="BY119" s="957"/>
      <c r="BZ119" s="957"/>
      <c r="CA119" s="957">
        <v>26396909</v>
      </c>
      <c r="CB119" s="957"/>
      <c r="CC119" s="957"/>
      <c r="CD119" s="957"/>
      <c r="CE119" s="957"/>
      <c r="CF119" s="971">
        <v>28.3</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60160</v>
      </c>
      <c r="DH119" s="1028"/>
      <c r="DI119" s="1028"/>
      <c r="DJ119" s="1028"/>
      <c r="DK119" s="1029"/>
      <c r="DL119" s="1030">
        <v>144898</v>
      </c>
      <c r="DM119" s="1028"/>
      <c r="DN119" s="1028"/>
      <c r="DO119" s="1028"/>
      <c r="DP119" s="1029"/>
      <c r="DQ119" s="1030">
        <v>193876</v>
      </c>
      <c r="DR119" s="1028"/>
      <c r="DS119" s="1028"/>
      <c r="DT119" s="1028"/>
      <c r="DU119" s="1029"/>
      <c r="DV119" s="1031">
        <v>0.2</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94492109</v>
      </c>
      <c r="BR120" s="950"/>
      <c r="BS120" s="950"/>
      <c r="BT120" s="950"/>
      <c r="BU120" s="950"/>
      <c r="BV120" s="950">
        <v>94341047</v>
      </c>
      <c r="BW120" s="950"/>
      <c r="BX120" s="950"/>
      <c r="BY120" s="950"/>
      <c r="BZ120" s="950"/>
      <c r="CA120" s="950">
        <v>92005008</v>
      </c>
      <c r="CB120" s="950"/>
      <c r="CC120" s="950"/>
      <c r="CD120" s="950"/>
      <c r="CE120" s="950"/>
      <c r="CF120" s="944">
        <v>98.6</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109280236</v>
      </c>
      <c r="DH120" s="957"/>
      <c r="DI120" s="957"/>
      <c r="DJ120" s="957"/>
      <c r="DK120" s="957"/>
      <c r="DL120" s="957">
        <v>103769640</v>
      </c>
      <c r="DM120" s="957"/>
      <c r="DN120" s="957"/>
      <c r="DO120" s="957"/>
      <c r="DP120" s="957"/>
      <c r="DQ120" s="957">
        <v>101259141</v>
      </c>
      <c r="DR120" s="957"/>
      <c r="DS120" s="957"/>
      <c r="DT120" s="957"/>
      <c r="DU120" s="957"/>
      <c r="DV120" s="958">
        <v>108.5</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189661086</v>
      </c>
      <c r="BR121" s="1016"/>
      <c r="BS121" s="1016"/>
      <c r="BT121" s="1016"/>
      <c r="BU121" s="1016"/>
      <c r="BV121" s="1016">
        <v>190290581</v>
      </c>
      <c r="BW121" s="1016"/>
      <c r="BX121" s="1016"/>
      <c r="BY121" s="1016"/>
      <c r="BZ121" s="1016"/>
      <c r="CA121" s="1016">
        <v>199720362</v>
      </c>
      <c r="CB121" s="1016"/>
      <c r="CC121" s="1016"/>
      <c r="CD121" s="1016"/>
      <c r="CE121" s="1016"/>
      <c r="CF121" s="1054">
        <v>214</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9369995</v>
      </c>
      <c r="DH121" s="950"/>
      <c r="DI121" s="950"/>
      <c r="DJ121" s="950"/>
      <c r="DK121" s="950"/>
      <c r="DL121" s="950">
        <v>8713030</v>
      </c>
      <c r="DM121" s="950"/>
      <c r="DN121" s="950"/>
      <c r="DO121" s="950"/>
      <c r="DP121" s="950"/>
      <c r="DQ121" s="950">
        <v>8009505</v>
      </c>
      <c r="DR121" s="950"/>
      <c r="DS121" s="950"/>
      <c r="DT121" s="950"/>
      <c r="DU121" s="950"/>
      <c r="DV121" s="951">
        <v>8.6</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442</v>
      </c>
      <c r="BP122" s="1024"/>
      <c r="BQ122" s="1064">
        <v>306824849</v>
      </c>
      <c r="BR122" s="1065"/>
      <c r="BS122" s="1065"/>
      <c r="BT122" s="1065"/>
      <c r="BU122" s="1065"/>
      <c r="BV122" s="1065">
        <v>308996760</v>
      </c>
      <c r="BW122" s="1065"/>
      <c r="BX122" s="1065"/>
      <c r="BY122" s="1065"/>
      <c r="BZ122" s="1065"/>
      <c r="CA122" s="1065">
        <v>318122279</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49076</v>
      </c>
      <c r="DH122" s="950"/>
      <c r="DI122" s="950"/>
      <c r="DJ122" s="950"/>
      <c r="DK122" s="950"/>
      <c r="DL122" s="950">
        <v>48622</v>
      </c>
      <c r="DM122" s="950"/>
      <c r="DN122" s="950"/>
      <c r="DO122" s="950"/>
      <c r="DP122" s="950"/>
      <c r="DQ122" s="950">
        <v>49235</v>
      </c>
      <c r="DR122" s="950"/>
      <c r="DS122" s="950"/>
      <c r="DT122" s="950"/>
      <c r="DU122" s="950"/>
      <c r="DV122" s="951">
        <v>0.1</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8.5</v>
      </c>
      <c r="BR123" s="1057"/>
      <c r="BS123" s="1057"/>
      <c r="BT123" s="1057"/>
      <c r="BU123" s="1057"/>
      <c r="BV123" s="1057">
        <v>5.0999999999999996</v>
      </c>
      <c r="BW123" s="1057"/>
      <c r="BX123" s="1057"/>
      <c r="BY123" s="1057"/>
      <c r="BZ123" s="1057"/>
      <c r="CA123" s="1057">
        <v>2.5</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76009</v>
      </c>
      <c r="AB126" s="989"/>
      <c r="AC126" s="989"/>
      <c r="AD126" s="989"/>
      <c r="AE126" s="990"/>
      <c r="AF126" s="991">
        <v>109853</v>
      </c>
      <c r="AG126" s="989"/>
      <c r="AH126" s="989"/>
      <c r="AI126" s="989"/>
      <c r="AJ126" s="990"/>
      <c r="AK126" s="991">
        <v>150572</v>
      </c>
      <c r="AL126" s="989"/>
      <c r="AM126" s="989"/>
      <c r="AN126" s="989"/>
      <c r="AO126" s="990"/>
      <c r="AP126" s="992">
        <v>0.2</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216200</v>
      </c>
      <c r="DH127" s="1078"/>
      <c r="DI127" s="1078"/>
      <c r="DJ127" s="1078"/>
      <c r="DK127" s="1078"/>
      <c r="DL127" s="1078">
        <v>1397200</v>
      </c>
      <c r="DM127" s="1078"/>
      <c r="DN127" s="1078"/>
      <c r="DO127" s="1078"/>
      <c r="DP127" s="1078"/>
      <c r="DQ127" s="1078">
        <v>1329173</v>
      </c>
      <c r="DR127" s="1078"/>
      <c r="DS127" s="1078"/>
      <c r="DT127" s="1078"/>
      <c r="DU127" s="1078"/>
      <c r="DV127" s="1079">
        <v>1.4</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6805115</v>
      </c>
      <c r="AB128" s="1120"/>
      <c r="AC128" s="1120"/>
      <c r="AD128" s="1120"/>
      <c r="AE128" s="1121"/>
      <c r="AF128" s="1122">
        <v>6792720</v>
      </c>
      <c r="AG128" s="1120"/>
      <c r="AH128" s="1120"/>
      <c r="AI128" s="1120"/>
      <c r="AJ128" s="1121"/>
      <c r="AK128" s="1122">
        <v>6642605</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446</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107263241</v>
      </c>
      <c r="AB129" s="989"/>
      <c r="AC129" s="989"/>
      <c r="AD129" s="989"/>
      <c r="AE129" s="990"/>
      <c r="AF129" s="991">
        <v>107650551</v>
      </c>
      <c r="AG129" s="989"/>
      <c r="AH129" s="989"/>
      <c r="AI129" s="989"/>
      <c r="AJ129" s="990"/>
      <c r="AK129" s="991">
        <v>107066443</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4.9000000000000004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13669766</v>
      </c>
      <c r="AB130" s="989"/>
      <c r="AC130" s="989"/>
      <c r="AD130" s="989"/>
      <c r="AE130" s="990"/>
      <c r="AF130" s="991">
        <v>14145090</v>
      </c>
      <c r="AG130" s="989"/>
      <c r="AH130" s="989"/>
      <c r="AI130" s="989"/>
      <c r="AJ130" s="990"/>
      <c r="AK130" s="991">
        <v>13726056</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2.5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93593475</v>
      </c>
      <c r="AB131" s="1028"/>
      <c r="AC131" s="1028"/>
      <c r="AD131" s="1028"/>
      <c r="AE131" s="1029"/>
      <c r="AF131" s="1030">
        <v>93505461</v>
      </c>
      <c r="AG131" s="1028"/>
      <c r="AH131" s="1028"/>
      <c r="AI131" s="1028"/>
      <c r="AJ131" s="1029"/>
      <c r="AK131" s="1030">
        <v>93340387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5.335025205</v>
      </c>
      <c r="AB132" s="1134"/>
      <c r="AC132" s="1134"/>
      <c r="AD132" s="1134"/>
      <c r="AE132" s="1135"/>
      <c r="AF132" s="1136">
        <v>4.991288816</v>
      </c>
      <c r="AG132" s="1134"/>
      <c r="AH132" s="1134"/>
      <c r="AI132" s="1134"/>
      <c r="AJ132" s="1135"/>
      <c r="AK132" s="1136">
        <v>4.6712469710000004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5.9</v>
      </c>
      <c r="AB133" s="1141"/>
      <c r="AC133" s="1141"/>
      <c r="AD133" s="1141"/>
      <c r="AE133" s="1142"/>
      <c r="AF133" s="1140">
        <v>5.3</v>
      </c>
      <c r="AG133" s="1141"/>
      <c r="AH133" s="1141"/>
      <c r="AI133" s="1141"/>
      <c r="AJ133" s="1142"/>
      <c r="AK133" s="1140">
        <v>4.9000000000000004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27710682</v>
      </c>
      <c r="L9" s="264">
        <v>55794</v>
      </c>
      <c r="M9" s="265">
        <v>57944</v>
      </c>
      <c r="N9" s="266">
        <v>-3.7</v>
      </c>
    </row>
    <row r="10" spans="1:16" x14ac:dyDescent="0.15">
      <c r="A10" s="248"/>
      <c r="B10" s="244"/>
      <c r="C10" s="244"/>
      <c r="D10" s="244"/>
      <c r="E10" s="244"/>
      <c r="F10" s="244"/>
      <c r="G10" s="1149" t="s">
        <v>478</v>
      </c>
      <c r="H10" s="1150"/>
      <c r="I10" s="1150"/>
      <c r="J10" s="1151"/>
      <c r="K10" s="267">
        <v>327414</v>
      </c>
      <c r="L10" s="268">
        <v>659</v>
      </c>
      <c r="M10" s="269">
        <v>2485</v>
      </c>
      <c r="N10" s="270">
        <v>-73.5</v>
      </c>
    </row>
    <row r="11" spans="1:16" ht="13.5" customHeight="1" x14ac:dyDescent="0.15">
      <c r="A11" s="248"/>
      <c r="B11" s="244"/>
      <c r="C11" s="244"/>
      <c r="D11" s="244"/>
      <c r="E11" s="244"/>
      <c r="F11" s="244"/>
      <c r="G11" s="1149" t="s">
        <v>479</v>
      </c>
      <c r="H11" s="1150"/>
      <c r="I11" s="1150"/>
      <c r="J11" s="1151"/>
      <c r="K11" s="267">
        <v>872330</v>
      </c>
      <c r="L11" s="268">
        <v>1756</v>
      </c>
      <c r="M11" s="269">
        <v>1532</v>
      </c>
      <c r="N11" s="270">
        <v>14.6</v>
      </c>
    </row>
    <row r="12" spans="1:16" ht="13.5" customHeight="1" x14ac:dyDescent="0.15">
      <c r="A12" s="248"/>
      <c r="B12" s="244"/>
      <c r="C12" s="244"/>
      <c r="D12" s="244"/>
      <c r="E12" s="244"/>
      <c r="F12" s="244"/>
      <c r="G12" s="1149" t="s">
        <v>480</v>
      </c>
      <c r="H12" s="1150"/>
      <c r="I12" s="1150"/>
      <c r="J12" s="1151"/>
      <c r="K12" s="267">
        <v>585428</v>
      </c>
      <c r="L12" s="268">
        <v>1179</v>
      </c>
      <c r="M12" s="269">
        <v>599</v>
      </c>
      <c r="N12" s="270">
        <v>96.8</v>
      </c>
    </row>
    <row r="13" spans="1:16" ht="13.5" customHeight="1" x14ac:dyDescent="0.15">
      <c r="A13" s="248"/>
      <c r="B13" s="244"/>
      <c r="C13" s="244"/>
      <c r="D13" s="244"/>
      <c r="E13" s="244"/>
      <c r="F13" s="244"/>
      <c r="G13" s="1149" t="s">
        <v>481</v>
      </c>
      <c r="H13" s="1150"/>
      <c r="I13" s="1150"/>
      <c r="J13" s="1151"/>
      <c r="K13" s="267" t="s">
        <v>482</v>
      </c>
      <c r="L13" s="268" t="s">
        <v>482</v>
      </c>
      <c r="M13" s="269">
        <v>18</v>
      </c>
      <c r="N13" s="270" t="s">
        <v>482</v>
      </c>
    </row>
    <row r="14" spans="1:16" ht="13.5" customHeight="1" x14ac:dyDescent="0.15">
      <c r="A14" s="248"/>
      <c r="B14" s="244"/>
      <c r="C14" s="244"/>
      <c r="D14" s="244"/>
      <c r="E14" s="244"/>
      <c r="F14" s="244"/>
      <c r="G14" s="1149" t="s">
        <v>483</v>
      </c>
      <c r="H14" s="1150"/>
      <c r="I14" s="1150"/>
      <c r="J14" s="1151"/>
      <c r="K14" s="267">
        <v>715521</v>
      </c>
      <c r="L14" s="268">
        <v>1441</v>
      </c>
      <c r="M14" s="269">
        <v>1786</v>
      </c>
      <c r="N14" s="270">
        <v>-19.3</v>
      </c>
    </row>
    <row r="15" spans="1:16" ht="13.5" customHeight="1" x14ac:dyDescent="0.15">
      <c r="A15" s="248"/>
      <c r="B15" s="244"/>
      <c r="C15" s="244"/>
      <c r="D15" s="244"/>
      <c r="E15" s="244"/>
      <c r="F15" s="244"/>
      <c r="G15" s="1149" t="s">
        <v>484</v>
      </c>
      <c r="H15" s="1150"/>
      <c r="I15" s="1150"/>
      <c r="J15" s="1151"/>
      <c r="K15" s="267">
        <v>119938</v>
      </c>
      <c r="L15" s="268">
        <v>241</v>
      </c>
      <c r="M15" s="269">
        <v>1355</v>
      </c>
      <c r="N15" s="270">
        <v>-82.2</v>
      </c>
    </row>
    <row r="16" spans="1:16" x14ac:dyDescent="0.15">
      <c r="A16" s="248"/>
      <c r="B16" s="244"/>
      <c r="C16" s="244"/>
      <c r="D16" s="244"/>
      <c r="E16" s="244"/>
      <c r="F16" s="244"/>
      <c r="G16" s="1152" t="s">
        <v>485</v>
      </c>
      <c r="H16" s="1153"/>
      <c r="I16" s="1153"/>
      <c r="J16" s="1154"/>
      <c r="K16" s="268">
        <v>-2127087</v>
      </c>
      <c r="L16" s="268">
        <v>-4283</v>
      </c>
      <c r="M16" s="269">
        <v>-4955</v>
      </c>
      <c r="N16" s="270">
        <v>-13.6</v>
      </c>
    </row>
    <row r="17" spans="1:16" x14ac:dyDescent="0.15">
      <c r="A17" s="248"/>
      <c r="B17" s="244"/>
      <c r="C17" s="244"/>
      <c r="D17" s="244"/>
      <c r="E17" s="244"/>
      <c r="F17" s="244"/>
      <c r="G17" s="1152" t="s">
        <v>167</v>
      </c>
      <c r="H17" s="1153"/>
      <c r="I17" s="1153"/>
      <c r="J17" s="1154"/>
      <c r="K17" s="268">
        <v>28204226</v>
      </c>
      <c r="L17" s="268">
        <v>56788</v>
      </c>
      <c r="M17" s="269">
        <v>60765</v>
      </c>
      <c r="N17" s="270">
        <v>-6.5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5.4</v>
      </c>
      <c r="L21" s="281">
        <v>6.13</v>
      </c>
      <c r="M21" s="282">
        <v>-0.73</v>
      </c>
      <c r="N21" s="249"/>
      <c r="O21" s="283"/>
      <c r="P21" s="279"/>
    </row>
    <row r="22" spans="1:16" s="284" customFormat="1" x14ac:dyDescent="0.15">
      <c r="A22" s="279"/>
      <c r="B22" s="249"/>
      <c r="C22" s="249"/>
      <c r="D22" s="249"/>
      <c r="E22" s="249"/>
      <c r="F22" s="249"/>
      <c r="G22" s="1144" t="s">
        <v>491</v>
      </c>
      <c r="H22" s="1145"/>
      <c r="I22" s="1145"/>
      <c r="J22" s="1146"/>
      <c r="K22" s="285">
        <v>100.8</v>
      </c>
      <c r="L22" s="286">
        <v>100.5</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16570686</v>
      </c>
      <c r="L32" s="294">
        <v>33364</v>
      </c>
      <c r="M32" s="295">
        <v>38141</v>
      </c>
      <c r="N32" s="296">
        <v>-12.5</v>
      </c>
    </row>
    <row r="33" spans="1:16" ht="13.5" customHeight="1" x14ac:dyDescent="0.15">
      <c r="A33" s="248"/>
      <c r="B33" s="244"/>
      <c r="C33" s="244"/>
      <c r="D33" s="244"/>
      <c r="E33" s="244"/>
      <c r="F33" s="244"/>
      <c r="G33" s="1160" t="s">
        <v>496</v>
      </c>
      <c r="H33" s="1161"/>
      <c r="I33" s="1161"/>
      <c r="J33" s="1162"/>
      <c r="K33" s="294" t="s">
        <v>482</v>
      </c>
      <c r="L33" s="294" t="s">
        <v>482</v>
      </c>
      <c r="M33" s="295">
        <v>3</v>
      </c>
      <c r="N33" s="296" t="s">
        <v>482</v>
      </c>
    </row>
    <row r="34" spans="1:16" ht="27" customHeight="1" x14ac:dyDescent="0.15">
      <c r="A34" s="248"/>
      <c r="B34" s="244"/>
      <c r="C34" s="244"/>
      <c r="D34" s="244"/>
      <c r="E34" s="244"/>
      <c r="F34" s="244"/>
      <c r="G34" s="1160" t="s">
        <v>497</v>
      </c>
      <c r="H34" s="1161"/>
      <c r="I34" s="1161"/>
      <c r="J34" s="1162"/>
      <c r="K34" s="294" t="s">
        <v>482</v>
      </c>
      <c r="L34" s="294" t="s">
        <v>482</v>
      </c>
      <c r="M34" s="295">
        <v>102</v>
      </c>
      <c r="N34" s="296" t="s">
        <v>482</v>
      </c>
    </row>
    <row r="35" spans="1:16" ht="27" customHeight="1" x14ac:dyDescent="0.15">
      <c r="A35" s="248"/>
      <c r="B35" s="244"/>
      <c r="C35" s="244"/>
      <c r="D35" s="244"/>
      <c r="E35" s="244"/>
      <c r="F35" s="244"/>
      <c r="G35" s="1160" t="s">
        <v>498</v>
      </c>
      <c r="H35" s="1161"/>
      <c r="I35" s="1161"/>
      <c r="J35" s="1162"/>
      <c r="K35" s="294">
        <v>7675031</v>
      </c>
      <c r="L35" s="294">
        <v>15453</v>
      </c>
      <c r="M35" s="295">
        <v>9900</v>
      </c>
      <c r="N35" s="296">
        <v>56.1</v>
      </c>
    </row>
    <row r="36" spans="1:16" ht="27" customHeight="1" x14ac:dyDescent="0.15">
      <c r="A36" s="248"/>
      <c r="B36" s="244"/>
      <c r="C36" s="244"/>
      <c r="D36" s="244"/>
      <c r="E36" s="244"/>
      <c r="F36" s="244"/>
      <c r="G36" s="1160" t="s">
        <v>499</v>
      </c>
      <c r="H36" s="1161"/>
      <c r="I36" s="1161"/>
      <c r="J36" s="1162"/>
      <c r="K36" s="294">
        <v>48408</v>
      </c>
      <c r="L36" s="294">
        <v>97</v>
      </c>
      <c r="M36" s="295">
        <v>437</v>
      </c>
      <c r="N36" s="296">
        <v>-77.8</v>
      </c>
    </row>
    <row r="37" spans="1:16" ht="13.5" customHeight="1" x14ac:dyDescent="0.15">
      <c r="A37" s="248"/>
      <c r="B37" s="244"/>
      <c r="C37" s="244"/>
      <c r="D37" s="244"/>
      <c r="E37" s="244"/>
      <c r="F37" s="244"/>
      <c r="G37" s="1160" t="s">
        <v>500</v>
      </c>
      <c r="H37" s="1161"/>
      <c r="I37" s="1161"/>
      <c r="J37" s="1162"/>
      <c r="K37" s="294">
        <v>434340</v>
      </c>
      <c r="L37" s="294">
        <v>875</v>
      </c>
      <c r="M37" s="295">
        <v>880</v>
      </c>
      <c r="N37" s="296">
        <v>-0.6</v>
      </c>
    </row>
    <row r="38" spans="1:16" ht="27" customHeight="1" x14ac:dyDescent="0.15">
      <c r="A38" s="248"/>
      <c r="B38" s="244"/>
      <c r="C38" s="244"/>
      <c r="D38" s="244"/>
      <c r="E38" s="244"/>
      <c r="F38" s="244"/>
      <c r="G38" s="1163" t="s">
        <v>501</v>
      </c>
      <c r="H38" s="1164"/>
      <c r="I38" s="1164"/>
      <c r="J38" s="1165"/>
      <c r="K38" s="297">
        <v>356</v>
      </c>
      <c r="L38" s="297">
        <v>1</v>
      </c>
      <c r="M38" s="298">
        <v>3</v>
      </c>
      <c r="N38" s="299">
        <v>-66.7</v>
      </c>
      <c r="O38" s="293"/>
    </row>
    <row r="39" spans="1:16" x14ac:dyDescent="0.15">
      <c r="A39" s="248"/>
      <c r="B39" s="244"/>
      <c r="C39" s="244"/>
      <c r="D39" s="244"/>
      <c r="E39" s="244"/>
      <c r="F39" s="244"/>
      <c r="G39" s="1163" t="s">
        <v>502</v>
      </c>
      <c r="H39" s="1164"/>
      <c r="I39" s="1164"/>
      <c r="J39" s="1165"/>
      <c r="K39" s="300">
        <v>-6642605</v>
      </c>
      <c r="L39" s="300">
        <v>-13375</v>
      </c>
      <c r="M39" s="301">
        <v>-8348</v>
      </c>
      <c r="N39" s="302">
        <v>60.2</v>
      </c>
      <c r="O39" s="293"/>
    </row>
    <row r="40" spans="1:16" ht="27" customHeight="1" x14ac:dyDescent="0.15">
      <c r="A40" s="248"/>
      <c r="B40" s="244"/>
      <c r="C40" s="244"/>
      <c r="D40" s="244"/>
      <c r="E40" s="244"/>
      <c r="F40" s="244"/>
      <c r="G40" s="1160" t="s">
        <v>503</v>
      </c>
      <c r="H40" s="1161"/>
      <c r="I40" s="1161"/>
      <c r="J40" s="1162"/>
      <c r="K40" s="300">
        <v>-13726056</v>
      </c>
      <c r="L40" s="300">
        <v>-27637</v>
      </c>
      <c r="M40" s="301">
        <v>-29144</v>
      </c>
      <c r="N40" s="302">
        <v>-5.2</v>
      </c>
      <c r="O40" s="293"/>
    </row>
    <row r="41" spans="1:16" x14ac:dyDescent="0.15">
      <c r="A41" s="248"/>
      <c r="B41" s="244"/>
      <c r="C41" s="244"/>
      <c r="D41" s="244"/>
      <c r="E41" s="244"/>
      <c r="F41" s="244"/>
      <c r="G41" s="1166" t="s">
        <v>278</v>
      </c>
      <c r="H41" s="1167"/>
      <c r="I41" s="1167"/>
      <c r="J41" s="1168"/>
      <c r="K41" s="294">
        <v>4360160</v>
      </c>
      <c r="L41" s="300">
        <v>8779</v>
      </c>
      <c r="M41" s="301">
        <v>11972</v>
      </c>
      <c r="N41" s="302">
        <v>-26.7</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9925434</v>
      </c>
      <c r="J51" s="320">
        <v>20412</v>
      </c>
      <c r="K51" s="321">
        <v>26.7</v>
      </c>
      <c r="L51" s="322">
        <v>43858</v>
      </c>
      <c r="M51" s="323">
        <v>-7</v>
      </c>
      <c r="N51" s="324">
        <v>33.700000000000003</v>
      </c>
    </row>
    <row r="52" spans="1:14" x14ac:dyDescent="0.15">
      <c r="A52" s="248"/>
      <c r="B52" s="244"/>
      <c r="C52" s="244"/>
      <c r="D52" s="244"/>
      <c r="E52" s="244"/>
      <c r="F52" s="244"/>
      <c r="G52" s="325"/>
      <c r="H52" s="326" t="s">
        <v>514</v>
      </c>
      <c r="I52" s="327">
        <v>6644816</v>
      </c>
      <c r="J52" s="328">
        <v>13665</v>
      </c>
      <c r="K52" s="329">
        <v>5.4</v>
      </c>
      <c r="L52" s="330">
        <v>23714</v>
      </c>
      <c r="M52" s="331">
        <v>-11.5</v>
      </c>
      <c r="N52" s="332">
        <v>16.899999999999999</v>
      </c>
    </row>
    <row r="53" spans="1:14" x14ac:dyDescent="0.15">
      <c r="A53" s="248"/>
      <c r="B53" s="244"/>
      <c r="C53" s="244"/>
      <c r="D53" s="244"/>
      <c r="E53" s="244"/>
      <c r="F53" s="244"/>
      <c r="G53" s="310" t="s">
        <v>515</v>
      </c>
      <c r="H53" s="311"/>
      <c r="I53" s="319">
        <v>9884142</v>
      </c>
      <c r="J53" s="320">
        <v>19683</v>
      </c>
      <c r="K53" s="321">
        <v>-3.6</v>
      </c>
      <c r="L53" s="322">
        <v>41705</v>
      </c>
      <c r="M53" s="323">
        <v>-4.9000000000000004</v>
      </c>
      <c r="N53" s="324">
        <v>1.3</v>
      </c>
    </row>
    <row r="54" spans="1:14" x14ac:dyDescent="0.15">
      <c r="A54" s="248"/>
      <c r="B54" s="244"/>
      <c r="C54" s="244"/>
      <c r="D54" s="244"/>
      <c r="E54" s="244"/>
      <c r="F54" s="244"/>
      <c r="G54" s="325"/>
      <c r="H54" s="326" t="s">
        <v>514</v>
      </c>
      <c r="I54" s="327">
        <v>5965778</v>
      </c>
      <c r="J54" s="328">
        <v>11880</v>
      </c>
      <c r="K54" s="329">
        <v>-13.1</v>
      </c>
      <c r="L54" s="330">
        <v>22742</v>
      </c>
      <c r="M54" s="331">
        <v>-4.0999999999999996</v>
      </c>
      <c r="N54" s="332">
        <v>-9</v>
      </c>
    </row>
    <row r="55" spans="1:14" x14ac:dyDescent="0.15">
      <c r="A55" s="248"/>
      <c r="B55" s="244"/>
      <c r="C55" s="244"/>
      <c r="D55" s="244"/>
      <c r="E55" s="244"/>
      <c r="F55" s="244"/>
      <c r="G55" s="310" t="s">
        <v>516</v>
      </c>
      <c r="H55" s="311"/>
      <c r="I55" s="319">
        <v>13771674</v>
      </c>
      <c r="J55" s="320">
        <v>27469</v>
      </c>
      <c r="K55" s="321">
        <v>39.6</v>
      </c>
      <c r="L55" s="322">
        <v>47677</v>
      </c>
      <c r="M55" s="323">
        <v>14.3</v>
      </c>
      <c r="N55" s="324">
        <v>25.3</v>
      </c>
    </row>
    <row r="56" spans="1:14" x14ac:dyDescent="0.15">
      <c r="A56" s="248"/>
      <c r="B56" s="244"/>
      <c r="C56" s="244"/>
      <c r="D56" s="244"/>
      <c r="E56" s="244"/>
      <c r="F56" s="244"/>
      <c r="G56" s="325"/>
      <c r="H56" s="326" t="s">
        <v>514</v>
      </c>
      <c r="I56" s="327">
        <v>7269217</v>
      </c>
      <c r="J56" s="328">
        <v>14499</v>
      </c>
      <c r="K56" s="329">
        <v>22</v>
      </c>
      <c r="L56" s="330">
        <v>23360</v>
      </c>
      <c r="M56" s="331">
        <v>2.7</v>
      </c>
      <c r="N56" s="332">
        <v>19.3</v>
      </c>
    </row>
    <row r="57" spans="1:14" x14ac:dyDescent="0.15">
      <c r="A57" s="248"/>
      <c r="B57" s="244"/>
      <c r="C57" s="244"/>
      <c r="D57" s="244"/>
      <c r="E57" s="244"/>
      <c r="F57" s="244"/>
      <c r="G57" s="310" t="s">
        <v>517</v>
      </c>
      <c r="H57" s="311"/>
      <c r="I57" s="319">
        <v>19402803</v>
      </c>
      <c r="J57" s="320">
        <v>38898</v>
      </c>
      <c r="K57" s="321">
        <v>41.6</v>
      </c>
      <c r="L57" s="322">
        <v>51613</v>
      </c>
      <c r="M57" s="323">
        <v>8.3000000000000007</v>
      </c>
      <c r="N57" s="324">
        <v>33.299999999999997</v>
      </c>
    </row>
    <row r="58" spans="1:14" x14ac:dyDescent="0.15">
      <c r="A58" s="248"/>
      <c r="B58" s="244"/>
      <c r="C58" s="244"/>
      <c r="D58" s="244"/>
      <c r="E58" s="244"/>
      <c r="F58" s="244"/>
      <c r="G58" s="325"/>
      <c r="H58" s="326" t="s">
        <v>514</v>
      </c>
      <c r="I58" s="327">
        <v>8221390</v>
      </c>
      <c r="J58" s="328">
        <v>16482</v>
      </c>
      <c r="K58" s="329">
        <v>13.7</v>
      </c>
      <c r="L58" s="330">
        <v>25872</v>
      </c>
      <c r="M58" s="331">
        <v>10.8</v>
      </c>
      <c r="N58" s="332">
        <v>2.9</v>
      </c>
    </row>
    <row r="59" spans="1:14" x14ac:dyDescent="0.15">
      <c r="A59" s="248"/>
      <c r="B59" s="244"/>
      <c r="C59" s="244"/>
      <c r="D59" s="244"/>
      <c r="E59" s="244"/>
      <c r="F59" s="244"/>
      <c r="G59" s="310" t="s">
        <v>518</v>
      </c>
      <c r="H59" s="311"/>
      <c r="I59" s="319">
        <v>24528734</v>
      </c>
      <c r="J59" s="320">
        <v>49387</v>
      </c>
      <c r="K59" s="321">
        <v>27</v>
      </c>
      <c r="L59" s="322">
        <v>50880</v>
      </c>
      <c r="M59" s="323">
        <v>-1.4</v>
      </c>
      <c r="N59" s="324">
        <v>28.4</v>
      </c>
    </row>
    <row r="60" spans="1:14" x14ac:dyDescent="0.15">
      <c r="A60" s="248"/>
      <c r="B60" s="244"/>
      <c r="C60" s="244"/>
      <c r="D60" s="244"/>
      <c r="E60" s="244"/>
      <c r="F60" s="244"/>
      <c r="G60" s="325"/>
      <c r="H60" s="326" t="s">
        <v>514</v>
      </c>
      <c r="I60" s="333">
        <v>14384939</v>
      </c>
      <c r="J60" s="328">
        <v>28963</v>
      </c>
      <c r="K60" s="329">
        <v>75.7</v>
      </c>
      <c r="L60" s="330">
        <v>27819</v>
      </c>
      <c r="M60" s="331">
        <v>7.5</v>
      </c>
      <c r="N60" s="332">
        <v>68.2</v>
      </c>
    </row>
    <row r="61" spans="1:14" x14ac:dyDescent="0.15">
      <c r="A61" s="248"/>
      <c r="B61" s="244"/>
      <c r="C61" s="244"/>
      <c r="D61" s="244"/>
      <c r="E61" s="244"/>
      <c r="F61" s="244"/>
      <c r="G61" s="310" t="s">
        <v>519</v>
      </c>
      <c r="H61" s="334"/>
      <c r="I61" s="335">
        <v>15502557</v>
      </c>
      <c r="J61" s="336">
        <v>31170</v>
      </c>
      <c r="K61" s="337">
        <v>26.3</v>
      </c>
      <c r="L61" s="338">
        <v>47147</v>
      </c>
      <c r="M61" s="339">
        <v>1.9</v>
      </c>
      <c r="N61" s="324">
        <v>24.4</v>
      </c>
    </row>
    <row r="62" spans="1:14" x14ac:dyDescent="0.15">
      <c r="A62" s="248"/>
      <c r="B62" s="244"/>
      <c r="C62" s="244"/>
      <c r="D62" s="244"/>
      <c r="E62" s="244"/>
      <c r="F62" s="244"/>
      <c r="G62" s="325"/>
      <c r="H62" s="326" t="s">
        <v>514</v>
      </c>
      <c r="I62" s="327">
        <v>8497228</v>
      </c>
      <c r="J62" s="328">
        <v>17098</v>
      </c>
      <c r="K62" s="329">
        <v>20.7</v>
      </c>
      <c r="L62" s="330">
        <v>24701</v>
      </c>
      <c r="M62" s="331">
        <v>1.1000000000000001</v>
      </c>
      <c r="N62" s="332">
        <v>19.600000000000001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7.53</v>
      </c>
      <c r="G47" s="12">
        <v>9.91</v>
      </c>
      <c r="H47" s="12">
        <v>13.65</v>
      </c>
      <c r="I47" s="12">
        <v>14.99</v>
      </c>
      <c r="J47" s="13">
        <v>15.98</v>
      </c>
    </row>
    <row r="48" spans="2:10" ht="57.75" customHeight="1" x14ac:dyDescent="0.15">
      <c r="B48" s="14"/>
      <c r="C48" s="1171" t="s">
        <v>4</v>
      </c>
      <c r="D48" s="1171"/>
      <c r="E48" s="1172"/>
      <c r="F48" s="15">
        <v>1.69</v>
      </c>
      <c r="G48" s="16">
        <v>0.95</v>
      </c>
      <c r="H48" s="16">
        <v>1.32</v>
      </c>
      <c r="I48" s="16">
        <v>1.0900000000000001</v>
      </c>
      <c r="J48" s="17">
        <v>1.59</v>
      </c>
    </row>
    <row r="49" spans="2:10" ht="57.75" customHeight="1" thickBot="1" x14ac:dyDescent="0.2">
      <c r="B49" s="18"/>
      <c r="C49" s="1173" t="s">
        <v>5</v>
      </c>
      <c r="D49" s="1173"/>
      <c r="E49" s="1174"/>
      <c r="F49" s="19">
        <v>2.52</v>
      </c>
      <c r="G49" s="20">
        <v>1.84</v>
      </c>
      <c r="H49" s="20">
        <v>4.26</v>
      </c>
      <c r="I49" s="20">
        <v>1.1599999999999999</v>
      </c>
      <c r="J49" s="21">
        <v>1.41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20040215</cp:lastModifiedBy>
  <cp:lastPrinted>2017-05-17T11:37:28Z</cp:lastPrinted>
  <dcterms:created xsi:type="dcterms:W3CDTF">2017-02-15T20:32:44Z</dcterms:created>
  <dcterms:modified xsi:type="dcterms:W3CDTF">2017-05-26T06:47:07Z</dcterms:modified>
  <cp:category/>
</cp:coreProperties>
</file>