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情報の開示\財政状況資料集【※H24より】\H29（H27決算)\05-1_チェック作業（決算ライン対応）\★チェック完了したらこちらに格納★\25摂津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AM36" i="9"/>
  <c r="C36" i="9"/>
  <c r="BE35" i="9"/>
  <c r="AM35" i="9"/>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U34" i="9" l="1"/>
  <c r="U35" i="9" l="1"/>
  <c r="U36" i="9" s="1"/>
  <c r="AM34" i="9" l="1"/>
  <c r="BE34" i="9" l="1"/>
  <c r="BW34" i="9" s="1"/>
  <c r="BW35" i="9" s="1"/>
  <c r="BW36" i="9" s="1"/>
  <c r="BW37" i="9" s="1"/>
  <c r="BW38" i="9" s="1"/>
  <c r="CO34" i="9" s="1"/>
  <c r="CO35" i="9" s="1"/>
  <c r="CO36" i="9" s="1"/>
  <c r="CO37" i="9" s="1"/>
</calcChain>
</file>

<file path=xl/sharedStrings.xml><?xml version="1.0" encoding="utf-8"?>
<sst xmlns="http://schemas.openxmlformats.org/spreadsheetml/2006/main" count="1082" uniqueCount="558">
  <si>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</si>
  <si>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</si>
  <si>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</si>
  <si>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</si>
  <si>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</si>
  <si>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</si>
  <si>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</si>
  <si>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</si>
  <si>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</si>
  <si>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</si>
  <si>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</si>
  <si>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</si>
  <si>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</si>
  <si>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</si>
  <si>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</si>
  <si>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</si>
  <si>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</si>
  <si>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</si>
  <si>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</si>
  <si>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</si>
  <si>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</si>
  <si>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</si>
  <si>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</si>
  <si>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</si>
  <si>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</si>
  <si>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</si>
  <si>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</si>
  <si>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</si>
  <si>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</si>
  <si>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</si>
  <si>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</si>
  <si>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</si>
  <si>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</si>
  <si>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</si>
  <si>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</si>
  <si>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</si>
  <si>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</si>
  <si>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</si>
  <si>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</si>
  <si>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</si>
  <si>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</si>
  <si>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</si>
  <si>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</si>
  <si>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</si>
  <si>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</si>
  <si>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</si>
  <si>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</si>
  <si>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</si>
  <si>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</si>
  <si>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</si>
  <si>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</si>
  <si>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</si>
  <si>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</si>
  <si>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</si>
  <si>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</si>
  <si>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</si>
  <si>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</si>
  <si>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</si>
  <si>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</si>
  <si>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</si>
  <si>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</si>
  <si>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</si>
  <si>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</si>
  <si>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</si>
  <si>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</si>
  <si>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</si>
  <si>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</si>
  <si>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</si>
  <si>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</si>
  <si>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</si>
  <si>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</si>
  <si>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</si>
  <si>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</si>
  <si>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</si>
  <si>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</si>
  <si>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</si>
  <si>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</si>
  <si>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</si>
  <si>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</si>
  <si>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</si>
  <si>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</si>
  <si>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</si>
  <si>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</si>
  <si>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</si>
  <si>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</si>
  <si>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</si>
  <si>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</si>
  <si>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</si>
  <si>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</si>
  <si>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</si>
  <si>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</si>
  <si>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</si>
  <si>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</si>
  <si>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</si>
  <si>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</si>
  <si>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</si>
  <si>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</si>
  <si>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</si>
  <si>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</si>
  <si>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</si>
  <si>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</si>
  <si>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</si>
  <si>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</si>
  <si>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</si>
  <si>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</si>
  <si>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</si>
  <si>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</si>
  <si>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</si>
  <si>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</si>
  <si>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</si>
  <si>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</si>
  <si>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</si>
  <si>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</si>
  <si>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</si>
  <si>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</si>
  <si>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</si>
  <si>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</si>
  <si>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</si>
  <si>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</si>
  <si>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</si>
  <si>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</si>
  <si>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</si>
  <si>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</si>
  <si>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</si>
  <si>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</si>
  <si>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</si>
  <si>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</si>
  <si>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</si>
  <si>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</si>
  <si>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</si>
  <si>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</si>
  <si>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</si>
  <si>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</si>
  <si>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</si>
  <si>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</si>
  <si>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</si>
  <si>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</si>
  <si>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</si>
  <si>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</si>
  <si>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</si>
  <si>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</si>
  <si>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</si>
  <si>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</si>
  <si>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</si>
  <si>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</si>
  <si>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</si>
  <si>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</si>
  <si>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</si>
  <si>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</si>
  <si>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</si>
  <si>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</si>
  <si>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</si>
  <si>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</si>
  <si>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</si>
  <si>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</si>
  <si>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</si>
  <si>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</si>
  <si>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</si>
  <si>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</si>
  <si>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</si>
  <si>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</si>
  <si>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</si>
  <si>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</si>
  <si>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</si>
  <si>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</si>
  <si>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</si>
  <si>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</si>
  <si>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</si>
  <si>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</si>
  <si>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</si>
  <si>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</si>
  <si>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</si>
  <si>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</si>
  <si>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</si>
  <si>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</si>
  <si>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</si>
  <si>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</si>
  <si>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</si>
  <si>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</si>
  <si>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</si>
  <si>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</si>
  <si>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</si>
  <si>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</si>
  <si>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</si>
  <si>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</si>
  <si>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</si>
  <si>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</si>
  <si>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</si>
  <si>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</si>
  <si>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</si>
  <si>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</si>
  <si>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</si>
  <si>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</si>
  <si>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大阪府摂津市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</si>
  <si>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</si>
  <si>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</si>
  <si>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</si>
  <si>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</si>
  <si>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</si>
  <si>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</si>
  <si>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</si>
  <si>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</si>
  <si>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</si>
  <si>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</si>
  <si>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</si>
  <si>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</si>
  <si>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</si>
  <si>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</si>
  <si>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</si>
  <si>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</si>
  <si>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</si>
  <si>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</si>
  <si>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</si>
  <si>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</si>
  <si>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</si>
  <si>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</si>
  <si>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</si>
  <si>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</si>
  <si>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</si>
  <si>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</si>
  <si>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</si>
  <si>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</si>
  <si>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</si>
  <si>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</si>
  <si>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</si>
  <si>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</si>
  <si>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</si>
  <si>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</si>
  <si>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</si>
  <si>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</si>
  <si>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</si>
  <si>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</si>
  <si>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</si>
  <si>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</si>
  <si>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</si>
  <si>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</si>
  <si>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</si>
  <si>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</si>
  <si>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</si>
  <si>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</si>
  <si>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</si>
  <si>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</si>
  <si>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</si>
  <si>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</si>
  <si>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</si>
  <si>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</si>
  <si>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</si>
  <si>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</si>
  <si>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</si>
  <si>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</si>
  <si>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</si>
  <si>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</si>
  <si>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</si>
  <si>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</si>
  <si>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</si>
  <si>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</si>
  <si>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</si>
  <si>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</si>
  <si>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</si>
  <si>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</si>
  <si>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</si>
  <si>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</si>
  <si>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</si>
  <si>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</si>
  <si>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</si>
  <si>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</si>
  <si>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</si>
  <si>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</si>
  <si>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</si>
  <si>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</si>
  <si>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</si>
  <si>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</si>
  <si>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</si>
  <si>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</si>
  <si>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</si>
  <si>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</si>
  <si>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</si>
  <si>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</si>
  <si>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</si>
  <si>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</si>
  <si>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</si>
  <si>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</si>
  <si>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</si>
  <si>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</si>
  <si>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</si>
  <si>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</si>
  <si>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</si>
  <si>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</si>
  <si>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</si>
  <si>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</si>
  <si>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</si>
  <si>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</si>
  <si>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</si>
  <si>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</si>
  <si>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</si>
  <si>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</si>
  <si>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</si>
  <si>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</si>
  <si>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</si>
  <si>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</si>
  <si>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</si>
  <si>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</si>
  <si>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</si>
  <si>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</si>
  <si>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</si>
  <si>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</si>
  <si>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</si>
  <si>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</si>
  <si>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</si>
  <si>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</si>
  <si>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</si>
  <si>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</si>
  <si>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</si>
  <si>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</si>
  <si>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</si>
  <si>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</si>
  <si>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</si>
  <si>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</si>
  <si>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</si>
  <si>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</si>
  <si>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</si>
  <si>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</si>
  <si>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</si>
  <si>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</si>
  <si>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</si>
  <si>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</si>
  <si>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</si>
  <si>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</si>
  <si>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</si>
  <si>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</si>
  <si>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</si>
  <si>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</si>
  <si>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</si>
  <si>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</si>
  <si>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</si>
  <si>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</si>
  <si>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</si>
  <si>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</si>
  <si>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</si>
  <si>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</si>
  <si>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</si>
  <si>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大阪府摂津市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</si>
  <si>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</si>
  <si>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</si>
  <si>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</si>
  <si>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</si>
  <si>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</si>
  <si>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</si>
  <si>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</si>
  <si>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</si>
  <si>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</si>
  <si>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</si>
  <si>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</si>
  <si>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</si>
  <si>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</si>
  <si>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</si>
  <si>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</si>
  <si>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</si>
  <si>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</si>
  <si>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</si>
  <si>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</si>
  <si>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</si>
  <si>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</si>
  <si>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</si>
  <si>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</si>
  <si>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</si>
  <si>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</si>
  <si>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</si>
  <si>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</si>
  <si>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</si>
  <si>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</si>
  <si>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</si>
  <si>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</si>
  <si>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</si>
  <si>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</si>
  <si>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</si>
  <si>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</si>
  <si>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</si>
  <si>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</si>
  <si>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</si>
  <si>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</si>
  <si>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</si>
  <si>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</si>
  <si>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</si>
  <si>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</si>
  <si>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</si>
  <si>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</si>
  <si>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</si>
  <si>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</si>
  <si>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</si>
  <si>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</si>
  <si>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</si>
  <si>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</si>
  <si>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</si>
  <si>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</si>
  <si>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</si>
  <si>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</si>
  <si>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</si>
  <si>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</si>
  <si>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</si>
  <si>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</si>
  <si>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</si>
  <si>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</si>
  <si>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</si>
  <si>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</si>
  <si>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</si>
  <si>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</si>
  <si>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</si>
  <si>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</si>
  <si>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</si>
  <si>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</si>
  <si>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</si>
  <si>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</si>
  <si>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</si>
  <si>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</si>
  <si>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</si>
  <si>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</si>
  <si>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</si>
  <si>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</si>
  <si>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</si>
  <si>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</si>
  <si>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</si>
  <si>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</si>
  <si>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</si>
  <si>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</si>
  <si>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</si>
  <si>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</si>
  <si>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</si>
  <si>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</si>
  <si>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</si>
  <si>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</si>
  <si>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</si>
  <si>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</si>
  <si>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</si>
  <si>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</si>
  <si>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</si>
  <si>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</si>
  <si>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</si>
  <si>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</si>
  <si>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</si>
  <si>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</si>
  <si>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</si>
  <si>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</si>
  <si>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</si>
  <si>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</si>
  <si>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</si>
  <si>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</si>
  <si>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</si>
  <si>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</si>
  <si>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</si>
  <si>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</si>
  <si>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</si>
  <si>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</si>
  <si>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</si>
  <si>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</si>
  <si>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</si>
  <si>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</si>
  <si>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</si>
  <si>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</si>
  <si>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</si>
  <si>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</si>
  <si>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</si>
  <si>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</si>
  <si>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</si>
  <si>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</si>
  <si>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</si>
  <si>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</si>
  <si>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</si>
  <si>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</si>
  <si>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</si>
  <si>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</si>
  <si>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</si>
  <si>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</si>
  <si>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</si>
  <si>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</si>
  <si>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</si>
  <si>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</si>
  <si>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</si>
  <si>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</si>
  <si>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</si>
  <si>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</si>
  <si>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</si>
  <si>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</si>
  <si>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</si>
  <si>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</si>
  <si>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</si>
  <si>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</si>
  <si>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</si>
  <si>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</si>
  <si>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</si>
  <si>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</si>
  <si>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</si>
  <si>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</si>
  <si>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</si>
  <si>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</si>
  <si>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</si>
  <si>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</si>
  <si>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</si>
  <si>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</si>
  <si>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</si>
  <si>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</si>
  <si>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</si>
  <si>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</si>
  <si>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</si>
  <si>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</si>
  <si>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</si>
  <si>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</si>
  <si>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</si>
  <si>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</si>
  <si>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</si>
  <si>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</si>
  <si>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</si>
  <si>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</si>
  <si>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</si>
  <si>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</si>
  <si>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</si>
  <si>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</si>
  <si>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</si>
  <si>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</si>
  <si>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</si>
  <si>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</si>
  <si>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</si>
  <si>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</si>
  <si>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摂津市水道事業会計</t>
  </si>
  <si>
    <t>一般会計</t>
  </si>
  <si>
    <t>国民健康保険特別会計</t>
  </si>
  <si>
    <t>▲ 1.98</t>
  </si>
  <si>
    <t>▲ 2.08</t>
  </si>
  <si>
    <t>▲ 2.23</t>
  </si>
  <si>
    <t>▲ 0.54</t>
  </si>
  <si>
    <t>介護保険特別会計</t>
  </si>
  <si>
    <t>後期高齢者医療特別会計</t>
  </si>
  <si>
    <t>摂津市公共下水道事業特別会計</t>
  </si>
  <si>
    <t>パートタイマー等退職金共済特別会計</t>
  </si>
  <si>
    <t>その他会計（赤字）</t>
  </si>
  <si>
    <t>その他会計（黒字）</t>
  </si>
  <si>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</si>
  <si>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</si>
  <si>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</si>
  <si>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</si>
  <si>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</si>
  <si>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摂津市施設管理公社</t>
    <rPh sb="0" eb="3">
      <t>セッツシ</t>
    </rPh>
    <rPh sb="3" eb="5">
      <t>シセツ</t>
    </rPh>
    <rPh sb="5" eb="7">
      <t>カンリ</t>
    </rPh>
    <rPh sb="7" eb="9">
      <t>コウシャ</t>
    </rPh>
    <phoneticPr fontId="2"/>
  </si>
  <si>
    <t>摂津都市開発株式会社</t>
    <rPh sb="0" eb="2">
      <t>セッツ</t>
    </rPh>
    <rPh sb="2" eb="4">
      <t>トシ</t>
    </rPh>
    <rPh sb="4" eb="6">
      <t>カイハツ</t>
    </rPh>
    <rPh sb="6" eb="8">
      <t>カブシキ</t>
    </rPh>
    <rPh sb="8" eb="10">
      <t>カイシャ</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</si>
  <si>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</si>
  <si>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</si>
  <si>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</si>
  <si>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</si>
  <si>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</si>
  <si>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</si>
  <si>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</si>
  <si>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</si>
  <si>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</si>
  <si>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</si>
  <si>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</si>
  <si>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</si>
  <si>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ないため、グラフ上は類似団体平均値のみの表示となっている。実質公債費比率については、引き続き類似団体平均値を下回るよう、市債発行の適切な管理、事業の選択集中を図り、健全な財政運営に努める。</t>
    <rPh sb="1" eb="3">
      <t>ショウライ</t>
    </rPh>
    <rPh sb="3" eb="5">
      <t>フタン</t>
    </rPh>
    <rPh sb="5" eb="7">
      <t>ヒリツ</t>
    </rPh>
    <rPh sb="16" eb="17">
      <t>ジョウ</t>
    </rPh>
    <rPh sb="18" eb="20">
      <t>ルイジ</t>
    </rPh>
    <rPh sb="20" eb="22">
      <t>ダンタイ</t>
    </rPh>
    <rPh sb="22" eb="25">
      <t>ヘイキンチ</t>
    </rPh>
    <rPh sb="28" eb="30">
      <t>ヒョウジ</t>
    </rPh>
    <rPh sb="37" eb="39">
      <t>ジッシツ</t>
    </rPh>
    <rPh sb="39" eb="42">
      <t>コウサイヒ</t>
    </rPh>
    <rPh sb="42" eb="44">
      <t>ヒリツ</t>
    </rPh>
    <rPh sb="50" eb="51">
      <t>ヒ</t>
    </rPh>
    <rPh sb="52" eb="53">
      <t>ツヅ</t>
    </rPh>
    <rPh sb="54" eb="56">
      <t>ルイジ</t>
    </rPh>
    <rPh sb="56" eb="58">
      <t>ダンタイ</t>
    </rPh>
    <rPh sb="58" eb="61">
      <t>ヘイキンチ</t>
    </rPh>
    <rPh sb="62" eb="64">
      <t>シタマワ</t>
    </rPh>
    <rPh sb="68" eb="69">
      <t>シ</t>
    </rPh>
    <rPh sb="69" eb="70">
      <t>サイ</t>
    </rPh>
    <rPh sb="70" eb="72">
      <t>ハッコウ</t>
    </rPh>
    <rPh sb="73" eb="75">
      <t>テキセツ</t>
    </rPh>
    <rPh sb="76" eb="78">
      <t>カンリ</t>
    </rPh>
    <rPh sb="79" eb="81">
      <t>ジギョウ</t>
    </rPh>
    <rPh sb="82" eb="84">
      <t>センタク</t>
    </rPh>
    <rPh sb="84" eb="86">
      <t>シュウチュウ</t>
    </rPh>
    <rPh sb="87" eb="88">
      <t>ハカ</t>
    </rPh>
    <rPh sb="90" eb="92">
      <t>ケンゼン</t>
    </rPh>
    <rPh sb="93" eb="95">
      <t>ザイセイ</t>
    </rPh>
    <rPh sb="95" eb="97">
      <t>ウンエイ</t>
    </rPh>
    <rPh sb="98" eb="99">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</si>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</sst>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c:ext xmlns:c16="http://schemas.microsoft.com/office/drawing/2014/chart" uri="{C3380CC4-5D6E-409C-BE32-E72D297353CC}">
              <c16:uniqueId val="{00000000-6191-4A60-85CE-F294DF9508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38048</c:v>
                </c:pt>
                <c:pt idx="1">
                  <c:v>37373</c:v>
                </c:pt>
                <c:pt idx="2">
                  <c:v>37476</c:v>
                </c:pt>
                <c:pt idx="3">
                  <c:v>27654</c:v>
                </c:pt>
                <c:pt idx="4">
                  <c:v>36044</c:v>
                </c:pt>
              </c:numCache>
            </c:numRef>
          </c:val>
          <c:smooth val="0"/>
          <c:extLst>
            <c:ext xmlns:c16="http://schemas.microsoft.com/office/drawing/2014/chart" uri="{C3380CC4-5D6E-409C-BE32-E72D297353CC}">
              <c16:uniqueId val="{00000001-6191-4A60-85CE-F294DF950856}"/>
            </c:ext>
          </c:extLst>
        </c:ser>
        <c:dLbls>
          <c:showLegendKey val="0"/>
          <c:showVal val="0"/>
          <c:showCatName val="0"/>
          <c:showSerName val="0"/>
          <c:showPercent val="0"/>
          <c:showBubbleSize val="0"/>
        </c:dLbls>
        <c:marker val="1"/>
        <c:smooth val="0"/>
        <c:axId val="122866304"/>
        <c:axId val="122901248"/>
      </c:lineChart>
      <c:catAx>
        <c:axId val="12286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901248"/>
        <c:crosses val="autoZero"/>
        <c:auto val="1"/>
        <c:lblAlgn val="ctr"/>
        <c:lblOffset val="100"/>
        <c:tickLblSkip val="1"/>
        <c:tickMarkSkip val="1"/>
        <c:noMultiLvlLbl val="0"/>
      </c:catAx>
      <c:valAx>
        <c:axId val="1229012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6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c:v>
                </c:pt>
                <c:pt idx="1">
                  <c:v>3.64</c:v>
                </c:pt>
                <c:pt idx="2">
                  <c:v>3.76</c:v>
                </c:pt>
                <c:pt idx="3">
                  <c:v>1.59</c:v>
                </c:pt>
                <c:pt idx="4">
                  <c:v>1.85</c:v>
                </c:pt>
              </c:numCache>
            </c:numRef>
          </c:val>
          <c:extLst>
            <c:ext xmlns:c16="http://schemas.microsoft.com/office/drawing/2014/chart" uri="{C3380CC4-5D6E-409C-BE32-E72D297353CC}">
              <c16:uniqueId val="{00000000-3CB3-46E5-BB82-53CD7C0A90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23.98</c:v>
                </c:pt>
                <c:pt idx="1">
                  <c:v>24.4</c:v>
                </c:pt>
                <c:pt idx="2">
                  <c:v>26.17</c:v>
                </c:pt>
                <c:pt idx="3">
                  <c:v>29.24</c:v>
                </c:pt>
                <c:pt idx="4">
                  <c:v>31.87</c:v>
                </c:pt>
              </c:numCache>
            </c:numRef>
          </c:val>
          <c:extLst>
            <c:ext xmlns:c16="http://schemas.microsoft.com/office/drawing/2014/chart" uri="{C3380CC4-5D6E-409C-BE32-E72D297353CC}">
              <c16:uniqueId val="{00000001-3CB3-46E5-BB82-53CD7C0A908E}"/>
            </c:ext>
          </c:extLst>
        </c:ser>
        <c:dLbls>
          <c:showLegendKey val="0"/>
          <c:showVal val="0"/>
          <c:showCatName val="0"/>
          <c:showSerName val="0"/>
          <c:showPercent val="0"/>
          <c:showBubbleSize val="0"/>
        </c:dLbls>
        <c:gapWidth val="250"/>
        <c:overlap val="100"/>
        <c:axId val="118152576"/>
        <c:axId val="11815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0.69</c:v>
                </c:pt>
                <c:pt idx="1">
                  <c:v>3.14</c:v>
                </c:pt>
                <c:pt idx="2">
                  <c:v>2.02</c:v>
                </c:pt>
                <c:pt idx="3">
                  <c:v>0.7</c:v>
                </c:pt>
                <c:pt idx="4">
                  <c:v>4.1399999999999997</c:v>
                </c:pt>
              </c:numCache>
            </c:numRef>
          </c:val>
          <c:smooth val="0"/>
          <c:extLst>
            <c:ext xmlns:c16="http://schemas.microsoft.com/office/drawing/2014/chart" uri="{C3380CC4-5D6E-409C-BE32-E72D297353CC}">
              <c16:uniqueId val="{00000002-3CB3-46E5-BB82-53CD7C0A908E}"/>
            </c:ext>
          </c:extLst>
        </c:ser>
        <c:dLbls>
          <c:showLegendKey val="0"/>
          <c:showVal val="0"/>
          <c:showCatName val="0"/>
          <c:showSerName val="0"/>
          <c:showPercent val="0"/>
          <c:showBubbleSize val="0"/>
        </c:dLbls>
        <c:marker val="1"/>
        <c:smooth val="0"/>
        <c:axId val="118152576"/>
        <c:axId val="118158848"/>
      </c:lineChart>
      <c:catAx>
        <c:axId val="1181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58848"/>
        <c:crosses val="autoZero"/>
        <c:auto val="1"/>
        <c:lblAlgn val="ctr"/>
        <c:lblOffset val="100"/>
        <c:tickLblSkip val="1"/>
        <c:tickMarkSkip val="1"/>
        <c:noMultiLvlLbl val="0"/>
      </c:catAx>
      <c:valAx>
        <c:axId val="11815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B54-40B1-B7D7-6F8A6BA432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54-40B1-B7D7-6F8A6BA432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B54-40B1-B7D7-6F8A6BA4321D}"/>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54-40B1-B7D7-6F8A6BA4321D}"/>
            </c:ext>
          </c:extLst>
        </c:ser>
        <c:ser>
          <c:idx val="4"/>
          <c:order val="4"/>
          <c:tx>
            <c:strRef>
              <c:f>データシート!$A$31</c:f>
              <c:strCache>
                <c:ptCount val="1"/>
                <c:pt idx="0">
                  <c:v>摂津市公共下水道事業特別会計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0.04</c:v>
                </c:pt>
                <c:pt idx="6">
                  <c:v>#N/A</c:v>
                </c:pt>
                <c:pt idx="7">
                  <c:v>0.05</c:v>
                </c:pt>
                <c:pt idx="8">
                  <c:v>#N/A</c:v>
                </c:pt>
                <c:pt idx="9">
                  <c:v>0.09</c:v>
                </c:pt>
              </c:numCache>
            </c:numRef>
          </c:val>
          <c:extLst>
            <c:ext xmlns:c16="http://schemas.microsoft.com/office/drawing/2014/chart" uri="{C3380CC4-5D6E-409C-BE32-E72D297353CC}">
              <c16:uniqueId val="{00000004-3B54-40B1-B7D7-6F8A6BA4321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0.18</c:v>
                </c:pt>
                <c:pt idx="4">
                  <c:v>#N/A</c:v>
                </c:pt>
                <c:pt idx="5">
                  <c:v>0.18</c:v>
                </c:pt>
                <c:pt idx="6">
                  <c:v>#N/A</c:v>
                </c:pt>
                <c:pt idx="7">
                  <c:v>0.19</c:v>
                </c:pt>
                <c:pt idx="8">
                  <c:v>#N/A</c:v>
                </c:pt>
                <c:pt idx="9">
                  <c:v>0.2</c:v>
                </c:pt>
              </c:numCache>
            </c:numRef>
          </c:val>
          <c:extLst>
            <c:ext xmlns:c16="http://schemas.microsoft.com/office/drawing/2014/chart" uri="{C3380CC4-5D6E-409C-BE32-E72D297353CC}">
              <c16:uniqueId val="{00000005-3B54-40B1-B7D7-6F8A6BA4321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0.39</c:v>
                </c:pt>
                <c:pt idx="4">
                  <c:v>#N/A</c:v>
                </c:pt>
                <c:pt idx="5">
                  <c:v>0.79</c:v>
                </c:pt>
                <c:pt idx="6">
                  <c:v>#N/A</c:v>
                </c:pt>
                <c:pt idx="7">
                  <c:v>0.75</c:v>
                </c:pt>
                <c:pt idx="8">
                  <c:v>#N/A</c:v>
                </c:pt>
                <c:pt idx="9">
                  <c:v>0.66</c:v>
                </c:pt>
              </c:numCache>
            </c:numRef>
          </c:val>
          <c:extLst>
            <c:ext xmlns:c16="http://schemas.microsoft.com/office/drawing/2014/chart" uri="{C3380CC4-5D6E-409C-BE32-E72D297353CC}">
              <c16:uniqueId val="{00000006-3B54-40B1-B7D7-6F8A6BA4321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1.98</c:v>
                </c:pt>
                <c:pt idx="1">
                  <c:v>#N/A</c:v>
                </c:pt>
                <c:pt idx="2">
                  <c:v>2.08</c:v>
                </c:pt>
                <c:pt idx="3">
                  <c:v>#N/A</c:v>
                </c:pt>
                <c:pt idx="4">
                  <c:v>2.23</c:v>
                </c:pt>
                <c:pt idx="5">
                  <c:v>#N/A</c:v>
                </c:pt>
                <c:pt idx="6">
                  <c:v>0.54</c:v>
                </c:pt>
                <c:pt idx="7">
                  <c:v>#N/A</c:v>
                </c:pt>
                <c:pt idx="8">
                  <c:v>#N/A</c:v>
                </c:pt>
                <c:pt idx="9">
                  <c:v>0.91</c:v>
                </c:pt>
              </c:numCache>
            </c:numRef>
          </c:val>
          <c:extLst>
            <c:ext xmlns:c16="http://schemas.microsoft.com/office/drawing/2014/chart" uri="{C3380CC4-5D6E-409C-BE32-E72D297353CC}">
              <c16:uniqueId val="{00000007-3B54-40B1-B7D7-6F8A6BA432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c:v>
                </c:pt>
                <c:pt idx="2">
                  <c:v>#N/A</c:v>
                </c:pt>
                <c:pt idx="3">
                  <c:v>3.63</c:v>
                </c:pt>
                <c:pt idx="4">
                  <c:v>#N/A</c:v>
                </c:pt>
                <c:pt idx="5">
                  <c:v>3.76</c:v>
                </c:pt>
                <c:pt idx="6">
                  <c:v>#N/A</c:v>
                </c:pt>
                <c:pt idx="7">
                  <c:v>1.58</c:v>
                </c:pt>
                <c:pt idx="8">
                  <c:v>#N/A</c:v>
                </c:pt>
                <c:pt idx="9">
                  <c:v>1.84</c:v>
                </c:pt>
              </c:numCache>
            </c:numRef>
          </c:val>
          <c:extLst>
            <c:ext xmlns:c16="http://schemas.microsoft.com/office/drawing/2014/chart" uri="{C3380CC4-5D6E-409C-BE32-E72D297353CC}">
              <c16:uniqueId val="{00000008-3B54-40B1-B7D7-6F8A6BA4321D}"/>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15.2</c:v>
                </c:pt>
                <c:pt idx="2">
                  <c:v>#N/A</c:v>
                </c:pt>
                <c:pt idx="3">
                  <c:v>15.63</c:v>
                </c:pt>
                <c:pt idx="4">
                  <c:v>#N/A</c:v>
                </c:pt>
                <c:pt idx="5">
                  <c:v>16.86</c:v>
                </c:pt>
                <c:pt idx="6">
                  <c:v>#N/A</c:v>
                </c:pt>
                <c:pt idx="7">
                  <c:v>15.9</c:v>
                </c:pt>
                <c:pt idx="8">
                  <c:v>#N/A</c:v>
                </c:pt>
                <c:pt idx="9">
                  <c:v>16.39</c:v>
                </c:pt>
              </c:numCache>
            </c:numRef>
          </c:val>
          <c:extLst>
            <c:ext xmlns:c16="http://schemas.microsoft.com/office/drawing/2014/chart" uri="{C3380CC4-5D6E-409C-BE32-E72D297353CC}">
              <c16:uniqueId val="{00000009-3B54-40B1-B7D7-6F8A6BA4321D}"/>
            </c:ext>
          </c:extLst>
        </c:ser>
        <c:dLbls>
          <c:showLegendKey val="0"/>
          <c:showVal val="0"/>
          <c:showCatName val="0"/>
          <c:showSerName val="0"/>
          <c:showPercent val="0"/>
          <c:showBubbleSize val="0"/>
        </c:dLbls>
        <c:gapWidth val="150"/>
        <c:overlap val="100"/>
        <c:axId val="118244864"/>
        <c:axId val="118246400"/>
      </c:barChart>
      <c:catAx>
        <c:axId val="1182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46400"/>
        <c:crosses val="autoZero"/>
        <c:auto val="1"/>
        <c:lblAlgn val="ctr"/>
        <c:lblOffset val="100"/>
        <c:tickLblSkip val="1"/>
        <c:tickMarkSkip val="1"/>
        <c:noMultiLvlLbl val="0"/>
      </c:catAx>
      <c:valAx>
        <c:axId val="11824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4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4096</c:v>
                </c:pt>
                <c:pt idx="5">
                  <c:v>4097</c:v>
                </c:pt>
                <c:pt idx="8">
                  <c:v>4091</c:v>
                </c:pt>
                <c:pt idx="11">
                  <c:v>4095</c:v>
                </c:pt>
                <c:pt idx="14">
                  <c:v>4004</c:v>
                </c:pt>
              </c:numCache>
            </c:numRef>
          </c:val>
          <c:extLst>
            <c:ext xmlns:c16="http://schemas.microsoft.com/office/drawing/2014/chart" uri="{C3380CC4-5D6E-409C-BE32-E72D297353CC}">
              <c16:uniqueId val="{00000000-9F78-4586-BECF-E8144E1A91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78-4586-BECF-E8144E1A91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12</c:v>
                </c:pt>
                <c:pt idx="6">
                  <c:v>10</c:v>
                </c:pt>
                <c:pt idx="9">
                  <c:v>9</c:v>
                </c:pt>
                <c:pt idx="12">
                  <c:v>9</c:v>
                </c:pt>
              </c:numCache>
            </c:numRef>
          </c:val>
          <c:extLst>
            <c:ext xmlns:c16="http://schemas.microsoft.com/office/drawing/2014/chart" uri="{C3380CC4-5D6E-409C-BE32-E72D297353CC}">
              <c16:uniqueId val="{00000002-9F78-4586-BECF-E8144E1A91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78-4586-BECF-E8144E1A91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1726</c:v>
                </c:pt>
                <c:pt idx="3">
                  <c:v>1667</c:v>
                </c:pt>
                <c:pt idx="6">
                  <c:v>1634</c:v>
                </c:pt>
                <c:pt idx="9">
                  <c:v>1636</c:v>
                </c:pt>
                <c:pt idx="12">
                  <c:v>1580</c:v>
                </c:pt>
              </c:numCache>
            </c:numRef>
          </c:val>
          <c:extLst>
            <c:ext xmlns:c16="http://schemas.microsoft.com/office/drawing/2014/chart" uri="{C3380CC4-5D6E-409C-BE32-E72D297353CC}">
              <c16:uniqueId val="{00000004-9F78-4586-BECF-E8144E1A91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78-4586-BECF-E8144E1A91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78-4586-BECF-E8144E1A91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3588</c:v>
                </c:pt>
                <c:pt idx="3">
                  <c:v>3543</c:v>
                </c:pt>
                <c:pt idx="6">
                  <c:v>3457</c:v>
                </c:pt>
                <c:pt idx="9">
                  <c:v>3284</c:v>
                </c:pt>
                <c:pt idx="12">
                  <c:v>3049</c:v>
                </c:pt>
              </c:numCache>
            </c:numRef>
          </c:val>
          <c:extLst>
            <c:ext xmlns:c16="http://schemas.microsoft.com/office/drawing/2014/chart" uri="{C3380CC4-5D6E-409C-BE32-E72D297353CC}">
              <c16:uniqueId val="{00000007-9F78-4586-BECF-E8144E1A9168}"/>
            </c:ext>
          </c:extLst>
        </c:ser>
        <c:dLbls>
          <c:showLegendKey val="0"/>
          <c:showVal val="0"/>
          <c:showCatName val="0"/>
          <c:showSerName val="0"/>
          <c:showPercent val="0"/>
          <c:showBubbleSize val="0"/>
        </c:dLbls>
        <c:gapWidth val="100"/>
        <c:overlap val="100"/>
        <c:axId val="77955840"/>
        <c:axId val="77957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1263</c:v>
                </c:pt>
                <c:pt idx="2">
                  <c:v>#N/A</c:v>
                </c:pt>
                <c:pt idx="3">
                  <c:v>#N/A</c:v>
                </c:pt>
                <c:pt idx="4">
                  <c:v>1125</c:v>
                </c:pt>
                <c:pt idx="5">
                  <c:v>#N/A</c:v>
                </c:pt>
                <c:pt idx="6">
                  <c:v>#N/A</c:v>
                </c:pt>
                <c:pt idx="7">
                  <c:v>1010</c:v>
                </c:pt>
                <c:pt idx="8">
                  <c:v>#N/A</c:v>
                </c:pt>
                <c:pt idx="9">
                  <c:v>#N/A</c:v>
                </c:pt>
                <c:pt idx="10">
                  <c:v>834</c:v>
                </c:pt>
                <c:pt idx="11">
                  <c:v>#N/A</c:v>
                </c:pt>
                <c:pt idx="12">
                  <c:v>#N/A</c:v>
                </c:pt>
                <c:pt idx="13">
                  <c:v>634</c:v>
                </c:pt>
                <c:pt idx="14">
                  <c:v>#N/A</c:v>
                </c:pt>
              </c:numCache>
            </c:numRef>
          </c:val>
          <c:smooth val="0"/>
          <c:extLst>
            <c:ext xmlns:c16="http://schemas.microsoft.com/office/drawing/2014/chart" uri="{C3380CC4-5D6E-409C-BE32-E72D297353CC}">
              <c16:uniqueId val="{00000008-9F78-4586-BECF-E8144E1A9168}"/>
            </c:ext>
          </c:extLst>
        </c:ser>
        <c:dLbls>
          <c:showLegendKey val="0"/>
          <c:showVal val="0"/>
          <c:showCatName val="0"/>
          <c:showSerName val="0"/>
          <c:showPercent val="0"/>
          <c:showBubbleSize val="0"/>
        </c:dLbls>
        <c:marker val="1"/>
        <c:smooth val="0"/>
        <c:axId val="77955840"/>
        <c:axId val="77957760"/>
      </c:lineChart>
      <c:catAx>
        <c:axId val="7795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957760"/>
        <c:crosses val="autoZero"/>
        <c:auto val="1"/>
        <c:lblAlgn val="ctr"/>
        <c:lblOffset val="100"/>
        <c:tickLblSkip val="1"/>
        <c:tickMarkSkip val="1"/>
        <c:noMultiLvlLbl val="0"/>
      </c:catAx>
      <c:valAx>
        <c:axId val="7795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5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32909</c:v>
                </c:pt>
                <c:pt idx="5">
                  <c:v>33126</c:v>
                </c:pt>
                <c:pt idx="8">
                  <c:v>32794</c:v>
                </c:pt>
                <c:pt idx="11">
                  <c:v>31689</c:v>
                </c:pt>
                <c:pt idx="14">
                  <c:v>32048</c:v>
                </c:pt>
              </c:numCache>
            </c:numRef>
          </c:val>
          <c:extLst>
            <c:ext xmlns:c16="http://schemas.microsoft.com/office/drawing/2014/chart" uri="{C3380CC4-5D6E-409C-BE32-E72D297353CC}">
              <c16:uniqueId val="{00000000-7F90-4B01-BA6B-7A0AACFFF2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18647</c:v>
                </c:pt>
                <c:pt idx="5">
                  <c:v>18135</c:v>
                </c:pt>
                <c:pt idx="8">
                  <c:v>17106</c:v>
                </c:pt>
                <c:pt idx="11">
                  <c:v>15342</c:v>
                </c:pt>
                <c:pt idx="14">
                  <c:v>14479</c:v>
                </c:pt>
              </c:numCache>
            </c:numRef>
          </c:val>
          <c:extLst>
            <c:ext xmlns:c16="http://schemas.microsoft.com/office/drawing/2014/chart" uri="{C3380CC4-5D6E-409C-BE32-E72D297353CC}">
              <c16:uniqueId val="{00000001-7F90-4B01-BA6B-7A0AACFFF2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6811</c:v>
                </c:pt>
                <c:pt idx="5">
                  <c:v>6850</c:v>
                </c:pt>
                <c:pt idx="8">
                  <c:v>7185</c:v>
                </c:pt>
                <c:pt idx="11">
                  <c:v>7722</c:v>
                </c:pt>
                <c:pt idx="14">
                  <c:v>15249</c:v>
                </c:pt>
              </c:numCache>
            </c:numRef>
          </c:val>
          <c:extLst>
            <c:ext xmlns:c16="http://schemas.microsoft.com/office/drawing/2014/chart" uri="{C3380CC4-5D6E-409C-BE32-E72D297353CC}">
              <c16:uniqueId val="{00000002-7F90-4B01-BA6B-7A0AACFFF2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90-4B01-BA6B-7A0AACFFF2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90-4B01-BA6B-7A0AACFFF2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1234</c:v>
                </c:pt>
                <c:pt idx="3">
                  <c:v>0</c:v>
                </c:pt>
                <c:pt idx="6">
                  <c:v>0</c:v>
                </c:pt>
                <c:pt idx="9">
                  <c:v>0</c:v>
                </c:pt>
                <c:pt idx="12">
                  <c:v>0</c:v>
                </c:pt>
              </c:numCache>
            </c:numRef>
          </c:val>
          <c:extLst>
            <c:ext xmlns:c16="http://schemas.microsoft.com/office/drawing/2014/chart" uri="{C3380CC4-5D6E-409C-BE32-E72D297353CC}">
              <c16:uniqueId val="{00000005-7F90-4B01-BA6B-7A0AACFFF2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5422</c:v>
                </c:pt>
                <c:pt idx="3">
                  <c:v>5136</c:v>
                </c:pt>
                <c:pt idx="6">
                  <c:v>4930</c:v>
                </c:pt>
                <c:pt idx="9">
                  <c:v>4790</c:v>
                </c:pt>
                <c:pt idx="12">
                  <c:v>4625</c:v>
                </c:pt>
              </c:numCache>
            </c:numRef>
          </c:val>
          <c:extLst>
            <c:ext xmlns:c16="http://schemas.microsoft.com/office/drawing/2014/chart" uri="{C3380CC4-5D6E-409C-BE32-E72D297353CC}">
              <c16:uniqueId val="{00000006-7F90-4B01-BA6B-7A0AACFFF2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F90-4B01-BA6B-7A0AACFFF2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23695</c:v>
                </c:pt>
                <c:pt idx="3">
                  <c:v>22905</c:v>
                </c:pt>
                <c:pt idx="6">
                  <c:v>21205</c:v>
                </c:pt>
                <c:pt idx="9">
                  <c:v>18950</c:v>
                </c:pt>
                <c:pt idx="12">
                  <c:v>17953</c:v>
                </c:pt>
              </c:numCache>
            </c:numRef>
          </c:val>
          <c:extLst>
            <c:ext xmlns:c16="http://schemas.microsoft.com/office/drawing/2014/chart" uri="{C3380CC4-5D6E-409C-BE32-E72D297353CC}">
              <c16:uniqueId val="{00000008-7F90-4B01-BA6B-7A0AACFFF2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632</c:v>
                </c:pt>
                <c:pt idx="3">
                  <c:v>884</c:v>
                </c:pt>
                <c:pt idx="6">
                  <c:v>745</c:v>
                </c:pt>
                <c:pt idx="9">
                  <c:v>306</c:v>
                </c:pt>
                <c:pt idx="12">
                  <c:v>91</c:v>
                </c:pt>
              </c:numCache>
            </c:numRef>
          </c:val>
          <c:extLst>
            <c:ext xmlns:c16="http://schemas.microsoft.com/office/drawing/2014/chart" uri="{C3380CC4-5D6E-409C-BE32-E72D297353CC}">
              <c16:uniqueId val="{00000009-7F90-4B01-BA6B-7A0AACFFF2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25718</c:v>
                </c:pt>
                <c:pt idx="3">
                  <c:v>24828</c:v>
                </c:pt>
                <c:pt idx="6">
                  <c:v>24545</c:v>
                </c:pt>
                <c:pt idx="9">
                  <c:v>23598</c:v>
                </c:pt>
                <c:pt idx="12">
                  <c:v>23545</c:v>
                </c:pt>
              </c:numCache>
            </c:numRef>
          </c:val>
          <c:extLst>
            <c:ext xmlns:c16="http://schemas.microsoft.com/office/drawing/2014/chart" uri="{C3380CC4-5D6E-409C-BE32-E72D297353CC}">
              <c16:uniqueId val="{0000000A-7F90-4B01-BA6B-7A0AACFFF264}"/>
            </c:ext>
          </c:extLst>
        </c:ser>
        <c:dLbls>
          <c:showLegendKey val="0"/>
          <c:showVal val="0"/>
          <c:showCatName val="0"/>
          <c:showSerName val="0"/>
          <c:showPercent val="0"/>
          <c:showBubbleSize val="0"/>
        </c:dLbls>
        <c:gapWidth val="100"/>
        <c:overlap val="100"/>
        <c:axId val="118324224"/>
        <c:axId val="11833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90-4B01-BA6B-7A0AACFFF264}"/>
            </c:ext>
          </c:extLst>
        </c:ser>
        <c:dLbls>
          <c:showLegendKey val="0"/>
          <c:showVal val="0"/>
          <c:showCatName val="0"/>
          <c:showSerName val="0"/>
          <c:showPercent val="0"/>
          <c:showBubbleSize val="0"/>
        </c:dLbls>
        <c:marker val="1"/>
        <c:smooth val="0"/>
        <c:axId val="118324224"/>
        <c:axId val="118338688"/>
      </c:lineChart>
      <c:catAx>
        <c:axId val="1183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38688"/>
        <c:crosses val="autoZero"/>
        <c:auto val="1"/>
        <c:lblAlgn val="ctr"/>
        <c:lblOffset val="100"/>
        <c:tickLblSkip val="1"/>
        <c:tickMarkSkip val="1"/>
        <c:noMultiLvlLbl val="0"/>
      </c:catAx>
      <c:valAx>
        <c:axId val="11833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{FB679667-868A-4E99-982C-D87E7C31B08F}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5FE-4C58-96BA-3EFCAD3924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{0CF46C2F-744D-40EF-A14B-1EA971290EC8}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5FE-4C58-96BA-3EFCAD3924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{6C8A25BA-C42B-4632-AB71-625682A219B3}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5FE-4C58-96BA-3EFCAD3924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{5229F9A1-A76F-4656-BFD8-401A47BC502A}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5FE-4C58-96BA-3EFCAD3924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{77A98B53-9CE2-413E-A636-FDFE03367656}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5FE-4C58-96BA-3EFCAD3924D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5FE-4C58-96BA-3EFCAD3924D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{BDDA81C7-8E76-4ED2-8100-98CCC3B682BA}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5FE-4C58-96BA-3EFCAD3924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{231A4937-F609-4825-86FE-6B6A380AA49C}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5FE-4C58-96BA-3EFCAD3924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{EC42A0E5-080F-4ABA-81FD-DB317622A147}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5FE-4C58-96BA-3EFCAD3924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{9ED6F751-E3BD-4DF2-B4E9-85CE6487A50D}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5FE-4C58-96BA-3EFCAD3924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{2031840C-119A-4D11-BAAC-1B0B7DC6085E}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5FE-4C58-96BA-3EFCAD3924D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5FE-4C58-96BA-3EFCAD3924D8}"/>
            </c:ext>
          </c:extLst>
        </c:ser>
        <c:dLbls>
          <c:showLegendKey val="0"/>
          <c:showVal val="0"/>
          <c:showCatName val="0"/>
          <c:showSerName val="0"/>
          <c:showPercent val="0"/>
          <c:showBubbleSize val="0"/>
        </c:dLbls>
        <c:axId val="453691456"/>
        <c:axId val="453691848"/>
      </c:scatterChart>
      <c:valAx>
        <c:axId val="453691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691848"/>
        <c:crosses val="autoZero"/>
        <c:crossBetween val="midCat"/>
      </c:valAx>
      <c:valAx>
        <c:axId val="453691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69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{D80416ED-84A4-40C0-A6A7-7F604C00AB4A}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5FD-4E02-92DF-5C5D30C3B53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{5948E6C0-A6B2-4098-A953-4531C0F66D37}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5FD-4E02-92DF-5C5D30C3B53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{727EE704-2E48-46B7-81DD-4F6FD9AF8521}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5FD-4E02-92DF-5C5D30C3B53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{7590CA0E-073B-4A56-BA51-38D9C32F58EA}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5FD-4E02-92DF-5C5D30C3B53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{970B7E15-119F-497C-BA6F-A094C004389D}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5FD-4E02-92DF-5C5D30C3B53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7.9</c:v>
                </c:pt>
                <c:pt idx="2">
                  <c:v>7.3</c:v>
                </c:pt>
                <c:pt idx="3">
                  <c:v>6.3</c:v>
                </c:pt>
                <c:pt idx="4">
                  <c:v>5.3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5FD-4E02-92DF-5C5D30C3B53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{EA066B54-D7E9-4B94-962B-3930B080CC59}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5FD-4E02-92DF-5C5D30C3B53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{D572F6C7-5F9E-4CC1-8A0D-529D9784B62E}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5FD-4E02-92DF-5C5D30C3B53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{BE461BD9-9170-4CA4-A2B7-E62E7E42E3A0}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5FD-4E02-92DF-5C5D30C3B53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{DF7EE9CD-1602-467E-B105-BB24BDC2FC2E}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5FD-4E02-92DF-5C5D30C3B53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{BA505F71-FE97-4DD5-91D8-416C3AC0D58C}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5FD-4E02-92DF-5C5D30C3B53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c:ext xmlns:c16="http://schemas.microsoft.com/office/drawing/2014/chart" uri="{C3380CC4-5D6E-409C-BE32-E72D297353CC}">
              <c16:uniqueId val="{0000000B-25FD-4E02-92DF-5C5D30C3B531}"/>
            </c:ext>
          </c:extLst>
        </c:ser>
        <c:dLbls>
          <c:showLegendKey val="0"/>
          <c:showVal val="0"/>
          <c:showCatName val="0"/>
          <c:showSerName val="0"/>
          <c:showPercent val="0"/>
          <c:showBubbleSize val="0"/>
        </c:dLbls>
        <c:axId val="356022480"/>
        <c:axId val="356022872"/>
      </c:scatterChart>
      <c:valAx>
        <c:axId val="356022480"/>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022872"/>
        <c:crosses val="autoZero"/>
        <c:crossBetween val="midCat"/>
      </c:valAx>
      <c:valAx>
        <c:axId val="356022872"/>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022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年度の実質公債費比率は、単年度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三か年平均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％となった。元利償還金については、平成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年度から新規市債の発行を抑制していることで減少傾向となっている。準元利償還金については、資本費平準化債の発行による一般会計の基準外繰出金の削減や、元利償還金同様に平成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年度から新規企業債の発行を抑制してきた。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短期的には早期健全化基準の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％を超えることは考えられないが、自助努力の及ばない要因で標準財政規模が増減することを勘案すると、中長期的な視点に立って、今後も適正な公債管理に努めていく必要がある。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99.0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将来負担額の大部分を占める一般会計等に係る地方債の現在高と公営企業債等繰入見込額が減少し続けていることが将来負担比率の数値が減少している要因である。さらに、土地開発公社を休眠状態としたことに伴い負担見込額が大幅に減少し、昨年度に引き続いて数値が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年度も早期健全化基準の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350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％を大きく下回っており、今後も基準値を超える見込みはないものの、企業債を含め新規市債の発行には留意していく必要がある。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85,477
84,327
14.87
40,845,863
40,293,509
338,886
18,352,268
23,545,351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85,477
84,327
14.87
40,845,863
40,293,509
338,886
18,352,268
23,545,351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85,477
84,327
14.87
40,845,863
40,293,509
338,886
18,352,268
23,545,351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85,477
84,327
14.87
40,845,863
40,293,509
338,886
18,352,268
23,545,351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年度財政力指数は前年度に引き続き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ものの、市税収入の減等により単年度財政力指数は前年度比マイナスとなった。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産業都市である本市</a:t>
          </a:r>
          <a:r>
            <a:rPr kumimoji="1" lang="ja-JP" altLang="en-US" sz="1100" b="0" i="0" u="none" strike="noStrike" kern="0" cap="none" spc="0" normalizeH="0" baseline="0" noProof="0">
              <a:ln>
                <a:noFill/>
              </a:ln>
              <a:solidFill>
                <a:prstClr val="black"/>
              </a:solidFill>
              <a:effectLst/>
              <a:uLnTx/>
              <a:uFillTx/>
              <a:latin typeface="+mn-lt"/>
              <a:ea typeface="+mn-ea"/>
              <a:cs typeface="+mn-cs"/>
            </a:rPr>
            <a:t>は景気の</a:t>
          </a:r>
          <a:r>
            <a:rPr kumimoji="1" lang="ja-JP" altLang="ja-JP" sz="1100" b="0" i="0" u="none" strike="noStrike" kern="0" cap="none" spc="0" normalizeH="0" baseline="0" noProof="0">
              <a:ln>
                <a:noFill/>
              </a:ln>
              <a:solidFill>
                <a:prstClr val="black"/>
              </a:solidFill>
              <a:effectLst/>
              <a:uLnTx/>
              <a:uFillTx/>
              <a:latin typeface="+mn-lt"/>
              <a:ea typeface="+mn-ea"/>
              <a:cs typeface="+mn-cs"/>
            </a:rPr>
            <a:t>影響</a:t>
          </a:r>
          <a:r>
            <a:rPr kumimoji="1" lang="ja-JP" altLang="en-US" sz="1100" b="0" i="0" u="none" strike="noStrike" kern="0" cap="none" spc="0" normalizeH="0" baseline="0" noProof="0">
              <a:ln>
                <a:noFill/>
              </a:ln>
              <a:solidFill>
                <a:prstClr val="black"/>
              </a:solidFill>
              <a:effectLst/>
              <a:uLnTx/>
              <a:uFillTx/>
              <a:latin typeface="+mn-lt"/>
              <a:ea typeface="+mn-ea"/>
              <a:cs typeface="+mn-cs"/>
            </a:rPr>
            <a:t>を受けやすいため</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今後も引き続き</a:t>
          </a:r>
          <a:r>
            <a:rPr kumimoji="1" lang="ja-JP" altLang="ja-JP" sz="1100" b="0" i="0" u="none" strike="noStrike" kern="0" cap="none" spc="0" normalizeH="0" baseline="0" noProof="0">
              <a:ln>
                <a:noFill/>
              </a:ln>
              <a:solidFill>
                <a:prstClr val="black"/>
              </a:solidFill>
              <a:effectLst/>
              <a:uLnTx/>
              <a:uFillTx/>
              <a:latin typeface="+mn-lt"/>
              <a:ea typeface="+mn-ea"/>
              <a:cs typeface="+mn-cs"/>
            </a:rPr>
            <a:t>徴収業務の強化</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財政基盤の強化</a:t>
          </a:r>
          <a:r>
            <a:rPr kumimoji="1" lang="ja-JP" altLang="en-US" sz="1100" b="0" i="0" u="none" strike="noStrike" kern="0" cap="none" spc="0" normalizeH="0" baseline="0" noProof="0">
              <a:ln>
                <a:noFill/>
              </a:ln>
              <a:solidFill>
                <a:prstClr val="black"/>
              </a:solidFill>
              <a:effectLst/>
              <a:uLnTx/>
              <a:uFillTx/>
              <a:latin typeface="+mn-lt"/>
              <a:ea typeface="+mn-ea"/>
              <a:cs typeface="+mn-cs"/>
            </a:rPr>
            <a:t>を図り、安定した財政運営に努める。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137160</xdr:rowOff>
    </xdr:from>
    <xdr:to>
      <xdr:col>7</xdr:col>
      <xdr:colOff>152400</xdr:colOff>
      <xdr:row>36</xdr:row>
      <xdr:rowOff>137160</xdr:rowOff>
    </xdr:to>
    <xdr:cxnSp macro="">
      <xdr:nvCxnSpPr>
        <xdr:cNvPr id="66" name="直線コネクタ 65"/>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113030</xdr:rowOff>
    </xdr:from>
    <xdr:to>
      <xdr:col>6</xdr:col>
      <xdr:colOff>0</xdr:colOff>
      <xdr:row>36</xdr:row>
      <xdr:rowOff>137160</xdr:rowOff>
    </xdr:to>
    <xdr:cxnSp macro="">
      <xdr:nvCxnSpPr>
        <xdr:cNvPr id="69" name="直線コネクタ 68"/>
        <xdr:cNvCxnSpPr/>
      </xdr:nvCxnSpPr>
      <xdr:spPr>
        <a:xfrm>
          <a:off x="3225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64770</xdr:rowOff>
    </xdr:from>
    <xdr:to>
      <xdr:col>4</xdr:col>
      <xdr:colOff>482600</xdr:colOff>
      <xdr:row>36</xdr:row>
      <xdr:rowOff>113030</xdr:rowOff>
    </xdr:to>
    <xdr:cxnSp macro="">
      <xdr:nvCxnSpPr>
        <xdr:cNvPr id="72" name="直線コネクタ 71"/>
        <xdr:cNvCxnSpPr/>
      </xdr:nvCxnSpPr>
      <xdr:spPr>
        <a:xfrm>
          <a:off x="2336800" y="62369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115570</xdr:rowOff>
    </xdr:from>
    <xdr:to>
      <xdr:col>3</xdr:col>
      <xdr:colOff>279400</xdr:colOff>
      <xdr:row>36</xdr:row>
      <xdr:rowOff>64770</xdr:rowOff>
    </xdr:to>
    <xdr:cxnSp macro="">
      <xdr:nvCxnSpPr>
        <xdr:cNvPr id="75" name="直線コネクタ 74"/>
        <xdr:cNvCxnSpPr/>
      </xdr:nvCxnSpPr>
      <xdr:spPr>
        <a:xfrm>
          <a:off x="1447800" y="61163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102887</xdr:rowOff>
    </xdr:from>
    <xdr:ext cx="762000" cy="259045"/>
    <xdr:sp macro="" textlink="">
      <xdr:nvSpPr>
        <xdr:cNvPr id="86" name="財政力該当値テキスト"/>
        <xdr:cNvSpPr txBox="1"/>
      </xdr:nvSpPr>
      <xdr:spPr>
        <a:xfrm>
          <a:off x="5041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86360</xdr:rowOff>
    </xdr:from>
    <xdr:to>
      <xdr:col>6</xdr:col>
      <xdr:colOff>50800</xdr:colOff>
      <xdr:row>37</xdr:row>
      <xdr:rowOff>16510</xdr:rowOff>
    </xdr:to>
    <xdr:sp macro="" textlink="">
      <xdr:nvSpPr>
        <xdr:cNvPr id="87" name="円/楕円 86"/>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26687</xdr:rowOff>
    </xdr:from>
    <xdr:ext cx="736600" cy="259045"/>
    <xdr:sp macro="" textlink="">
      <xdr:nvSpPr>
        <xdr:cNvPr id="88" name="テキスト ボックス 87"/>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62230</xdr:rowOff>
    </xdr:from>
    <xdr:to>
      <xdr:col>4</xdr:col>
      <xdr:colOff>533400</xdr:colOff>
      <xdr:row>36</xdr:row>
      <xdr:rowOff>163830</xdr:rowOff>
    </xdr:to>
    <xdr:sp macro="" textlink="">
      <xdr:nvSpPr>
        <xdr:cNvPr id="89" name="円/楕円 88"/>
        <xdr:cNvSpPr/>
      </xdr:nvSpPr>
      <xdr:spPr>
        <a:xfrm>
          <a:off x="3175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2557</xdr:rowOff>
    </xdr:from>
    <xdr:ext cx="762000" cy="259045"/>
    <xdr:sp macro="" textlink="">
      <xdr:nvSpPr>
        <xdr:cNvPr id="90" name="テキスト ボックス 89"/>
        <xdr:cNvSpPr txBox="1"/>
      </xdr:nvSpPr>
      <xdr:spPr>
        <a:xfrm>
          <a:off x="2844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13970</xdr:rowOff>
    </xdr:from>
    <xdr:to>
      <xdr:col>3</xdr:col>
      <xdr:colOff>330200</xdr:colOff>
      <xdr:row>36</xdr:row>
      <xdr:rowOff>115570</xdr:rowOff>
    </xdr:to>
    <xdr:sp macro="" textlink="">
      <xdr:nvSpPr>
        <xdr:cNvPr id="91" name="円/楕円 90"/>
        <xdr:cNvSpPr/>
      </xdr:nvSpPr>
      <xdr:spPr>
        <a:xfrm>
          <a:off x="2286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125747</xdr:rowOff>
    </xdr:from>
    <xdr:ext cx="762000" cy="259045"/>
    <xdr:sp macro="" textlink="">
      <xdr:nvSpPr>
        <xdr:cNvPr id="92" name="テキスト ボックス 91"/>
        <xdr:cNvSpPr txBox="1"/>
      </xdr:nvSpPr>
      <xdr:spPr>
        <a:xfrm>
          <a:off x="1955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64770</xdr:rowOff>
    </xdr:from>
    <xdr:to>
      <xdr:col>2</xdr:col>
      <xdr:colOff>127000</xdr:colOff>
      <xdr:row>35</xdr:row>
      <xdr:rowOff>166370</xdr:rowOff>
    </xdr:to>
    <xdr:sp macro="" textlink="">
      <xdr:nvSpPr>
        <xdr:cNvPr id="93" name="円/楕円 92"/>
        <xdr:cNvSpPr/>
      </xdr:nvSpPr>
      <xdr:spPr>
        <a:xfrm>
          <a:off x="139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5097</xdr:rowOff>
    </xdr:from>
    <xdr:ext cx="762000" cy="259045"/>
    <xdr:sp macro="" textlink="">
      <xdr:nvSpPr>
        <xdr:cNvPr id="94" name="テキスト ボックス 93"/>
        <xdr:cNvSpPr txBox="1"/>
      </xdr:nvSpPr>
      <xdr:spPr>
        <a:xfrm>
          <a:off x="1066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年度は個人市民税及び法人市民税の増収や地方消費税交付金の増等により前年度比</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ポイント改善の</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96.4%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となった。しかしながら、依然として全国平均及び大阪府平均を下回る状況が続いており、本市における喫緊の課題となっている。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今後も高齢化に伴う社会保障関係費や公共施設老朽化</a:t>
          </a:r>
          <a:r>
            <a:rPr kumimoji="1" lang="ja-JP" altLang="en-US" sz="1100" b="0" i="0" u="none" strike="noStrike" kern="0" cap="none" spc="0" normalizeH="0" baseline="0" noProof="0">
              <a:ln>
                <a:noFill/>
              </a:ln>
              <a:solidFill>
                <a:prstClr val="black"/>
              </a:solidFill>
              <a:effectLst/>
              <a:uLnTx/>
              <a:uFillTx/>
              <a:latin typeface="+mn-lt"/>
              <a:ea typeface="+mn-ea"/>
              <a:cs typeface="+mn-cs"/>
            </a:rPr>
            <a:t>に伴う維持補修経費等</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により、経常収支比率は高い水準で推移するものと見込まれる</a:t>
          </a:r>
          <a:r>
            <a:rPr kumimoji="1" lang="ja-JP" altLang="en-US" sz="1100" b="0" i="0" u="none" strike="noStrike" kern="0" cap="none" spc="0" normalizeH="0" baseline="0" noProof="0">
              <a:ln>
                <a:noFill/>
              </a:ln>
              <a:solidFill>
                <a:prstClr val="black"/>
              </a:solidFill>
              <a:effectLst/>
              <a:uLnTx/>
              <a:uFillTx/>
              <a:latin typeface="+mn-lt"/>
              <a:ea typeface="+mn-ea"/>
              <a:cs typeface="+mn-cs"/>
            </a:rPr>
            <a:t>ため、更なる行財政改革に取り組み、</a:t>
          </a:r>
          <a:r>
            <a:rPr lang="ja-JP" altLang="ja-JP" sz="1100" b="0" i="0" baseline="0">
              <a:solidFill>
                <a:schemeClr val="dk1"/>
              </a:solidFill>
              <a:effectLst/>
              <a:latin typeface="+mn-lt"/>
              <a:ea typeface="+mn-ea"/>
              <a:cs typeface="+mn-cs"/>
            </a:rPr>
            <a:t>経常経費充当一般財源</a:t>
          </a:r>
          <a:r>
            <a:rPr lang="ja-JP" altLang="en-US" sz="1100" b="0" i="0" baseline="0">
              <a:solidFill>
                <a:schemeClr val="dk1"/>
              </a:solidFill>
              <a:effectLst/>
              <a:latin typeface="+mn-lt"/>
              <a:ea typeface="+mn-ea"/>
              <a:cs typeface="+mn-cs"/>
            </a:rPr>
            <a:t>の削減</a:t>
          </a:r>
          <a:r>
            <a:rPr kumimoji="1" lang="ja-JP" altLang="en-US" sz="1100" b="0" i="0" u="none" strike="noStrike" kern="0" cap="none" spc="0" normalizeH="0" baseline="0" noProof="0">
              <a:ln>
                <a:noFill/>
              </a:ln>
              <a:solidFill>
                <a:prstClr val="black"/>
              </a:solidFill>
              <a:effectLst/>
              <a:uLnTx/>
              <a:uFillTx/>
              <a:latin typeface="+mn-lt"/>
              <a:ea typeface="+mn-ea"/>
              <a:cs typeface="+mn-cs"/>
            </a:rPr>
            <a:t>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91077</xdr:rowOff>
    </xdr:from>
    <xdr:to>
      <xdr:col>7</xdr:col>
      <xdr:colOff>152400</xdr:colOff>
      <xdr:row>65</xdr:row>
      <xdr:rowOff>147138</xdr:rowOff>
    </xdr:to>
    <xdr:cxnSp macro="">
      <xdr:nvCxnSpPr>
        <xdr:cNvPr id="131" name="直線コネクタ 130"/>
        <xdr:cNvCxnSpPr/>
      </xdr:nvCxnSpPr>
      <xdr:spPr>
        <a:xfrm flipV="1">
          <a:off x="4114800" y="11063877"/>
          <a:ext cx="8382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78196</xdr:rowOff>
    </xdr:from>
    <xdr:to>
      <xdr:col>6</xdr:col>
      <xdr:colOff>0</xdr:colOff>
      <xdr:row>65</xdr:row>
      <xdr:rowOff>147138</xdr:rowOff>
    </xdr:to>
    <xdr:cxnSp macro="">
      <xdr:nvCxnSpPr>
        <xdr:cNvPr id="134" name="直線コネクタ 133"/>
        <xdr:cNvCxnSpPr/>
      </xdr:nvCxnSpPr>
      <xdr:spPr>
        <a:xfrm>
          <a:off x="3225800" y="112224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78196</xdr:rowOff>
    </xdr:from>
    <xdr:to>
      <xdr:col>4</xdr:col>
      <xdr:colOff>482600</xdr:colOff>
      <xdr:row>66</xdr:row>
      <xdr:rowOff>10160</xdr:rowOff>
    </xdr:to>
    <xdr:cxnSp macro="">
      <xdr:nvCxnSpPr>
        <xdr:cNvPr id="137" name="直線コネクタ 136"/>
        <xdr:cNvCxnSpPr/>
      </xdr:nvCxnSpPr>
      <xdr:spPr>
        <a:xfrm flipV="1">
          <a:off x="2336800" y="1122244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126456</xdr:rowOff>
    </xdr:from>
    <xdr:to>
      <xdr:col>3</xdr:col>
      <xdr:colOff>279400</xdr:colOff>
      <xdr:row>66</xdr:row>
      <xdr:rowOff>10160</xdr:rowOff>
    </xdr:to>
    <xdr:cxnSp macro="">
      <xdr:nvCxnSpPr>
        <xdr:cNvPr id="140" name="直線コネクタ 139"/>
        <xdr:cNvCxnSpPr/>
      </xdr:nvCxnSpPr>
      <xdr:spPr>
        <a:xfrm>
          <a:off x="1447800" y="112707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40277</xdr:rowOff>
    </xdr:from>
    <xdr:to>
      <xdr:col>7</xdr:col>
      <xdr:colOff>203200</xdr:colOff>
      <xdr:row>64</xdr:row>
      <xdr:rowOff>141877</xdr:rowOff>
    </xdr:to>
    <xdr:sp macro="" textlink="">
      <xdr:nvSpPr>
        <xdr:cNvPr id="150" name="円/楕円 149"/>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12354</xdr:rowOff>
    </xdr:from>
    <xdr:ext cx="762000" cy="259045"/>
    <xdr:sp macro="" textlink="">
      <xdr:nvSpPr>
        <xdr:cNvPr id="151" name="財政構造の弾力性該当値テキスト"/>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96338</xdr:rowOff>
    </xdr:from>
    <xdr:to>
      <xdr:col>6</xdr:col>
      <xdr:colOff>50800</xdr:colOff>
      <xdr:row>66</xdr:row>
      <xdr:rowOff>26488</xdr:rowOff>
    </xdr:to>
    <xdr:sp macro="" textlink="">
      <xdr:nvSpPr>
        <xdr:cNvPr id="152" name="円/楕円 151"/>
        <xdr:cNvSpPr/>
      </xdr:nvSpPr>
      <xdr:spPr>
        <a:xfrm>
          <a:off x="4064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11265</xdr:rowOff>
    </xdr:from>
    <xdr:ext cx="736600" cy="259045"/>
    <xdr:sp macro="" textlink="">
      <xdr:nvSpPr>
        <xdr:cNvPr id="153" name="テキスト ボックス 152"/>
        <xdr:cNvSpPr txBox="1"/>
      </xdr:nvSpPr>
      <xdr:spPr>
        <a:xfrm>
          <a:off x="3733800" y="1132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27396</xdr:rowOff>
    </xdr:from>
    <xdr:to>
      <xdr:col>4</xdr:col>
      <xdr:colOff>533400</xdr:colOff>
      <xdr:row>65</xdr:row>
      <xdr:rowOff>128996</xdr:rowOff>
    </xdr:to>
    <xdr:sp macro="" textlink="">
      <xdr:nvSpPr>
        <xdr:cNvPr id="154" name="円/楕円 153"/>
        <xdr:cNvSpPr/>
      </xdr:nvSpPr>
      <xdr:spPr>
        <a:xfrm>
          <a:off x="3175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113773</xdr:rowOff>
    </xdr:from>
    <xdr:ext cx="762000" cy="259045"/>
    <xdr:sp macro="" textlink="">
      <xdr:nvSpPr>
        <xdr:cNvPr id="155" name="テキスト ボックス 154"/>
        <xdr:cNvSpPr txBox="1"/>
      </xdr:nvSpPr>
      <xdr:spPr>
        <a:xfrm>
          <a:off x="2844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75656</xdr:rowOff>
    </xdr:from>
    <xdr:to>
      <xdr:col>2</xdr:col>
      <xdr:colOff>127000</xdr:colOff>
      <xdr:row>66</xdr:row>
      <xdr:rowOff>5806</xdr:rowOff>
    </xdr:to>
    <xdr:sp macro="" textlink="">
      <xdr:nvSpPr>
        <xdr:cNvPr id="158" name="円/楕円 157"/>
        <xdr:cNvSpPr/>
      </xdr:nvSpPr>
      <xdr:spPr>
        <a:xfrm>
          <a:off x="1397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162033</xdr:rowOff>
    </xdr:from>
    <xdr:ext cx="762000" cy="259045"/>
    <xdr:sp macro="" textlink="">
      <xdr:nvSpPr>
        <xdr:cNvPr id="159" name="テキスト ボックス 158"/>
        <xdr:cNvSpPr txBox="1"/>
      </xdr:nvSpPr>
      <xdr:spPr>
        <a:xfrm>
          <a:off x="1066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年度決算においては、</a:t>
          </a:r>
          <a:r>
            <a:rPr kumimoji="1" lang="ja-JP" altLang="ja-JP" sz="1100" b="0" i="0" baseline="0">
              <a:solidFill>
                <a:schemeClr val="dk1"/>
              </a:solidFill>
              <a:effectLst/>
              <a:latin typeface="+mn-lt"/>
              <a:ea typeface="+mn-ea"/>
              <a:cs typeface="+mn-cs"/>
            </a:rPr>
            <a:t>ごみ処理委託料単価増</a:t>
          </a:r>
          <a:r>
            <a:rPr kumimoji="1" lang="ja-JP" altLang="en-US" sz="1100" b="0" i="0" baseline="0">
              <a:solidFill>
                <a:schemeClr val="dk1"/>
              </a:solidFill>
              <a:effectLst/>
              <a:latin typeface="+mn-lt"/>
              <a:ea typeface="+mn-ea"/>
              <a:cs typeface="+mn-cs"/>
            </a:rPr>
            <a:t>等の理由から</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17,103</a:t>
          </a:r>
          <a:r>
            <a:rPr kumimoji="1" lang="ja-JP" altLang="en-US" sz="1100" b="0" i="0" u="none" strike="noStrike" kern="0" cap="none" spc="0" normalizeH="0" baseline="0" noProof="0">
              <a:ln>
                <a:noFill/>
              </a:ln>
              <a:solidFill>
                <a:prstClr val="black"/>
              </a:solidFill>
              <a:effectLst/>
              <a:uLnTx/>
              <a:uFillTx/>
              <a:latin typeface="+mn-lt"/>
              <a:ea typeface="+mn-ea"/>
              <a:cs typeface="+mn-cs"/>
            </a:rPr>
            <a:t>円上回る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123,118</a:t>
          </a:r>
          <a:r>
            <a:rPr kumimoji="1" lang="ja-JP" altLang="en-US" sz="1100" b="0" i="0" u="none" strike="noStrike" kern="0" cap="none" spc="0" normalizeH="0" baseline="0" noProof="0">
              <a:ln>
                <a:noFill/>
              </a:ln>
              <a:solidFill>
                <a:prstClr val="black"/>
              </a:solidFill>
              <a:effectLst/>
              <a:uLnTx/>
              <a:uFillTx/>
              <a:latin typeface="+mn-lt"/>
              <a:ea typeface="+mn-ea"/>
              <a:cs typeface="+mn-cs"/>
            </a:rPr>
            <a:t>円となった。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本市においては消防・給食・ごみ収集業務</a:t>
          </a:r>
          <a:r>
            <a:rPr kumimoji="1" lang="ja-JP" altLang="en-US" sz="1100" b="0" i="0" u="none" strike="noStrike" kern="0" cap="none" spc="0" normalizeH="0" baseline="0" noProof="0">
              <a:ln>
                <a:noFill/>
              </a:ln>
              <a:solidFill>
                <a:prstClr val="black"/>
              </a:solidFill>
              <a:effectLst/>
              <a:uLnTx/>
              <a:uFillTx/>
              <a:latin typeface="+mn-lt"/>
              <a:ea typeface="+mn-ea"/>
              <a:cs typeface="+mn-cs"/>
            </a:rPr>
            <a:t>等が単独直営で行っているため、</a:t>
          </a:r>
          <a:r>
            <a:rPr kumimoji="1" lang="ja-JP" altLang="ja-JP" sz="1100">
              <a:solidFill>
                <a:schemeClr val="dk1"/>
              </a:solidFill>
              <a:effectLst/>
              <a:latin typeface="+mn-lt"/>
              <a:ea typeface="+mn-ea"/>
              <a:cs typeface="+mn-cs"/>
            </a:rPr>
            <a:t>一部事務組合を組織している類似団体に比して多額となる傾向にある。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100" b="0" i="0" u="none" strike="noStrike" kern="0" cap="none" spc="0" normalizeH="0" baseline="0" noProof="0">
              <a:ln>
                <a:noFill/>
              </a:ln>
              <a:solidFill>
                <a:prstClr val="black"/>
              </a:solidFill>
              <a:effectLst/>
              <a:uLnTx/>
              <a:uFillTx/>
              <a:latin typeface="+mn-lt"/>
              <a:ea typeface="+mn-ea"/>
              <a:cs typeface="+mn-cs"/>
            </a:rPr>
            <a:t>職員の適数配置等による人件費の適正化、</a:t>
          </a:r>
          <a:r>
            <a:rPr kumimoji="1" lang="ja-JP" altLang="en-US" sz="1100" b="0" i="0" u="none" strike="noStrike" kern="0" cap="none" spc="0" normalizeH="0" baseline="0" noProof="0">
              <a:ln>
                <a:noFill/>
              </a:ln>
              <a:solidFill>
                <a:prstClr val="black"/>
              </a:solidFill>
              <a:effectLst/>
              <a:uLnTx/>
              <a:uFillTx/>
              <a:latin typeface="+mn-lt"/>
              <a:ea typeface="+mn-ea"/>
              <a:cs typeface="+mn-cs"/>
            </a:rPr>
            <a:t>保育所民営化や消防やごみ処理業務の広域化等、業務の見直しを行うことにより、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経費の効率化</a:t>
          </a:r>
          <a:r>
            <a:rPr kumimoji="1" lang="ja-JP" altLang="en-US" sz="1100" b="0" i="0" u="none" strike="noStrike" kern="0" cap="none" spc="0" normalizeH="0" baseline="0" noProof="0">
              <a:ln>
                <a:noFill/>
              </a:ln>
              <a:solidFill>
                <a:prstClr val="black"/>
              </a:solidFill>
              <a:effectLst/>
              <a:uLnTx/>
              <a:uFillTx/>
              <a:latin typeface="+mn-lt"/>
              <a:ea typeface="+mn-ea"/>
              <a:cs typeface="+mn-cs"/>
            </a:rPr>
            <a:t>に努める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42729</xdr:rowOff>
    </xdr:from>
    <xdr:to>
      <xdr:col>7</xdr:col>
      <xdr:colOff>152400</xdr:colOff>
      <xdr:row>85</xdr:row>
      <xdr:rowOff>73549</xdr:rowOff>
    </xdr:to>
    <xdr:cxnSp macro="">
      <xdr:nvCxnSpPr>
        <xdr:cNvPr id="194" name="直線コネクタ 193"/>
        <xdr:cNvCxnSpPr/>
      </xdr:nvCxnSpPr>
      <xdr:spPr>
        <a:xfrm>
          <a:off x="4114800" y="14615979"/>
          <a:ext cx="8382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152620</xdr:rowOff>
    </xdr:from>
    <xdr:to>
      <xdr:col>6</xdr:col>
      <xdr:colOff>0</xdr:colOff>
      <xdr:row>85</xdr:row>
      <xdr:rowOff>42729</xdr:rowOff>
    </xdr:to>
    <xdr:cxnSp macro="">
      <xdr:nvCxnSpPr>
        <xdr:cNvPr id="197" name="直線コネクタ 196"/>
        <xdr:cNvCxnSpPr/>
      </xdr:nvCxnSpPr>
      <xdr:spPr>
        <a:xfrm>
          <a:off x="3225800" y="14554420"/>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152620</xdr:rowOff>
    </xdr:from>
    <xdr:to>
      <xdr:col>4</xdr:col>
      <xdr:colOff>482600</xdr:colOff>
      <xdr:row>84</xdr:row>
      <xdr:rowOff>158922</xdr:rowOff>
    </xdr:to>
    <xdr:cxnSp macro="">
      <xdr:nvCxnSpPr>
        <xdr:cNvPr id="200" name="直線コネクタ 199"/>
        <xdr:cNvCxnSpPr/>
      </xdr:nvCxnSpPr>
      <xdr:spPr>
        <a:xfrm flipV="1">
          <a:off x="2336800" y="14554420"/>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158922</xdr:rowOff>
    </xdr:from>
    <xdr:to>
      <xdr:col>3</xdr:col>
      <xdr:colOff>279400</xdr:colOff>
      <xdr:row>85</xdr:row>
      <xdr:rowOff>69554</xdr:rowOff>
    </xdr:to>
    <xdr:cxnSp macro="">
      <xdr:nvCxnSpPr>
        <xdr:cNvPr id="203" name="直線コネクタ 202"/>
        <xdr:cNvCxnSpPr/>
      </xdr:nvCxnSpPr>
      <xdr:spPr>
        <a:xfrm flipV="1">
          <a:off x="1447800" y="14560722"/>
          <a:ext cx="889000" cy="8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22749</xdr:rowOff>
    </xdr:from>
    <xdr:to>
      <xdr:col>7</xdr:col>
      <xdr:colOff>203200</xdr:colOff>
      <xdr:row>85</xdr:row>
      <xdr:rowOff>124349</xdr:rowOff>
    </xdr:to>
    <xdr:sp macro="" textlink="">
      <xdr:nvSpPr>
        <xdr:cNvPr id="213" name="円/楕円 212"/>
        <xdr:cNvSpPr/>
      </xdr:nvSpPr>
      <xdr:spPr>
        <a:xfrm>
          <a:off x="4902200" y="14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166276</xdr:rowOff>
    </xdr:from>
    <xdr:ext cx="762000" cy="259045"/>
    <xdr:sp macro="" textlink="">
      <xdr:nvSpPr>
        <xdr:cNvPr id="214" name="人件費・物件費等の状況該当値テキスト"/>
        <xdr:cNvSpPr txBox="1"/>
      </xdr:nvSpPr>
      <xdr:spPr>
        <a:xfrm>
          <a:off x="5041900" y="1456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123,118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163379</xdr:rowOff>
    </xdr:from>
    <xdr:to>
      <xdr:col>6</xdr:col>
      <xdr:colOff>50800</xdr:colOff>
      <xdr:row>85</xdr:row>
      <xdr:rowOff>93529</xdr:rowOff>
    </xdr:to>
    <xdr:sp macro="" textlink="">
      <xdr:nvSpPr>
        <xdr:cNvPr id="215" name="円/楕円 214"/>
        <xdr:cNvSpPr/>
      </xdr:nvSpPr>
      <xdr:spPr>
        <a:xfrm>
          <a:off x="4064000" y="145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103706</xdr:rowOff>
    </xdr:from>
    <xdr:ext cx="736600" cy="259045"/>
    <xdr:sp macro="" textlink="">
      <xdr:nvSpPr>
        <xdr:cNvPr id="216" name="テキスト ボックス 215"/>
        <xdr:cNvSpPr txBox="1"/>
      </xdr:nvSpPr>
      <xdr:spPr>
        <a:xfrm>
          <a:off x="3733800" y="1433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120,819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101820</xdr:rowOff>
    </xdr:from>
    <xdr:to>
      <xdr:col>4</xdr:col>
      <xdr:colOff>533400</xdr:colOff>
      <xdr:row>85</xdr:row>
      <xdr:rowOff>31970</xdr:rowOff>
    </xdr:to>
    <xdr:sp macro="" textlink="">
      <xdr:nvSpPr>
        <xdr:cNvPr id="217" name="円/楕円 216"/>
        <xdr:cNvSpPr/>
      </xdr:nvSpPr>
      <xdr:spPr>
        <a:xfrm>
          <a:off x="3175000" y="145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42147</xdr:rowOff>
    </xdr:from>
    <xdr:ext cx="762000" cy="259045"/>
    <xdr:sp macro="" textlink="">
      <xdr:nvSpPr>
        <xdr:cNvPr id="218" name="テキスト ボックス 217"/>
        <xdr:cNvSpPr txBox="1"/>
      </xdr:nvSpPr>
      <xdr:spPr>
        <a:xfrm>
          <a:off x="2844800" y="142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108122</xdr:rowOff>
    </xdr:from>
    <xdr:to>
      <xdr:col>3</xdr:col>
      <xdr:colOff>330200</xdr:colOff>
      <xdr:row>85</xdr:row>
      <xdr:rowOff>38272</xdr:rowOff>
    </xdr:to>
    <xdr:sp macro="" textlink="">
      <xdr:nvSpPr>
        <xdr:cNvPr id="219" name="円/楕円 218"/>
        <xdr:cNvSpPr/>
      </xdr:nvSpPr>
      <xdr:spPr>
        <a:xfrm>
          <a:off x="2286000" y="145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48449</xdr:rowOff>
    </xdr:from>
    <xdr:ext cx="762000" cy="259045"/>
    <xdr:sp macro="" textlink="">
      <xdr:nvSpPr>
        <xdr:cNvPr id="220" name="テキスト ボックス 219"/>
        <xdr:cNvSpPr txBox="1"/>
      </xdr:nvSpPr>
      <xdr:spPr>
        <a:xfrm>
          <a:off x="1955800" y="142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116,697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18754</xdr:rowOff>
    </xdr:from>
    <xdr:to>
      <xdr:col>2</xdr:col>
      <xdr:colOff>127000</xdr:colOff>
      <xdr:row>85</xdr:row>
      <xdr:rowOff>120354</xdr:rowOff>
    </xdr:to>
    <xdr:sp macro="" textlink="">
      <xdr:nvSpPr>
        <xdr:cNvPr id="221" name="円/楕円 220"/>
        <xdr:cNvSpPr/>
      </xdr:nvSpPr>
      <xdr:spPr>
        <a:xfrm>
          <a:off x="1397000" y="145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105131</xdr:rowOff>
    </xdr:from>
    <xdr:ext cx="762000" cy="259045"/>
    <xdr:sp macro="" textlink="">
      <xdr:nvSpPr>
        <xdr:cNvPr id="222" name="テキスト ボックス 221"/>
        <xdr:cNvSpPr txBox="1"/>
      </xdr:nvSpPr>
      <xdr:spPr>
        <a:xfrm>
          <a:off x="1066800" y="1467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年度に普通昇給の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ヶ月延伸、平成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年度には職員の独自給料カット（管理職</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％、一般職員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年度からは高齢層職員昇給抑制を行い給与の適正化に努めてきた。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年度において、国家公務員の給与減額に準じた給与削減を実施した。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今後とも、国家公務員準拠、人事院勧告の尊重を基本とし、適正な給与水準を維持していく。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53823</xdr:rowOff>
    </xdr:to>
    <xdr:cxnSp macro="">
      <xdr:nvCxnSpPr>
        <xdr:cNvPr id="258" name="直線コネクタ 257"/>
        <xdr:cNvCxnSpPr/>
      </xdr:nvCxnSpPr>
      <xdr:spPr>
        <a:xfrm>
          <a:off x="16179800" y="14386682"/>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156332</xdr:rowOff>
    </xdr:to>
    <xdr:cxnSp macro="">
      <xdr:nvCxnSpPr>
        <xdr:cNvPr id="261" name="直線コネクタ 260"/>
        <xdr:cNvCxnSpPr/>
      </xdr:nvCxnSpPr>
      <xdr:spPr>
        <a:xfrm>
          <a:off x="15290800" y="143522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89</xdr:row>
      <xdr:rowOff>907</xdr:rowOff>
    </xdr:to>
    <xdr:cxnSp macro="">
      <xdr:nvCxnSpPr>
        <xdr:cNvPr id="264" name="直線コネクタ 263"/>
        <xdr:cNvCxnSpPr/>
      </xdr:nvCxnSpPr>
      <xdr:spPr>
        <a:xfrm flipV="1">
          <a:off x="14401800" y="14352209"/>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907</xdr:rowOff>
    </xdr:from>
    <xdr:to>
      <xdr:col>21</xdr:col>
      <xdr:colOff>0</xdr:colOff>
      <xdr:row>89</xdr:row>
      <xdr:rowOff>12398</xdr:rowOff>
    </xdr:to>
    <xdr:cxnSp macro="">
      <xdr:nvCxnSpPr>
        <xdr:cNvPr id="267" name="直線コネクタ 266"/>
        <xdr:cNvCxnSpPr/>
      </xdr:nvCxnSpPr>
      <xdr:spPr>
        <a:xfrm flipV="1">
          <a:off x="13512800" y="1525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8"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9" name="円/楕円 278"/>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0" name="テキスト ボックス 279"/>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1" name="円/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2" name="テキスト ボックス 281"/>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5" name="円/楕円 284"/>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86" name="テキスト ボックス 285"/>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　本市においては、</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消防・給食・ごみ収集など</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を単独</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直営</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で行ってきたことや</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、保育行政の充実に取り組むため保育士等が加配となっていることで職員数は</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大阪府</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平均を上回っていた。平成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22</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から</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実施</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した</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「摂津市第四次行財政改革実施計画」では職員数の</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660</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人体制に取り組み、事務職員は退職者の</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割補充、現業職員は不補充を原則として取り組ん</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できた。また、平成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年度から実施している</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「摂津市第</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五</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次行財政改革実施計画」</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において、定員管理の方針に基づき、民間保育所等民営化や窓口業務委託等により職員数の適正管理を行っている。</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年度では人口千人当たりの職員数が</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6.41</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人と</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類似団体平均を上回るものの、前年度比</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0.2</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ポイント改善となった。　　</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今後も民間委託の実施や臨時職員・非常勤職員の活用等で職員数の適正化に努める。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16828</xdr:rowOff>
    </xdr:from>
    <xdr:to>
      <xdr:col>24</xdr:col>
      <xdr:colOff>558800</xdr:colOff>
      <xdr:row>61</xdr:row>
      <xdr:rowOff>57044</xdr:rowOff>
    </xdr:to>
    <xdr:cxnSp macro="">
      <xdr:nvCxnSpPr>
        <xdr:cNvPr id="321" name="直線コネクタ 320"/>
        <xdr:cNvCxnSpPr/>
      </xdr:nvCxnSpPr>
      <xdr:spPr>
        <a:xfrm flipV="1">
          <a:off x="16179800" y="1047527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57044</xdr:rowOff>
    </xdr:to>
    <xdr:cxnSp macro="">
      <xdr:nvCxnSpPr>
        <xdr:cNvPr id="324" name="直線コネクタ 323"/>
        <xdr:cNvCxnSpPr/>
      </xdr:nvCxnSpPr>
      <xdr:spPr>
        <a:xfrm>
          <a:off x="15290800" y="105054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77153</xdr:rowOff>
    </xdr:to>
    <xdr:cxnSp macro="">
      <xdr:nvCxnSpPr>
        <xdr:cNvPr id="327" name="直線コネクタ 326"/>
        <xdr:cNvCxnSpPr/>
      </xdr:nvCxnSpPr>
      <xdr:spPr>
        <a:xfrm flipV="1">
          <a:off x="14401800" y="105054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77153</xdr:rowOff>
    </xdr:from>
    <xdr:to>
      <xdr:col>21</xdr:col>
      <xdr:colOff>0</xdr:colOff>
      <xdr:row>61</xdr:row>
      <xdr:rowOff>101282</xdr:rowOff>
    </xdr:to>
    <xdr:cxnSp macro="">
      <xdr:nvCxnSpPr>
        <xdr:cNvPr id="330" name="直線コネクタ 329"/>
        <xdr:cNvCxnSpPr/>
      </xdr:nvCxnSpPr>
      <xdr:spPr>
        <a:xfrm flipV="1">
          <a:off x="13512800" y="105356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137478</xdr:rowOff>
    </xdr:from>
    <xdr:to>
      <xdr:col>24</xdr:col>
      <xdr:colOff>609600</xdr:colOff>
      <xdr:row>61</xdr:row>
      <xdr:rowOff>67628</xdr:rowOff>
    </xdr:to>
    <xdr:sp macro="" textlink="">
      <xdr:nvSpPr>
        <xdr:cNvPr id="340" name="円/楕円 339"/>
        <xdr:cNvSpPr/>
      </xdr:nvSpPr>
      <xdr:spPr>
        <a:xfrm>
          <a:off x="16967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109555</xdr:rowOff>
    </xdr:from>
    <xdr:ext cx="762000" cy="259045"/>
    <xdr:sp macro="" textlink="">
      <xdr:nvSpPr>
        <xdr:cNvPr id="341" name="定員管理の状況該当値テキスト"/>
        <xdr:cNvSpPr txBox="1"/>
      </xdr:nvSpPr>
      <xdr:spPr>
        <a:xfrm>
          <a:off x="17106900" y="103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6244</xdr:rowOff>
    </xdr:from>
    <xdr:to>
      <xdr:col>23</xdr:col>
      <xdr:colOff>457200</xdr:colOff>
      <xdr:row>61</xdr:row>
      <xdr:rowOff>107844</xdr:rowOff>
    </xdr:to>
    <xdr:sp macro="" textlink="">
      <xdr:nvSpPr>
        <xdr:cNvPr id="342" name="円/楕円 341"/>
        <xdr:cNvSpPr/>
      </xdr:nvSpPr>
      <xdr:spPr>
        <a:xfrm>
          <a:off x="16129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118021</xdr:rowOff>
    </xdr:from>
    <xdr:ext cx="736600" cy="259045"/>
    <xdr:sp macro="" textlink="">
      <xdr:nvSpPr>
        <xdr:cNvPr id="343" name="テキスト ボックス 342"/>
        <xdr:cNvSpPr txBox="1"/>
      </xdr:nvSpPr>
      <xdr:spPr>
        <a:xfrm>
          <a:off x="15798800" y="1023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4" name="円/楕円 343"/>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5" name="テキスト ボックス 344"/>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26353</xdr:rowOff>
    </xdr:from>
    <xdr:to>
      <xdr:col>21</xdr:col>
      <xdr:colOff>50800</xdr:colOff>
      <xdr:row>61</xdr:row>
      <xdr:rowOff>127953</xdr:rowOff>
    </xdr:to>
    <xdr:sp macro="" textlink="">
      <xdr:nvSpPr>
        <xdr:cNvPr id="346" name="円/楕円 345"/>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138130</xdr:rowOff>
    </xdr:from>
    <xdr:ext cx="762000" cy="259045"/>
    <xdr:sp macro="" textlink="">
      <xdr:nvSpPr>
        <xdr:cNvPr id="347" name="テキスト ボックス 346"/>
        <xdr:cNvSpPr txBox="1"/>
      </xdr:nvSpPr>
      <xdr:spPr>
        <a:xfrm>
          <a:off x="14020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50482</xdr:rowOff>
    </xdr:from>
    <xdr:to>
      <xdr:col>19</xdr:col>
      <xdr:colOff>533400</xdr:colOff>
      <xdr:row>61</xdr:row>
      <xdr:rowOff>152082</xdr:rowOff>
    </xdr:to>
    <xdr:sp macro="" textlink="">
      <xdr:nvSpPr>
        <xdr:cNvPr id="348" name="円/楕円 347"/>
        <xdr:cNvSpPr/>
      </xdr:nvSpPr>
      <xdr:spPr>
        <a:xfrm>
          <a:off x="13462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162259</xdr:rowOff>
    </xdr:from>
    <xdr:ext cx="762000" cy="259045"/>
    <xdr:sp macro="" textlink="">
      <xdr:nvSpPr>
        <xdr:cNvPr id="349" name="テキスト ボックス 348"/>
        <xdr:cNvSpPr txBox="1"/>
      </xdr:nvSpPr>
      <xdr:spPr>
        <a:xfrm>
          <a:off x="13131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下水道普及に重点を置き、下水道普及率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％であった平成元年から、約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年でほぼ市内全域の下水道普及を達成した結果、公債費比率が類似団体平均値大きく上回る時期が続いた。平成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年度に「公債費負担適正化計画」を策定し、新規市債発行の抑制による公債費の削減や繰上償還の実施などを行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う等改善に努めてきた。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その結果、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実質公債費比率の算定の対象となる元利償還金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が低減してきたことから、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年度には類似団体及び大阪府平均を下回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今後も新規市債発行を抑制するとともに、下水道事業の経営健全化に努める。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14922</xdr:rowOff>
    </xdr:from>
    <xdr:to>
      <xdr:col>24</xdr:col>
      <xdr:colOff>558800</xdr:colOff>
      <xdr:row>39</xdr:row>
      <xdr:rowOff>75247</xdr:rowOff>
    </xdr:to>
    <xdr:cxnSp macro="">
      <xdr:nvCxnSpPr>
        <xdr:cNvPr id="379" name="直線コネクタ 378"/>
        <xdr:cNvCxnSpPr/>
      </xdr:nvCxnSpPr>
      <xdr:spPr>
        <a:xfrm flipV="1">
          <a:off x="16179800" y="670147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75247</xdr:rowOff>
    </xdr:from>
    <xdr:to>
      <xdr:col>23</xdr:col>
      <xdr:colOff>406400</xdr:colOff>
      <xdr:row>39</xdr:row>
      <xdr:rowOff>135572</xdr:rowOff>
    </xdr:to>
    <xdr:cxnSp macro="">
      <xdr:nvCxnSpPr>
        <xdr:cNvPr id="382" name="直線コネクタ 381"/>
        <xdr:cNvCxnSpPr/>
      </xdr:nvCxnSpPr>
      <xdr:spPr>
        <a:xfrm flipV="1">
          <a:off x="15290800" y="67617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318</xdr:rowOff>
    </xdr:to>
    <xdr:cxnSp macro="">
      <xdr:nvCxnSpPr>
        <xdr:cNvPr id="385" name="直線コネクタ 384"/>
        <xdr:cNvCxnSpPr/>
      </xdr:nvCxnSpPr>
      <xdr:spPr>
        <a:xfrm flipV="1">
          <a:off x="14401800" y="68221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318</xdr:rowOff>
    </xdr:from>
    <xdr:to>
      <xdr:col>21</xdr:col>
      <xdr:colOff>0</xdr:colOff>
      <xdr:row>40</xdr:row>
      <xdr:rowOff>318</xdr:rowOff>
    </xdr:to>
    <xdr:cxnSp macro="">
      <xdr:nvCxnSpPr>
        <xdr:cNvPr id="388" name="直線コネクタ 387"/>
        <xdr:cNvCxnSpPr/>
      </xdr:nvCxnSpPr>
      <xdr:spPr>
        <a:xfrm>
          <a:off x="13512800" y="685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98" name="円/楕円 397"/>
        <xdr:cNvSpPr/>
      </xdr:nvSpPr>
      <xdr:spPr>
        <a:xfrm>
          <a:off x="169672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152099</xdr:rowOff>
    </xdr:from>
    <xdr:ext cx="762000" cy="259045"/>
    <xdr:sp macro="" textlink="">
      <xdr:nvSpPr>
        <xdr:cNvPr id="399" name="公債費負担の状況該当値テキスト"/>
        <xdr:cNvSpPr txBox="1"/>
      </xdr:nvSpPr>
      <xdr:spPr>
        <a:xfrm>
          <a:off x="171069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24447</xdr:rowOff>
    </xdr:from>
    <xdr:to>
      <xdr:col>23</xdr:col>
      <xdr:colOff>457200</xdr:colOff>
      <xdr:row>39</xdr:row>
      <xdr:rowOff>126047</xdr:rowOff>
    </xdr:to>
    <xdr:sp macro="" textlink="">
      <xdr:nvSpPr>
        <xdr:cNvPr id="400" name="円/楕円 399"/>
        <xdr:cNvSpPr/>
      </xdr:nvSpPr>
      <xdr:spPr>
        <a:xfrm>
          <a:off x="16129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136224</xdr:rowOff>
    </xdr:from>
    <xdr:ext cx="736600" cy="259045"/>
    <xdr:sp macro="" textlink="">
      <xdr:nvSpPr>
        <xdr:cNvPr id="401" name="テキスト ボックス 400"/>
        <xdr:cNvSpPr txBox="1"/>
      </xdr:nvSpPr>
      <xdr:spPr>
        <a:xfrm>
          <a:off x="15798800" y="647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402" name="円/楕円 401"/>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403" name="テキスト ボックス 402"/>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120968</xdr:rowOff>
    </xdr:from>
    <xdr:to>
      <xdr:col>21</xdr:col>
      <xdr:colOff>50800</xdr:colOff>
      <xdr:row>40</xdr:row>
      <xdr:rowOff>51118</xdr:rowOff>
    </xdr:to>
    <xdr:sp macro="" textlink="">
      <xdr:nvSpPr>
        <xdr:cNvPr id="404" name="円/楕円 403"/>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405" name="テキスト ボックス 404"/>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120968</xdr:rowOff>
    </xdr:from>
    <xdr:to>
      <xdr:col>19</xdr:col>
      <xdr:colOff>533400</xdr:colOff>
      <xdr:row>40</xdr:row>
      <xdr:rowOff>51118</xdr:rowOff>
    </xdr:to>
    <xdr:sp macro="" textlink="">
      <xdr:nvSpPr>
        <xdr:cNvPr id="406" name="円/楕円 405"/>
        <xdr:cNvSpPr/>
      </xdr:nvSpPr>
      <xdr:spPr>
        <a:xfrm>
          <a:off x="13462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61295</xdr:rowOff>
    </xdr:from>
    <xdr:ext cx="762000" cy="259045"/>
    <xdr:sp macro="" textlink="">
      <xdr:nvSpPr>
        <xdr:cNvPr id="407" name="テキスト ボックス 406"/>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類似団体及び大阪府平均を大きく下回っており、平成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年度における将来負担比率はなく、前年度△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ポイント改善の△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99.0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％となった。これは充当可能基金が一定確保できていることや市債残高が平成１７年度以降減少していること、また、土地開発公社を休眠化状態にしたことによる。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今後も公債費等義務的経費の削減を中心とする行財政改革を進め、財政の健全化に努める。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85,477
84,327
14.87
40,845,863
40,293,509
338,886
18,352,268
23,545,351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行財政改革の実施により、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職員数</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の適正配置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、給与水準</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適正化を図って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おり、類似団体との差は縮まりつつある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今後も引き続き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民間への業務委託を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行う等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、適正かつ効率的な人員配置を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、経費抑制に努め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64951</xdr:rowOff>
    </xdr:from>
    <xdr:to>
      <xdr:col>7</xdr:col>
      <xdr:colOff>15875</xdr:colOff>
      <xdr:row>36</xdr:row>
      <xdr:rowOff>143328</xdr:rowOff>
    </xdr:to>
    <xdr:cxnSp macro="">
      <xdr:nvCxnSpPr>
        <xdr:cNvPr id="68" name="直線コネクタ 67"/>
        <xdr:cNvCxnSpPr/>
      </xdr:nvCxnSpPr>
      <xdr:spPr>
        <a:xfrm flipV="1">
          <a:off x="3987800" y="623715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36</xdr:row>
      <xdr:rowOff>156392</xdr:rowOff>
    </xdr:to>
    <xdr:cxnSp macro="">
      <xdr:nvCxnSpPr>
        <xdr:cNvPr id="71" name="直線コネクタ 70"/>
        <xdr:cNvCxnSpPr/>
      </xdr:nvCxnSpPr>
      <xdr:spPr>
        <a:xfrm flipV="1">
          <a:off x="3098800" y="63155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156392</xdr:rowOff>
    </xdr:from>
    <xdr:to>
      <xdr:col>4</xdr:col>
      <xdr:colOff>346075</xdr:colOff>
      <xdr:row>37</xdr:row>
      <xdr:rowOff>95976</xdr:rowOff>
    </xdr:to>
    <xdr:cxnSp macro="">
      <xdr:nvCxnSpPr>
        <xdr:cNvPr id="74" name="直線コネクタ 73"/>
        <xdr:cNvCxnSpPr/>
      </xdr:nvCxnSpPr>
      <xdr:spPr>
        <a:xfrm flipV="1">
          <a:off x="2209800" y="632859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82913</xdr:rowOff>
    </xdr:from>
    <xdr:to>
      <xdr:col>3</xdr:col>
      <xdr:colOff>142875</xdr:colOff>
      <xdr:row>37</xdr:row>
      <xdr:rowOff>95976</xdr:rowOff>
    </xdr:to>
    <xdr:cxnSp macro="">
      <xdr:nvCxnSpPr>
        <xdr:cNvPr id="77" name="直線コネクタ 76"/>
        <xdr:cNvCxnSpPr/>
      </xdr:nvCxnSpPr>
      <xdr:spPr>
        <a:xfrm>
          <a:off x="1320800" y="64265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14151</xdr:rowOff>
    </xdr:from>
    <xdr:to>
      <xdr:col>7</xdr:col>
      <xdr:colOff>66675</xdr:colOff>
      <xdr:row>36</xdr:row>
      <xdr:rowOff>115751</xdr:rowOff>
    </xdr:to>
    <xdr:sp macro="" textlink="">
      <xdr:nvSpPr>
        <xdr:cNvPr id="87" name="円/楕円 86"/>
        <xdr:cNvSpPr/>
      </xdr:nvSpPr>
      <xdr:spPr>
        <a:xfrm>
          <a:off x="4775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157678</xdr:rowOff>
    </xdr:from>
    <xdr:ext cx="762000" cy="259045"/>
    <xdr:sp macro="" textlink="">
      <xdr:nvSpPr>
        <xdr:cNvPr id="88" name="人件費該当値テキスト"/>
        <xdr:cNvSpPr txBox="1"/>
      </xdr:nvSpPr>
      <xdr:spPr>
        <a:xfrm>
          <a:off x="4914900" y="61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9" name="円/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105592</xdr:rowOff>
    </xdr:from>
    <xdr:to>
      <xdr:col>4</xdr:col>
      <xdr:colOff>396875</xdr:colOff>
      <xdr:row>37</xdr:row>
      <xdr:rowOff>35742</xdr:rowOff>
    </xdr:to>
    <xdr:sp macro="" textlink="">
      <xdr:nvSpPr>
        <xdr:cNvPr id="91" name="円/楕円 90"/>
        <xdr:cNvSpPr/>
      </xdr:nvSpPr>
      <xdr:spPr>
        <a:xfrm>
          <a:off x="3048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20519</xdr:rowOff>
    </xdr:from>
    <xdr:ext cx="762000" cy="259045"/>
    <xdr:sp macro="" textlink="">
      <xdr:nvSpPr>
        <xdr:cNvPr id="92" name="テキスト ボックス 91"/>
        <xdr:cNvSpPr txBox="1"/>
      </xdr:nvSpPr>
      <xdr:spPr>
        <a:xfrm>
          <a:off x="2717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45176</xdr:rowOff>
    </xdr:from>
    <xdr:to>
      <xdr:col>3</xdr:col>
      <xdr:colOff>193675</xdr:colOff>
      <xdr:row>37</xdr:row>
      <xdr:rowOff>146776</xdr:rowOff>
    </xdr:to>
    <xdr:sp macro="" textlink="">
      <xdr:nvSpPr>
        <xdr:cNvPr id="93" name="円/楕円 92"/>
        <xdr:cNvSpPr/>
      </xdr:nvSpPr>
      <xdr:spPr>
        <a:xfrm>
          <a:off x="2159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131553</xdr:rowOff>
    </xdr:from>
    <xdr:ext cx="762000" cy="259045"/>
    <xdr:sp macro="" textlink="">
      <xdr:nvSpPr>
        <xdr:cNvPr id="94" name="テキスト ボックス 93"/>
        <xdr:cNvSpPr txBox="1"/>
      </xdr:nvSpPr>
      <xdr:spPr>
        <a:xfrm>
          <a:off x="1828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32113</xdr:rowOff>
    </xdr:from>
    <xdr:to>
      <xdr:col>1</xdr:col>
      <xdr:colOff>676275</xdr:colOff>
      <xdr:row>37</xdr:row>
      <xdr:rowOff>133713</xdr:rowOff>
    </xdr:to>
    <xdr:sp macro="" textlink="">
      <xdr:nvSpPr>
        <xdr:cNvPr id="95" name="円/楕円 94"/>
        <xdr:cNvSpPr/>
      </xdr:nvSpPr>
      <xdr:spPr>
        <a:xfrm>
          <a:off x="1270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118490</xdr:rowOff>
    </xdr:from>
    <xdr:ext cx="762000" cy="259045"/>
    <xdr:sp macro="" textlink="">
      <xdr:nvSpPr>
        <xdr:cNvPr id="96" name="テキスト ボックス 95"/>
        <xdr:cNvSpPr txBox="1"/>
      </xdr:nvSpPr>
      <xdr:spPr>
        <a:xfrm>
          <a:off x="939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業務の民間委託を推進し、人件費から委託料へ移行しているため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類似団体を上回る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19.2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また、</a:t>
          </a:r>
          <a:r>
            <a:rPr lang="ja-JP" altLang="ja-JP" sz="1100" b="0" i="0" baseline="0">
              <a:solidFill>
                <a:schemeClr val="dk1"/>
              </a:solidFill>
              <a:effectLst/>
              <a:latin typeface="+mn-lt"/>
              <a:ea typeface="+mn-ea"/>
              <a:cs typeface="+mn-cs"/>
            </a:rPr>
            <a:t>行政需要に機動的に対応するために、臨時職員・非常勤職員の活用を図っており、賃金は増加傾向にある。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今後も消防・給食・ごみ収集など市直営部門において適正化を図る。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31750</xdr:rowOff>
    </xdr:from>
    <xdr:to>
      <xdr:col>24</xdr:col>
      <xdr:colOff>31750</xdr:colOff>
      <xdr:row>19</xdr:row>
      <xdr:rowOff>46990</xdr:rowOff>
    </xdr:to>
    <xdr:cxnSp macro="">
      <xdr:nvCxnSpPr>
        <xdr:cNvPr id="129" name="直線コネクタ 128"/>
        <xdr:cNvCxnSpPr/>
      </xdr:nvCxnSpPr>
      <xdr:spPr>
        <a:xfrm>
          <a:off x="15671800" y="3289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66040</xdr:rowOff>
    </xdr:from>
    <xdr:to>
      <xdr:col>22</xdr:col>
      <xdr:colOff>565150</xdr:colOff>
      <xdr:row>19</xdr:row>
      <xdr:rowOff>31750</xdr:rowOff>
    </xdr:to>
    <xdr:cxnSp macro="">
      <xdr:nvCxnSpPr>
        <xdr:cNvPr id="132" name="直線コネクタ 131"/>
        <xdr:cNvCxnSpPr/>
      </xdr:nvCxnSpPr>
      <xdr:spPr>
        <a:xfrm>
          <a:off x="14782800" y="3152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66040</xdr:rowOff>
    </xdr:from>
    <xdr:to>
      <xdr:col>21</xdr:col>
      <xdr:colOff>361950</xdr:colOff>
      <xdr:row>18</xdr:row>
      <xdr:rowOff>81280</xdr:rowOff>
    </xdr:to>
    <xdr:cxnSp macro="">
      <xdr:nvCxnSpPr>
        <xdr:cNvPr id="135" name="直線コネクタ 134"/>
        <xdr:cNvCxnSpPr/>
      </xdr:nvCxnSpPr>
      <xdr:spPr>
        <a:xfrm flipV="1">
          <a:off x="13893800" y="3152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18</xdr:row>
      <xdr:rowOff>111760</xdr:rowOff>
    </xdr:to>
    <xdr:cxnSp macro="">
      <xdr:nvCxnSpPr>
        <xdr:cNvPr id="138" name="直線コネクタ 137"/>
        <xdr:cNvCxnSpPr/>
      </xdr:nvCxnSpPr>
      <xdr:spPr>
        <a:xfrm flipV="1">
          <a:off x="13004800" y="3167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8" name="円/楕円 147"/>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139717</xdr:rowOff>
    </xdr:from>
    <xdr:ext cx="762000" cy="259045"/>
    <xdr:sp macro="" textlink="">
      <xdr:nvSpPr>
        <xdr:cNvPr id="149"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50" name="円/楕円 149"/>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51" name="テキスト ボックス 150"/>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xdr:rowOff>
    </xdr:from>
    <xdr:to>
      <xdr:col>21</xdr:col>
      <xdr:colOff>412750</xdr:colOff>
      <xdr:row>18</xdr:row>
      <xdr:rowOff>116840</xdr:rowOff>
    </xdr:to>
    <xdr:sp macro="" textlink="">
      <xdr:nvSpPr>
        <xdr:cNvPr id="152" name="円/楕円 151"/>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53" name="テキスト ボックス 152"/>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4" name="円/楕円 153"/>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5" name="テキスト ボックス 15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60960</xdr:rowOff>
    </xdr:from>
    <xdr:to>
      <xdr:col>19</xdr:col>
      <xdr:colOff>6350</xdr:colOff>
      <xdr:row>18</xdr:row>
      <xdr:rowOff>162560</xdr:rowOff>
    </xdr:to>
    <xdr:sp macro="" textlink="">
      <xdr:nvSpPr>
        <xdr:cNvPr id="156" name="円/楕円 155"/>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147337</xdr:rowOff>
    </xdr:from>
    <xdr:ext cx="762000" cy="259045"/>
    <xdr:sp macro="" textlink="">
      <xdr:nvSpPr>
        <xdr:cNvPr id="157" name="テキスト ボックス 156"/>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年度の扶助費については前年度比増となったが、経常経費一般財源等総額が増加したため、数値は前年度比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ポイント改善となっている。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今後も社会保障関係経費の伸びによる扶助費の増は、高い水準で推移することが見込まれるため事業の見直し等、適切な財政運営を行う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41275</xdr:rowOff>
    </xdr:to>
    <xdr:cxnSp macro="">
      <xdr:nvCxnSpPr>
        <xdr:cNvPr id="194" name="直線コネクタ 193"/>
        <xdr:cNvCxnSpPr/>
      </xdr:nvCxnSpPr>
      <xdr:spPr>
        <a:xfrm flipV="1">
          <a:off x="3987800" y="97663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136525</xdr:rowOff>
    </xdr:from>
    <xdr:to>
      <xdr:col>5</xdr:col>
      <xdr:colOff>549275</xdr:colOff>
      <xdr:row>57</xdr:row>
      <xdr:rowOff>41275</xdr:rowOff>
    </xdr:to>
    <xdr:cxnSp macro="">
      <xdr:nvCxnSpPr>
        <xdr:cNvPr id="197" name="直線コネクタ 196"/>
        <xdr:cNvCxnSpPr/>
      </xdr:nvCxnSpPr>
      <xdr:spPr>
        <a:xfrm>
          <a:off x="3098800" y="9737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136525</xdr:rowOff>
    </xdr:from>
    <xdr:to>
      <xdr:col>4</xdr:col>
      <xdr:colOff>346075</xdr:colOff>
      <xdr:row>56</xdr:row>
      <xdr:rowOff>136525</xdr:rowOff>
    </xdr:to>
    <xdr:cxnSp macro="">
      <xdr:nvCxnSpPr>
        <xdr:cNvPr id="200" name="直線コネクタ 199"/>
        <xdr:cNvCxnSpPr/>
      </xdr:nvCxnSpPr>
      <xdr:spPr>
        <a:xfrm>
          <a:off x="2209800" y="9737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136525</xdr:rowOff>
    </xdr:to>
    <xdr:cxnSp macro="">
      <xdr:nvCxnSpPr>
        <xdr:cNvPr id="203" name="直線コネクタ 202"/>
        <xdr:cNvCxnSpPr/>
      </xdr:nvCxnSpPr>
      <xdr:spPr>
        <a:xfrm>
          <a:off x="1320800" y="96710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13" name="円/楕円 212"/>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14"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161925</xdr:rowOff>
    </xdr:from>
    <xdr:to>
      <xdr:col>5</xdr:col>
      <xdr:colOff>600075</xdr:colOff>
      <xdr:row>57</xdr:row>
      <xdr:rowOff>92075</xdr:rowOff>
    </xdr:to>
    <xdr:sp macro="" textlink="">
      <xdr:nvSpPr>
        <xdr:cNvPr id="215" name="円/楕円 214"/>
        <xdr:cNvSpPr/>
      </xdr:nvSpPr>
      <xdr:spPr>
        <a:xfrm>
          <a:off x="3937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76852</xdr:rowOff>
    </xdr:from>
    <xdr:ext cx="736600" cy="259045"/>
    <xdr:sp macro="" textlink="">
      <xdr:nvSpPr>
        <xdr:cNvPr id="216" name="テキスト ボックス 215"/>
        <xdr:cNvSpPr txBox="1"/>
      </xdr:nvSpPr>
      <xdr:spPr>
        <a:xfrm>
          <a:off x="3606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85725</xdr:rowOff>
    </xdr:from>
    <xdr:to>
      <xdr:col>4</xdr:col>
      <xdr:colOff>396875</xdr:colOff>
      <xdr:row>57</xdr:row>
      <xdr:rowOff>15875</xdr:rowOff>
    </xdr:to>
    <xdr:sp macro="" textlink="">
      <xdr:nvSpPr>
        <xdr:cNvPr id="217" name="円/楕円 216"/>
        <xdr:cNvSpPr/>
      </xdr:nvSpPr>
      <xdr:spPr>
        <a:xfrm>
          <a:off x="3048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652</xdr:rowOff>
    </xdr:from>
    <xdr:ext cx="762000" cy="259045"/>
    <xdr:sp macro="" textlink="">
      <xdr:nvSpPr>
        <xdr:cNvPr id="218" name="テキスト ボックス 217"/>
        <xdr:cNvSpPr txBox="1"/>
      </xdr:nvSpPr>
      <xdr:spPr>
        <a:xfrm>
          <a:off x="2717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85725</xdr:rowOff>
    </xdr:from>
    <xdr:to>
      <xdr:col>3</xdr:col>
      <xdr:colOff>193675</xdr:colOff>
      <xdr:row>57</xdr:row>
      <xdr:rowOff>15875</xdr:rowOff>
    </xdr:to>
    <xdr:sp macro="" textlink="">
      <xdr:nvSpPr>
        <xdr:cNvPr id="219" name="円/楕円 218"/>
        <xdr:cNvSpPr/>
      </xdr:nvSpPr>
      <xdr:spPr>
        <a:xfrm>
          <a:off x="2159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652</xdr:rowOff>
    </xdr:from>
    <xdr:ext cx="762000" cy="259045"/>
    <xdr:sp macro="" textlink="">
      <xdr:nvSpPr>
        <xdr:cNvPr id="220" name="テキスト ボックス 219"/>
        <xdr:cNvSpPr txBox="1"/>
      </xdr:nvSpPr>
      <xdr:spPr>
        <a:xfrm>
          <a:off x="1828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21" name="円/楕円 220"/>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22" name="テキスト ボックス 221"/>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元年より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公共下水道の整備を急激に推進した結果、下水道事業会計における公営企業債の償還の財源に充てる繰出金が多額に上っている。公営企業債の発行についても平成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年度から元金償還金以内の発行に努め、新規の発行を抑制している。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年度からは企業会計へ移行し、さらなる経営効率化、健全化に努め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、繰出金の抑制を図る。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59</xdr:row>
      <xdr:rowOff>146050</xdr:rowOff>
    </xdr:to>
    <xdr:cxnSp macro="">
      <xdr:nvCxnSpPr>
        <xdr:cNvPr id="255" name="直線コネクタ 254"/>
        <xdr:cNvCxnSpPr/>
      </xdr:nvCxnSpPr>
      <xdr:spPr>
        <a:xfrm flipV="1">
          <a:off x="15671800" y="1023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92710</xdr:rowOff>
    </xdr:from>
    <xdr:to>
      <xdr:col>22</xdr:col>
      <xdr:colOff>565150</xdr:colOff>
      <xdr:row>59</xdr:row>
      <xdr:rowOff>146050</xdr:rowOff>
    </xdr:to>
    <xdr:cxnSp macro="">
      <xdr:nvCxnSpPr>
        <xdr:cNvPr id="258" name="直線コネクタ 257"/>
        <xdr:cNvCxnSpPr/>
      </xdr:nvCxnSpPr>
      <xdr:spPr>
        <a:xfrm>
          <a:off x="14782800" y="1020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62230</xdr:rowOff>
    </xdr:from>
    <xdr:to>
      <xdr:col>21</xdr:col>
      <xdr:colOff>361950</xdr:colOff>
      <xdr:row>59</xdr:row>
      <xdr:rowOff>92710</xdr:rowOff>
    </xdr:to>
    <xdr:cxnSp macro="">
      <xdr:nvCxnSpPr>
        <xdr:cNvPr id="261" name="直線コネクタ 260"/>
        <xdr:cNvCxnSpPr/>
      </xdr:nvCxnSpPr>
      <xdr:spPr>
        <a:xfrm>
          <a:off x="13893800" y="1017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59</xdr:row>
      <xdr:rowOff>62230</xdr:rowOff>
    </xdr:to>
    <xdr:cxnSp macro="">
      <xdr:nvCxnSpPr>
        <xdr:cNvPr id="264" name="直線コネクタ 263"/>
        <xdr:cNvCxnSpPr/>
      </xdr:nvCxnSpPr>
      <xdr:spPr>
        <a:xfrm>
          <a:off x="13004800" y="1016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74" name="円/楕円 273"/>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75"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6" name="円/楕円 275"/>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7" name="テキスト ボックス 276"/>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41910</xdr:rowOff>
    </xdr:from>
    <xdr:to>
      <xdr:col>21</xdr:col>
      <xdr:colOff>412750</xdr:colOff>
      <xdr:row>59</xdr:row>
      <xdr:rowOff>143510</xdr:rowOff>
    </xdr:to>
    <xdr:sp macro="" textlink="">
      <xdr:nvSpPr>
        <xdr:cNvPr id="278" name="円/楕円 277"/>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128287</xdr:rowOff>
    </xdr:from>
    <xdr:ext cx="762000" cy="259045"/>
    <xdr:sp macro="" textlink="">
      <xdr:nvSpPr>
        <xdr:cNvPr id="279" name="テキスト ボックス 278"/>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xdr:rowOff>
    </xdr:from>
    <xdr:to>
      <xdr:col>20</xdr:col>
      <xdr:colOff>209550</xdr:colOff>
      <xdr:row>59</xdr:row>
      <xdr:rowOff>113030</xdr:rowOff>
    </xdr:to>
    <xdr:sp macro="" textlink="">
      <xdr:nvSpPr>
        <xdr:cNvPr id="280" name="円/楕円 279"/>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97807</xdr:rowOff>
    </xdr:from>
    <xdr:ext cx="762000" cy="259045"/>
    <xdr:sp macro="" textlink="">
      <xdr:nvSpPr>
        <xdr:cNvPr id="281" name="テキスト ボックス 280"/>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82" name="円/楕円 281"/>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83" name="テキスト ボックス 282"/>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ごみ処理、消防行政を単独運営していることから、</a:t>
          </a:r>
          <a:r>
            <a:rPr kumimoji="1" lang="ja-JP" altLang="ja-JP" sz="1100" b="0" i="0" u="none" strike="noStrike" kern="0" cap="none" spc="0" normalizeH="0" baseline="0" noProof="0">
              <a:ln>
                <a:noFill/>
              </a:ln>
              <a:solidFill>
                <a:prstClr val="black"/>
              </a:solidFill>
              <a:effectLst/>
              <a:uLnTx/>
              <a:uFillTx/>
              <a:latin typeface="+mn-lt"/>
              <a:ea typeface="+mn-ea"/>
              <a:cs typeface="+mn-cs"/>
            </a:rPr>
            <a:t>一部事務組合</a:t>
          </a:r>
          <a:r>
            <a:rPr kumimoji="1" lang="ja-JP" altLang="en-US" sz="1100" b="0" i="0" u="none" strike="noStrike" kern="0" cap="none" spc="0" normalizeH="0" baseline="0" noProof="0">
              <a:ln>
                <a:noFill/>
              </a:ln>
              <a:solidFill>
                <a:prstClr val="black"/>
              </a:solidFill>
              <a:effectLst/>
              <a:uLnTx/>
              <a:uFillTx/>
              <a:latin typeface="+mn-lt"/>
              <a:ea typeface="+mn-ea"/>
              <a:cs typeface="+mn-cs"/>
            </a:rPr>
            <a:t>等への負担金が無いため類似団体を大きく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67564</xdr:rowOff>
    </xdr:from>
    <xdr:to>
      <xdr:col>24</xdr:col>
      <xdr:colOff>31750</xdr:colOff>
      <xdr:row>34</xdr:row>
      <xdr:rowOff>90424</xdr:rowOff>
    </xdr:to>
    <xdr:cxnSp macro="">
      <xdr:nvCxnSpPr>
        <xdr:cNvPr id="313" name="直線コネクタ 312"/>
        <xdr:cNvCxnSpPr/>
      </xdr:nvCxnSpPr>
      <xdr:spPr>
        <a:xfrm flipV="1">
          <a:off x="15671800" y="58968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127000</xdr:rowOff>
    </xdr:to>
    <xdr:cxnSp macro="">
      <xdr:nvCxnSpPr>
        <xdr:cNvPr id="316" name="直線コネクタ 315"/>
        <xdr:cNvCxnSpPr/>
      </xdr:nvCxnSpPr>
      <xdr:spPr>
        <a:xfrm flipV="1">
          <a:off x="14782800" y="5919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85852</xdr:rowOff>
    </xdr:from>
    <xdr:to>
      <xdr:col>21</xdr:col>
      <xdr:colOff>361950</xdr:colOff>
      <xdr:row>34</xdr:row>
      <xdr:rowOff>127000</xdr:rowOff>
    </xdr:to>
    <xdr:cxnSp macro="">
      <xdr:nvCxnSpPr>
        <xdr:cNvPr id="319" name="直線コネクタ 318"/>
        <xdr:cNvCxnSpPr/>
      </xdr:nvCxnSpPr>
      <xdr:spPr>
        <a:xfrm>
          <a:off x="13893800" y="5915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85852</xdr:rowOff>
    </xdr:to>
    <xdr:cxnSp macro="">
      <xdr:nvCxnSpPr>
        <xdr:cNvPr id="322" name="直線コネクタ 321"/>
        <xdr:cNvCxnSpPr/>
      </xdr:nvCxnSpPr>
      <xdr:spPr>
        <a:xfrm>
          <a:off x="13004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16764</xdr:rowOff>
    </xdr:from>
    <xdr:to>
      <xdr:col>24</xdr:col>
      <xdr:colOff>82550</xdr:colOff>
      <xdr:row>34</xdr:row>
      <xdr:rowOff>118364</xdr:rowOff>
    </xdr:to>
    <xdr:sp macro="" textlink="">
      <xdr:nvSpPr>
        <xdr:cNvPr id="332" name="円/楕円 331"/>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33291</xdr:rowOff>
    </xdr:from>
    <xdr:ext cx="762000" cy="259045"/>
    <xdr:sp macro="" textlink="">
      <xdr:nvSpPr>
        <xdr:cNvPr id="333" name="補助費等該当値テキスト"/>
        <xdr:cNvSpPr txBox="1"/>
      </xdr:nvSpPr>
      <xdr:spPr>
        <a:xfrm>
          <a:off x="16598900" y="56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39624</xdr:rowOff>
    </xdr:from>
    <xdr:to>
      <xdr:col>22</xdr:col>
      <xdr:colOff>615950</xdr:colOff>
      <xdr:row>34</xdr:row>
      <xdr:rowOff>141224</xdr:rowOff>
    </xdr:to>
    <xdr:sp macro="" textlink="">
      <xdr:nvSpPr>
        <xdr:cNvPr id="334" name="円/楕円 333"/>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151401</xdr:rowOff>
    </xdr:from>
    <xdr:ext cx="736600" cy="259045"/>
    <xdr:sp macro="" textlink="">
      <xdr:nvSpPr>
        <xdr:cNvPr id="335" name="テキスト ボックス 334"/>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6" name="円/楕円 33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7" name="テキスト ボックス 33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35052</xdr:rowOff>
    </xdr:from>
    <xdr:to>
      <xdr:col>20</xdr:col>
      <xdr:colOff>209550</xdr:colOff>
      <xdr:row>34</xdr:row>
      <xdr:rowOff>136652</xdr:rowOff>
    </xdr:to>
    <xdr:sp macro="" textlink="">
      <xdr:nvSpPr>
        <xdr:cNvPr id="338" name="円/楕円 337"/>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146829</xdr:rowOff>
    </xdr:from>
    <xdr:ext cx="762000" cy="259045"/>
    <xdr:sp macro="" textlink="">
      <xdr:nvSpPr>
        <xdr:cNvPr id="339" name="テキスト ボックス 338"/>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40" name="円/楕円 339"/>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41" name="テキスト ボックス 340"/>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市債の発行については、平成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年度から元金償還金以内の発行に努め、現在高の縮減を図っており、平成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年度末に</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431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億円あった市債現在高も平成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年度末時点では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236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億円と減少した。今後も建設事業を精査し、新規市債発行の抑制を図り公債費の減少に努める。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83565</xdr:rowOff>
    </xdr:to>
    <xdr:cxnSp macro="">
      <xdr:nvCxnSpPr>
        <xdr:cNvPr id="371" name="直線コネクタ 370"/>
        <xdr:cNvCxnSpPr/>
      </xdr:nvCxnSpPr>
      <xdr:spPr>
        <a:xfrm flipV="1">
          <a:off x="3987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143002</xdr:rowOff>
    </xdr:to>
    <xdr:cxnSp macro="">
      <xdr:nvCxnSpPr>
        <xdr:cNvPr id="374" name="直線コネクタ 373"/>
        <xdr:cNvCxnSpPr/>
      </xdr:nvCxnSpPr>
      <xdr:spPr>
        <a:xfrm flipV="1">
          <a:off x="3098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78</xdr:row>
      <xdr:rowOff>12700</xdr:rowOff>
    </xdr:to>
    <xdr:cxnSp macro="">
      <xdr:nvCxnSpPr>
        <xdr:cNvPr id="377" name="直線コネクタ 376"/>
        <xdr:cNvCxnSpPr/>
      </xdr:nvCxnSpPr>
      <xdr:spPr>
        <a:xfrm flipV="1">
          <a:off x="2209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12700</xdr:rowOff>
    </xdr:to>
    <xdr:cxnSp macro="">
      <xdr:nvCxnSpPr>
        <xdr:cNvPr id="380" name="直線コネクタ 379"/>
        <xdr:cNvCxnSpPr/>
      </xdr:nvCxnSpPr>
      <xdr:spPr>
        <a:xfrm>
          <a:off x="1320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90" name="円/楕円 389"/>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91"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92" name="円/楕円 391"/>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93" name="テキスト ボックス 39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94" name="円/楕円 39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95" name="テキスト ボックス 39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6" name="円/楕円 395"/>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97" name="テキスト ボックス 396"/>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8" name="円/楕円 397"/>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9" name="テキスト ボックス 398"/>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年度においては、経常経費一般財源等が増額となったことから、前年度比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ポイント改善の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超高齢化社会に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よる社会保障関係経費の伸びに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伴う扶助費が年々増加していることなどから、依然として類似団体平均を上回る状況が続いている。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今後も事務事業の見直しを図り、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経常経費充当一般財源の削減に努める。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156718</xdr:rowOff>
    </xdr:to>
    <xdr:cxnSp macro="">
      <xdr:nvCxnSpPr>
        <xdr:cNvPr id="430" name="直線コネクタ 429"/>
        <xdr:cNvCxnSpPr/>
      </xdr:nvCxnSpPr>
      <xdr:spPr>
        <a:xfrm flipV="1">
          <a:off x="15671800" y="135915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51563</xdr:rowOff>
    </xdr:from>
    <xdr:to>
      <xdr:col>22</xdr:col>
      <xdr:colOff>565150</xdr:colOff>
      <xdr:row>79</xdr:row>
      <xdr:rowOff>156718</xdr:rowOff>
    </xdr:to>
    <xdr:cxnSp macro="">
      <xdr:nvCxnSpPr>
        <xdr:cNvPr id="433" name="直線コネクタ 432"/>
        <xdr:cNvCxnSpPr/>
      </xdr:nvCxnSpPr>
      <xdr:spPr>
        <a:xfrm>
          <a:off x="14782800" y="135961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51563</xdr:rowOff>
    </xdr:from>
    <xdr:to>
      <xdr:col>21</xdr:col>
      <xdr:colOff>361950</xdr:colOff>
      <xdr:row>79</xdr:row>
      <xdr:rowOff>78994</xdr:rowOff>
    </xdr:to>
    <xdr:cxnSp macro="">
      <xdr:nvCxnSpPr>
        <xdr:cNvPr id="436" name="直線コネクタ 435"/>
        <xdr:cNvCxnSpPr/>
      </xdr:nvCxnSpPr>
      <xdr:spPr>
        <a:xfrm flipV="1">
          <a:off x="13893800" y="135961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42418</xdr:rowOff>
    </xdr:from>
    <xdr:to>
      <xdr:col>20</xdr:col>
      <xdr:colOff>158750</xdr:colOff>
      <xdr:row>79</xdr:row>
      <xdr:rowOff>78994</xdr:rowOff>
    </xdr:to>
    <xdr:cxnSp macro="">
      <xdr:nvCxnSpPr>
        <xdr:cNvPr id="439" name="直線コネクタ 438"/>
        <xdr:cNvCxnSpPr/>
      </xdr:nvCxnSpPr>
      <xdr:spPr>
        <a:xfrm>
          <a:off x="13004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9" name="円/楕円 448"/>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50"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105918</xdr:rowOff>
    </xdr:from>
    <xdr:to>
      <xdr:col>22</xdr:col>
      <xdr:colOff>615950</xdr:colOff>
      <xdr:row>80</xdr:row>
      <xdr:rowOff>36068</xdr:rowOff>
    </xdr:to>
    <xdr:sp macro="" textlink="">
      <xdr:nvSpPr>
        <xdr:cNvPr id="451" name="円/楕円 450"/>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20845</xdr:rowOff>
    </xdr:from>
    <xdr:ext cx="736600" cy="259045"/>
    <xdr:sp macro="" textlink="">
      <xdr:nvSpPr>
        <xdr:cNvPr id="452" name="テキスト ボックス 451"/>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763</xdr:rowOff>
    </xdr:from>
    <xdr:to>
      <xdr:col>21</xdr:col>
      <xdr:colOff>412750</xdr:colOff>
      <xdr:row>79</xdr:row>
      <xdr:rowOff>102363</xdr:rowOff>
    </xdr:to>
    <xdr:sp macro="" textlink="">
      <xdr:nvSpPr>
        <xdr:cNvPr id="453" name="円/楕円 452"/>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87140</xdr:rowOff>
    </xdr:from>
    <xdr:ext cx="762000" cy="259045"/>
    <xdr:sp macro="" textlink="">
      <xdr:nvSpPr>
        <xdr:cNvPr id="454" name="テキスト ボックス 453"/>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28194</xdr:rowOff>
    </xdr:from>
    <xdr:to>
      <xdr:col>20</xdr:col>
      <xdr:colOff>209550</xdr:colOff>
      <xdr:row>79</xdr:row>
      <xdr:rowOff>129794</xdr:rowOff>
    </xdr:to>
    <xdr:sp macro="" textlink="">
      <xdr:nvSpPr>
        <xdr:cNvPr id="455" name="円/楕円 454"/>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114571</xdr:rowOff>
    </xdr:from>
    <xdr:ext cx="762000" cy="259045"/>
    <xdr:sp macro="" textlink="">
      <xdr:nvSpPr>
        <xdr:cNvPr id="456" name="テキスト ボックス 455"/>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163068</xdr:rowOff>
    </xdr:from>
    <xdr:to>
      <xdr:col>19</xdr:col>
      <xdr:colOff>6350</xdr:colOff>
      <xdr:row>79</xdr:row>
      <xdr:rowOff>93218</xdr:rowOff>
    </xdr:to>
    <xdr:sp macro="" textlink="">
      <xdr:nvSpPr>
        <xdr:cNvPr id="457" name="円/楕円 456"/>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77995</xdr:rowOff>
    </xdr:from>
    <xdr:ext cx="762000" cy="259045"/>
    <xdr:sp macro="" textlink="">
      <xdr:nvSpPr>
        <xdr:cNvPr id="458" name="テキスト ボックス 457"/>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大阪府摂津市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95720</xdr:rowOff>
    </xdr:from>
    <xdr:to>
      <xdr:col>4</xdr:col>
      <xdr:colOff>1117600</xdr:colOff>
      <xdr:row>17</xdr:row>
      <xdr:rowOff>114637</xdr:rowOff>
    </xdr:to>
    <xdr:cxnSp macro="">
      <xdr:nvCxnSpPr>
        <xdr:cNvPr id="50" name="直線コネクタ 49"/>
        <xdr:cNvCxnSpPr/>
      </xdr:nvCxnSpPr>
      <xdr:spPr bwMode="auto">
        <a:xfrm flipV="1">
          <a:off x="5003800" y="3057995"/>
          <a:ext cx="6477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104864</xdr:rowOff>
    </xdr:from>
    <xdr:to>
      <xdr:col>4</xdr:col>
      <xdr:colOff>469900</xdr:colOff>
      <xdr:row>17</xdr:row>
      <xdr:rowOff>114637</xdr:rowOff>
    </xdr:to>
    <xdr:cxnSp macro="">
      <xdr:nvCxnSpPr>
        <xdr:cNvPr id="53" name="直線コネクタ 52"/>
        <xdr:cNvCxnSpPr/>
      </xdr:nvCxnSpPr>
      <xdr:spPr bwMode="auto">
        <a:xfrm>
          <a:off x="4305300" y="3067139"/>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67964</xdr:rowOff>
    </xdr:from>
    <xdr:to>
      <xdr:col>3</xdr:col>
      <xdr:colOff>904875</xdr:colOff>
      <xdr:row>17</xdr:row>
      <xdr:rowOff>104864</xdr:rowOff>
    </xdr:to>
    <xdr:cxnSp macro="">
      <xdr:nvCxnSpPr>
        <xdr:cNvPr id="56" name="直線コネクタ 55"/>
        <xdr:cNvCxnSpPr/>
      </xdr:nvCxnSpPr>
      <xdr:spPr bwMode="auto">
        <a:xfrm>
          <a:off x="3606800" y="303023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13938</xdr:rowOff>
    </xdr:from>
    <xdr:to>
      <xdr:col>3</xdr:col>
      <xdr:colOff>206375</xdr:colOff>
      <xdr:row>17</xdr:row>
      <xdr:rowOff>67964</xdr:rowOff>
    </xdr:to>
    <xdr:cxnSp macro="">
      <xdr:nvCxnSpPr>
        <xdr:cNvPr id="59" name="直線コネクタ 58"/>
        <xdr:cNvCxnSpPr/>
      </xdr:nvCxnSpPr>
      <xdr:spPr bwMode="auto">
        <a:xfrm>
          <a:off x="2908300" y="2976213"/>
          <a:ext cx="698500" cy="5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44920</xdr:rowOff>
    </xdr:from>
    <xdr:to>
      <xdr:col>5</xdr:col>
      <xdr:colOff>34925</xdr:colOff>
      <xdr:row>17</xdr:row>
      <xdr:rowOff>146520</xdr:rowOff>
    </xdr:to>
    <xdr:sp macro="" textlink="">
      <xdr:nvSpPr>
        <xdr:cNvPr id="69" name="円/楕円 68"/>
        <xdr:cNvSpPr/>
      </xdr:nvSpPr>
      <xdr:spPr bwMode="auto">
        <a:xfrm>
          <a:off x="5600700" y="300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16997</xdr:rowOff>
    </xdr:from>
    <xdr:ext cx="762000" cy="259045"/>
    <xdr:sp macro="" textlink="">
      <xdr:nvSpPr>
        <xdr:cNvPr id="70" name="人口1人当たり決算額の推移該当値テキスト130"/>
        <xdr:cNvSpPr txBox="1"/>
      </xdr:nvSpPr>
      <xdr:spPr>
        <a:xfrm>
          <a:off x="5740400" y="297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63837</xdr:rowOff>
    </xdr:from>
    <xdr:to>
      <xdr:col>4</xdr:col>
      <xdr:colOff>520700</xdr:colOff>
      <xdr:row>17</xdr:row>
      <xdr:rowOff>165437</xdr:rowOff>
    </xdr:to>
    <xdr:sp macro="" textlink="">
      <xdr:nvSpPr>
        <xdr:cNvPr id="71" name="円/楕円 70"/>
        <xdr:cNvSpPr/>
      </xdr:nvSpPr>
      <xdr:spPr bwMode="auto">
        <a:xfrm>
          <a:off x="4953000" y="30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150214</xdr:rowOff>
    </xdr:from>
    <xdr:ext cx="736600" cy="259045"/>
    <xdr:sp macro="" textlink="">
      <xdr:nvSpPr>
        <xdr:cNvPr id="72" name="テキスト ボックス 71"/>
        <xdr:cNvSpPr txBox="1"/>
      </xdr:nvSpPr>
      <xdr:spPr>
        <a:xfrm>
          <a:off x="4622800" y="3112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54064</xdr:rowOff>
    </xdr:from>
    <xdr:to>
      <xdr:col>3</xdr:col>
      <xdr:colOff>955675</xdr:colOff>
      <xdr:row>17</xdr:row>
      <xdr:rowOff>155664</xdr:rowOff>
    </xdr:to>
    <xdr:sp macro="" textlink="">
      <xdr:nvSpPr>
        <xdr:cNvPr id="73" name="円/楕円 72"/>
        <xdr:cNvSpPr/>
      </xdr:nvSpPr>
      <xdr:spPr bwMode="auto">
        <a:xfrm>
          <a:off x="42545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140441</xdr:rowOff>
    </xdr:from>
    <xdr:ext cx="762000" cy="259045"/>
    <xdr:sp macro="" textlink="">
      <xdr:nvSpPr>
        <xdr:cNvPr id="74" name="テキスト ボックス 73"/>
        <xdr:cNvSpPr txBox="1"/>
      </xdr:nvSpPr>
      <xdr:spPr>
        <a:xfrm>
          <a:off x="3924300" y="3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17164</xdr:rowOff>
    </xdr:from>
    <xdr:to>
      <xdr:col>3</xdr:col>
      <xdr:colOff>257175</xdr:colOff>
      <xdr:row>17</xdr:row>
      <xdr:rowOff>118764</xdr:rowOff>
    </xdr:to>
    <xdr:sp macro="" textlink="">
      <xdr:nvSpPr>
        <xdr:cNvPr id="75" name="円/楕円 74"/>
        <xdr:cNvSpPr/>
      </xdr:nvSpPr>
      <xdr:spPr bwMode="auto">
        <a:xfrm>
          <a:off x="3556000" y="297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103541</xdr:rowOff>
    </xdr:from>
    <xdr:ext cx="762000" cy="259045"/>
    <xdr:sp macro="" textlink="">
      <xdr:nvSpPr>
        <xdr:cNvPr id="76" name="テキスト ボックス 75"/>
        <xdr:cNvSpPr txBox="1"/>
      </xdr:nvSpPr>
      <xdr:spPr>
        <a:xfrm>
          <a:off x="3225800" y="306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134588</xdr:rowOff>
    </xdr:from>
    <xdr:to>
      <xdr:col>2</xdr:col>
      <xdr:colOff>692150</xdr:colOff>
      <xdr:row>17</xdr:row>
      <xdr:rowOff>64738</xdr:rowOff>
    </xdr:to>
    <xdr:sp macro="" textlink="">
      <xdr:nvSpPr>
        <xdr:cNvPr id="77" name="円/楕円 76"/>
        <xdr:cNvSpPr/>
      </xdr:nvSpPr>
      <xdr:spPr bwMode="auto">
        <a:xfrm>
          <a:off x="2857500" y="2925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49515</xdr:rowOff>
    </xdr:from>
    <xdr:ext cx="762000" cy="259045"/>
    <xdr:sp macro="" textlink="">
      <xdr:nvSpPr>
        <xdr:cNvPr id="78" name="テキスト ボックス 77"/>
        <xdr:cNvSpPr txBox="1"/>
      </xdr:nvSpPr>
      <xdr:spPr>
        <a:xfrm>
          <a:off x="2527300" y="301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132829</xdr:rowOff>
    </xdr:from>
    <xdr:to>
      <xdr:col>4</xdr:col>
      <xdr:colOff>1117600</xdr:colOff>
      <xdr:row>37</xdr:row>
      <xdr:rowOff>29416</xdr:rowOff>
    </xdr:to>
    <xdr:cxnSp macro="">
      <xdr:nvCxnSpPr>
        <xdr:cNvPr id="115" name="直線コネクタ 114"/>
        <xdr:cNvCxnSpPr/>
      </xdr:nvCxnSpPr>
      <xdr:spPr bwMode="auto">
        <a:xfrm>
          <a:off x="5003800" y="7086079"/>
          <a:ext cx="647700" cy="6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70279</xdr:rowOff>
    </xdr:from>
    <xdr:to>
      <xdr:col>4</xdr:col>
      <xdr:colOff>469900</xdr:colOff>
      <xdr:row>36</xdr:row>
      <xdr:rowOff>132829</xdr:rowOff>
    </xdr:to>
    <xdr:cxnSp macro="">
      <xdr:nvCxnSpPr>
        <xdr:cNvPr id="118" name="直線コネクタ 117"/>
        <xdr:cNvCxnSpPr/>
      </xdr:nvCxnSpPr>
      <xdr:spPr bwMode="auto">
        <a:xfrm>
          <a:off x="4305300" y="7023529"/>
          <a:ext cx="698500" cy="6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30473</xdr:rowOff>
    </xdr:from>
    <xdr:to>
      <xdr:col>3</xdr:col>
      <xdr:colOff>904875</xdr:colOff>
      <xdr:row>36</xdr:row>
      <xdr:rowOff>70279</xdr:rowOff>
    </xdr:to>
    <xdr:cxnSp macro="">
      <xdr:nvCxnSpPr>
        <xdr:cNvPr id="121" name="直線コネクタ 120"/>
        <xdr:cNvCxnSpPr/>
      </xdr:nvCxnSpPr>
      <xdr:spPr bwMode="auto">
        <a:xfrm>
          <a:off x="3606800" y="6983723"/>
          <a:ext cx="698500" cy="39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322138</xdr:rowOff>
    </xdr:from>
    <xdr:to>
      <xdr:col>3</xdr:col>
      <xdr:colOff>206375</xdr:colOff>
      <xdr:row>36</xdr:row>
      <xdr:rowOff>30473</xdr:rowOff>
    </xdr:to>
    <xdr:cxnSp macro="">
      <xdr:nvCxnSpPr>
        <xdr:cNvPr id="124" name="直線コネクタ 123"/>
        <xdr:cNvCxnSpPr/>
      </xdr:nvCxnSpPr>
      <xdr:spPr bwMode="auto">
        <a:xfrm>
          <a:off x="2908300" y="6932488"/>
          <a:ext cx="698500" cy="5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150066</xdr:rowOff>
    </xdr:from>
    <xdr:to>
      <xdr:col>5</xdr:col>
      <xdr:colOff>34925</xdr:colOff>
      <xdr:row>37</xdr:row>
      <xdr:rowOff>80216</xdr:rowOff>
    </xdr:to>
    <xdr:sp macro="" textlink="">
      <xdr:nvSpPr>
        <xdr:cNvPr id="134" name="円/楕円 133"/>
        <xdr:cNvSpPr/>
      </xdr:nvSpPr>
      <xdr:spPr bwMode="auto">
        <a:xfrm>
          <a:off x="5600700" y="710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122143</xdr:rowOff>
    </xdr:from>
    <xdr:ext cx="762000" cy="259045"/>
    <xdr:sp macro="" textlink="">
      <xdr:nvSpPr>
        <xdr:cNvPr id="135" name="人口1人当たり決算額の推移該当値テキスト445"/>
        <xdr:cNvSpPr txBox="1"/>
      </xdr:nvSpPr>
      <xdr:spPr>
        <a:xfrm>
          <a:off x="5740400" y="707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82029</xdr:rowOff>
    </xdr:from>
    <xdr:to>
      <xdr:col>4</xdr:col>
      <xdr:colOff>520700</xdr:colOff>
      <xdr:row>37</xdr:row>
      <xdr:rowOff>12179</xdr:rowOff>
    </xdr:to>
    <xdr:sp macro="" textlink="">
      <xdr:nvSpPr>
        <xdr:cNvPr id="136" name="円/楕円 135"/>
        <xdr:cNvSpPr/>
      </xdr:nvSpPr>
      <xdr:spPr bwMode="auto">
        <a:xfrm>
          <a:off x="4953000" y="703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168406</xdr:rowOff>
    </xdr:from>
    <xdr:ext cx="736600" cy="259045"/>
    <xdr:sp macro="" textlink="">
      <xdr:nvSpPr>
        <xdr:cNvPr id="137" name="テキスト ボックス 136"/>
        <xdr:cNvSpPr txBox="1"/>
      </xdr:nvSpPr>
      <xdr:spPr>
        <a:xfrm>
          <a:off x="4622800" y="712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19479</xdr:rowOff>
    </xdr:from>
    <xdr:to>
      <xdr:col>3</xdr:col>
      <xdr:colOff>955675</xdr:colOff>
      <xdr:row>36</xdr:row>
      <xdr:rowOff>121079</xdr:rowOff>
    </xdr:to>
    <xdr:sp macro="" textlink="">
      <xdr:nvSpPr>
        <xdr:cNvPr id="138" name="円/楕円 137"/>
        <xdr:cNvSpPr/>
      </xdr:nvSpPr>
      <xdr:spPr bwMode="auto">
        <a:xfrm>
          <a:off x="4254500" y="697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105856</xdr:rowOff>
    </xdr:from>
    <xdr:ext cx="762000" cy="259045"/>
    <xdr:sp macro="" textlink="">
      <xdr:nvSpPr>
        <xdr:cNvPr id="139" name="テキスト ボックス 138"/>
        <xdr:cNvSpPr txBox="1"/>
      </xdr:nvSpPr>
      <xdr:spPr>
        <a:xfrm>
          <a:off x="3924300" y="705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322573</xdr:rowOff>
    </xdr:from>
    <xdr:to>
      <xdr:col>3</xdr:col>
      <xdr:colOff>257175</xdr:colOff>
      <xdr:row>36</xdr:row>
      <xdr:rowOff>81273</xdr:rowOff>
    </xdr:to>
    <xdr:sp macro="" textlink="">
      <xdr:nvSpPr>
        <xdr:cNvPr id="140" name="円/楕円 139"/>
        <xdr:cNvSpPr/>
      </xdr:nvSpPr>
      <xdr:spPr bwMode="auto">
        <a:xfrm>
          <a:off x="3556000" y="693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66050</xdr:rowOff>
    </xdr:from>
    <xdr:ext cx="762000" cy="259045"/>
    <xdr:sp macro="" textlink="">
      <xdr:nvSpPr>
        <xdr:cNvPr id="141" name="テキスト ボックス 140"/>
        <xdr:cNvSpPr txBox="1"/>
      </xdr:nvSpPr>
      <xdr:spPr>
        <a:xfrm>
          <a:off x="3225800" y="701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271338</xdr:rowOff>
    </xdr:from>
    <xdr:to>
      <xdr:col>2</xdr:col>
      <xdr:colOff>692150</xdr:colOff>
      <xdr:row>36</xdr:row>
      <xdr:rowOff>30038</xdr:rowOff>
    </xdr:to>
    <xdr:sp macro="" textlink="">
      <xdr:nvSpPr>
        <xdr:cNvPr id="142" name="円/楕円 141"/>
        <xdr:cNvSpPr/>
      </xdr:nvSpPr>
      <xdr:spPr bwMode="auto">
        <a:xfrm>
          <a:off x="2857500" y="688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14815</xdr:rowOff>
    </xdr:from>
    <xdr:ext cx="762000" cy="259045"/>
    <xdr:sp macro="" textlink="">
      <xdr:nvSpPr>
        <xdr:cNvPr id="143" name="テキスト ボックス 142"/>
        <xdr:cNvSpPr txBox="1"/>
      </xdr:nvSpPr>
      <xdr:spPr>
        <a:xfrm>
          <a:off x="2527300" y="696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85,477
84,327
14.87
40,845,863
40,293,509
338,886
18,352,268
23,545,351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152982</xdr:rowOff>
    </xdr:from>
    <xdr:to>
      <xdr:col>6</xdr:col>
      <xdr:colOff>511175</xdr:colOff>
      <xdr:row>35</xdr:row>
      <xdr:rowOff>156731</xdr:rowOff>
    </xdr:to>
    <xdr:cxnSp macro="">
      <xdr:nvCxnSpPr>
        <xdr:cNvPr id="59" name="直線コネクタ 58"/>
        <xdr:cNvCxnSpPr/>
      </xdr:nvCxnSpPr>
      <xdr:spPr>
        <a:xfrm>
          <a:off x="3797300" y="6153732"/>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119172</xdr:rowOff>
    </xdr:from>
    <xdr:to>
      <xdr:col>5</xdr:col>
      <xdr:colOff>358775</xdr:colOff>
      <xdr:row>35</xdr:row>
      <xdr:rowOff>152982</xdr:rowOff>
    </xdr:to>
    <xdr:cxnSp macro="">
      <xdr:nvCxnSpPr>
        <xdr:cNvPr id="62" name="直線コネクタ 61"/>
        <xdr:cNvCxnSpPr/>
      </xdr:nvCxnSpPr>
      <xdr:spPr>
        <a:xfrm>
          <a:off x="2908300" y="6119922"/>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46980</xdr:rowOff>
    </xdr:from>
    <xdr:to>
      <xdr:col>4</xdr:col>
      <xdr:colOff>155575</xdr:colOff>
      <xdr:row>35</xdr:row>
      <xdr:rowOff>119172</xdr:rowOff>
    </xdr:to>
    <xdr:cxnSp macro="">
      <xdr:nvCxnSpPr>
        <xdr:cNvPr id="65" name="直線コネクタ 64"/>
        <xdr:cNvCxnSpPr/>
      </xdr:nvCxnSpPr>
      <xdr:spPr>
        <a:xfrm>
          <a:off x="2019300" y="6047730"/>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29012</xdr:rowOff>
    </xdr:from>
    <xdr:to>
      <xdr:col>2</xdr:col>
      <xdr:colOff>638175</xdr:colOff>
      <xdr:row>35</xdr:row>
      <xdr:rowOff>46980</xdr:rowOff>
    </xdr:to>
    <xdr:cxnSp macro="">
      <xdr:nvCxnSpPr>
        <xdr:cNvPr id="68" name="直線コネクタ 67"/>
        <xdr:cNvCxnSpPr/>
      </xdr:nvCxnSpPr>
      <xdr:spPr>
        <a:xfrm>
          <a:off x="1130300" y="6029762"/>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105931</xdr:rowOff>
    </xdr:from>
    <xdr:to>
      <xdr:col>6</xdr:col>
      <xdr:colOff>561975</xdr:colOff>
      <xdr:row>36</xdr:row>
      <xdr:rowOff>36081</xdr:rowOff>
    </xdr:to>
    <xdr:sp macro="" textlink="">
      <xdr:nvSpPr>
        <xdr:cNvPr id="78" name="円/楕円 77"/>
        <xdr:cNvSpPr/>
      </xdr:nvSpPr>
      <xdr:spPr>
        <a:xfrm>
          <a:off x="4584700" y="61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128808</xdr:rowOff>
    </xdr:from>
    <xdr:ext cx="534377" cy="259045"/>
    <xdr:sp macro="" textlink="">
      <xdr:nvSpPr>
        <xdr:cNvPr id="79" name="人件費該当値テキスト"/>
        <xdr:cNvSpPr txBox="1"/>
      </xdr:nvSpPr>
      <xdr:spPr>
        <a:xfrm>
          <a:off x="4686300" y="59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102182</xdr:rowOff>
    </xdr:from>
    <xdr:to>
      <xdr:col>5</xdr:col>
      <xdr:colOff>409575</xdr:colOff>
      <xdr:row>36</xdr:row>
      <xdr:rowOff>32332</xdr:rowOff>
    </xdr:to>
    <xdr:sp macro="" textlink="">
      <xdr:nvSpPr>
        <xdr:cNvPr id="80" name="円/楕円 79"/>
        <xdr:cNvSpPr/>
      </xdr:nvSpPr>
      <xdr:spPr>
        <a:xfrm>
          <a:off x="3746500" y="61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23459</xdr:rowOff>
    </xdr:from>
    <xdr:ext cx="534377" cy="259045"/>
    <xdr:sp macro="" textlink="">
      <xdr:nvSpPr>
        <xdr:cNvPr id="81" name="テキスト ボックス 80"/>
        <xdr:cNvSpPr txBox="1"/>
      </xdr:nvSpPr>
      <xdr:spPr>
        <a:xfrm>
          <a:off x="3530111" y="619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68372</xdr:rowOff>
    </xdr:from>
    <xdr:to>
      <xdr:col>4</xdr:col>
      <xdr:colOff>206375</xdr:colOff>
      <xdr:row>35</xdr:row>
      <xdr:rowOff>169972</xdr:rowOff>
    </xdr:to>
    <xdr:sp macro="" textlink="">
      <xdr:nvSpPr>
        <xdr:cNvPr id="82" name="円/楕円 81"/>
        <xdr:cNvSpPr/>
      </xdr:nvSpPr>
      <xdr:spPr>
        <a:xfrm>
          <a:off x="2857500" y="60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161099</xdr:rowOff>
    </xdr:from>
    <xdr:ext cx="534377" cy="259045"/>
    <xdr:sp macro="" textlink="">
      <xdr:nvSpPr>
        <xdr:cNvPr id="83" name="テキスト ボックス 82"/>
        <xdr:cNvSpPr txBox="1"/>
      </xdr:nvSpPr>
      <xdr:spPr>
        <a:xfrm>
          <a:off x="2641111" y="61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167630</xdr:rowOff>
    </xdr:from>
    <xdr:to>
      <xdr:col>3</xdr:col>
      <xdr:colOff>3175</xdr:colOff>
      <xdr:row>35</xdr:row>
      <xdr:rowOff>97780</xdr:rowOff>
    </xdr:to>
    <xdr:sp macro="" textlink="">
      <xdr:nvSpPr>
        <xdr:cNvPr id="84" name="円/楕円 83"/>
        <xdr:cNvSpPr/>
      </xdr:nvSpPr>
      <xdr:spPr>
        <a:xfrm>
          <a:off x="1968500" y="5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88907</xdr:rowOff>
    </xdr:from>
    <xdr:ext cx="534377" cy="259045"/>
    <xdr:sp macro="" textlink="">
      <xdr:nvSpPr>
        <xdr:cNvPr id="85" name="テキスト ボックス 84"/>
        <xdr:cNvSpPr txBox="1"/>
      </xdr:nvSpPr>
      <xdr:spPr>
        <a:xfrm>
          <a:off x="1752111" y="60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149662</xdr:rowOff>
    </xdr:from>
    <xdr:to>
      <xdr:col>1</xdr:col>
      <xdr:colOff>485775</xdr:colOff>
      <xdr:row>35</xdr:row>
      <xdr:rowOff>79812</xdr:rowOff>
    </xdr:to>
    <xdr:sp macro="" textlink="">
      <xdr:nvSpPr>
        <xdr:cNvPr id="86" name="円/楕円 85"/>
        <xdr:cNvSpPr/>
      </xdr:nvSpPr>
      <xdr:spPr>
        <a:xfrm>
          <a:off x="1079500" y="59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70939</xdr:rowOff>
    </xdr:from>
    <xdr:ext cx="534377" cy="259045"/>
    <xdr:sp macro="" textlink="">
      <xdr:nvSpPr>
        <xdr:cNvPr id="87" name="テキスト ボックス 86"/>
        <xdr:cNvSpPr txBox="1"/>
      </xdr:nvSpPr>
      <xdr:spPr>
        <a:xfrm>
          <a:off x="863111" y="60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118734</xdr:rowOff>
    </xdr:from>
    <xdr:to>
      <xdr:col>6</xdr:col>
      <xdr:colOff>511175</xdr:colOff>
      <xdr:row>54</xdr:row>
      <xdr:rowOff>26282</xdr:rowOff>
    </xdr:to>
    <xdr:cxnSp macro="">
      <xdr:nvCxnSpPr>
        <xdr:cNvPr id="119" name="直線コネクタ 118"/>
        <xdr:cNvCxnSpPr/>
      </xdr:nvCxnSpPr>
      <xdr:spPr>
        <a:xfrm flipV="1">
          <a:off x="3797300" y="9205584"/>
          <a:ext cx="8382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26282</xdr:rowOff>
    </xdr:from>
    <xdr:to>
      <xdr:col>5</xdr:col>
      <xdr:colOff>358775</xdr:colOff>
      <xdr:row>55</xdr:row>
      <xdr:rowOff>34250</xdr:rowOff>
    </xdr:to>
    <xdr:cxnSp macro="">
      <xdr:nvCxnSpPr>
        <xdr:cNvPr id="122" name="直線コネクタ 121"/>
        <xdr:cNvCxnSpPr/>
      </xdr:nvCxnSpPr>
      <xdr:spPr>
        <a:xfrm flipV="1">
          <a:off x="2908300" y="9284582"/>
          <a:ext cx="889000" cy="17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117521</xdr:rowOff>
    </xdr:from>
    <xdr:ext cx="534377" cy="259045"/>
    <xdr:sp macro="" textlink="">
      <xdr:nvSpPr>
        <xdr:cNvPr id="124" name="テキスト ボックス 123"/>
        <xdr:cNvSpPr txBox="1"/>
      </xdr:nvSpPr>
      <xdr:spPr>
        <a:xfrm>
          <a:off x="3530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28763</xdr:rowOff>
    </xdr:from>
    <xdr:to>
      <xdr:col>4</xdr:col>
      <xdr:colOff>155575</xdr:colOff>
      <xdr:row>55</xdr:row>
      <xdr:rowOff>34250</xdr:rowOff>
    </xdr:to>
    <xdr:cxnSp macro="">
      <xdr:nvCxnSpPr>
        <xdr:cNvPr id="125" name="直線コネクタ 124"/>
        <xdr:cNvCxnSpPr/>
      </xdr:nvCxnSpPr>
      <xdr:spPr>
        <a:xfrm>
          <a:off x="2019300" y="945851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134246</xdr:rowOff>
    </xdr:from>
    <xdr:to>
      <xdr:col>2</xdr:col>
      <xdr:colOff>638175</xdr:colOff>
      <xdr:row>55</xdr:row>
      <xdr:rowOff>28763</xdr:rowOff>
    </xdr:to>
    <xdr:cxnSp macro="">
      <xdr:nvCxnSpPr>
        <xdr:cNvPr id="128" name="直線コネクタ 127"/>
        <xdr:cNvCxnSpPr/>
      </xdr:nvCxnSpPr>
      <xdr:spPr>
        <a:xfrm>
          <a:off x="1130300" y="9392546"/>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58248</xdr:rowOff>
    </xdr:from>
    <xdr:ext cx="534377" cy="259045"/>
    <xdr:sp macro="" textlink="">
      <xdr:nvSpPr>
        <xdr:cNvPr id="132" name="テキスト ボックス 131"/>
        <xdr:cNvSpPr txBox="1"/>
      </xdr:nvSpPr>
      <xdr:spPr>
        <a:xfrm>
          <a:off x="863111" y="94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67934</xdr:rowOff>
    </xdr:from>
    <xdr:to>
      <xdr:col>6</xdr:col>
      <xdr:colOff>561975</xdr:colOff>
      <xdr:row>53</xdr:row>
      <xdr:rowOff>169534</xdr:rowOff>
    </xdr:to>
    <xdr:sp macro="" textlink="">
      <xdr:nvSpPr>
        <xdr:cNvPr id="138" name="円/楕円 137"/>
        <xdr:cNvSpPr/>
      </xdr:nvSpPr>
      <xdr:spPr>
        <a:xfrm>
          <a:off x="4584700" y="91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90811</xdr:rowOff>
    </xdr:from>
    <xdr:ext cx="534377" cy="259045"/>
    <xdr:sp macro="" textlink="">
      <xdr:nvSpPr>
        <xdr:cNvPr id="139" name="物件費該当値テキスト"/>
        <xdr:cNvSpPr txBox="1"/>
      </xdr:nvSpPr>
      <xdr:spPr>
        <a:xfrm>
          <a:off x="4686300" y="900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146932</xdr:rowOff>
    </xdr:from>
    <xdr:to>
      <xdr:col>5</xdr:col>
      <xdr:colOff>409575</xdr:colOff>
      <xdr:row>54</xdr:row>
      <xdr:rowOff>77082</xdr:rowOff>
    </xdr:to>
    <xdr:sp macro="" textlink="">
      <xdr:nvSpPr>
        <xdr:cNvPr id="140" name="円/楕円 139"/>
        <xdr:cNvSpPr/>
      </xdr:nvSpPr>
      <xdr:spPr>
        <a:xfrm>
          <a:off x="3746500" y="9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93609</xdr:rowOff>
    </xdr:from>
    <xdr:ext cx="534377" cy="259045"/>
    <xdr:sp macro="" textlink="">
      <xdr:nvSpPr>
        <xdr:cNvPr id="141" name="テキスト ボックス 140"/>
        <xdr:cNvSpPr txBox="1"/>
      </xdr:nvSpPr>
      <xdr:spPr>
        <a:xfrm>
          <a:off x="3530111" y="90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154900</xdr:rowOff>
    </xdr:from>
    <xdr:to>
      <xdr:col>4</xdr:col>
      <xdr:colOff>206375</xdr:colOff>
      <xdr:row>55</xdr:row>
      <xdr:rowOff>85050</xdr:rowOff>
    </xdr:to>
    <xdr:sp macro="" textlink="">
      <xdr:nvSpPr>
        <xdr:cNvPr id="142" name="円/楕円 141"/>
        <xdr:cNvSpPr/>
      </xdr:nvSpPr>
      <xdr:spPr>
        <a:xfrm>
          <a:off x="2857500" y="94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76177</xdr:rowOff>
    </xdr:from>
    <xdr:ext cx="534377" cy="259045"/>
    <xdr:sp macro="" textlink="">
      <xdr:nvSpPr>
        <xdr:cNvPr id="143" name="テキスト ボックス 142"/>
        <xdr:cNvSpPr txBox="1"/>
      </xdr:nvSpPr>
      <xdr:spPr>
        <a:xfrm>
          <a:off x="2641111" y="95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149413</xdr:rowOff>
    </xdr:from>
    <xdr:to>
      <xdr:col>3</xdr:col>
      <xdr:colOff>3175</xdr:colOff>
      <xdr:row>55</xdr:row>
      <xdr:rowOff>79563</xdr:rowOff>
    </xdr:to>
    <xdr:sp macro="" textlink="">
      <xdr:nvSpPr>
        <xdr:cNvPr id="144" name="円/楕円 143"/>
        <xdr:cNvSpPr/>
      </xdr:nvSpPr>
      <xdr:spPr>
        <a:xfrm>
          <a:off x="1968500" y="94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70690</xdr:rowOff>
    </xdr:from>
    <xdr:ext cx="534377" cy="259045"/>
    <xdr:sp macro="" textlink="">
      <xdr:nvSpPr>
        <xdr:cNvPr id="145" name="テキスト ボックス 144"/>
        <xdr:cNvSpPr txBox="1"/>
      </xdr:nvSpPr>
      <xdr:spPr>
        <a:xfrm>
          <a:off x="1752111" y="95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83446</xdr:rowOff>
    </xdr:from>
    <xdr:to>
      <xdr:col>1</xdr:col>
      <xdr:colOff>485775</xdr:colOff>
      <xdr:row>55</xdr:row>
      <xdr:rowOff>13596</xdr:rowOff>
    </xdr:to>
    <xdr:sp macro="" textlink="">
      <xdr:nvSpPr>
        <xdr:cNvPr id="146" name="円/楕円 145"/>
        <xdr:cNvSpPr/>
      </xdr:nvSpPr>
      <xdr:spPr>
        <a:xfrm>
          <a:off x="1079500" y="93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30123</xdr:rowOff>
    </xdr:from>
    <xdr:ext cx="534377" cy="259045"/>
    <xdr:sp macro="" textlink="">
      <xdr:nvSpPr>
        <xdr:cNvPr id="147" name="テキスト ボックス 146"/>
        <xdr:cNvSpPr txBox="1"/>
      </xdr:nvSpPr>
      <xdr:spPr>
        <a:xfrm>
          <a:off x="863111" y="911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94132</xdr:rowOff>
    </xdr:from>
    <xdr:to>
      <xdr:col>6</xdr:col>
      <xdr:colOff>511175</xdr:colOff>
      <xdr:row>76</xdr:row>
      <xdr:rowOff>144881</xdr:rowOff>
    </xdr:to>
    <xdr:cxnSp macro="">
      <xdr:nvCxnSpPr>
        <xdr:cNvPr id="176" name="直線コネクタ 175"/>
        <xdr:cNvCxnSpPr/>
      </xdr:nvCxnSpPr>
      <xdr:spPr>
        <a:xfrm>
          <a:off x="3797300" y="13124332"/>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54127</xdr:rowOff>
    </xdr:from>
    <xdr:to>
      <xdr:col>5</xdr:col>
      <xdr:colOff>358775</xdr:colOff>
      <xdr:row>76</xdr:row>
      <xdr:rowOff>94132</xdr:rowOff>
    </xdr:to>
    <xdr:cxnSp macro="">
      <xdr:nvCxnSpPr>
        <xdr:cNvPr id="179" name="直線コネクタ 178"/>
        <xdr:cNvCxnSpPr/>
      </xdr:nvCxnSpPr>
      <xdr:spPr>
        <a:xfrm>
          <a:off x="2908300" y="1308432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54127</xdr:rowOff>
    </xdr:from>
    <xdr:to>
      <xdr:col>4</xdr:col>
      <xdr:colOff>155575</xdr:colOff>
      <xdr:row>76</xdr:row>
      <xdr:rowOff>149149</xdr:rowOff>
    </xdr:to>
    <xdr:cxnSp macro="">
      <xdr:nvCxnSpPr>
        <xdr:cNvPr id="182" name="直線コネクタ 181"/>
        <xdr:cNvCxnSpPr/>
      </xdr:nvCxnSpPr>
      <xdr:spPr>
        <a:xfrm flipV="1">
          <a:off x="2019300" y="13084327"/>
          <a:ext cx="889000" cy="9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35001</xdr:rowOff>
    </xdr:from>
    <xdr:to>
      <xdr:col>2</xdr:col>
      <xdr:colOff>638175</xdr:colOff>
      <xdr:row>76</xdr:row>
      <xdr:rowOff>149149</xdr:rowOff>
    </xdr:to>
    <xdr:cxnSp macro="">
      <xdr:nvCxnSpPr>
        <xdr:cNvPr id="185" name="直線コネクタ 184"/>
        <xdr:cNvCxnSpPr/>
      </xdr:nvCxnSpPr>
      <xdr:spPr>
        <a:xfrm>
          <a:off x="1130300" y="13065201"/>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89" name="テキスト ボックス 188"/>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94081</xdr:rowOff>
    </xdr:from>
    <xdr:to>
      <xdr:col>6</xdr:col>
      <xdr:colOff>561975</xdr:colOff>
      <xdr:row>77</xdr:row>
      <xdr:rowOff>24231</xdr:rowOff>
    </xdr:to>
    <xdr:sp macro="" textlink="">
      <xdr:nvSpPr>
        <xdr:cNvPr id="195" name="円/楕円 194"/>
        <xdr:cNvSpPr/>
      </xdr:nvSpPr>
      <xdr:spPr>
        <a:xfrm>
          <a:off x="4584700" y="131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116958</xdr:rowOff>
    </xdr:from>
    <xdr:ext cx="469744" cy="259045"/>
    <xdr:sp macro="" textlink="">
      <xdr:nvSpPr>
        <xdr:cNvPr id="196" name="維持補修費該当値テキスト"/>
        <xdr:cNvSpPr txBox="1"/>
      </xdr:nvSpPr>
      <xdr:spPr>
        <a:xfrm>
          <a:off x="4686300" y="1297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43332</xdr:rowOff>
    </xdr:from>
    <xdr:to>
      <xdr:col>5</xdr:col>
      <xdr:colOff>409575</xdr:colOff>
      <xdr:row>76</xdr:row>
      <xdr:rowOff>144932</xdr:rowOff>
    </xdr:to>
    <xdr:sp macro="" textlink="">
      <xdr:nvSpPr>
        <xdr:cNvPr id="197" name="円/楕円 196"/>
        <xdr:cNvSpPr/>
      </xdr:nvSpPr>
      <xdr:spPr>
        <a:xfrm>
          <a:off x="3746500" y="130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161459</xdr:rowOff>
    </xdr:from>
    <xdr:ext cx="469744" cy="259045"/>
    <xdr:sp macro="" textlink="">
      <xdr:nvSpPr>
        <xdr:cNvPr id="198" name="テキスト ボックス 197"/>
        <xdr:cNvSpPr txBox="1"/>
      </xdr:nvSpPr>
      <xdr:spPr>
        <a:xfrm>
          <a:off x="3562427" y="1284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3327</xdr:rowOff>
    </xdr:from>
    <xdr:to>
      <xdr:col>4</xdr:col>
      <xdr:colOff>206375</xdr:colOff>
      <xdr:row>76</xdr:row>
      <xdr:rowOff>104927</xdr:rowOff>
    </xdr:to>
    <xdr:sp macro="" textlink="">
      <xdr:nvSpPr>
        <xdr:cNvPr id="199" name="円/楕円 198"/>
        <xdr:cNvSpPr/>
      </xdr:nvSpPr>
      <xdr:spPr>
        <a:xfrm>
          <a:off x="2857500" y="130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121455</xdr:rowOff>
    </xdr:from>
    <xdr:ext cx="469744" cy="259045"/>
    <xdr:sp macro="" textlink="">
      <xdr:nvSpPr>
        <xdr:cNvPr id="200" name="テキスト ボックス 199"/>
        <xdr:cNvSpPr txBox="1"/>
      </xdr:nvSpPr>
      <xdr:spPr>
        <a:xfrm>
          <a:off x="2673427" y="128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98349</xdr:rowOff>
    </xdr:from>
    <xdr:to>
      <xdr:col>3</xdr:col>
      <xdr:colOff>3175</xdr:colOff>
      <xdr:row>77</xdr:row>
      <xdr:rowOff>28499</xdr:rowOff>
    </xdr:to>
    <xdr:sp macro="" textlink="">
      <xdr:nvSpPr>
        <xdr:cNvPr id="201" name="円/楕円 200"/>
        <xdr:cNvSpPr/>
      </xdr:nvSpPr>
      <xdr:spPr>
        <a:xfrm>
          <a:off x="1968500" y="131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45026</xdr:rowOff>
    </xdr:from>
    <xdr:ext cx="469744" cy="259045"/>
    <xdr:sp macro="" textlink="">
      <xdr:nvSpPr>
        <xdr:cNvPr id="202" name="テキスト ボックス 201"/>
        <xdr:cNvSpPr txBox="1"/>
      </xdr:nvSpPr>
      <xdr:spPr>
        <a:xfrm>
          <a:off x="1784427" y="1290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155651</xdr:rowOff>
    </xdr:from>
    <xdr:to>
      <xdr:col>1</xdr:col>
      <xdr:colOff>485775</xdr:colOff>
      <xdr:row>76</xdr:row>
      <xdr:rowOff>85801</xdr:rowOff>
    </xdr:to>
    <xdr:sp macro="" textlink="">
      <xdr:nvSpPr>
        <xdr:cNvPr id="203" name="円/楕円 202"/>
        <xdr:cNvSpPr/>
      </xdr:nvSpPr>
      <xdr:spPr>
        <a:xfrm>
          <a:off x="1079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102328</xdr:rowOff>
    </xdr:from>
    <xdr:ext cx="469744" cy="259045"/>
    <xdr:sp macro="" textlink="">
      <xdr:nvSpPr>
        <xdr:cNvPr id="204" name="テキスト ボックス 203"/>
        <xdr:cNvSpPr txBox="1"/>
      </xdr:nvSpPr>
      <xdr:spPr>
        <a:xfrm>
          <a:off x="895427" y="1278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35864</xdr:rowOff>
    </xdr:from>
    <xdr:to>
      <xdr:col>6</xdr:col>
      <xdr:colOff>511175</xdr:colOff>
      <xdr:row>93</xdr:row>
      <xdr:rowOff>69444</xdr:rowOff>
    </xdr:to>
    <xdr:cxnSp macro="">
      <xdr:nvCxnSpPr>
        <xdr:cNvPr id="234" name="直線コネクタ 233"/>
        <xdr:cNvCxnSpPr/>
      </xdr:nvCxnSpPr>
      <xdr:spPr>
        <a:xfrm flipV="1">
          <a:off x="3797300" y="15980714"/>
          <a:ext cx="838200" cy="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69444</xdr:rowOff>
    </xdr:from>
    <xdr:to>
      <xdr:col>5</xdr:col>
      <xdr:colOff>358775</xdr:colOff>
      <xdr:row>93</xdr:row>
      <xdr:rowOff>168757</xdr:rowOff>
    </xdr:to>
    <xdr:cxnSp macro="">
      <xdr:nvCxnSpPr>
        <xdr:cNvPr id="237" name="直線コネクタ 236"/>
        <xdr:cNvCxnSpPr/>
      </xdr:nvCxnSpPr>
      <xdr:spPr>
        <a:xfrm flipV="1">
          <a:off x="2908300" y="16014294"/>
          <a:ext cx="889000" cy="9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168757</xdr:rowOff>
    </xdr:from>
    <xdr:to>
      <xdr:col>4</xdr:col>
      <xdr:colOff>155575</xdr:colOff>
      <xdr:row>94</xdr:row>
      <xdr:rowOff>26784</xdr:rowOff>
    </xdr:to>
    <xdr:cxnSp macro="">
      <xdr:nvCxnSpPr>
        <xdr:cNvPr id="240" name="直線コネクタ 239"/>
        <xdr:cNvCxnSpPr/>
      </xdr:nvCxnSpPr>
      <xdr:spPr>
        <a:xfrm flipV="1">
          <a:off x="2019300" y="16113607"/>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26784</xdr:rowOff>
    </xdr:from>
    <xdr:to>
      <xdr:col>2</xdr:col>
      <xdr:colOff>638175</xdr:colOff>
      <xdr:row>94</xdr:row>
      <xdr:rowOff>52336</xdr:rowOff>
    </xdr:to>
    <xdr:cxnSp macro="">
      <xdr:nvCxnSpPr>
        <xdr:cNvPr id="243" name="直線コネクタ 242"/>
        <xdr:cNvCxnSpPr/>
      </xdr:nvCxnSpPr>
      <xdr:spPr>
        <a:xfrm flipV="1">
          <a:off x="1130300" y="16143084"/>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156514</xdr:rowOff>
    </xdr:from>
    <xdr:to>
      <xdr:col>6</xdr:col>
      <xdr:colOff>561975</xdr:colOff>
      <xdr:row>93</xdr:row>
      <xdr:rowOff>86664</xdr:rowOff>
    </xdr:to>
    <xdr:sp macro="" textlink="">
      <xdr:nvSpPr>
        <xdr:cNvPr id="253" name="円/楕円 252"/>
        <xdr:cNvSpPr/>
      </xdr:nvSpPr>
      <xdr:spPr>
        <a:xfrm>
          <a:off x="4584700" y="159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7941</xdr:rowOff>
    </xdr:from>
    <xdr:ext cx="599010" cy="259045"/>
    <xdr:sp macro="" textlink="">
      <xdr:nvSpPr>
        <xdr:cNvPr id="254" name="扶助費該当値テキスト"/>
        <xdr:cNvSpPr txBox="1"/>
      </xdr:nvSpPr>
      <xdr:spPr>
        <a:xfrm>
          <a:off x="4686300" y="1578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111,676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18644</xdr:rowOff>
    </xdr:from>
    <xdr:to>
      <xdr:col>5</xdr:col>
      <xdr:colOff>409575</xdr:colOff>
      <xdr:row>93</xdr:row>
      <xdr:rowOff>120244</xdr:rowOff>
    </xdr:to>
    <xdr:sp macro="" textlink="">
      <xdr:nvSpPr>
        <xdr:cNvPr id="255" name="円/楕円 254"/>
        <xdr:cNvSpPr/>
      </xdr:nvSpPr>
      <xdr:spPr>
        <a:xfrm>
          <a:off x="3746500" y="159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136771</xdr:rowOff>
    </xdr:from>
    <xdr:ext cx="599010" cy="259045"/>
    <xdr:sp macro="" textlink="">
      <xdr:nvSpPr>
        <xdr:cNvPr id="256" name="テキスト ボックス 255"/>
        <xdr:cNvSpPr txBox="1"/>
      </xdr:nvSpPr>
      <xdr:spPr>
        <a:xfrm>
          <a:off x="3497794" y="1573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117957</xdr:rowOff>
    </xdr:from>
    <xdr:to>
      <xdr:col>4</xdr:col>
      <xdr:colOff>206375</xdr:colOff>
      <xdr:row>94</xdr:row>
      <xdr:rowOff>48107</xdr:rowOff>
    </xdr:to>
    <xdr:sp macro="" textlink="">
      <xdr:nvSpPr>
        <xdr:cNvPr id="257" name="円/楕円 256"/>
        <xdr:cNvSpPr/>
      </xdr:nvSpPr>
      <xdr:spPr>
        <a:xfrm>
          <a:off x="2857500" y="160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64634</xdr:rowOff>
    </xdr:from>
    <xdr:ext cx="599010" cy="259045"/>
    <xdr:sp macro="" textlink="">
      <xdr:nvSpPr>
        <xdr:cNvPr id="258" name="テキスト ボックス 257"/>
        <xdr:cNvSpPr txBox="1"/>
      </xdr:nvSpPr>
      <xdr:spPr>
        <a:xfrm>
          <a:off x="2608794" y="1583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147434</xdr:rowOff>
    </xdr:from>
    <xdr:to>
      <xdr:col>3</xdr:col>
      <xdr:colOff>3175</xdr:colOff>
      <xdr:row>94</xdr:row>
      <xdr:rowOff>77584</xdr:rowOff>
    </xdr:to>
    <xdr:sp macro="" textlink="">
      <xdr:nvSpPr>
        <xdr:cNvPr id="259" name="円/楕円 258"/>
        <xdr:cNvSpPr/>
      </xdr:nvSpPr>
      <xdr:spPr>
        <a:xfrm>
          <a:off x="1968500" y="16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94111</xdr:rowOff>
    </xdr:from>
    <xdr:ext cx="534377" cy="259045"/>
    <xdr:sp macro="" textlink="">
      <xdr:nvSpPr>
        <xdr:cNvPr id="260" name="テキスト ボックス 259"/>
        <xdr:cNvSpPr txBox="1"/>
      </xdr:nvSpPr>
      <xdr:spPr>
        <a:xfrm>
          <a:off x="1752111" y="15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1536</xdr:rowOff>
    </xdr:from>
    <xdr:to>
      <xdr:col>1</xdr:col>
      <xdr:colOff>485775</xdr:colOff>
      <xdr:row>94</xdr:row>
      <xdr:rowOff>103136</xdr:rowOff>
    </xdr:to>
    <xdr:sp macro="" textlink="">
      <xdr:nvSpPr>
        <xdr:cNvPr id="261" name="円/楕円 260"/>
        <xdr:cNvSpPr/>
      </xdr:nvSpPr>
      <xdr:spPr>
        <a:xfrm>
          <a:off x="1079500" y="161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119663</xdr:rowOff>
    </xdr:from>
    <xdr:ext cx="534377" cy="259045"/>
    <xdr:sp macro="" textlink="">
      <xdr:nvSpPr>
        <xdr:cNvPr id="262" name="テキスト ボックス 261"/>
        <xdr:cNvSpPr txBox="1"/>
      </xdr:nvSpPr>
      <xdr:spPr>
        <a:xfrm>
          <a:off x="863111" y="158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14592</xdr:rowOff>
    </xdr:from>
    <xdr:to>
      <xdr:col>15</xdr:col>
      <xdr:colOff>180975</xdr:colOff>
      <xdr:row>38</xdr:row>
      <xdr:rowOff>26150</xdr:rowOff>
    </xdr:to>
    <xdr:cxnSp macro="">
      <xdr:nvCxnSpPr>
        <xdr:cNvPr id="291" name="直線コネクタ 290"/>
        <xdr:cNvCxnSpPr/>
      </xdr:nvCxnSpPr>
      <xdr:spPr>
        <a:xfrm flipV="1">
          <a:off x="9639300" y="6529692"/>
          <a:ext cx="8382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141592</xdr:rowOff>
    </xdr:from>
    <xdr:to>
      <xdr:col>14</xdr:col>
      <xdr:colOff>28575</xdr:colOff>
      <xdr:row>38</xdr:row>
      <xdr:rowOff>26150</xdr:rowOff>
    </xdr:to>
    <xdr:cxnSp macro="">
      <xdr:nvCxnSpPr>
        <xdr:cNvPr id="294" name="直線コネクタ 293"/>
        <xdr:cNvCxnSpPr/>
      </xdr:nvCxnSpPr>
      <xdr:spPr>
        <a:xfrm>
          <a:off x="8750300" y="6485242"/>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141592</xdr:rowOff>
    </xdr:from>
    <xdr:to>
      <xdr:col>12</xdr:col>
      <xdr:colOff>511175</xdr:colOff>
      <xdr:row>37</xdr:row>
      <xdr:rowOff>161189</xdr:rowOff>
    </xdr:to>
    <xdr:cxnSp macro="">
      <xdr:nvCxnSpPr>
        <xdr:cNvPr id="297" name="直線コネクタ 296"/>
        <xdr:cNvCxnSpPr/>
      </xdr:nvCxnSpPr>
      <xdr:spPr>
        <a:xfrm flipV="1">
          <a:off x="7861300" y="6485242"/>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73800</xdr:rowOff>
    </xdr:from>
    <xdr:to>
      <xdr:col>11</xdr:col>
      <xdr:colOff>307975</xdr:colOff>
      <xdr:row>37</xdr:row>
      <xdr:rowOff>161189</xdr:rowOff>
    </xdr:to>
    <xdr:cxnSp macro="">
      <xdr:nvCxnSpPr>
        <xdr:cNvPr id="300" name="直線コネクタ 299"/>
        <xdr:cNvCxnSpPr/>
      </xdr:nvCxnSpPr>
      <xdr:spPr>
        <a:xfrm>
          <a:off x="6972300" y="6417450"/>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135242</xdr:rowOff>
    </xdr:from>
    <xdr:to>
      <xdr:col>15</xdr:col>
      <xdr:colOff>231775</xdr:colOff>
      <xdr:row>38</xdr:row>
      <xdr:rowOff>65392</xdr:rowOff>
    </xdr:to>
    <xdr:sp macro="" textlink="">
      <xdr:nvSpPr>
        <xdr:cNvPr id="310" name="円/楕円 309"/>
        <xdr:cNvSpPr/>
      </xdr:nvSpPr>
      <xdr:spPr>
        <a:xfrm>
          <a:off x="10426700" y="64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50169</xdr:rowOff>
    </xdr:from>
    <xdr:ext cx="534377" cy="259045"/>
    <xdr:sp macro="" textlink="">
      <xdr:nvSpPr>
        <xdr:cNvPr id="311" name="補助費等該当値テキスト"/>
        <xdr:cNvSpPr txBox="1"/>
      </xdr:nvSpPr>
      <xdr:spPr>
        <a:xfrm>
          <a:off x="10528300" y="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146799</xdr:rowOff>
    </xdr:from>
    <xdr:to>
      <xdr:col>14</xdr:col>
      <xdr:colOff>79375</xdr:colOff>
      <xdr:row>38</xdr:row>
      <xdr:rowOff>76949</xdr:rowOff>
    </xdr:to>
    <xdr:sp macro="" textlink="">
      <xdr:nvSpPr>
        <xdr:cNvPr id="312" name="円/楕円 311"/>
        <xdr:cNvSpPr/>
      </xdr:nvSpPr>
      <xdr:spPr>
        <a:xfrm>
          <a:off x="9588500" y="64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68077</xdr:rowOff>
    </xdr:from>
    <xdr:ext cx="534377" cy="259045"/>
    <xdr:sp macro="" textlink="">
      <xdr:nvSpPr>
        <xdr:cNvPr id="313" name="テキスト ボックス 312"/>
        <xdr:cNvSpPr txBox="1"/>
      </xdr:nvSpPr>
      <xdr:spPr>
        <a:xfrm>
          <a:off x="9372111" y="65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90792</xdr:rowOff>
    </xdr:from>
    <xdr:to>
      <xdr:col>12</xdr:col>
      <xdr:colOff>561975</xdr:colOff>
      <xdr:row>38</xdr:row>
      <xdr:rowOff>20942</xdr:rowOff>
    </xdr:to>
    <xdr:sp macro="" textlink="">
      <xdr:nvSpPr>
        <xdr:cNvPr id="314" name="円/楕円 313"/>
        <xdr:cNvSpPr/>
      </xdr:nvSpPr>
      <xdr:spPr>
        <a:xfrm>
          <a:off x="8699500" y="64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12069</xdr:rowOff>
    </xdr:from>
    <xdr:ext cx="534377" cy="259045"/>
    <xdr:sp macro="" textlink="">
      <xdr:nvSpPr>
        <xdr:cNvPr id="315" name="テキスト ボックス 314"/>
        <xdr:cNvSpPr txBox="1"/>
      </xdr:nvSpPr>
      <xdr:spPr>
        <a:xfrm>
          <a:off x="8483111" y="65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110388</xdr:rowOff>
    </xdr:from>
    <xdr:to>
      <xdr:col>11</xdr:col>
      <xdr:colOff>358775</xdr:colOff>
      <xdr:row>38</xdr:row>
      <xdr:rowOff>40539</xdr:rowOff>
    </xdr:to>
    <xdr:sp macro="" textlink="">
      <xdr:nvSpPr>
        <xdr:cNvPr id="316" name="円/楕円 315"/>
        <xdr:cNvSpPr/>
      </xdr:nvSpPr>
      <xdr:spPr>
        <a:xfrm>
          <a:off x="7810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31666</xdr:rowOff>
    </xdr:from>
    <xdr:ext cx="534377" cy="259045"/>
    <xdr:sp macro="" textlink="">
      <xdr:nvSpPr>
        <xdr:cNvPr id="317" name="テキスト ボックス 316"/>
        <xdr:cNvSpPr txBox="1"/>
      </xdr:nvSpPr>
      <xdr:spPr>
        <a:xfrm>
          <a:off x="7594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23000</xdr:rowOff>
    </xdr:from>
    <xdr:to>
      <xdr:col>10</xdr:col>
      <xdr:colOff>155575</xdr:colOff>
      <xdr:row>37</xdr:row>
      <xdr:rowOff>124600</xdr:rowOff>
    </xdr:to>
    <xdr:sp macro="" textlink="">
      <xdr:nvSpPr>
        <xdr:cNvPr id="318" name="円/楕円 317"/>
        <xdr:cNvSpPr/>
      </xdr:nvSpPr>
      <xdr:spPr>
        <a:xfrm>
          <a:off x="6921500" y="63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115727</xdr:rowOff>
    </xdr:from>
    <xdr:ext cx="534377" cy="259045"/>
    <xdr:sp macro="" textlink="">
      <xdr:nvSpPr>
        <xdr:cNvPr id="319" name="テキスト ボックス 318"/>
        <xdr:cNvSpPr txBox="1"/>
      </xdr:nvSpPr>
      <xdr:spPr>
        <a:xfrm>
          <a:off x="6705111" y="64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78573</xdr:rowOff>
    </xdr:from>
    <xdr:to>
      <xdr:col>15</xdr:col>
      <xdr:colOff>180975</xdr:colOff>
      <xdr:row>58</xdr:row>
      <xdr:rowOff>110538</xdr:rowOff>
    </xdr:to>
    <xdr:cxnSp macro="">
      <xdr:nvCxnSpPr>
        <xdr:cNvPr id="348" name="直線コネクタ 347"/>
        <xdr:cNvCxnSpPr/>
      </xdr:nvCxnSpPr>
      <xdr:spPr>
        <a:xfrm flipV="1">
          <a:off x="9639300" y="10022673"/>
          <a:ext cx="8382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73116</xdr:rowOff>
    </xdr:from>
    <xdr:to>
      <xdr:col>14</xdr:col>
      <xdr:colOff>28575</xdr:colOff>
      <xdr:row>58</xdr:row>
      <xdr:rowOff>110538</xdr:rowOff>
    </xdr:to>
    <xdr:cxnSp macro="">
      <xdr:nvCxnSpPr>
        <xdr:cNvPr id="351" name="直線コネクタ 350"/>
        <xdr:cNvCxnSpPr/>
      </xdr:nvCxnSpPr>
      <xdr:spPr>
        <a:xfrm>
          <a:off x="8750300" y="10017216"/>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73116</xdr:rowOff>
    </xdr:from>
    <xdr:to>
      <xdr:col>12</xdr:col>
      <xdr:colOff>511175</xdr:colOff>
      <xdr:row>58</xdr:row>
      <xdr:rowOff>73509</xdr:rowOff>
    </xdr:to>
    <xdr:cxnSp macro="">
      <xdr:nvCxnSpPr>
        <xdr:cNvPr id="354" name="直線コネクタ 353"/>
        <xdr:cNvCxnSpPr/>
      </xdr:nvCxnSpPr>
      <xdr:spPr>
        <a:xfrm flipV="1">
          <a:off x="7861300" y="1001721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70937</xdr:rowOff>
    </xdr:from>
    <xdr:to>
      <xdr:col>11</xdr:col>
      <xdr:colOff>307975</xdr:colOff>
      <xdr:row>58</xdr:row>
      <xdr:rowOff>73509</xdr:rowOff>
    </xdr:to>
    <xdr:cxnSp macro="">
      <xdr:nvCxnSpPr>
        <xdr:cNvPr id="357" name="直線コネクタ 356"/>
        <xdr:cNvCxnSpPr/>
      </xdr:nvCxnSpPr>
      <xdr:spPr>
        <a:xfrm>
          <a:off x="6972300" y="10015037"/>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27773</xdr:rowOff>
    </xdr:from>
    <xdr:to>
      <xdr:col>15</xdr:col>
      <xdr:colOff>231775</xdr:colOff>
      <xdr:row>58</xdr:row>
      <xdr:rowOff>129373</xdr:rowOff>
    </xdr:to>
    <xdr:sp macro="" textlink="">
      <xdr:nvSpPr>
        <xdr:cNvPr id="367" name="円/楕円 366"/>
        <xdr:cNvSpPr/>
      </xdr:nvSpPr>
      <xdr:spPr>
        <a:xfrm>
          <a:off x="10426700" y="99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59738</xdr:rowOff>
    </xdr:from>
    <xdr:to>
      <xdr:col>14</xdr:col>
      <xdr:colOff>79375</xdr:colOff>
      <xdr:row>58</xdr:row>
      <xdr:rowOff>161338</xdr:rowOff>
    </xdr:to>
    <xdr:sp macro="" textlink="">
      <xdr:nvSpPr>
        <xdr:cNvPr id="369" name="円/楕円 368"/>
        <xdr:cNvSpPr/>
      </xdr:nvSpPr>
      <xdr:spPr>
        <a:xfrm>
          <a:off x="9588500" y="100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152465</xdr:rowOff>
    </xdr:from>
    <xdr:ext cx="534377" cy="259045"/>
    <xdr:sp macro="" textlink="">
      <xdr:nvSpPr>
        <xdr:cNvPr id="370" name="テキスト ボックス 369"/>
        <xdr:cNvSpPr txBox="1"/>
      </xdr:nvSpPr>
      <xdr:spPr>
        <a:xfrm>
          <a:off x="9372111" y="100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22316</xdr:rowOff>
    </xdr:from>
    <xdr:to>
      <xdr:col>12</xdr:col>
      <xdr:colOff>561975</xdr:colOff>
      <xdr:row>58</xdr:row>
      <xdr:rowOff>123916</xdr:rowOff>
    </xdr:to>
    <xdr:sp macro="" textlink="">
      <xdr:nvSpPr>
        <xdr:cNvPr id="371" name="円/楕円 370"/>
        <xdr:cNvSpPr/>
      </xdr:nvSpPr>
      <xdr:spPr>
        <a:xfrm>
          <a:off x="8699500" y="99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115043</xdr:rowOff>
    </xdr:from>
    <xdr:ext cx="534377" cy="259045"/>
    <xdr:sp macro="" textlink="">
      <xdr:nvSpPr>
        <xdr:cNvPr id="372" name="テキスト ボックス 371"/>
        <xdr:cNvSpPr txBox="1"/>
      </xdr:nvSpPr>
      <xdr:spPr>
        <a:xfrm>
          <a:off x="8483111" y="1005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22709</xdr:rowOff>
    </xdr:from>
    <xdr:to>
      <xdr:col>11</xdr:col>
      <xdr:colOff>358775</xdr:colOff>
      <xdr:row>58</xdr:row>
      <xdr:rowOff>124309</xdr:rowOff>
    </xdr:to>
    <xdr:sp macro="" textlink="">
      <xdr:nvSpPr>
        <xdr:cNvPr id="373" name="円/楕円 372"/>
        <xdr:cNvSpPr/>
      </xdr:nvSpPr>
      <xdr:spPr>
        <a:xfrm>
          <a:off x="7810500" y="99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115436</xdr:rowOff>
    </xdr:from>
    <xdr:ext cx="534377" cy="259045"/>
    <xdr:sp macro="" textlink="">
      <xdr:nvSpPr>
        <xdr:cNvPr id="374" name="テキスト ボックス 373"/>
        <xdr:cNvSpPr txBox="1"/>
      </xdr:nvSpPr>
      <xdr:spPr>
        <a:xfrm>
          <a:off x="7594111" y="100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20137</xdr:rowOff>
    </xdr:from>
    <xdr:to>
      <xdr:col>10</xdr:col>
      <xdr:colOff>155575</xdr:colOff>
      <xdr:row>58</xdr:row>
      <xdr:rowOff>121737</xdr:rowOff>
    </xdr:to>
    <xdr:sp macro="" textlink="">
      <xdr:nvSpPr>
        <xdr:cNvPr id="375" name="円/楕円 374"/>
        <xdr:cNvSpPr/>
      </xdr:nvSpPr>
      <xdr:spPr>
        <a:xfrm>
          <a:off x="6921500" y="99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112864</xdr:rowOff>
    </xdr:from>
    <xdr:ext cx="534377" cy="259045"/>
    <xdr:sp macro="" textlink="">
      <xdr:nvSpPr>
        <xdr:cNvPr id="376" name="テキスト ボックス 375"/>
        <xdr:cNvSpPr txBox="1"/>
      </xdr:nvSpPr>
      <xdr:spPr>
        <a:xfrm>
          <a:off x="6705111" y="10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61491</xdr:rowOff>
    </xdr:from>
    <xdr:to>
      <xdr:col>15</xdr:col>
      <xdr:colOff>180975</xdr:colOff>
      <xdr:row>77</xdr:row>
      <xdr:rowOff>168939</xdr:rowOff>
    </xdr:to>
    <xdr:cxnSp macro="">
      <xdr:nvCxnSpPr>
        <xdr:cNvPr id="401" name="直線コネクタ 400"/>
        <xdr:cNvCxnSpPr/>
      </xdr:nvCxnSpPr>
      <xdr:spPr>
        <a:xfrm flipV="1">
          <a:off x="9639300" y="13263141"/>
          <a:ext cx="838200" cy="10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10691</xdr:rowOff>
    </xdr:from>
    <xdr:to>
      <xdr:col>15</xdr:col>
      <xdr:colOff>231775</xdr:colOff>
      <xdr:row>77</xdr:row>
      <xdr:rowOff>112291</xdr:rowOff>
    </xdr:to>
    <xdr:sp macro="" textlink="">
      <xdr:nvSpPr>
        <xdr:cNvPr id="411" name="円/楕円 410"/>
        <xdr:cNvSpPr/>
      </xdr:nvSpPr>
      <xdr:spPr>
        <a:xfrm>
          <a:off x="10426700" y="132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33568</xdr:rowOff>
    </xdr:from>
    <xdr:ext cx="534377" cy="259045"/>
    <xdr:sp macro="" textlink="">
      <xdr:nvSpPr>
        <xdr:cNvPr id="412" name="普通建設事業費 （ うち新規整備　）該当値テキスト"/>
        <xdr:cNvSpPr txBox="1"/>
      </xdr:nvSpPr>
      <xdr:spPr>
        <a:xfrm>
          <a:off x="10528300" y="1306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118139</xdr:rowOff>
    </xdr:from>
    <xdr:to>
      <xdr:col>14</xdr:col>
      <xdr:colOff>79375</xdr:colOff>
      <xdr:row>78</xdr:row>
      <xdr:rowOff>48289</xdr:rowOff>
    </xdr:to>
    <xdr:sp macro="" textlink="">
      <xdr:nvSpPr>
        <xdr:cNvPr id="413" name="円/楕円 412"/>
        <xdr:cNvSpPr/>
      </xdr:nvSpPr>
      <xdr:spPr>
        <a:xfrm>
          <a:off x="9588500" y="133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39416</xdr:rowOff>
    </xdr:from>
    <xdr:ext cx="469744" cy="259045"/>
    <xdr:sp macro="" textlink="">
      <xdr:nvSpPr>
        <xdr:cNvPr id="414" name="テキスト ボックス 413"/>
        <xdr:cNvSpPr txBox="1"/>
      </xdr:nvSpPr>
      <xdr:spPr>
        <a:xfrm>
          <a:off x="9404427" y="1341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64033</xdr:rowOff>
    </xdr:from>
    <xdr:to>
      <xdr:col>15</xdr:col>
      <xdr:colOff>180975</xdr:colOff>
      <xdr:row>97</xdr:row>
      <xdr:rowOff>79318</xdr:rowOff>
    </xdr:to>
    <xdr:cxnSp macro="">
      <xdr:nvCxnSpPr>
        <xdr:cNvPr id="445" name="直線コネクタ 444"/>
        <xdr:cNvCxnSpPr/>
      </xdr:nvCxnSpPr>
      <xdr:spPr>
        <a:xfrm>
          <a:off x="9639300" y="16694683"/>
          <a:ext cx="838200" cy="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28518</xdr:rowOff>
    </xdr:from>
    <xdr:to>
      <xdr:col>15</xdr:col>
      <xdr:colOff>231775</xdr:colOff>
      <xdr:row>97</xdr:row>
      <xdr:rowOff>130118</xdr:rowOff>
    </xdr:to>
    <xdr:sp macro="" textlink="">
      <xdr:nvSpPr>
        <xdr:cNvPr id="455" name="円/楕円 454"/>
        <xdr:cNvSpPr/>
      </xdr:nvSpPr>
      <xdr:spPr>
        <a:xfrm>
          <a:off x="104267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6945</xdr:rowOff>
    </xdr:from>
    <xdr:ext cx="534377" cy="259045"/>
    <xdr:sp macro="" textlink="">
      <xdr:nvSpPr>
        <xdr:cNvPr id="456" name="普通建設事業費 （ うち更新整備　）該当値テキスト"/>
        <xdr:cNvSpPr txBox="1"/>
      </xdr:nvSpPr>
      <xdr:spPr>
        <a:xfrm>
          <a:off x="10528300" y="166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13233</xdr:rowOff>
    </xdr:from>
    <xdr:to>
      <xdr:col>14</xdr:col>
      <xdr:colOff>79375</xdr:colOff>
      <xdr:row>97</xdr:row>
      <xdr:rowOff>114833</xdr:rowOff>
    </xdr:to>
    <xdr:sp macro="" textlink="">
      <xdr:nvSpPr>
        <xdr:cNvPr id="457" name="円/楕円 456"/>
        <xdr:cNvSpPr/>
      </xdr:nvSpPr>
      <xdr:spPr>
        <a:xfrm>
          <a:off x="9588500" y="166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105960</xdr:rowOff>
    </xdr:from>
    <xdr:ext cx="534377" cy="259045"/>
    <xdr:sp macro="" textlink="">
      <xdr:nvSpPr>
        <xdr:cNvPr id="458" name="テキスト ボックス 457"/>
        <xdr:cNvSpPr txBox="1"/>
      </xdr:nvSpPr>
      <xdr:spPr>
        <a:xfrm>
          <a:off x="9372111" y="167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30772</xdr:rowOff>
    </xdr:from>
    <xdr:to>
      <xdr:col>23</xdr:col>
      <xdr:colOff>517525</xdr:colOff>
      <xdr:row>76</xdr:row>
      <xdr:rowOff>35998</xdr:rowOff>
    </xdr:to>
    <xdr:cxnSp macro="">
      <xdr:nvCxnSpPr>
        <xdr:cNvPr id="595" name="直線コネクタ 594"/>
        <xdr:cNvCxnSpPr/>
      </xdr:nvCxnSpPr>
      <xdr:spPr>
        <a:xfrm flipV="1">
          <a:off x="15481300" y="13060972"/>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158902</xdr:rowOff>
    </xdr:from>
    <xdr:to>
      <xdr:col>22</xdr:col>
      <xdr:colOff>365125</xdr:colOff>
      <xdr:row>76</xdr:row>
      <xdr:rowOff>35998</xdr:rowOff>
    </xdr:to>
    <xdr:cxnSp macro="">
      <xdr:nvCxnSpPr>
        <xdr:cNvPr id="598" name="直線コネクタ 597"/>
        <xdr:cNvCxnSpPr/>
      </xdr:nvCxnSpPr>
      <xdr:spPr>
        <a:xfrm>
          <a:off x="14592300" y="13017652"/>
          <a:ext cx="889000" cy="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140664</xdr:rowOff>
    </xdr:from>
    <xdr:to>
      <xdr:col>21</xdr:col>
      <xdr:colOff>161925</xdr:colOff>
      <xdr:row>75</xdr:row>
      <xdr:rowOff>158902</xdr:rowOff>
    </xdr:to>
    <xdr:cxnSp macro="">
      <xdr:nvCxnSpPr>
        <xdr:cNvPr id="601" name="直線コネクタ 600"/>
        <xdr:cNvCxnSpPr/>
      </xdr:nvCxnSpPr>
      <xdr:spPr>
        <a:xfrm>
          <a:off x="13703300" y="12999414"/>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125461</xdr:rowOff>
    </xdr:from>
    <xdr:to>
      <xdr:col>19</xdr:col>
      <xdr:colOff>644525</xdr:colOff>
      <xdr:row>75</xdr:row>
      <xdr:rowOff>140664</xdr:rowOff>
    </xdr:to>
    <xdr:cxnSp macro="">
      <xdr:nvCxnSpPr>
        <xdr:cNvPr id="604" name="直線コネクタ 603"/>
        <xdr:cNvCxnSpPr/>
      </xdr:nvCxnSpPr>
      <xdr:spPr>
        <a:xfrm>
          <a:off x="12814300" y="12984211"/>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151422</xdr:rowOff>
    </xdr:from>
    <xdr:to>
      <xdr:col>23</xdr:col>
      <xdr:colOff>568325</xdr:colOff>
      <xdr:row>76</xdr:row>
      <xdr:rowOff>81572</xdr:rowOff>
    </xdr:to>
    <xdr:sp macro="" textlink="">
      <xdr:nvSpPr>
        <xdr:cNvPr id="614" name="円/楕円 613"/>
        <xdr:cNvSpPr/>
      </xdr:nvSpPr>
      <xdr:spPr>
        <a:xfrm>
          <a:off x="16268700" y="13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2849</xdr:rowOff>
    </xdr:from>
    <xdr:ext cx="534377" cy="259045"/>
    <xdr:sp macro="" textlink="">
      <xdr:nvSpPr>
        <xdr:cNvPr id="615" name="公債費該当値テキスト"/>
        <xdr:cNvSpPr txBox="1"/>
      </xdr:nvSpPr>
      <xdr:spPr>
        <a:xfrm>
          <a:off x="16370300" y="128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156648</xdr:rowOff>
    </xdr:from>
    <xdr:to>
      <xdr:col>22</xdr:col>
      <xdr:colOff>415925</xdr:colOff>
      <xdr:row>76</xdr:row>
      <xdr:rowOff>86798</xdr:rowOff>
    </xdr:to>
    <xdr:sp macro="" textlink="">
      <xdr:nvSpPr>
        <xdr:cNvPr id="616" name="円/楕円 615"/>
        <xdr:cNvSpPr/>
      </xdr:nvSpPr>
      <xdr:spPr>
        <a:xfrm>
          <a:off x="15430500" y="13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77925</xdr:rowOff>
    </xdr:from>
    <xdr:ext cx="534377" cy="259045"/>
    <xdr:sp macro="" textlink="">
      <xdr:nvSpPr>
        <xdr:cNvPr id="617" name="テキスト ボックス 616"/>
        <xdr:cNvSpPr txBox="1"/>
      </xdr:nvSpPr>
      <xdr:spPr>
        <a:xfrm>
          <a:off x="15214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108103</xdr:rowOff>
    </xdr:from>
    <xdr:to>
      <xdr:col>21</xdr:col>
      <xdr:colOff>212725</xdr:colOff>
      <xdr:row>76</xdr:row>
      <xdr:rowOff>38252</xdr:rowOff>
    </xdr:to>
    <xdr:sp macro="" textlink="">
      <xdr:nvSpPr>
        <xdr:cNvPr id="618" name="円/楕円 617"/>
        <xdr:cNvSpPr/>
      </xdr:nvSpPr>
      <xdr:spPr>
        <a:xfrm>
          <a:off x="14541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29379</xdr:rowOff>
    </xdr:from>
    <xdr:ext cx="534377" cy="259045"/>
    <xdr:sp macro="" textlink="">
      <xdr:nvSpPr>
        <xdr:cNvPr id="619" name="テキスト ボックス 618"/>
        <xdr:cNvSpPr txBox="1"/>
      </xdr:nvSpPr>
      <xdr:spPr>
        <a:xfrm>
          <a:off x="14325111" y="130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89864</xdr:rowOff>
    </xdr:from>
    <xdr:to>
      <xdr:col>20</xdr:col>
      <xdr:colOff>9525</xdr:colOff>
      <xdr:row>76</xdr:row>
      <xdr:rowOff>20014</xdr:rowOff>
    </xdr:to>
    <xdr:sp macro="" textlink="">
      <xdr:nvSpPr>
        <xdr:cNvPr id="620" name="円/楕円 619"/>
        <xdr:cNvSpPr/>
      </xdr:nvSpPr>
      <xdr:spPr>
        <a:xfrm>
          <a:off x="13652500" y="129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11140</xdr:rowOff>
    </xdr:from>
    <xdr:ext cx="534377" cy="259045"/>
    <xdr:sp macro="" textlink="">
      <xdr:nvSpPr>
        <xdr:cNvPr id="621" name="テキスト ボックス 620"/>
        <xdr:cNvSpPr txBox="1"/>
      </xdr:nvSpPr>
      <xdr:spPr>
        <a:xfrm>
          <a:off x="13436111" y="1304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74661</xdr:rowOff>
    </xdr:from>
    <xdr:to>
      <xdr:col>18</xdr:col>
      <xdr:colOff>492125</xdr:colOff>
      <xdr:row>76</xdr:row>
      <xdr:rowOff>4812</xdr:rowOff>
    </xdr:to>
    <xdr:sp macro="" textlink="">
      <xdr:nvSpPr>
        <xdr:cNvPr id="622" name="円/楕円 621"/>
        <xdr:cNvSpPr/>
      </xdr:nvSpPr>
      <xdr:spPr>
        <a:xfrm>
          <a:off x="12763500" y="12933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167389</xdr:rowOff>
    </xdr:from>
    <xdr:ext cx="534377" cy="259045"/>
    <xdr:sp macro="" textlink="">
      <xdr:nvSpPr>
        <xdr:cNvPr id="623" name="テキスト ボックス 622"/>
        <xdr:cNvSpPr txBox="1"/>
      </xdr:nvSpPr>
      <xdr:spPr>
        <a:xfrm>
          <a:off x="12547111" y="130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42585</xdr:rowOff>
    </xdr:from>
    <xdr:to>
      <xdr:col>23</xdr:col>
      <xdr:colOff>517525</xdr:colOff>
      <xdr:row>97</xdr:row>
      <xdr:rowOff>160548</xdr:rowOff>
    </xdr:to>
    <xdr:cxnSp macro="">
      <xdr:nvCxnSpPr>
        <xdr:cNvPr id="648" name="直線コネクタ 647"/>
        <xdr:cNvCxnSpPr/>
      </xdr:nvCxnSpPr>
      <xdr:spPr>
        <a:xfrm flipV="1">
          <a:off x="15481300" y="16330335"/>
          <a:ext cx="838200" cy="4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160548</xdr:rowOff>
    </xdr:from>
    <xdr:to>
      <xdr:col>22</xdr:col>
      <xdr:colOff>365125</xdr:colOff>
      <xdr:row>98</xdr:row>
      <xdr:rowOff>248</xdr:rowOff>
    </xdr:to>
    <xdr:cxnSp macro="">
      <xdr:nvCxnSpPr>
        <xdr:cNvPr id="651" name="直線コネクタ 650"/>
        <xdr:cNvCxnSpPr/>
      </xdr:nvCxnSpPr>
      <xdr:spPr>
        <a:xfrm flipV="1">
          <a:off x="14592300" y="16791198"/>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248</xdr:rowOff>
    </xdr:from>
    <xdr:to>
      <xdr:col>21</xdr:col>
      <xdr:colOff>161925</xdr:colOff>
      <xdr:row>98</xdr:row>
      <xdr:rowOff>18062</xdr:rowOff>
    </xdr:to>
    <xdr:cxnSp macro="">
      <xdr:nvCxnSpPr>
        <xdr:cNvPr id="654" name="直線コネクタ 653"/>
        <xdr:cNvCxnSpPr/>
      </xdr:nvCxnSpPr>
      <xdr:spPr>
        <a:xfrm flipV="1">
          <a:off x="13703300" y="16802348"/>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120400</xdr:rowOff>
    </xdr:from>
    <xdr:to>
      <xdr:col>19</xdr:col>
      <xdr:colOff>644525</xdr:colOff>
      <xdr:row>98</xdr:row>
      <xdr:rowOff>18062</xdr:rowOff>
    </xdr:to>
    <xdr:cxnSp macro="">
      <xdr:nvCxnSpPr>
        <xdr:cNvPr id="657" name="直線コネクタ 656"/>
        <xdr:cNvCxnSpPr/>
      </xdr:nvCxnSpPr>
      <xdr:spPr>
        <a:xfrm>
          <a:off x="12814300" y="16751050"/>
          <a:ext cx="889000" cy="6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163235</xdr:rowOff>
    </xdr:from>
    <xdr:to>
      <xdr:col>23</xdr:col>
      <xdr:colOff>568325</xdr:colOff>
      <xdr:row>95</xdr:row>
      <xdr:rowOff>93385</xdr:rowOff>
    </xdr:to>
    <xdr:sp macro="" textlink="">
      <xdr:nvSpPr>
        <xdr:cNvPr id="667" name="円/楕円 666"/>
        <xdr:cNvSpPr/>
      </xdr:nvSpPr>
      <xdr:spPr>
        <a:xfrm>
          <a:off x="16268700" y="162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14662</xdr:rowOff>
    </xdr:from>
    <xdr:ext cx="534377" cy="259045"/>
    <xdr:sp macro="" textlink="">
      <xdr:nvSpPr>
        <xdr:cNvPr id="668" name="積立金該当値テキスト"/>
        <xdr:cNvSpPr txBox="1"/>
      </xdr:nvSpPr>
      <xdr:spPr>
        <a:xfrm>
          <a:off x="16370300" y="161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109748</xdr:rowOff>
    </xdr:from>
    <xdr:to>
      <xdr:col>22</xdr:col>
      <xdr:colOff>415925</xdr:colOff>
      <xdr:row>98</xdr:row>
      <xdr:rowOff>39898</xdr:rowOff>
    </xdr:to>
    <xdr:sp macro="" textlink="">
      <xdr:nvSpPr>
        <xdr:cNvPr id="669" name="円/楕円 668"/>
        <xdr:cNvSpPr/>
      </xdr:nvSpPr>
      <xdr:spPr>
        <a:xfrm>
          <a:off x="15430500" y="1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31025</xdr:rowOff>
    </xdr:from>
    <xdr:ext cx="469744" cy="259045"/>
    <xdr:sp macro="" textlink="">
      <xdr:nvSpPr>
        <xdr:cNvPr id="670" name="テキスト ボックス 669"/>
        <xdr:cNvSpPr txBox="1"/>
      </xdr:nvSpPr>
      <xdr:spPr>
        <a:xfrm>
          <a:off x="15246427" y="1683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120898</xdr:rowOff>
    </xdr:from>
    <xdr:to>
      <xdr:col>21</xdr:col>
      <xdr:colOff>212725</xdr:colOff>
      <xdr:row>98</xdr:row>
      <xdr:rowOff>51048</xdr:rowOff>
    </xdr:to>
    <xdr:sp macro="" textlink="">
      <xdr:nvSpPr>
        <xdr:cNvPr id="671" name="円/楕円 670"/>
        <xdr:cNvSpPr/>
      </xdr:nvSpPr>
      <xdr:spPr>
        <a:xfrm>
          <a:off x="14541500" y="167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42175</xdr:rowOff>
    </xdr:from>
    <xdr:ext cx="469744" cy="259045"/>
    <xdr:sp macro="" textlink="">
      <xdr:nvSpPr>
        <xdr:cNvPr id="672" name="テキスト ボックス 671"/>
        <xdr:cNvSpPr txBox="1"/>
      </xdr:nvSpPr>
      <xdr:spPr>
        <a:xfrm>
          <a:off x="14357427" y="168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138712</xdr:rowOff>
    </xdr:from>
    <xdr:to>
      <xdr:col>20</xdr:col>
      <xdr:colOff>9525</xdr:colOff>
      <xdr:row>98</xdr:row>
      <xdr:rowOff>68862</xdr:rowOff>
    </xdr:to>
    <xdr:sp macro="" textlink="">
      <xdr:nvSpPr>
        <xdr:cNvPr id="673" name="円/楕円 672"/>
        <xdr:cNvSpPr/>
      </xdr:nvSpPr>
      <xdr:spPr>
        <a:xfrm>
          <a:off x="13652500" y="167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59989</xdr:rowOff>
    </xdr:from>
    <xdr:ext cx="469744" cy="259045"/>
    <xdr:sp macro="" textlink="">
      <xdr:nvSpPr>
        <xdr:cNvPr id="674" name="テキスト ボックス 673"/>
        <xdr:cNvSpPr txBox="1"/>
      </xdr:nvSpPr>
      <xdr:spPr>
        <a:xfrm>
          <a:off x="13468427" y="1686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69600</xdr:rowOff>
    </xdr:from>
    <xdr:to>
      <xdr:col>18</xdr:col>
      <xdr:colOff>492125</xdr:colOff>
      <xdr:row>97</xdr:row>
      <xdr:rowOff>171200</xdr:rowOff>
    </xdr:to>
    <xdr:sp macro="" textlink="">
      <xdr:nvSpPr>
        <xdr:cNvPr id="675" name="円/楕円 674"/>
        <xdr:cNvSpPr/>
      </xdr:nvSpPr>
      <xdr:spPr>
        <a:xfrm>
          <a:off x="12763500" y="16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162327</xdr:rowOff>
    </xdr:from>
    <xdr:ext cx="534377" cy="259045"/>
    <xdr:sp macro="" textlink="">
      <xdr:nvSpPr>
        <xdr:cNvPr id="676" name="テキスト ボックス 675"/>
        <xdr:cNvSpPr txBox="1"/>
      </xdr:nvSpPr>
      <xdr:spPr>
        <a:xfrm>
          <a:off x="12547111" y="16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53191</xdr:rowOff>
    </xdr:from>
    <xdr:to>
      <xdr:col>32</xdr:col>
      <xdr:colOff>187325</xdr:colOff>
      <xdr:row>59</xdr:row>
      <xdr:rowOff>53844</xdr:rowOff>
    </xdr:to>
    <xdr:cxnSp macro="">
      <xdr:nvCxnSpPr>
        <xdr:cNvPr id="764" name="直線コネクタ 763"/>
        <xdr:cNvCxnSpPr/>
      </xdr:nvCxnSpPr>
      <xdr:spPr>
        <a:xfrm flipV="1">
          <a:off x="21323300" y="1016874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51526</xdr:rowOff>
    </xdr:from>
    <xdr:to>
      <xdr:col>31</xdr:col>
      <xdr:colOff>34925</xdr:colOff>
      <xdr:row>59</xdr:row>
      <xdr:rowOff>53844</xdr:rowOff>
    </xdr:to>
    <xdr:cxnSp macro="">
      <xdr:nvCxnSpPr>
        <xdr:cNvPr id="767" name="直線コネクタ 766"/>
        <xdr:cNvCxnSpPr/>
      </xdr:nvCxnSpPr>
      <xdr:spPr>
        <a:xfrm>
          <a:off x="20434300" y="10167076"/>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51526</xdr:rowOff>
    </xdr:from>
    <xdr:to>
      <xdr:col>29</xdr:col>
      <xdr:colOff>517525</xdr:colOff>
      <xdr:row>59</xdr:row>
      <xdr:rowOff>54922</xdr:rowOff>
    </xdr:to>
    <xdr:cxnSp macro="">
      <xdr:nvCxnSpPr>
        <xdr:cNvPr id="770" name="直線コネクタ 769"/>
        <xdr:cNvCxnSpPr/>
      </xdr:nvCxnSpPr>
      <xdr:spPr>
        <a:xfrm flipV="1">
          <a:off x="19545300" y="10167076"/>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52309</xdr:rowOff>
    </xdr:from>
    <xdr:to>
      <xdr:col>28</xdr:col>
      <xdr:colOff>314325</xdr:colOff>
      <xdr:row>59</xdr:row>
      <xdr:rowOff>54922</xdr:rowOff>
    </xdr:to>
    <xdr:cxnSp macro="">
      <xdr:nvCxnSpPr>
        <xdr:cNvPr id="773" name="直線コネクタ 772"/>
        <xdr:cNvCxnSpPr/>
      </xdr:nvCxnSpPr>
      <xdr:spPr>
        <a:xfrm>
          <a:off x="18656300" y="101678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2391</xdr:rowOff>
    </xdr:from>
    <xdr:to>
      <xdr:col>32</xdr:col>
      <xdr:colOff>238125</xdr:colOff>
      <xdr:row>59</xdr:row>
      <xdr:rowOff>103991</xdr:rowOff>
    </xdr:to>
    <xdr:sp macro="" textlink="">
      <xdr:nvSpPr>
        <xdr:cNvPr id="783" name="円/楕円 782"/>
        <xdr:cNvSpPr/>
      </xdr:nvSpPr>
      <xdr:spPr>
        <a:xfrm>
          <a:off x="22110700" y="101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113373</xdr:rowOff>
    </xdr:from>
    <xdr:ext cx="469744" cy="259045"/>
    <xdr:sp macro="" textlink="">
      <xdr:nvSpPr>
        <xdr:cNvPr id="784" name="貸付金該当値テキスト"/>
        <xdr:cNvSpPr txBox="1"/>
      </xdr:nvSpPr>
      <xdr:spPr>
        <a:xfrm>
          <a:off x="22212300" y="10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3044</xdr:rowOff>
    </xdr:from>
    <xdr:to>
      <xdr:col>31</xdr:col>
      <xdr:colOff>85725</xdr:colOff>
      <xdr:row>59</xdr:row>
      <xdr:rowOff>104644</xdr:rowOff>
    </xdr:to>
    <xdr:sp macro="" textlink="">
      <xdr:nvSpPr>
        <xdr:cNvPr id="785" name="円/楕円 784"/>
        <xdr:cNvSpPr/>
      </xdr:nvSpPr>
      <xdr:spPr>
        <a:xfrm>
          <a:off x="21272500" y="101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95771</xdr:rowOff>
    </xdr:from>
    <xdr:ext cx="469744" cy="259045"/>
    <xdr:sp macro="" textlink="">
      <xdr:nvSpPr>
        <xdr:cNvPr id="786" name="テキスト ボックス 785"/>
        <xdr:cNvSpPr txBox="1"/>
      </xdr:nvSpPr>
      <xdr:spPr>
        <a:xfrm>
          <a:off x="21088427" y="102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726</xdr:rowOff>
    </xdr:from>
    <xdr:to>
      <xdr:col>29</xdr:col>
      <xdr:colOff>568325</xdr:colOff>
      <xdr:row>59</xdr:row>
      <xdr:rowOff>102326</xdr:rowOff>
    </xdr:to>
    <xdr:sp macro="" textlink="">
      <xdr:nvSpPr>
        <xdr:cNvPr id="787" name="円/楕円 786"/>
        <xdr:cNvSpPr/>
      </xdr:nvSpPr>
      <xdr:spPr>
        <a:xfrm>
          <a:off x="20383500" y="101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93453</xdr:rowOff>
    </xdr:from>
    <xdr:ext cx="469744" cy="259045"/>
    <xdr:sp macro="" textlink="">
      <xdr:nvSpPr>
        <xdr:cNvPr id="788" name="テキスト ボックス 787"/>
        <xdr:cNvSpPr txBox="1"/>
      </xdr:nvSpPr>
      <xdr:spPr>
        <a:xfrm>
          <a:off x="20199427" y="1020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4122</xdr:rowOff>
    </xdr:from>
    <xdr:to>
      <xdr:col>28</xdr:col>
      <xdr:colOff>365125</xdr:colOff>
      <xdr:row>59</xdr:row>
      <xdr:rowOff>105722</xdr:rowOff>
    </xdr:to>
    <xdr:sp macro="" textlink="">
      <xdr:nvSpPr>
        <xdr:cNvPr id="789" name="円/楕円 788"/>
        <xdr:cNvSpPr/>
      </xdr:nvSpPr>
      <xdr:spPr>
        <a:xfrm>
          <a:off x="19494500" y="10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96849</xdr:rowOff>
    </xdr:from>
    <xdr:ext cx="469744" cy="259045"/>
    <xdr:sp macro="" textlink="">
      <xdr:nvSpPr>
        <xdr:cNvPr id="790" name="テキスト ボックス 789"/>
        <xdr:cNvSpPr txBox="1"/>
      </xdr:nvSpPr>
      <xdr:spPr>
        <a:xfrm>
          <a:off x="19310427" y="102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1509</xdr:rowOff>
    </xdr:from>
    <xdr:to>
      <xdr:col>27</xdr:col>
      <xdr:colOff>161925</xdr:colOff>
      <xdr:row>59</xdr:row>
      <xdr:rowOff>103109</xdr:rowOff>
    </xdr:to>
    <xdr:sp macro="" textlink="">
      <xdr:nvSpPr>
        <xdr:cNvPr id="791" name="円/楕円 790"/>
        <xdr:cNvSpPr/>
      </xdr:nvSpPr>
      <xdr:spPr>
        <a:xfrm>
          <a:off x="18605500" y="101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94236</xdr:rowOff>
    </xdr:from>
    <xdr:ext cx="469744" cy="259045"/>
    <xdr:sp macro="" textlink="">
      <xdr:nvSpPr>
        <xdr:cNvPr id="792" name="テキスト ボックス 791"/>
        <xdr:cNvSpPr txBox="1"/>
      </xdr:nvSpPr>
      <xdr:spPr>
        <a:xfrm>
          <a:off x="18421427" y="1020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114950</xdr:rowOff>
    </xdr:from>
    <xdr:to>
      <xdr:col>32</xdr:col>
      <xdr:colOff>187325</xdr:colOff>
      <xdr:row>76</xdr:row>
      <xdr:rowOff>134496</xdr:rowOff>
    </xdr:to>
    <xdr:cxnSp macro="">
      <xdr:nvCxnSpPr>
        <xdr:cNvPr id="821" name="直線コネクタ 820"/>
        <xdr:cNvCxnSpPr/>
      </xdr:nvCxnSpPr>
      <xdr:spPr>
        <a:xfrm>
          <a:off x="21323300" y="13145150"/>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114950</xdr:rowOff>
    </xdr:from>
    <xdr:to>
      <xdr:col>31</xdr:col>
      <xdr:colOff>34925</xdr:colOff>
      <xdr:row>76</xdr:row>
      <xdr:rowOff>126837</xdr:rowOff>
    </xdr:to>
    <xdr:cxnSp macro="">
      <xdr:nvCxnSpPr>
        <xdr:cNvPr id="824" name="直線コネクタ 823"/>
        <xdr:cNvCxnSpPr/>
      </xdr:nvCxnSpPr>
      <xdr:spPr>
        <a:xfrm flipV="1">
          <a:off x="20434300" y="1314515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126837</xdr:rowOff>
    </xdr:from>
    <xdr:to>
      <xdr:col>29</xdr:col>
      <xdr:colOff>517525</xdr:colOff>
      <xdr:row>76</xdr:row>
      <xdr:rowOff>162461</xdr:rowOff>
    </xdr:to>
    <xdr:cxnSp macro="">
      <xdr:nvCxnSpPr>
        <xdr:cNvPr id="827" name="直線コネクタ 826"/>
        <xdr:cNvCxnSpPr/>
      </xdr:nvCxnSpPr>
      <xdr:spPr>
        <a:xfrm flipV="1">
          <a:off x="19545300" y="13157037"/>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153219</xdr:rowOff>
    </xdr:from>
    <xdr:to>
      <xdr:col>28</xdr:col>
      <xdr:colOff>314325</xdr:colOff>
      <xdr:row>76</xdr:row>
      <xdr:rowOff>162461</xdr:rowOff>
    </xdr:to>
    <xdr:cxnSp macro="">
      <xdr:nvCxnSpPr>
        <xdr:cNvPr id="830" name="直線コネクタ 829"/>
        <xdr:cNvCxnSpPr/>
      </xdr:nvCxnSpPr>
      <xdr:spPr>
        <a:xfrm>
          <a:off x="18656300" y="13183419"/>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83696</xdr:rowOff>
    </xdr:from>
    <xdr:to>
      <xdr:col>32</xdr:col>
      <xdr:colOff>238125</xdr:colOff>
      <xdr:row>77</xdr:row>
      <xdr:rowOff>13846</xdr:rowOff>
    </xdr:to>
    <xdr:sp macro="" textlink="">
      <xdr:nvSpPr>
        <xdr:cNvPr id="840" name="円/楕円 839"/>
        <xdr:cNvSpPr/>
      </xdr:nvSpPr>
      <xdr:spPr>
        <a:xfrm>
          <a:off x="22110700" y="131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106573</xdr:rowOff>
    </xdr:from>
    <xdr:ext cx="534377" cy="259045"/>
    <xdr:sp macro="" textlink="">
      <xdr:nvSpPr>
        <xdr:cNvPr id="841" name="繰出金該当値テキスト"/>
        <xdr:cNvSpPr txBox="1"/>
      </xdr:nvSpPr>
      <xdr:spPr>
        <a:xfrm>
          <a:off x="22212300" y="129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64150</xdr:rowOff>
    </xdr:from>
    <xdr:to>
      <xdr:col>31</xdr:col>
      <xdr:colOff>85725</xdr:colOff>
      <xdr:row>76</xdr:row>
      <xdr:rowOff>165750</xdr:rowOff>
    </xdr:to>
    <xdr:sp macro="" textlink="">
      <xdr:nvSpPr>
        <xdr:cNvPr id="842" name="円/楕円 841"/>
        <xdr:cNvSpPr/>
      </xdr:nvSpPr>
      <xdr:spPr>
        <a:xfrm>
          <a:off x="21272500" y="130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10827</xdr:rowOff>
    </xdr:from>
    <xdr:ext cx="534377" cy="259045"/>
    <xdr:sp macro="" textlink="">
      <xdr:nvSpPr>
        <xdr:cNvPr id="843" name="テキスト ボックス 842"/>
        <xdr:cNvSpPr txBox="1"/>
      </xdr:nvSpPr>
      <xdr:spPr>
        <a:xfrm>
          <a:off x="21056111" y="128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76037</xdr:rowOff>
    </xdr:from>
    <xdr:to>
      <xdr:col>29</xdr:col>
      <xdr:colOff>568325</xdr:colOff>
      <xdr:row>77</xdr:row>
      <xdr:rowOff>6187</xdr:rowOff>
    </xdr:to>
    <xdr:sp macro="" textlink="">
      <xdr:nvSpPr>
        <xdr:cNvPr id="844" name="円/楕円 843"/>
        <xdr:cNvSpPr/>
      </xdr:nvSpPr>
      <xdr:spPr>
        <a:xfrm>
          <a:off x="20383500" y="131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22714</xdr:rowOff>
    </xdr:from>
    <xdr:ext cx="534377" cy="259045"/>
    <xdr:sp macro="" textlink="">
      <xdr:nvSpPr>
        <xdr:cNvPr id="845" name="テキスト ボックス 844"/>
        <xdr:cNvSpPr txBox="1"/>
      </xdr:nvSpPr>
      <xdr:spPr>
        <a:xfrm>
          <a:off x="20167111" y="128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111661</xdr:rowOff>
    </xdr:from>
    <xdr:to>
      <xdr:col>28</xdr:col>
      <xdr:colOff>365125</xdr:colOff>
      <xdr:row>77</xdr:row>
      <xdr:rowOff>41811</xdr:rowOff>
    </xdr:to>
    <xdr:sp macro="" textlink="">
      <xdr:nvSpPr>
        <xdr:cNvPr id="846" name="円/楕円 845"/>
        <xdr:cNvSpPr/>
      </xdr:nvSpPr>
      <xdr:spPr>
        <a:xfrm>
          <a:off x="19494500" y="131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58338</xdr:rowOff>
    </xdr:from>
    <xdr:ext cx="534377" cy="259045"/>
    <xdr:sp macro="" textlink="">
      <xdr:nvSpPr>
        <xdr:cNvPr id="847" name="テキスト ボックス 846"/>
        <xdr:cNvSpPr txBox="1"/>
      </xdr:nvSpPr>
      <xdr:spPr>
        <a:xfrm>
          <a:off x="19278111" y="129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102419</xdr:rowOff>
    </xdr:from>
    <xdr:to>
      <xdr:col>27</xdr:col>
      <xdr:colOff>161925</xdr:colOff>
      <xdr:row>77</xdr:row>
      <xdr:rowOff>32569</xdr:rowOff>
    </xdr:to>
    <xdr:sp macro="" textlink="">
      <xdr:nvSpPr>
        <xdr:cNvPr id="848" name="円/楕円 847"/>
        <xdr:cNvSpPr/>
      </xdr:nvSpPr>
      <xdr:spPr>
        <a:xfrm>
          <a:off x="18605500" y="131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49095</xdr:rowOff>
    </xdr:from>
    <xdr:ext cx="534377" cy="259045"/>
    <xdr:sp macro="" textlink="">
      <xdr:nvSpPr>
        <xdr:cNvPr id="849" name="テキスト ボックス 848"/>
        <xdr:cNvSpPr txBox="1"/>
      </xdr:nvSpPr>
      <xdr:spPr>
        <a:xfrm>
          <a:off x="18389111" y="129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においては、土地売払い収入による特定目的基金への積立金の増、超高齢化社会に対応するための医療給付費など扶助費の増、ごみ処理委託料単価増による物件費の増及び小中学校耐震補強事業に伴う普通建設事業費（うち新規整備）の増により、各数値が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また、平成一桁年度における大規模下水道整備にかかる</a:t>
          </a:r>
          <a:r>
            <a:rPr kumimoji="0" lang="ja-JP" altLang="ja-JP" sz="1300" b="0" i="0" u="none" strike="noStrike" kern="0" cap="none" spc="0" normalizeH="0" baseline="0" noProof="0">
              <a:ln>
                <a:noFill/>
              </a:ln>
              <a:solidFill>
                <a:prstClr val="black"/>
              </a:solidFill>
              <a:effectLst/>
              <a:uLnTx/>
              <a:uFillTx/>
              <a:latin typeface="+mn-lt"/>
              <a:ea typeface="+mn-ea"/>
              <a:cs typeface="+mn-cs"/>
            </a:rPr>
            <a:t>公営企業債償還の財源</a:t>
          </a:r>
          <a:r>
            <a:rPr kumimoji="0" lang="ja-JP" altLang="en-US" sz="1300" b="0" i="0" u="none" strike="noStrike" kern="0" cap="none" spc="0" normalizeH="0" baseline="0" noProof="0">
              <a:ln>
                <a:noFill/>
              </a:ln>
              <a:solidFill>
                <a:prstClr val="black"/>
              </a:solidFill>
              <a:effectLst/>
              <a:uLnTx/>
              <a:uFillTx/>
              <a:latin typeface="+mn-lt"/>
              <a:ea typeface="+mn-ea"/>
              <a:cs typeface="+mn-cs"/>
            </a:rPr>
            <a:t>のため、繰出金が類似団体を上回っている。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その他の項目については、類似団体数値との差は縮まりつつあるもの、もしくは下回っているものとなっており、今後の財政運営においても施策の優先順位を図り、健全で持続可能な財政運営に努めていく。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85,477
84,327
14.87
40,845,863
40,293,509
338,886
18,352,268
23,545,351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82550</xdr:rowOff>
    </xdr:from>
    <xdr:to>
      <xdr:col>6</xdr:col>
      <xdr:colOff>511175</xdr:colOff>
      <xdr:row>33</xdr:row>
      <xdr:rowOff>163017</xdr:rowOff>
    </xdr:to>
    <xdr:cxnSp macro="">
      <xdr:nvCxnSpPr>
        <xdr:cNvPr id="59" name="直線コネクタ 58"/>
        <xdr:cNvCxnSpPr/>
      </xdr:nvCxnSpPr>
      <xdr:spPr>
        <a:xfrm flipV="1">
          <a:off x="3797300" y="5740400"/>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163017</xdr:rowOff>
    </xdr:from>
    <xdr:to>
      <xdr:col>5</xdr:col>
      <xdr:colOff>358775</xdr:colOff>
      <xdr:row>33</xdr:row>
      <xdr:rowOff>163931</xdr:rowOff>
    </xdr:to>
    <xdr:cxnSp macro="">
      <xdr:nvCxnSpPr>
        <xdr:cNvPr id="62" name="直線コネクタ 61"/>
        <xdr:cNvCxnSpPr/>
      </xdr:nvCxnSpPr>
      <xdr:spPr>
        <a:xfrm flipV="1">
          <a:off x="2908300" y="58208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74320</xdr:rowOff>
    </xdr:from>
    <xdr:to>
      <xdr:col>4</xdr:col>
      <xdr:colOff>155575</xdr:colOff>
      <xdr:row>33</xdr:row>
      <xdr:rowOff>163931</xdr:rowOff>
    </xdr:to>
    <xdr:cxnSp macro="">
      <xdr:nvCxnSpPr>
        <xdr:cNvPr id="65" name="直線コネクタ 64"/>
        <xdr:cNvCxnSpPr/>
      </xdr:nvCxnSpPr>
      <xdr:spPr>
        <a:xfrm>
          <a:off x="2019300" y="5732170"/>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165303</xdr:rowOff>
    </xdr:from>
    <xdr:to>
      <xdr:col>2</xdr:col>
      <xdr:colOff>638175</xdr:colOff>
      <xdr:row>33</xdr:row>
      <xdr:rowOff>74320</xdr:rowOff>
    </xdr:to>
    <xdr:cxnSp macro="">
      <xdr:nvCxnSpPr>
        <xdr:cNvPr id="68" name="直線コネクタ 67"/>
        <xdr:cNvCxnSpPr/>
      </xdr:nvCxnSpPr>
      <xdr:spPr>
        <a:xfrm>
          <a:off x="1130300" y="5480253"/>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31750</xdr:rowOff>
    </xdr:from>
    <xdr:to>
      <xdr:col>6</xdr:col>
      <xdr:colOff>561975</xdr:colOff>
      <xdr:row>33</xdr:row>
      <xdr:rowOff>133350</xdr:rowOff>
    </xdr:to>
    <xdr:sp macro="" textlink="">
      <xdr:nvSpPr>
        <xdr:cNvPr id="78" name="円/楕円 77"/>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54627</xdr:rowOff>
    </xdr:from>
    <xdr:ext cx="469744" cy="259045"/>
    <xdr:sp macro="" textlink="">
      <xdr:nvSpPr>
        <xdr:cNvPr id="79" name="議会費該当値テキスト"/>
        <xdr:cNvSpPr txBox="1"/>
      </xdr:nvSpPr>
      <xdr:spPr>
        <a:xfrm>
          <a:off x="46863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112217</xdr:rowOff>
    </xdr:from>
    <xdr:to>
      <xdr:col>5</xdr:col>
      <xdr:colOff>409575</xdr:colOff>
      <xdr:row>34</xdr:row>
      <xdr:rowOff>42367</xdr:rowOff>
    </xdr:to>
    <xdr:sp macro="" textlink="">
      <xdr:nvSpPr>
        <xdr:cNvPr id="80" name="円/楕円 79"/>
        <xdr:cNvSpPr/>
      </xdr:nvSpPr>
      <xdr:spPr>
        <a:xfrm>
          <a:off x="3746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58894</xdr:rowOff>
    </xdr:from>
    <xdr:ext cx="469744" cy="259045"/>
    <xdr:sp macro="" textlink="">
      <xdr:nvSpPr>
        <xdr:cNvPr id="81" name="テキスト ボックス 80"/>
        <xdr:cNvSpPr txBox="1"/>
      </xdr:nvSpPr>
      <xdr:spPr>
        <a:xfrm>
          <a:off x="3562427"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113131</xdr:rowOff>
    </xdr:from>
    <xdr:to>
      <xdr:col>4</xdr:col>
      <xdr:colOff>206375</xdr:colOff>
      <xdr:row>34</xdr:row>
      <xdr:rowOff>43281</xdr:rowOff>
    </xdr:to>
    <xdr:sp macro="" textlink="">
      <xdr:nvSpPr>
        <xdr:cNvPr id="82" name="円/楕円 81"/>
        <xdr:cNvSpPr/>
      </xdr:nvSpPr>
      <xdr:spPr>
        <a:xfrm>
          <a:off x="2857500" y="5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59808</xdr:rowOff>
    </xdr:from>
    <xdr:ext cx="469744" cy="259045"/>
    <xdr:sp macro="" textlink="">
      <xdr:nvSpPr>
        <xdr:cNvPr id="83" name="テキスト ボックス 82"/>
        <xdr:cNvSpPr txBox="1"/>
      </xdr:nvSpPr>
      <xdr:spPr>
        <a:xfrm>
          <a:off x="2673427" y="55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23520</xdr:rowOff>
    </xdr:from>
    <xdr:to>
      <xdr:col>3</xdr:col>
      <xdr:colOff>3175</xdr:colOff>
      <xdr:row>33</xdr:row>
      <xdr:rowOff>125120</xdr:rowOff>
    </xdr:to>
    <xdr:sp macro="" textlink="">
      <xdr:nvSpPr>
        <xdr:cNvPr id="84" name="円/楕円 83"/>
        <xdr:cNvSpPr/>
      </xdr:nvSpPr>
      <xdr:spPr>
        <a:xfrm>
          <a:off x="19685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141647</xdr:rowOff>
    </xdr:from>
    <xdr:ext cx="469744" cy="259045"/>
    <xdr:sp macro="" textlink="">
      <xdr:nvSpPr>
        <xdr:cNvPr id="85" name="テキスト ボックス 84"/>
        <xdr:cNvSpPr txBox="1"/>
      </xdr:nvSpPr>
      <xdr:spPr>
        <a:xfrm>
          <a:off x="1784427" y="54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114503</xdr:rowOff>
    </xdr:from>
    <xdr:to>
      <xdr:col>1</xdr:col>
      <xdr:colOff>485775</xdr:colOff>
      <xdr:row>32</xdr:row>
      <xdr:rowOff>44653</xdr:rowOff>
    </xdr:to>
    <xdr:sp macro="" textlink="">
      <xdr:nvSpPr>
        <xdr:cNvPr id="86" name="円/楕円 85"/>
        <xdr:cNvSpPr/>
      </xdr:nvSpPr>
      <xdr:spPr>
        <a:xfrm>
          <a:off x="1079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61180</xdr:rowOff>
    </xdr:from>
    <xdr:ext cx="469744" cy="259045"/>
    <xdr:sp macro="" textlink="">
      <xdr:nvSpPr>
        <xdr:cNvPr id="87" name="テキスト ボックス 86"/>
        <xdr:cNvSpPr txBox="1"/>
      </xdr:nvSpPr>
      <xdr:spPr>
        <a:xfrm>
          <a:off x="895427" y="520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76026</xdr:rowOff>
    </xdr:from>
    <xdr:to>
      <xdr:col>6</xdr:col>
      <xdr:colOff>511175</xdr:colOff>
      <xdr:row>57</xdr:row>
      <xdr:rowOff>120342</xdr:rowOff>
    </xdr:to>
    <xdr:cxnSp macro="">
      <xdr:nvCxnSpPr>
        <xdr:cNvPr id="114" name="直線コネクタ 113"/>
        <xdr:cNvCxnSpPr/>
      </xdr:nvCxnSpPr>
      <xdr:spPr>
        <a:xfrm flipV="1">
          <a:off x="3797300" y="9505776"/>
          <a:ext cx="838200" cy="38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84503</xdr:rowOff>
    </xdr:from>
    <xdr:to>
      <xdr:col>5</xdr:col>
      <xdr:colOff>358775</xdr:colOff>
      <xdr:row>57</xdr:row>
      <xdr:rowOff>120342</xdr:rowOff>
    </xdr:to>
    <xdr:cxnSp macro="">
      <xdr:nvCxnSpPr>
        <xdr:cNvPr id="117" name="直線コネクタ 116"/>
        <xdr:cNvCxnSpPr/>
      </xdr:nvCxnSpPr>
      <xdr:spPr>
        <a:xfrm>
          <a:off x="2908300" y="9857153"/>
          <a:ext cx="8890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73561</xdr:rowOff>
    </xdr:from>
    <xdr:to>
      <xdr:col>4</xdr:col>
      <xdr:colOff>155575</xdr:colOff>
      <xdr:row>57</xdr:row>
      <xdr:rowOff>84503</xdr:rowOff>
    </xdr:to>
    <xdr:cxnSp macro="">
      <xdr:nvCxnSpPr>
        <xdr:cNvPr id="120" name="直線コネクタ 119"/>
        <xdr:cNvCxnSpPr/>
      </xdr:nvCxnSpPr>
      <xdr:spPr>
        <a:xfrm>
          <a:off x="2019300" y="9846211"/>
          <a:ext cx="8890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73561</xdr:rowOff>
    </xdr:from>
    <xdr:to>
      <xdr:col>2</xdr:col>
      <xdr:colOff>638175</xdr:colOff>
      <xdr:row>57</xdr:row>
      <xdr:rowOff>86025</xdr:rowOff>
    </xdr:to>
    <xdr:cxnSp macro="">
      <xdr:nvCxnSpPr>
        <xdr:cNvPr id="123" name="直線コネクタ 122"/>
        <xdr:cNvCxnSpPr/>
      </xdr:nvCxnSpPr>
      <xdr:spPr>
        <a:xfrm flipV="1">
          <a:off x="1130300" y="9846211"/>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25226</xdr:rowOff>
    </xdr:from>
    <xdr:to>
      <xdr:col>6</xdr:col>
      <xdr:colOff>561975</xdr:colOff>
      <xdr:row>55</xdr:row>
      <xdr:rowOff>126826</xdr:rowOff>
    </xdr:to>
    <xdr:sp macro="" textlink="">
      <xdr:nvSpPr>
        <xdr:cNvPr id="133" name="円/楕円 132"/>
        <xdr:cNvSpPr/>
      </xdr:nvSpPr>
      <xdr:spPr>
        <a:xfrm>
          <a:off x="4584700" y="94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48103</xdr:rowOff>
    </xdr:from>
    <xdr:ext cx="599010" cy="259045"/>
    <xdr:sp macro="" textlink="">
      <xdr:nvSpPr>
        <xdr:cNvPr id="134" name="総務費該当値テキスト"/>
        <xdr:cNvSpPr txBox="1"/>
      </xdr:nvSpPr>
      <xdr:spPr>
        <a:xfrm>
          <a:off x="4686300" y="930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69542</xdr:rowOff>
    </xdr:from>
    <xdr:to>
      <xdr:col>5</xdr:col>
      <xdr:colOff>409575</xdr:colOff>
      <xdr:row>57</xdr:row>
      <xdr:rowOff>171142</xdr:rowOff>
    </xdr:to>
    <xdr:sp macro="" textlink="">
      <xdr:nvSpPr>
        <xdr:cNvPr id="135" name="円/楕円 134"/>
        <xdr:cNvSpPr/>
      </xdr:nvSpPr>
      <xdr:spPr>
        <a:xfrm>
          <a:off x="3746500" y="98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162269</xdr:rowOff>
    </xdr:from>
    <xdr:ext cx="534377" cy="259045"/>
    <xdr:sp macro="" textlink="">
      <xdr:nvSpPr>
        <xdr:cNvPr id="136" name="テキスト ボックス 135"/>
        <xdr:cNvSpPr txBox="1"/>
      </xdr:nvSpPr>
      <xdr:spPr>
        <a:xfrm>
          <a:off x="3530111" y="993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33703</xdr:rowOff>
    </xdr:from>
    <xdr:to>
      <xdr:col>4</xdr:col>
      <xdr:colOff>206375</xdr:colOff>
      <xdr:row>57</xdr:row>
      <xdr:rowOff>135303</xdr:rowOff>
    </xdr:to>
    <xdr:sp macro="" textlink="">
      <xdr:nvSpPr>
        <xdr:cNvPr id="137" name="円/楕円 136"/>
        <xdr:cNvSpPr/>
      </xdr:nvSpPr>
      <xdr:spPr>
        <a:xfrm>
          <a:off x="2857500" y="980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126430</xdr:rowOff>
    </xdr:from>
    <xdr:ext cx="534377" cy="259045"/>
    <xdr:sp macro="" textlink="">
      <xdr:nvSpPr>
        <xdr:cNvPr id="138" name="テキスト ボックス 137"/>
        <xdr:cNvSpPr txBox="1"/>
      </xdr:nvSpPr>
      <xdr:spPr>
        <a:xfrm>
          <a:off x="2641111" y="98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22761</xdr:rowOff>
    </xdr:from>
    <xdr:to>
      <xdr:col>3</xdr:col>
      <xdr:colOff>3175</xdr:colOff>
      <xdr:row>57</xdr:row>
      <xdr:rowOff>124361</xdr:rowOff>
    </xdr:to>
    <xdr:sp macro="" textlink="">
      <xdr:nvSpPr>
        <xdr:cNvPr id="139" name="円/楕円 138"/>
        <xdr:cNvSpPr/>
      </xdr:nvSpPr>
      <xdr:spPr>
        <a:xfrm>
          <a:off x="1968500" y="97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115488</xdr:rowOff>
    </xdr:from>
    <xdr:ext cx="534377" cy="259045"/>
    <xdr:sp macro="" textlink="">
      <xdr:nvSpPr>
        <xdr:cNvPr id="140" name="テキスト ボックス 139"/>
        <xdr:cNvSpPr txBox="1"/>
      </xdr:nvSpPr>
      <xdr:spPr>
        <a:xfrm>
          <a:off x="1752111" y="98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35225</xdr:rowOff>
    </xdr:from>
    <xdr:to>
      <xdr:col>1</xdr:col>
      <xdr:colOff>485775</xdr:colOff>
      <xdr:row>57</xdr:row>
      <xdr:rowOff>136825</xdr:rowOff>
    </xdr:to>
    <xdr:sp macro="" textlink="">
      <xdr:nvSpPr>
        <xdr:cNvPr id="141" name="円/楕円 140"/>
        <xdr:cNvSpPr/>
      </xdr:nvSpPr>
      <xdr:spPr>
        <a:xfrm>
          <a:off x="1079500" y="98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127952</xdr:rowOff>
    </xdr:from>
    <xdr:ext cx="534377" cy="259045"/>
    <xdr:sp macro="" textlink="">
      <xdr:nvSpPr>
        <xdr:cNvPr id="142" name="テキスト ボックス 141"/>
        <xdr:cNvSpPr txBox="1"/>
      </xdr:nvSpPr>
      <xdr:spPr>
        <a:xfrm>
          <a:off x="863111" y="99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64198</xdr:rowOff>
    </xdr:from>
    <xdr:to>
      <xdr:col>6</xdr:col>
      <xdr:colOff>511175</xdr:colOff>
      <xdr:row>73</xdr:row>
      <xdr:rowOff>120459</xdr:rowOff>
    </xdr:to>
    <xdr:cxnSp macro="">
      <xdr:nvCxnSpPr>
        <xdr:cNvPr id="172" name="直線コネクタ 171"/>
        <xdr:cNvCxnSpPr/>
      </xdr:nvCxnSpPr>
      <xdr:spPr>
        <a:xfrm>
          <a:off x="3797300" y="12580048"/>
          <a:ext cx="8382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64198</xdr:rowOff>
    </xdr:from>
    <xdr:to>
      <xdr:col>5</xdr:col>
      <xdr:colOff>358775</xdr:colOff>
      <xdr:row>74</xdr:row>
      <xdr:rowOff>90856</xdr:rowOff>
    </xdr:to>
    <xdr:cxnSp macro="">
      <xdr:nvCxnSpPr>
        <xdr:cNvPr id="175" name="直線コネクタ 174"/>
        <xdr:cNvCxnSpPr/>
      </xdr:nvCxnSpPr>
      <xdr:spPr>
        <a:xfrm flipV="1">
          <a:off x="2908300" y="12580048"/>
          <a:ext cx="889000" cy="1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90856</xdr:rowOff>
    </xdr:from>
    <xdr:to>
      <xdr:col>4</xdr:col>
      <xdr:colOff>155575</xdr:colOff>
      <xdr:row>75</xdr:row>
      <xdr:rowOff>30531</xdr:rowOff>
    </xdr:to>
    <xdr:cxnSp macro="">
      <xdr:nvCxnSpPr>
        <xdr:cNvPr id="178" name="直線コネクタ 177"/>
        <xdr:cNvCxnSpPr/>
      </xdr:nvCxnSpPr>
      <xdr:spPr>
        <a:xfrm flipV="1">
          <a:off x="2019300" y="12778156"/>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159118</xdr:rowOff>
    </xdr:from>
    <xdr:to>
      <xdr:col>2</xdr:col>
      <xdr:colOff>638175</xdr:colOff>
      <xdr:row>75</xdr:row>
      <xdr:rowOff>30531</xdr:rowOff>
    </xdr:to>
    <xdr:cxnSp macro="">
      <xdr:nvCxnSpPr>
        <xdr:cNvPr id="181" name="直線コネクタ 180"/>
        <xdr:cNvCxnSpPr/>
      </xdr:nvCxnSpPr>
      <xdr:spPr>
        <a:xfrm>
          <a:off x="1130300" y="12846418"/>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69659</xdr:rowOff>
    </xdr:from>
    <xdr:to>
      <xdr:col>6</xdr:col>
      <xdr:colOff>561975</xdr:colOff>
      <xdr:row>73</xdr:row>
      <xdr:rowOff>171259</xdr:rowOff>
    </xdr:to>
    <xdr:sp macro="" textlink="">
      <xdr:nvSpPr>
        <xdr:cNvPr id="191" name="円/楕円 190"/>
        <xdr:cNvSpPr/>
      </xdr:nvSpPr>
      <xdr:spPr>
        <a:xfrm>
          <a:off x="4584700" y="12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92536</xdr:rowOff>
    </xdr:from>
    <xdr:ext cx="599010" cy="259045"/>
    <xdr:sp macro="" textlink="">
      <xdr:nvSpPr>
        <xdr:cNvPr id="192" name="民生費該当値テキスト"/>
        <xdr:cNvSpPr txBox="1"/>
      </xdr:nvSpPr>
      <xdr:spPr>
        <a:xfrm>
          <a:off x="4686300" y="1243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165,015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13398</xdr:rowOff>
    </xdr:from>
    <xdr:to>
      <xdr:col>5</xdr:col>
      <xdr:colOff>409575</xdr:colOff>
      <xdr:row>73</xdr:row>
      <xdr:rowOff>114998</xdr:rowOff>
    </xdr:to>
    <xdr:sp macro="" textlink="">
      <xdr:nvSpPr>
        <xdr:cNvPr id="193" name="円/楕円 192"/>
        <xdr:cNvSpPr/>
      </xdr:nvSpPr>
      <xdr:spPr>
        <a:xfrm>
          <a:off x="3746500" y="12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131525</xdr:rowOff>
    </xdr:from>
    <xdr:ext cx="599010" cy="259045"/>
    <xdr:sp macro="" textlink="">
      <xdr:nvSpPr>
        <xdr:cNvPr id="194" name="テキスト ボックス 193"/>
        <xdr:cNvSpPr txBox="1"/>
      </xdr:nvSpPr>
      <xdr:spPr>
        <a:xfrm>
          <a:off x="3497794" y="1230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40056</xdr:rowOff>
    </xdr:from>
    <xdr:to>
      <xdr:col>4</xdr:col>
      <xdr:colOff>206375</xdr:colOff>
      <xdr:row>74</xdr:row>
      <xdr:rowOff>141656</xdr:rowOff>
    </xdr:to>
    <xdr:sp macro="" textlink="">
      <xdr:nvSpPr>
        <xdr:cNvPr id="195" name="円/楕円 194"/>
        <xdr:cNvSpPr/>
      </xdr:nvSpPr>
      <xdr:spPr>
        <a:xfrm>
          <a:off x="2857500" y="127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158183</xdr:rowOff>
    </xdr:from>
    <xdr:ext cx="599010" cy="259045"/>
    <xdr:sp macro="" textlink="">
      <xdr:nvSpPr>
        <xdr:cNvPr id="196" name="テキスト ボックス 195"/>
        <xdr:cNvSpPr txBox="1"/>
      </xdr:nvSpPr>
      <xdr:spPr>
        <a:xfrm>
          <a:off x="2608794" y="1250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151181</xdr:rowOff>
    </xdr:from>
    <xdr:to>
      <xdr:col>3</xdr:col>
      <xdr:colOff>3175</xdr:colOff>
      <xdr:row>75</xdr:row>
      <xdr:rowOff>81331</xdr:rowOff>
    </xdr:to>
    <xdr:sp macro="" textlink="">
      <xdr:nvSpPr>
        <xdr:cNvPr id="197" name="円/楕円 196"/>
        <xdr:cNvSpPr/>
      </xdr:nvSpPr>
      <xdr:spPr>
        <a:xfrm>
          <a:off x="1968500" y="128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97858</xdr:rowOff>
    </xdr:from>
    <xdr:ext cx="599010" cy="259045"/>
    <xdr:sp macro="" textlink="">
      <xdr:nvSpPr>
        <xdr:cNvPr id="198" name="テキスト ボックス 197"/>
        <xdr:cNvSpPr txBox="1"/>
      </xdr:nvSpPr>
      <xdr:spPr>
        <a:xfrm>
          <a:off x="1719794" y="1261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145,096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108318</xdr:rowOff>
    </xdr:from>
    <xdr:to>
      <xdr:col>1</xdr:col>
      <xdr:colOff>485775</xdr:colOff>
      <xdr:row>75</xdr:row>
      <xdr:rowOff>38468</xdr:rowOff>
    </xdr:to>
    <xdr:sp macro="" textlink="">
      <xdr:nvSpPr>
        <xdr:cNvPr id="199" name="円/楕円 198"/>
        <xdr:cNvSpPr/>
      </xdr:nvSpPr>
      <xdr:spPr>
        <a:xfrm>
          <a:off x="1079500" y="12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54995</xdr:rowOff>
    </xdr:from>
    <xdr:ext cx="599010" cy="259045"/>
    <xdr:sp macro="" textlink="">
      <xdr:nvSpPr>
        <xdr:cNvPr id="200" name="テキスト ボックス 199"/>
        <xdr:cNvSpPr txBox="1"/>
      </xdr:nvSpPr>
      <xdr:spPr>
        <a:xfrm>
          <a:off x="830794" y="1257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163818</xdr:rowOff>
    </xdr:from>
    <xdr:to>
      <xdr:col>6</xdr:col>
      <xdr:colOff>511175</xdr:colOff>
      <xdr:row>97</xdr:row>
      <xdr:rowOff>169213</xdr:rowOff>
    </xdr:to>
    <xdr:cxnSp macro="">
      <xdr:nvCxnSpPr>
        <xdr:cNvPr id="228" name="直線コネクタ 227"/>
        <xdr:cNvCxnSpPr/>
      </xdr:nvCxnSpPr>
      <xdr:spPr>
        <a:xfrm>
          <a:off x="3797300" y="1679446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154215</xdr:rowOff>
    </xdr:from>
    <xdr:to>
      <xdr:col>5</xdr:col>
      <xdr:colOff>358775</xdr:colOff>
      <xdr:row>97</xdr:row>
      <xdr:rowOff>163818</xdr:rowOff>
    </xdr:to>
    <xdr:cxnSp macro="">
      <xdr:nvCxnSpPr>
        <xdr:cNvPr id="231" name="直線コネクタ 230"/>
        <xdr:cNvCxnSpPr/>
      </xdr:nvCxnSpPr>
      <xdr:spPr>
        <a:xfrm>
          <a:off x="2908300" y="16784865"/>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154215</xdr:rowOff>
    </xdr:from>
    <xdr:to>
      <xdr:col>4</xdr:col>
      <xdr:colOff>155575</xdr:colOff>
      <xdr:row>98</xdr:row>
      <xdr:rowOff>67165</xdr:rowOff>
    </xdr:to>
    <xdr:cxnSp macro="">
      <xdr:nvCxnSpPr>
        <xdr:cNvPr id="234" name="直線コネクタ 233"/>
        <xdr:cNvCxnSpPr/>
      </xdr:nvCxnSpPr>
      <xdr:spPr>
        <a:xfrm flipV="1">
          <a:off x="2019300" y="16784865"/>
          <a:ext cx="889000" cy="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6586</xdr:rowOff>
    </xdr:from>
    <xdr:to>
      <xdr:col>2</xdr:col>
      <xdr:colOff>638175</xdr:colOff>
      <xdr:row>98</xdr:row>
      <xdr:rowOff>67165</xdr:rowOff>
    </xdr:to>
    <xdr:cxnSp macro="">
      <xdr:nvCxnSpPr>
        <xdr:cNvPr id="237" name="直線コネクタ 236"/>
        <xdr:cNvCxnSpPr/>
      </xdr:nvCxnSpPr>
      <xdr:spPr>
        <a:xfrm>
          <a:off x="1130300" y="1680868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118413</xdr:rowOff>
    </xdr:from>
    <xdr:to>
      <xdr:col>6</xdr:col>
      <xdr:colOff>561975</xdr:colOff>
      <xdr:row>98</xdr:row>
      <xdr:rowOff>48563</xdr:rowOff>
    </xdr:to>
    <xdr:sp macro="" textlink="">
      <xdr:nvSpPr>
        <xdr:cNvPr id="247" name="円/楕円 246"/>
        <xdr:cNvSpPr/>
      </xdr:nvSpPr>
      <xdr:spPr>
        <a:xfrm>
          <a:off x="4584700" y="167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96840</xdr:rowOff>
    </xdr:from>
    <xdr:ext cx="534377" cy="259045"/>
    <xdr:sp macro="" textlink="">
      <xdr:nvSpPr>
        <xdr:cNvPr id="248" name="衛生費該当値テキスト"/>
        <xdr:cNvSpPr txBox="1"/>
      </xdr:nvSpPr>
      <xdr:spPr>
        <a:xfrm>
          <a:off x="4686300" y="167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113018</xdr:rowOff>
    </xdr:from>
    <xdr:to>
      <xdr:col>5</xdr:col>
      <xdr:colOff>409575</xdr:colOff>
      <xdr:row>98</xdr:row>
      <xdr:rowOff>43168</xdr:rowOff>
    </xdr:to>
    <xdr:sp macro="" textlink="">
      <xdr:nvSpPr>
        <xdr:cNvPr id="249" name="円/楕円 248"/>
        <xdr:cNvSpPr/>
      </xdr:nvSpPr>
      <xdr:spPr>
        <a:xfrm>
          <a:off x="3746500" y="167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34295</xdr:rowOff>
    </xdr:from>
    <xdr:ext cx="534377" cy="259045"/>
    <xdr:sp macro="" textlink="">
      <xdr:nvSpPr>
        <xdr:cNvPr id="250" name="テキスト ボックス 249"/>
        <xdr:cNvSpPr txBox="1"/>
      </xdr:nvSpPr>
      <xdr:spPr>
        <a:xfrm>
          <a:off x="3530111" y="168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103415</xdr:rowOff>
    </xdr:from>
    <xdr:to>
      <xdr:col>4</xdr:col>
      <xdr:colOff>206375</xdr:colOff>
      <xdr:row>98</xdr:row>
      <xdr:rowOff>33565</xdr:rowOff>
    </xdr:to>
    <xdr:sp macro="" textlink="">
      <xdr:nvSpPr>
        <xdr:cNvPr id="251" name="円/楕円 250"/>
        <xdr:cNvSpPr/>
      </xdr:nvSpPr>
      <xdr:spPr>
        <a:xfrm>
          <a:off x="2857500" y="167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24692</xdr:rowOff>
    </xdr:from>
    <xdr:ext cx="534377" cy="259045"/>
    <xdr:sp macro="" textlink="">
      <xdr:nvSpPr>
        <xdr:cNvPr id="252" name="テキスト ボックス 251"/>
        <xdr:cNvSpPr txBox="1"/>
      </xdr:nvSpPr>
      <xdr:spPr>
        <a:xfrm>
          <a:off x="2641111" y="168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16365</xdr:rowOff>
    </xdr:from>
    <xdr:to>
      <xdr:col>3</xdr:col>
      <xdr:colOff>3175</xdr:colOff>
      <xdr:row>98</xdr:row>
      <xdr:rowOff>117965</xdr:rowOff>
    </xdr:to>
    <xdr:sp macro="" textlink="">
      <xdr:nvSpPr>
        <xdr:cNvPr id="253" name="円/楕円 252"/>
        <xdr:cNvSpPr/>
      </xdr:nvSpPr>
      <xdr:spPr>
        <a:xfrm>
          <a:off x="1968500" y="168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109092</xdr:rowOff>
    </xdr:from>
    <xdr:ext cx="534377" cy="259045"/>
    <xdr:sp macro="" textlink="">
      <xdr:nvSpPr>
        <xdr:cNvPr id="254" name="テキスト ボックス 253"/>
        <xdr:cNvSpPr txBox="1"/>
      </xdr:nvSpPr>
      <xdr:spPr>
        <a:xfrm>
          <a:off x="1752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127236</xdr:rowOff>
    </xdr:from>
    <xdr:to>
      <xdr:col>1</xdr:col>
      <xdr:colOff>485775</xdr:colOff>
      <xdr:row>98</xdr:row>
      <xdr:rowOff>57386</xdr:rowOff>
    </xdr:to>
    <xdr:sp macro="" textlink="">
      <xdr:nvSpPr>
        <xdr:cNvPr id="255" name="円/楕円 254"/>
        <xdr:cNvSpPr/>
      </xdr:nvSpPr>
      <xdr:spPr>
        <a:xfrm>
          <a:off x="1079500" y="167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48513</xdr:rowOff>
    </xdr:from>
    <xdr:ext cx="534377" cy="259045"/>
    <xdr:sp macro="" textlink="">
      <xdr:nvSpPr>
        <xdr:cNvPr id="256" name="テキスト ボックス 255"/>
        <xdr:cNvSpPr txBox="1"/>
      </xdr:nvSpPr>
      <xdr:spPr>
        <a:xfrm>
          <a:off x="863111" y="168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105791</xdr:rowOff>
    </xdr:from>
    <xdr:to>
      <xdr:col>15</xdr:col>
      <xdr:colOff>180975</xdr:colOff>
      <xdr:row>38</xdr:row>
      <xdr:rowOff>16637</xdr:rowOff>
    </xdr:to>
    <xdr:cxnSp macro="">
      <xdr:nvCxnSpPr>
        <xdr:cNvPr id="285" name="直線コネクタ 284"/>
        <xdr:cNvCxnSpPr/>
      </xdr:nvCxnSpPr>
      <xdr:spPr>
        <a:xfrm>
          <a:off x="9639300" y="6449441"/>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137795</xdr:rowOff>
    </xdr:from>
    <xdr:to>
      <xdr:col>14</xdr:col>
      <xdr:colOff>28575</xdr:colOff>
      <xdr:row>37</xdr:row>
      <xdr:rowOff>105791</xdr:rowOff>
    </xdr:to>
    <xdr:cxnSp macro="">
      <xdr:nvCxnSpPr>
        <xdr:cNvPr id="288" name="直線コネクタ 287"/>
        <xdr:cNvCxnSpPr/>
      </xdr:nvCxnSpPr>
      <xdr:spPr>
        <a:xfrm>
          <a:off x="8750300" y="630999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53975</xdr:rowOff>
    </xdr:from>
    <xdr:to>
      <xdr:col>12</xdr:col>
      <xdr:colOff>511175</xdr:colOff>
      <xdr:row>36</xdr:row>
      <xdr:rowOff>137795</xdr:rowOff>
    </xdr:to>
    <xdr:cxnSp macro="">
      <xdr:nvCxnSpPr>
        <xdr:cNvPr id="291" name="直線コネクタ 290"/>
        <xdr:cNvCxnSpPr/>
      </xdr:nvCxnSpPr>
      <xdr:spPr>
        <a:xfrm>
          <a:off x="7861300" y="554037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53975</xdr:rowOff>
    </xdr:from>
    <xdr:to>
      <xdr:col>11</xdr:col>
      <xdr:colOff>307975</xdr:colOff>
      <xdr:row>36</xdr:row>
      <xdr:rowOff>160274</xdr:rowOff>
    </xdr:to>
    <xdr:cxnSp macro="">
      <xdr:nvCxnSpPr>
        <xdr:cNvPr id="294" name="直線コネクタ 293"/>
        <xdr:cNvCxnSpPr/>
      </xdr:nvCxnSpPr>
      <xdr:spPr>
        <a:xfrm flipV="1">
          <a:off x="6972300" y="5540375"/>
          <a:ext cx="889000" cy="7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52468</xdr:rowOff>
    </xdr:from>
    <xdr:ext cx="469744" cy="259045"/>
    <xdr:sp macro="" textlink="">
      <xdr:nvSpPr>
        <xdr:cNvPr id="296" name="テキスト ボックス 295"/>
        <xdr:cNvSpPr txBox="1"/>
      </xdr:nvSpPr>
      <xdr:spPr>
        <a:xfrm>
          <a:off x="7626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137287</xdr:rowOff>
    </xdr:from>
    <xdr:to>
      <xdr:col>15</xdr:col>
      <xdr:colOff>231775</xdr:colOff>
      <xdr:row>38</xdr:row>
      <xdr:rowOff>67437</xdr:rowOff>
    </xdr:to>
    <xdr:sp macro="" textlink="">
      <xdr:nvSpPr>
        <xdr:cNvPr id="304" name="円/楕円 303"/>
        <xdr:cNvSpPr/>
      </xdr:nvSpPr>
      <xdr:spPr>
        <a:xfrm>
          <a:off x="104267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115714</xdr:rowOff>
    </xdr:from>
    <xdr:ext cx="378565" cy="259045"/>
    <xdr:sp macro="" textlink="">
      <xdr:nvSpPr>
        <xdr:cNvPr id="305" name="労働費該当値テキスト"/>
        <xdr:cNvSpPr txBox="1"/>
      </xdr:nvSpPr>
      <xdr:spPr>
        <a:xfrm>
          <a:off x="10528300" y="645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54991</xdr:rowOff>
    </xdr:from>
    <xdr:to>
      <xdr:col>14</xdr:col>
      <xdr:colOff>79375</xdr:colOff>
      <xdr:row>37</xdr:row>
      <xdr:rowOff>156591</xdr:rowOff>
    </xdr:to>
    <xdr:sp macro="" textlink="">
      <xdr:nvSpPr>
        <xdr:cNvPr id="306" name="円/楕円 305"/>
        <xdr:cNvSpPr/>
      </xdr:nvSpPr>
      <xdr:spPr>
        <a:xfrm>
          <a:off x="9588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147718</xdr:rowOff>
    </xdr:from>
    <xdr:ext cx="378565" cy="259045"/>
    <xdr:sp macro="" textlink="">
      <xdr:nvSpPr>
        <xdr:cNvPr id="307" name="テキスト ボックス 306"/>
        <xdr:cNvSpPr txBox="1"/>
      </xdr:nvSpPr>
      <xdr:spPr>
        <a:xfrm>
          <a:off x="9450017"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86995</xdr:rowOff>
    </xdr:from>
    <xdr:to>
      <xdr:col>12</xdr:col>
      <xdr:colOff>561975</xdr:colOff>
      <xdr:row>37</xdr:row>
      <xdr:rowOff>17145</xdr:rowOff>
    </xdr:to>
    <xdr:sp macro="" textlink="">
      <xdr:nvSpPr>
        <xdr:cNvPr id="308" name="円/楕円 307"/>
        <xdr:cNvSpPr/>
      </xdr:nvSpPr>
      <xdr:spPr>
        <a:xfrm>
          <a:off x="8699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8272</xdr:rowOff>
    </xdr:from>
    <xdr:ext cx="469744" cy="259045"/>
    <xdr:sp macro="" textlink="">
      <xdr:nvSpPr>
        <xdr:cNvPr id="309" name="テキスト ボックス 308"/>
        <xdr:cNvSpPr txBox="1"/>
      </xdr:nvSpPr>
      <xdr:spPr>
        <a:xfrm>
          <a:off x="8515427"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3175</xdr:rowOff>
    </xdr:from>
    <xdr:to>
      <xdr:col>11</xdr:col>
      <xdr:colOff>358775</xdr:colOff>
      <xdr:row>32</xdr:row>
      <xdr:rowOff>104775</xdr:rowOff>
    </xdr:to>
    <xdr:sp macro="" textlink="">
      <xdr:nvSpPr>
        <xdr:cNvPr id="310" name="円/楕円 309"/>
        <xdr:cNvSpPr/>
      </xdr:nvSpPr>
      <xdr:spPr>
        <a:xfrm>
          <a:off x="7810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121302</xdr:rowOff>
    </xdr:from>
    <xdr:ext cx="469744" cy="259045"/>
    <xdr:sp macro="" textlink="">
      <xdr:nvSpPr>
        <xdr:cNvPr id="311" name="テキスト ボックス 310"/>
        <xdr:cNvSpPr txBox="1"/>
      </xdr:nvSpPr>
      <xdr:spPr>
        <a:xfrm>
          <a:off x="7626427"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109474</xdr:rowOff>
    </xdr:from>
    <xdr:to>
      <xdr:col>10</xdr:col>
      <xdr:colOff>155575</xdr:colOff>
      <xdr:row>37</xdr:row>
      <xdr:rowOff>39624</xdr:rowOff>
    </xdr:to>
    <xdr:sp macro="" textlink="">
      <xdr:nvSpPr>
        <xdr:cNvPr id="312" name="円/楕円 311"/>
        <xdr:cNvSpPr/>
      </xdr:nvSpPr>
      <xdr:spPr>
        <a:xfrm>
          <a:off x="6921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30751</xdr:rowOff>
    </xdr:from>
    <xdr:ext cx="469744" cy="259045"/>
    <xdr:sp macro="" textlink="">
      <xdr:nvSpPr>
        <xdr:cNvPr id="313" name="テキスト ボックス 312"/>
        <xdr:cNvSpPr txBox="1"/>
      </xdr:nvSpPr>
      <xdr:spPr>
        <a:xfrm>
          <a:off x="6737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28715</xdr:rowOff>
    </xdr:from>
    <xdr:to>
      <xdr:col>15</xdr:col>
      <xdr:colOff>180975</xdr:colOff>
      <xdr:row>59</xdr:row>
      <xdr:rowOff>28842</xdr:rowOff>
    </xdr:to>
    <xdr:cxnSp macro="">
      <xdr:nvCxnSpPr>
        <xdr:cNvPr id="342" name="直線コネクタ 341"/>
        <xdr:cNvCxnSpPr/>
      </xdr:nvCxnSpPr>
      <xdr:spPr>
        <a:xfrm flipV="1">
          <a:off x="9639300" y="1014426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28842</xdr:rowOff>
    </xdr:from>
    <xdr:to>
      <xdr:col>14</xdr:col>
      <xdr:colOff>28575</xdr:colOff>
      <xdr:row>59</xdr:row>
      <xdr:rowOff>29896</xdr:rowOff>
    </xdr:to>
    <xdr:cxnSp macro="">
      <xdr:nvCxnSpPr>
        <xdr:cNvPr id="345" name="直線コネクタ 344"/>
        <xdr:cNvCxnSpPr/>
      </xdr:nvCxnSpPr>
      <xdr:spPr>
        <a:xfrm flipV="1">
          <a:off x="8750300" y="1014439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27674</xdr:rowOff>
    </xdr:from>
    <xdr:to>
      <xdr:col>12</xdr:col>
      <xdr:colOff>511175</xdr:colOff>
      <xdr:row>59</xdr:row>
      <xdr:rowOff>29896</xdr:rowOff>
    </xdr:to>
    <xdr:cxnSp macro="">
      <xdr:nvCxnSpPr>
        <xdr:cNvPr id="348" name="直線コネクタ 347"/>
        <xdr:cNvCxnSpPr/>
      </xdr:nvCxnSpPr>
      <xdr:spPr>
        <a:xfrm>
          <a:off x="7861300" y="10143224"/>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27127</xdr:rowOff>
    </xdr:from>
    <xdr:to>
      <xdr:col>11</xdr:col>
      <xdr:colOff>307975</xdr:colOff>
      <xdr:row>59</xdr:row>
      <xdr:rowOff>27674</xdr:rowOff>
    </xdr:to>
    <xdr:cxnSp macro="">
      <xdr:nvCxnSpPr>
        <xdr:cNvPr id="351" name="直線コネクタ 350"/>
        <xdr:cNvCxnSpPr/>
      </xdr:nvCxnSpPr>
      <xdr:spPr>
        <a:xfrm>
          <a:off x="6972300" y="10142677"/>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149365</xdr:rowOff>
    </xdr:from>
    <xdr:to>
      <xdr:col>15</xdr:col>
      <xdr:colOff>231775</xdr:colOff>
      <xdr:row>59</xdr:row>
      <xdr:rowOff>79515</xdr:rowOff>
    </xdr:to>
    <xdr:sp macro="" textlink="">
      <xdr:nvSpPr>
        <xdr:cNvPr id="361" name="円/楕円 360"/>
        <xdr:cNvSpPr/>
      </xdr:nvSpPr>
      <xdr:spPr>
        <a:xfrm>
          <a:off x="10426700" y="100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149492</xdr:rowOff>
    </xdr:from>
    <xdr:to>
      <xdr:col>14</xdr:col>
      <xdr:colOff>79375</xdr:colOff>
      <xdr:row>59</xdr:row>
      <xdr:rowOff>79642</xdr:rowOff>
    </xdr:to>
    <xdr:sp macro="" textlink="">
      <xdr:nvSpPr>
        <xdr:cNvPr id="363" name="円/楕円 362"/>
        <xdr:cNvSpPr/>
      </xdr:nvSpPr>
      <xdr:spPr>
        <a:xfrm>
          <a:off x="9588500" y="100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70769</xdr:rowOff>
    </xdr:from>
    <xdr:ext cx="469744" cy="259045"/>
    <xdr:sp macro="" textlink="">
      <xdr:nvSpPr>
        <xdr:cNvPr id="364" name="テキスト ボックス 363"/>
        <xdr:cNvSpPr txBox="1"/>
      </xdr:nvSpPr>
      <xdr:spPr>
        <a:xfrm>
          <a:off x="9404427" y="101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150546</xdr:rowOff>
    </xdr:from>
    <xdr:to>
      <xdr:col>12</xdr:col>
      <xdr:colOff>561975</xdr:colOff>
      <xdr:row>59</xdr:row>
      <xdr:rowOff>80696</xdr:rowOff>
    </xdr:to>
    <xdr:sp macro="" textlink="">
      <xdr:nvSpPr>
        <xdr:cNvPr id="365" name="円/楕円 364"/>
        <xdr:cNvSpPr/>
      </xdr:nvSpPr>
      <xdr:spPr>
        <a:xfrm>
          <a:off x="8699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71823</xdr:rowOff>
    </xdr:from>
    <xdr:ext cx="469744" cy="259045"/>
    <xdr:sp macro="" textlink="">
      <xdr:nvSpPr>
        <xdr:cNvPr id="366" name="テキスト ボックス 365"/>
        <xdr:cNvSpPr txBox="1"/>
      </xdr:nvSpPr>
      <xdr:spPr>
        <a:xfrm>
          <a:off x="8515427" y="1018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148324</xdr:rowOff>
    </xdr:from>
    <xdr:to>
      <xdr:col>11</xdr:col>
      <xdr:colOff>358775</xdr:colOff>
      <xdr:row>59</xdr:row>
      <xdr:rowOff>78474</xdr:rowOff>
    </xdr:to>
    <xdr:sp macro="" textlink="">
      <xdr:nvSpPr>
        <xdr:cNvPr id="367" name="円/楕円 366"/>
        <xdr:cNvSpPr/>
      </xdr:nvSpPr>
      <xdr:spPr>
        <a:xfrm>
          <a:off x="7810500" y="100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69601</xdr:rowOff>
    </xdr:from>
    <xdr:ext cx="469744" cy="259045"/>
    <xdr:sp macro="" textlink="">
      <xdr:nvSpPr>
        <xdr:cNvPr id="368" name="テキスト ボックス 367"/>
        <xdr:cNvSpPr txBox="1"/>
      </xdr:nvSpPr>
      <xdr:spPr>
        <a:xfrm>
          <a:off x="7626427" y="1018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147777</xdr:rowOff>
    </xdr:from>
    <xdr:to>
      <xdr:col>10</xdr:col>
      <xdr:colOff>155575</xdr:colOff>
      <xdr:row>59</xdr:row>
      <xdr:rowOff>77927</xdr:rowOff>
    </xdr:to>
    <xdr:sp macro="" textlink="">
      <xdr:nvSpPr>
        <xdr:cNvPr id="369" name="円/楕円 368"/>
        <xdr:cNvSpPr/>
      </xdr:nvSpPr>
      <xdr:spPr>
        <a:xfrm>
          <a:off x="6921500" y="100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69054</xdr:rowOff>
    </xdr:from>
    <xdr:ext cx="469744" cy="259045"/>
    <xdr:sp macro="" textlink="">
      <xdr:nvSpPr>
        <xdr:cNvPr id="370" name="テキスト ボックス 369"/>
        <xdr:cNvSpPr txBox="1"/>
      </xdr:nvSpPr>
      <xdr:spPr>
        <a:xfrm>
          <a:off x="6737427" y="101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75692</xdr:rowOff>
    </xdr:from>
    <xdr:to>
      <xdr:col>15</xdr:col>
      <xdr:colOff>180975</xdr:colOff>
      <xdr:row>77</xdr:row>
      <xdr:rowOff>141804</xdr:rowOff>
    </xdr:to>
    <xdr:cxnSp macro="">
      <xdr:nvCxnSpPr>
        <xdr:cNvPr id="397" name="直線コネクタ 396"/>
        <xdr:cNvCxnSpPr/>
      </xdr:nvCxnSpPr>
      <xdr:spPr>
        <a:xfrm flipV="1">
          <a:off x="9639300" y="13277342"/>
          <a:ext cx="838200" cy="6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141804</xdr:rowOff>
    </xdr:from>
    <xdr:to>
      <xdr:col>14</xdr:col>
      <xdr:colOff>28575</xdr:colOff>
      <xdr:row>77</xdr:row>
      <xdr:rowOff>168641</xdr:rowOff>
    </xdr:to>
    <xdr:cxnSp macro="">
      <xdr:nvCxnSpPr>
        <xdr:cNvPr id="400" name="直線コネクタ 399"/>
        <xdr:cNvCxnSpPr/>
      </xdr:nvCxnSpPr>
      <xdr:spPr>
        <a:xfrm flipV="1">
          <a:off x="8750300" y="13343454"/>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168641</xdr:rowOff>
    </xdr:from>
    <xdr:to>
      <xdr:col>12</xdr:col>
      <xdr:colOff>511175</xdr:colOff>
      <xdr:row>78</xdr:row>
      <xdr:rowOff>16210</xdr:rowOff>
    </xdr:to>
    <xdr:cxnSp macro="">
      <xdr:nvCxnSpPr>
        <xdr:cNvPr id="403" name="直線コネクタ 402"/>
        <xdr:cNvCxnSpPr/>
      </xdr:nvCxnSpPr>
      <xdr:spPr>
        <a:xfrm flipV="1">
          <a:off x="7861300" y="13370291"/>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16210</xdr:rowOff>
    </xdr:from>
    <xdr:to>
      <xdr:col>11</xdr:col>
      <xdr:colOff>307975</xdr:colOff>
      <xdr:row>78</xdr:row>
      <xdr:rowOff>25719</xdr:rowOff>
    </xdr:to>
    <xdr:cxnSp macro="">
      <xdr:nvCxnSpPr>
        <xdr:cNvPr id="406" name="直線コネクタ 405"/>
        <xdr:cNvCxnSpPr/>
      </xdr:nvCxnSpPr>
      <xdr:spPr>
        <a:xfrm flipV="1">
          <a:off x="6972300" y="13389310"/>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24892</xdr:rowOff>
    </xdr:from>
    <xdr:to>
      <xdr:col>15</xdr:col>
      <xdr:colOff>231775</xdr:colOff>
      <xdr:row>77</xdr:row>
      <xdr:rowOff>126492</xdr:rowOff>
    </xdr:to>
    <xdr:sp macro="" textlink="">
      <xdr:nvSpPr>
        <xdr:cNvPr id="416" name="円/楕円 415"/>
        <xdr:cNvSpPr/>
      </xdr:nvSpPr>
      <xdr:spPr>
        <a:xfrm>
          <a:off x="104267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3319</xdr:rowOff>
    </xdr:from>
    <xdr:ext cx="469744" cy="259045"/>
    <xdr:sp macro="" textlink="">
      <xdr:nvSpPr>
        <xdr:cNvPr id="417" name="商工費該当値テキスト"/>
        <xdr:cNvSpPr txBox="1"/>
      </xdr:nvSpPr>
      <xdr:spPr>
        <a:xfrm>
          <a:off x="10528300" y="132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91004</xdr:rowOff>
    </xdr:from>
    <xdr:to>
      <xdr:col>14</xdr:col>
      <xdr:colOff>79375</xdr:colOff>
      <xdr:row>78</xdr:row>
      <xdr:rowOff>21154</xdr:rowOff>
    </xdr:to>
    <xdr:sp macro="" textlink="">
      <xdr:nvSpPr>
        <xdr:cNvPr id="418" name="円/楕円 417"/>
        <xdr:cNvSpPr/>
      </xdr:nvSpPr>
      <xdr:spPr>
        <a:xfrm>
          <a:off x="9588500" y="132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12281</xdr:rowOff>
    </xdr:from>
    <xdr:ext cx="469744" cy="259045"/>
    <xdr:sp macro="" textlink="">
      <xdr:nvSpPr>
        <xdr:cNvPr id="419" name="テキスト ボックス 418"/>
        <xdr:cNvSpPr txBox="1"/>
      </xdr:nvSpPr>
      <xdr:spPr>
        <a:xfrm>
          <a:off x="9404427" y="1338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117841</xdr:rowOff>
    </xdr:from>
    <xdr:to>
      <xdr:col>12</xdr:col>
      <xdr:colOff>561975</xdr:colOff>
      <xdr:row>78</xdr:row>
      <xdr:rowOff>47991</xdr:rowOff>
    </xdr:to>
    <xdr:sp macro="" textlink="">
      <xdr:nvSpPr>
        <xdr:cNvPr id="420" name="円/楕円 419"/>
        <xdr:cNvSpPr/>
      </xdr:nvSpPr>
      <xdr:spPr>
        <a:xfrm>
          <a:off x="8699500" y="133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39118</xdr:rowOff>
    </xdr:from>
    <xdr:ext cx="469744" cy="259045"/>
    <xdr:sp macro="" textlink="">
      <xdr:nvSpPr>
        <xdr:cNvPr id="421" name="テキスト ボックス 420"/>
        <xdr:cNvSpPr txBox="1"/>
      </xdr:nvSpPr>
      <xdr:spPr>
        <a:xfrm>
          <a:off x="8515427" y="1341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136860</xdr:rowOff>
    </xdr:from>
    <xdr:to>
      <xdr:col>11</xdr:col>
      <xdr:colOff>358775</xdr:colOff>
      <xdr:row>78</xdr:row>
      <xdr:rowOff>67010</xdr:rowOff>
    </xdr:to>
    <xdr:sp macro="" textlink="">
      <xdr:nvSpPr>
        <xdr:cNvPr id="422" name="円/楕円 421"/>
        <xdr:cNvSpPr/>
      </xdr:nvSpPr>
      <xdr:spPr>
        <a:xfrm>
          <a:off x="78105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58137</xdr:rowOff>
    </xdr:from>
    <xdr:ext cx="469744" cy="259045"/>
    <xdr:sp macro="" textlink="">
      <xdr:nvSpPr>
        <xdr:cNvPr id="423" name="テキスト ボックス 422"/>
        <xdr:cNvSpPr txBox="1"/>
      </xdr:nvSpPr>
      <xdr:spPr>
        <a:xfrm>
          <a:off x="7626427" y="134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146369</xdr:rowOff>
    </xdr:from>
    <xdr:to>
      <xdr:col>10</xdr:col>
      <xdr:colOff>155575</xdr:colOff>
      <xdr:row>78</xdr:row>
      <xdr:rowOff>76519</xdr:rowOff>
    </xdr:to>
    <xdr:sp macro="" textlink="">
      <xdr:nvSpPr>
        <xdr:cNvPr id="424" name="円/楕円 423"/>
        <xdr:cNvSpPr/>
      </xdr:nvSpPr>
      <xdr:spPr>
        <a:xfrm>
          <a:off x="6921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67646</xdr:rowOff>
    </xdr:from>
    <xdr:ext cx="469744" cy="259045"/>
    <xdr:sp macro="" textlink="">
      <xdr:nvSpPr>
        <xdr:cNvPr id="425" name="テキスト ボックス 424"/>
        <xdr:cNvSpPr txBox="1"/>
      </xdr:nvSpPr>
      <xdr:spPr>
        <a:xfrm>
          <a:off x="6737427"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107508</xdr:rowOff>
    </xdr:from>
    <xdr:to>
      <xdr:col>15</xdr:col>
      <xdr:colOff>180975</xdr:colOff>
      <xdr:row>97</xdr:row>
      <xdr:rowOff>127214</xdr:rowOff>
    </xdr:to>
    <xdr:cxnSp macro="">
      <xdr:nvCxnSpPr>
        <xdr:cNvPr id="452" name="直線コネクタ 451"/>
        <xdr:cNvCxnSpPr/>
      </xdr:nvCxnSpPr>
      <xdr:spPr>
        <a:xfrm>
          <a:off x="9639300" y="16738158"/>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79020</xdr:rowOff>
    </xdr:from>
    <xdr:to>
      <xdr:col>14</xdr:col>
      <xdr:colOff>28575</xdr:colOff>
      <xdr:row>97</xdr:row>
      <xdr:rowOff>107508</xdr:rowOff>
    </xdr:to>
    <xdr:cxnSp macro="">
      <xdr:nvCxnSpPr>
        <xdr:cNvPr id="455" name="直線コネクタ 454"/>
        <xdr:cNvCxnSpPr/>
      </xdr:nvCxnSpPr>
      <xdr:spPr>
        <a:xfrm>
          <a:off x="8750300" y="16709670"/>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79020</xdr:rowOff>
    </xdr:from>
    <xdr:to>
      <xdr:col>12</xdr:col>
      <xdr:colOff>511175</xdr:colOff>
      <xdr:row>97</xdr:row>
      <xdr:rowOff>100637</xdr:rowOff>
    </xdr:to>
    <xdr:cxnSp macro="">
      <xdr:nvCxnSpPr>
        <xdr:cNvPr id="458" name="直線コネクタ 457"/>
        <xdr:cNvCxnSpPr/>
      </xdr:nvCxnSpPr>
      <xdr:spPr>
        <a:xfrm flipV="1">
          <a:off x="7861300" y="16709670"/>
          <a:ext cx="8890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38559</xdr:rowOff>
    </xdr:from>
    <xdr:to>
      <xdr:col>11</xdr:col>
      <xdr:colOff>307975</xdr:colOff>
      <xdr:row>97</xdr:row>
      <xdr:rowOff>100637</xdr:rowOff>
    </xdr:to>
    <xdr:cxnSp macro="">
      <xdr:nvCxnSpPr>
        <xdr:cNvPr id="461" name="直線コネクタ 460"/>
        <xdr:cNvCxnSpPr/>
      </xdr:nvCxnSpPr>
      <xdr:spPr>
        <a:xfrm>
          <a:off x="6972300" y="16669209"/>
          <a:ext cx="889000" cy="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76414</xdr:rowOff>
    </xdr:from>
    <xdr:to>
      <xdr:col>15</xdr:col>
      <xdr:colOff>231775</xdr:colOff>
      <xdr:row>98</xdr:row>
      <xdr:rowOff>6564</xdr:rowOff>
    </xdr:to>
    <xdr:sp macro="" textlink="">
      <xdr:nvSpPr>
        <xdr:cNvPr id="471" name="円/楕円 470"/>
        <xdr:cNvSpPr/>
      </xdr:nvSpPr>
      <xdr:spPr>
        <a:xfrm>
          <a:off x="104267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56708</xdr:rowOff>
    </xdr:from>
    <xdr:to>
      <xdr:col>14</xdr:col>
      <xdr:colOff>79375</xdr:colOff>
      <xdr:row>97</xdr:row>
      <xdr:rowOff>158308</xdr:rowOff>
    </xdr:to>
    <xdr:sp macro="" textlink="">
      <xdr:nvSpPr>
        <xdr:cNvPr id="473" name="円/楕円 472"/>
        <xdr:cNvSpPr/>
      </xdr:nvSpPr>
      <xdr:spPr>
        <a:xfrm>
          <a:off x="9588500" y="166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149435</xdr:rowOff>
    </xdr:from>
    <xdr:ext cx="534377" cy="259045"/>
    <xdr:sp macro="" textlink="">
      <xdr:nvSpPr>
        <xdr:cNvPr id="474" name="テキスト ボックス 473"/>
        <xdr:cNvSpPr txBox="1"/>
      </xdr:nvSpPr>
      <xdr:spPr>
        <a:xfrm>
          <a:off x="9372111" y="167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28220</xdr:rowOff>
    </xdr:from>
    <xdr:to>
      <xdr:col>12</xdr:col>
      <xdr:colOff>561975</xdr:colOff>
      <xdr:row>97</xdr:row>
      <xdr:rowOff>129820</xdr:rowOff>
    </xdr:to>
    <xdr:sp macro="" textlink="">
      <xdr:nvSpPr>
        <xdr:cNvPr id="475" name="円/楕円 474"/>
        <xdr:cNvSpPr/>
      </xdr:nvSpPr>
      <xdr:spPr>
        <a:xfrm>
          <a:off x="8699500" y="166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146347</xdr:rowOff>
    </xdr:from>
    <xdr:ext cx="534377" cy="259045"/>
    <xdr:sp macro="" textlink="">
      <xdr:nvSpPr>
        <xdr:cNvPr id="476" name="テキスト ボックス 475"/>
        <xdr:cNvSpPr txBox="1"/>
      </xdr:nvSpPr>
      <xdr:spPr>
        <a:xfrm>
          <a:off x="8483111" y="164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49837</xdr:rowOff>
    </xdr:from>
    <xdr:to>
      <xdr:col>11</xdr:col>
      <xdr:colOff>358775</xdr:colOff>
      <xdr:row>97</xdr:row>
      <xdr:rowOff>151437</xdr:rowOff>
    </xdr:to>
    <xdr:sp macro="" textlink="">
      <xdr:nvSpPr>
        <xdr:cNvPr id="477" name="円/楕円 476"/>
        <xdr:cNvSpPr/>
      </xdr:nvSpPr>
      <xdr:spPr>
        <a:xfrm>
          <a:off x="7810500" y="166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167964</xdr:rowOff>
    </xdr:from>
    <xdr:ext cx="534377" cy="259045"/>
    <xdr:sp macro="" textlink="">
      <xdr:nvSpPr>
        <xdr:cNvPr id="478" name="テキスト ボックス 477"/>
        <xdr:cNvSpPr txBox="1"/>
      </xdr:nvSpPr>
      <xdr:spPr>
        <a:xfrm>
          <a:off x="7594111" y="164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159209</xdr:rowOff>
    </xdr:from>
    <xdr:to>
      <xdr:col>10</xdr:col>
      <xdr:colOff>155575</xdr:colOff>
      <xdr:row>97</xdr:row>
      <xdr:rowOff>89359</xdr:rowOff>
    </xdr:to>
    <xdr:sp macro="" textlink="">
      <xdr:nvSpPr>
        <xdr:cNvPr id="479" name="円/楕円 478"/>
        <xdr:cNvSpPr/>
      </xdr:nvSpPr>
      <xdr:spPr>
        <a:xfrm>
          <a:off x="6921500" y="166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105886</xdr:rowOff>
    </xdr:from>
    <xdr:ext cx="534377" cy="259045"/>
    <xdr:sp macro="" textlink="">
      <xdr:nvSpPr>
        <xdr:cNvPr id="480" name="テキスト ボックス 479"/>
        <xdr:cNvSpPr txBox="1"/>
      </xdr:nvSpPr>
      <xdr:spPr>
        <a:xfrm>
          <a:off x="6705111" y="163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140100</xdr:rowOff>
    </xdr:from>
    <xdr:to>
      <xdr:col>23</xdr:col>
      <xdr:colOff>517525</xdr:colOff>
      <xdr:row>37</xdr:row>
      <xdr:rowOff>151130</xdr:rowOff>
    </xdr:to>
    <xdr:cxnSp macro="">
      <xdr:nvCxnSpPr>
        <xdr:cNvPr id="506" name="直線コネクタ 505"/>
        <xdr:cNvCxnSpPr/>
      </xdr:nvCxnSpPr>
      <xdr:spPr>
        <a:xfrm flipV="1">
          <a:off x="15481300" y="6140850"/>
          <a:ext cx="838200" cy="3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151130</xdr:rowOff>
    </xdr:from>
    <xdr:to>
      <xdr:col>22</xdr:col>
      <xdr:colOff>365125</xdr:colOff>
      <xdr:row>38</xdr:row>
      <xdr:rowOff>16599</xdr:rowOff>
    </xdr:to>
    <xdr:cxnSp macro="">
      <xdr:nvCxnSpPr>
        <xdr:cNvPr id="509" name="直線コネクタ 508"/>
        <xdr:cNvCxnSpPr/>
      </xdr:nvCxnSpPr>
      <xdr:spPr>
        <a:xfrm flipV="1">
          <a:off x="14592300" y="6494780"/>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27057</xdr:rowOff>
    </xdr:from>
    <xdr:to>
      <xdr:col>21</xdr:col>
      <xdr:colOff>161925</xdr:colOff>
      <xdr:row>38</xdr:row>
      <xdr:rowOff>16599</xdr:rowOff>
    </xdr:to>
    <xdr:cxnSp macro="">
      <xdr:nvCxnSpPr>
        <xdr:cNvPr id="512" name="直線コネクタ 511"/>
        <xdr:cNvCxnSpPr/>
      </xdr:nvCxnSpPr>
      <xdr:spPr>
        <a:xfrm>
          <a:off x="13703300" y="6027807"/>
          <a:ext cx="889000" cy="50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27057</xdr:rowOff>
    </xdr:from>
    <xdr:to>
      <xdr:col>19</xdr:col>
      <xdr:colOff>644525</xdr:colOff>
      <xdr:row>38</xdr:row>
      <xdr:rowOff>23857</xdr:rowOff>
    </xdr:to>
    <xdr:cxnSp macro="">
      <xdr:nvCxnSpPr>
        <xdr:cNvPr id="515" name="直線コネクタ 514"/>
        <xdr:cNvCxnSpPr/>
      </xdr:nvCxnSpPr>
      <xdr:spPr>
        <a:xfrm flipV="1">
          <a:off x="12814300" y="6027807"/>
          <a:ext cx="889000" cy="5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7" name="テキスト ボックス 516"/>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89300</xdr:rowOff>
    </xdr:from>
    <xdr:to>
      <xdr:col>23</xdr:col>
      <xdr:colOff>568325</xdr:colOff>
      <xdr:row>36</xdr:row>
      <xdr:rowOff>19450</xdr:rowOff>
    </xdr:to>
    <xdr:sp macro="" textlink="">
      <xdr:nvSpPr>
        <xdr:cNvPr id="525" name="円/楕円 524"/>
        <xdr:cNvSpPr/>
      </xdr:nvSpPr>
      <xdr:spPr>
        <a:xfrm>
          <a:off x="16268700" y="60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112177</xdr:rowOff>
    </xdr:from>
    <xdr:ext cx="534377" cy="259045"/>
    <xdr:sp macro="" textlink="">
      <xdr:nvSpPr>
        <xdr:cNvPr id="526" name="消防費該当値テキスト"/>
        <xdr:cNvSpPr txBox="1"/>
      </xdr:nvSpPr>
      <xdr:spPr>
        <a:xfrm>
          <a:off x="16370300" y="59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100330</xdr:rowOff>
    </xdr:from>
    <xdr:to>
      <xdr:col>22</xdr:col>
      <xdr:colOff>415925</xdr:colOff>
      <xdr:row>38</xdr:row>
      <xdr:rowOff>30480</xdr:rowOff>
    </xdr:to>
    <xdr:sp macro="" textlink="">
      <xdr:nvSpPr>
        <xdr:cNvPr id="527" name="円/楕円 526"/>
        <xdr:cNvSpPr/>
      </xdr:nvSpPr>
      <xdr:spPr>
        <a:xfrm>
          <a:off x="1543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21607</xdr:rowOff>
    </xdr:from>
    <xdr:ext cx="534377" cy="259045"/>
    <xdr:sp macro="" textlink="">
      <xdr:nvSpPr>
        <xdr:cNvPr id="528" name="テキスト ボックス 527"/>
        <xdr:cNvSpPr txBox="1"/>
      </xdr:nvSpPr>
      <xdr:spPr>
        <a:xfrm>
          <a:off x="15214111"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137249</xdr:rowOff>
    </xdr:from>
    <xdr:to>
      <xdr:col>21</xdr:col>
      <xdr:colOff>212725</xdr:colOff>
      <xdr:row>38</xdr:row>
      <xdr:rowOff>67399</xdr:rowOff>
    </xdr:to>
    <xdr:sp macro="" textlink="">
      <xdr:nvSpPr>
        <xdr:cNvPr id="529" name="円/楕円 528"/>
        <xdr:cNvSpPr/>
      </xdr:nvSpPr>
      <xdr:spPr>
        <a:xfrm>
          <a:off x="145415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58526</xdr:rowOff>
    </xdr:from>
    <xdr:ext cx="534377" cy="259045"/>
    <xdr:sp macro="" textlink="">
      <xdr:nvSpPr>
        <xdr:cNvPr id="530" name="テキスト ボックス 529"/>
        <xdr:cNvSpPr txBox="1"/>
      </xdr:nvSpPr>
      <xdr:spPr>
        <a:xfrm>
          <a:off x="14325111" y="65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147707</xdr:rowOff>
    </xdr:from>
    <xdr:to>
      <xdr:col>20</xdr:col>
      <xdr:colOff>9525</xdr:colOff>
      <xdr:row>35</xdr:row>
      <xdr:rowOff>77857</xdr:rowOff>
    </xdr:to>
    <xdr:sp macro="" textlink="">
      <xdr:nvSpPr>
        <xdr:cNvPr id="531" name="円/楕円 530"/>
        <xdr:cNvSpPr/>
      </xdr:nvSpPr>
      <xdr:spPr>
        <a:xfrm>
          <a:off x="13652500" y="59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94384</xdr:rowOff>
    </xdr:from>
    <xdr:ext cx="534377" cy="259045"/>
    <xdr:sp macro="" textlink="">
      <xdr:nvSpPr>
        <xdr:cNvPr id="532" name="テキスト ボックス 531"/>
        <xdr:cNvSpPr txBox="1"/>
      </xdr:nvSpPr>
      <xdr:spPr>
        <a:xfrm>
          <a:off x="13436111" y="57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144507</xdr:rowOff>
    </xdr:from>
    <xdr:to>
      <xdr:col>18</xdr:col>
      <xdr:colOff>492125</xdr:colOff>
      <xdr:row>38</xdr:row>
      <xdr:rowOff>74657</xdr:rowOff>
    </xdr:to>
    <xdr:sp macro="" textlink="">
      <xdr:nvSpPr>
        <xdr:cNvPr id="533" name="円/楕円 532"/>
        <xdr:cNvSpPr/>
      </xdr:nvSpPr>
      <xdr:spPr>
        <a:xfrm>
          <a:off x="12763500" y="64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65784</xdr:rowOff>
    </xdr:from>
    <xdr:ext cx="534377" cy="259045"/>
    <xdr:sp macro="" textlink="">
      <xdr:nvSpPr>
        <xdr:cNvPr id="534" name="テキスト ボックス 533"/>
        <xdr:cNvSpPr txBox="1"/>
      </xdr:nvSpPr>
      <xdr:spPr>
        <a:xfrm>
          <a:off x="12547111" y="65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159950</xdr:rowOff>
    </xdr:from>
    <xdr:to>
      <xdr:col>23</xdr:col>
      <xdr:colOff>517525</xdr:colOff>
      <xdr:row>56</xdr:row>
      <xdr:rowOff>160903</xdr:rowOff>
    </xdr:to>
    <xdr:cxnSp macro="">
      <xdr:nvCxnSpPr>
        <xdr:cNvPr id="564" name="直線コネクタ 563"/>
        <xdr:cNvCxnSpPr/>
      </xdr:nvCxnSpPr>
      <xdr:spPr>
        <a:xfrm flipV="1">
          <a:off x="15481300" y="9589700"/>
          <a:ext cx="8382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117297</xdr:rowOff>
    </xdr:from>
    <xdr:to>
      <xdr:col>22</xdr:col>
      <xdr:colOff>365125</xdr:colOff>
      <xdr:row>56</xdr:row>
      <xdr:rowOff>160903</xdr:rowOff>
    </xdr:to>
    <xdr:cxnSp macro="">
      <xdr:nvCxnSpPr>
        <xdr:cNvPr id="567" name="直線コネクタ 566"/>
        <xdr:cNvCxnSpPr/>
      </xdr:nvCxnSpPr>
      <xdr:spPr>
        <a:xfrm>
          <a:off x="14592300" y="9718497"/>
          <a:ext cx="889000" cy="4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117297</xdr:rowOff>
    </xdr:from>
    <xdr:to>
      <xdr:col>21</xdr:col>
      <xdr:colOff>161925</xdr:colOff>
      <xdr:row>57</xdr:row>
      <xdr:rowOff>111944</xdr:rowOff>
    </xdr:to>
    <xdr:cxnSp macro="">
      <xdr:nvCxnSpPr>
        <xdr:cNvPr id="570" name="直線コネクタ 569"/>
        <xdr:cNvCxnSpPr/>
      </xdr:nvCxnSpPr>
      <xdr:spPr>
        <a:xfrm flipV="1">
          <a:off x="13703300" y="9718497"/>
          <a:ext cx="889000" cy="1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125222</xdr:rowOff>
    </xdr:from>
    <xdr:to>
      <xdr:col>19</xdr:col>
      <xdr:colOff>644525</xdr:colOff>
      <xdr:row>57</xdr:row>
      <xdr:rowOff>111944</xdr:rowOff>
    </xdr:to>
    <xdr:cxnSp macro="">
      <xdr:nvCxnSpPr>
        <xdr:cNvPr id="573" name="直線コネクタ 572"/>
        <xdr:cNvCxnSpPr/>
      </xdr:nvCxnSpPr>
      <xdr:spPr>
        <a:xfrm>
          <a:off x="12814300" y="9726422"/>
          <a:ext cx="889000" cy="15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109150</xdr:rowOff>
    </xdr:from>
    <xdr:to>
      <xdr:col>23</xdr:col>
      <xdr:colOff>568325</xdr:colOff>
      <xdr:row>56</xdr:row>
      <xdr:rowOff>39300</xdr:rowOff>
    </xdr:to>
    <xdr:sp macro="" textlink="">
      <xdr:nvSpPr>
        <xdr:cNvPr id="583" name="円/楕円 582"/>
        <xdr:cNvSpPr/>
      </xdr:nvSpPr>
      <xdr:spPr>
        <a:xfrm>
          <a:off x="16268700" y="9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132027</xdr:rowOff>
    </xdr:from>
    <xdr:ext cx="534377" cy="259045"/>
    <xdr:sp macro="" textlink="">
      <xdr:nvSpPr>
        <xdr:cNvPr id="584" name="教育費該当値テキスト"/>
        <xdr:cNvSpPr txBox="1"/>
      </xdr:nvSpPr>
      <xdr:spPr>
        <a:xfrm>
          <a:off x="16370300"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110103</xdr:rowOff>
    </xdr:from>
    <xdr:to>
      <xdr:col>22</xdr:col>
      <xdr:colOff>415925</xdr:colOff>
      <xdr:row>57</xdr:row>
      <xdr:rowOff>40253</xdr:rowOff>
    </xdr:to>
    <xdr:sp macro="" textlink="">
      <xdr:nvSpPr>
        <xdr:cNvPr id="585" name="円/楕円 584"/>
        <xdr:cNvSpPr/>
      </xdr:nvSpPr>
      <xdr:spPr>
        <a:xfrm>
          <a:off x="15430500" y="97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31380</xdr:rowOff>
    </xdr:from>
    <xdr:ext cx="534377" cy="259045"/>
    <xdr:sp macro="" textlink="">
      <xdr:nvSpPr>
        <xdr:cNvPr id="586" name="テキスト ボックス 585"/>
        <xdr:cNvSpPr txBox="1"/>
      </xdr:nvSpPr>
      <xdr:spPr>
        <a:xfrm>
          <a:off x="15214111" y="98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66497</xdr:rowOff>
    </xdr:from>
    <xdr:to>
      <xdr:col>21</xdr:col>
      <xdr:colOff>212725</xdr:colOff>
      <xdr:row>56</xdr:row>
      <xdr:rowOff>168097</xdr:rowOff>
    </xdr:to>
    <xdr:sp macro="" textlink="">
      <xdr:nvSpPr>
        <xdr:cNvPr id="587" name="円/楕円 586"/>
        <xdr:cNvSpPr/>
      </xdr:nvSpPr>
      <xdr:spPr>
        <a:xfrm>
          <a:off x="145415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159224</xdr:rowOff>
    </xdr:from>
    <xdr:ext cx="534377" cy="259045"/>
    <xdr:sp macro="" textlink="">
      <xdr:nvSpPr>
        <xdr:cNvPr id="588" name="テキスト ボックス 587"/>
        <xdr:cNvSpPr txBox="1"/>
      </xdr:nvSpPr>
      <xdr:spPr>
        <a:xfrm>
          <a:off x="14325111" y="97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61144</xdr:rowOff>
    </xdr:from>
    <xdr:to>
      <xdr:col>20</xdr:col>
      <xdr:colOff>9525</xdr:colOff>
      <xdr:row>57</xdr:row>
      <xdr:rowOff>162744</xdr:rowOff>
    </xdr:to>
    <xdr:sp macro="" textlink="">
      <xdr:nvSpPr>
        <xdr:cNvPr id="589" name="円/楕円 588"/>
        <xdr:cNvSpPr/>
      </xdr:nvSpPr>
      <xdr:spPr>
        <a:xfrm>
          <a:off x="13652500" y="98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153871</xdr:rowOff>
    </xdr:from>
    <xdr:ext cx="534377" cy="259045"/>
    <xdr:sp macro="" textlink="">
      <xdr:nvSpPr>
        <xdr:cNvPr id="590" name="テキスト ボックス 589"/>
        <xdr:cNvSpPr txBox="1"/>
      </xdr:nvSpPr>
      <xdr:spPr>
        <a:xfrm>
          <a:off x="13436111" y="99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74422</xdr:rowOff>
    </xdr:from>
    <xdr:to>
      <xdr:col>18</xdr:col>
      <xdr:colOff>492125</xdr:colOff>
      <xdr:row>57</xdr:row>
      <xdr:rowOff>4572</xdr:rowOff>
    </xdr:to>
    <xdr:sp macro="" textlink="">
      <xdr:nvSpPr>
        <xdr:cNvPr id="591" name="円/楕円 590"/>
        <xdr:cNvSpPr/>
      </xdr:nvSpPr>
      <xdr:spPr>
        <a:xfrm>
          <a:off x="12763500" y="96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21099</xdr:rowOff>
    </xdr:from>
    <xdr:ext cx="534377" cy="259045"/>
    <xdr:sp macro="" textlink="">
      <xdr:nvSpPr>
        <xdr:cNvPr id="592" name="テキスト ボックス 591"/>
        <xdr:cNvSpPr txBox="1"/>
      </xdr:nvSpPr>
      <xdr:spPr>
        <a:xfrm>
          <a:off x="12547111" y="94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30772</xdr:rowOff>
    </xdr:from>
    <xdr:to>
      <xdr:col>23</xdr:col>
      <xdr:colOff>517525</xdr:colOff>
      <xdr:row>96</xdr:row>
      <xdr:rowOff>35998</xdr:rowOff>
    </xdr:to>
    <xdr:cxnSp macro="">
      <xdr:nvCxnSpPr>
        <xdr:cNvPr id="680" name="直線コネクタ 679"/>
        <xdr:cNvCxnSpPr/>
      </xdr:nvCxnSpPr>
      <xdr:spPr>
        <a:xfrm flipV="1">
          <a:off x="15481300" y="16489972"/>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158902</xdr:rowOff>
    </xdr:from>
    <xdr:to>
      <xdr:col>22</xdr:col>
      <xdr:colOff>365125</xdr:colOff>
      <xdr:row>96</xdr:row>
      <xdr:rowOff>35998</xdr:rowOff>
    </xdr:to>
    <xdr:cxnSp macro="">
      <xdr:nvCxnSpPr>
        <xdr:cNvPr id="683" name="直線コネクタ 682"/>
        <xdr:cNvCxnSpPr/>
      </xdr:nvCxnSpPr>
      <xdr:spPr>
        <a:xfrm>
          <a:off x="14592300" y="16446652"/>
          <a:ext cx="889000" cy="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140663</xdr:rowOff>
    </xdr:from>
    <xdr:to>
      <xdr:col>21</xdr:col>
      <xdr:colOff>161925</xdr:colOff>
      <xdr:row>95</xdr:row>
      <xdr:rowOff>158902</xdr:rowOff>
    </xdr:to>
    <xdr:cxnSp macro="">
      <xdr:nvCxnSpPr>
        <xdr:cNvPr id="686" name="直線コネクタ 685"/>
        <xdr:cNvCxnSpPr/>
      </xdr:nvCxnSpPr>
      <xdr:spPr>
        <a:xfrm>
          <a:off x="13703300" y="16428413"/>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125462</xdr:rowOff>
    </xdr:from>
    <xdr:to>
      <xdr:col>19</xdr:col>
      <xdr:colOff>644525</xdr:colOff>
      <xdr:row>95</xdr:row>
      <xdr:rowOff>140663</xdr:rowOff>
    </xdr:to>
    <xdr:cxnSp macro="">
      <xdr:nvCxnSpPr>
        <xdr:cNvPr id="689" name="直線コネクタ 688"/>
        <xdr:cNvCxnSpPr/>
      </xdr:nvCxnSpPr>
      <xdr:spPr>
        <a:xfrm>
          <a:off x="12814300" y="16413212"/>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151422</xdr:rowOff>
    </xdr:from>
    <xdr:to>
      <xdr:col>23</xdr:col>
      <xdr:colOff>568325</xdr:colOff>
      <xdr:row>96</xdr:row>
      <xdr:rowOff>81572</xdr:rowOff>
    </xdr:to>
    <xdr:sp macro="" textlink="">
      <xdr:nvSpPr>
        <xdr:cNvPr id="699" name="円/楕円 698"/>
        <xdr:cNvSpPr/>
      </xdr:nvSpPr>
      <xdr:spPr>
        <a:xfrm>
          <a:off x="16268700" y="16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2849</xdr:rowOff>
    </xdr:from>
    <xdr:ext cx="534377" cy="259045"/>
    <xdr:sp macro="" textlink="">
      <xdr:nvSpPr>
        <xdr:cNvPr id="700" name="公債費該当値テキスト"/>
        <xdr:cNvSpPr txBox="1"/>
      </xdr:nvSpPr>
      <xdr:spPr>
        <a:xfrm>
          <a:off x="16370300" y="162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156648</xdr:rowOff>
    </xdr:from>
    <xdr:to>
      <xdr:col>22</xdr:col>
      <xdr:colOff>415925</xdr:colOff>
      <xdr:row>96</xdr:row>
      <xdr:rowOff>86798</xdr:rowOff>
    </xdr:to>
    <xdr:sp macro="" textlink="">
      <xdr:nvSpPr>
        <xdr:cNvPr id="701" name="円/楕円 700"/>
        <xdr:cNvSpPr/>
      </xdr:nvSpPr>
      <xdr:spPr>
        <a:xfrm>
          <a:off x="15430500" y="16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77925</xdr:rowOff>
    </xdr:from>
    <xdr:ext cx="534377" cy="259045"/>
    <xdr:sp macro="" textlink="">
      <xdr:nvSpPr>
        <xdr:cNvPr id="702" name="テキスト ボックス 701"/>
        <xdr:cNvSpPr txBox="1"/>
      </xdr:nvSpPr>
      <xdr:spPr>
        <a:xfrm>
          <a:off x="15214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108102</xdr:rowOff>
    </xdr:from>
    <xdr:to>
      <xdr:col>21</xdr:col>
      <xdr:colOff>212725</xdr:colOff>
      <xdr:row>96</xdr:row>
      <xdr:rowOff>38252</xdr:rowOff>
    </xdr:to>
    <xdr:sp macro="" textlink="">
      <xdr:nvSpPr>
        <xdr:cNvPr id="703" name="円/楕円 702"/>
        <xdr:cNvSpPr/>
      </xdr:nvSpPr>
      <xdr:spPr>
        <a:xfrm>
          <a:off x="145415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29379</xdr:rowOff>
    </xdr:from>
    <xdr:ext cx="534377" cy="259045"/>
    <xdr:sp macro="" textlink="">
      <xdr:nvSpPr>
        <xdr:cNvPr id="704" name="テキスト ボックス 703"/>
        <xdr:cNvSpPr txBox="1"/>
      </xdr:nvSpPr>
      <xdr:spPr>
        <a:xfrm>
          <a:off x="14325111" y="164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89863</xdr:rowOff>
    </xdr:from>
    <xdr:to>
      <xdr:col>20</xdr:col>
      <xdr:colOff>9525</xdr:colOff>
      <xdr:row>96</xdr:row>
      <xdr:rowOff>20013</xdr:rowOff>
    </xdr:to>
    <xdr:sp macro="" textlink="">
      <xdr:nvSpPr>
        <xdr:cNvPr id="705" name="円/楕円 704"/>
        <xdr:cNvSpPr/>
      </xdr:nvSpPr>
      <xdr:spPr>
        <a:xfrm>
          <a:off x="13652500" y="16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11140</xdr:rowOff>
    </xdr:from>
    <xdr:ext cx="534377" cy="259045"/>
    <xdr:sp macro="" textlink="">
      <xdr:nvSpPr>
        <xdr:cNvPr id="706" name="テキスト ボックス 705"/>
        <xdr:cNvSpPr txBox="1"/>
      </xdr:nvSpPr>
      <xdr:spPr>
        <a:xfrm>
          <a:off x="13436111" y="164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74662</xdr:rowOff>
    </xdr:from>
    <xdr:to>
      <xdr:col>18</xdr:col>
      <xdr:colOff>492125</xdr:colOff>
      <xdr:row>96</xdr:row>
      <xdr:rowOff>4812</xdr:rowOff>
    </xdr:to>
    <xdr:sp macro="" textlink="">
      <xdr:nvSpPr>
        <xdr:cNvPr id="707" name="円/楕円 706"/>
        <xdr:cNvSpPr/>
      </xdr:nvSpPr>
      <xdr:spPr>
        <a:xfrm>
          <a:off x="12763500" y="163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167389</xdr:rowOff>
    </xdr:from>
    <xdr:ext cx="534377" cy="259045"/>
    <xdr:sp macro="" textlink="">
      <xdr:nvSpPr>
        <xdr:cNvPr id="708" name="テキスト ボックス 707"/>
        <xdr:cNvSpPr txBox="1"/>
      </xdr:nvSpPr>
      <xdr:spPr>
        <a:xfrm>
          <a:off x="12547111" y="1645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71882</xdr:rowOff>
    </xdr:from>
    <xdr:to>
      <xdr:col>32</xdr:col>
      <xdr:colOff>186689</xdr:colOff>
      <xdr:row>39</xdr:row>
      <xdr:rowOff>44450</xdr:rowOff>
    </xdr:to>
    <xdr:cxnSp macro="">
      <xdr:nvCxnSpPr>
        <xdr:cNvPr id="732" name="直線コネクタ 731"/>
        <xdr:cNvCxnSpPr/>
      </xdr:nvCxnSpPr>
      <xdr:spPr>
        <a:xfrm flipV="1">
          <a:off x="22159595" y="6415532"/>
          <a:ext cx="1269" cy="31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87266</xdr:rowOff>
    </xdr:from>
    <xdr:ext cx="249299" cy="259045"/>
    <xdr:sp macro="" textlink="">
      <xdr:nvSpPr>
        <xdr:cNvPr id="733" name="諸支出金最小値テキスト"/>
        <xdr:cNvSpPr txBox="1"/>
      </xdr:nvSpPr>
      <xdr:spPr>
        <a:xfrm>
          <a:off x="22212300" y="6773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18559</xdr:rowOff>
    </xdr:from>
    <xdr:ext cx="469744" cy="259045"/>
    <xdr:sp macro="" textlink="">
      <xdr:nvSpPr>
        <xdr:cNvPr id="735" name="諸支出金最大値テキスト"/>
        <xdr:cNvSpPr txBox="1"/>
      </xdr:nvSpPr>
      <xdr:spPr>
        <a:xfrm>
          <a:off x="222123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37</xdr:row>
      <xdr:rowOff>71882</xdr:rowOff>
    </xdr:from>
    <xdr:to>
      <xdr:col>32</xdr:col>
      <xdr:colOff>276225</xdr:colOff>
      <xdr:row>37</xdr:row>
      <xdr:rowOff>71882</xdr:rowOff>
    </xdr:to>
    <xdr:cxnSp macro="">
      <xdr:nvCxnSpPr>
        <xdr:cNvPr id="736" name="直線コネクタ 735"/>
        <xdr:cNvCxnSpPr/>
      </xdr:nvCxnSpPr>
      <xdr:spPr>
        <a:xfrm>
          <a:off x="220726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121031</xdr:rowOff>
    </xdr:from>
    <xdr:to>
      <xdr:col>32</xdr:col>
      <xdr:colOff>187325</xdr:colOff>
      <xdr:row>39</xdr:row>
      <xdr:rowOff>44450</xdr:rowOff>
    </xdr:to>
    <xdr:cxnSp macro="">
      <xdr:nvCxnSpPr>
        <xdr:cNvPr id="737" name="直線コネクタ 736"/>
        <xdr:cNvCxnSpPr/>
      </xdr:nvCxnSpPr>
      <xdr:spPr>
        <a:xfrm>
          <a:off x="21323300" y="6636131"/>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4716</xdr:rowOff>
    </xdr:from>
    <xdr:ext cx="313932" cy="259045"/>
    <xdr:sp macro="" textlink="">
      <xdr:nvSpPr>
        <xdr:cNvPr id="738" name="諸支出金平均値テキスト"/>
        <xdr:cNvSpPr txBox="1"/>
      </xdr:nvSpPr>
      <xdr:spPr>
        <a:xfrm>
          <a:off x="22212300" y="65198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153289</xdr:rowOff>
    </xdr:from>
    <xdr:to>
      <xdr:col>32</xdr:col>
      <xdr:colOff>238125</xdr:colOff>
      <xdr:row>39</xdr:row>
      <xdr:rowOff>83439</xdr:rowOff>
    </xdr:to>
    <xdr:sp macro="" textlink="">
      <xdr:nvSpPr>
        <xdr:cNvPr id="739" name="フローチャート : 判断 738"/>
        <xdr:cNvSpPr/>
      </xdr:nvSpPr>
      <xdr:spPr>
        <a:xfrm>
          <a:off x="221107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121031</xdr:rowOff>
    </xdr:from>
    <xdr:to>
      <xdr:col>31</xdr:col>
      <xdr:colOff>34925</xdr:colOff>
      <xdr:row>39</xdr:row>
      <xdr:rowOff>44450</xdr:rowOff>
    </xdr:to>
    <xdr:cxnSp macro="">
      <xdr:nvCxnSpPr>
        <xdr:cNvPr id="740" name="直線コネクタ 739"/>
        <xdr:cNvCxnSpPr/>
      </xdr:nvCxnSpPr>
      <xdr:spPr>
        <a:xfrm flipV="1">
          <a:off x="20434300" y="663613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146812</xdr:rowOff>
    </xdr:from>
    <xdr:to>
      <xdr:col>31</xdr:col>
      <xdr:colOff>85725</xdr:colOff>
      <xdr:row>39</xdr:row>
      <xdr:rowOff>76962</xdr:rowOff>
    </xdr:to>
    <xdr:sp macro="" textlink="">
      <xdr:nvSpPr>
        <xdr:cNvPr id="741" name="フローチャート : 判断 740"/>
        <xdr:cNvSpPr/>
      </xdr:nvSpPr>
      <xdr:spPr>
        <a:xfrm>
          <a:off x="21272500" y="66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68089</xdr:rowOff>
    </xdr:from>
    <xdr:ext cx="378565" cy="259045"/>
    <xdr:sp macro="" textlink="">
      <xdr:nvSpPr>
        <xdr:cNvPr id="742" name="テキスト ボックス 741"/>
        <xdr:cNvSpPr txBox="1"/>
      </xdr:nvSpPr>
      <xdr:spPr>
        <a:xfrm>
          <a:off x="21134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16256</xdr:rowOff>
    </xdr:from>
    <xdr:to>
      <xdr:col>29</xdr:col>
      <xdr:colOff>517525</xdr:colOff>
      <xdr:row>39</xdr:row>
      <xdr:rowOff>44450</xdr:rowOff>
    </xdr:to>
    <xdr:cxnSp macro="">
      <xdr:nvCxnSpPr>
        <xdr:cNvPr id="743" name="直線コネクタ 742"/>
        <xdr:cNvCxnSpPr/>
      </xdr:nvCxnSpPr>
      <xdr:spPr>
        <a:xfrm>
          <a:off x="19545300" y="6359906"/>
          <a:ext cx="889000" cy="3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148463</xdr:rowOff>
    </xdr:from>
    <xdr:to>
      <xdr:col>29</xdr:col>
      <xdr:colOff>568325</xdr:colOff>
      <xdr:row>39</xdr:row>
      <xdr:rowOff>78613</xdr:rowOff>
    </xdr:to>
    <xdr:sp macro="" textlink="">
      <xdr:nvSpPr>
        <xdr:cNvPr id="744" name="フローチャート : 判断 743"/>
        <xdr:cNvSpPr/>
      </xdr:nvSpPr>
      <xdr:spPr>
        <a:xfrm>
          <a:off x="20383500" y="66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95140</xdr:rowOff>
    </xdr:from>
    <xdr:ext cx="378565" cy="259045"/>
    <xdr:sp macro="" textlink="">
      <xdr:nvSpPr>
        <xdr:cNvPr id="745" name="テキスト ボックス 744"/>
        <xdr:cNvSpPr txBox="1"/>
      </xdr:nvSpPr>
      <xdr:spPr>
        <a:xfrm>
          <a:off x="20245017" y="643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112522</xdr:rowOff>
    </xdr:from>
    <xdr:to>
      <xdr:col>28</xdr:col>
      <xdr:colOff>314325</xdr:colOff>
      <xdr:row>37</xdr:row>
      <xdr:rowOff>16256</xdr:rowOff>
    </xdr:to>
    <xdr:cxnSp macro="">
      <xdr:nvCxnSpPr>
        <xdr:cNvPr id="746" name="直線コネクタ 745"/>
        <xdr:cNvCxnSpPr/>
      </xdr:nvCxnSpPr>
      <xdr:spPr>
        <a:xfrm>
          <a:off x="18656300" y="5256022"/>
          <a:ext cx="889000" cy="11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135128</xdr:rowOff>
    </xdr:from>
    <xdr:to>
      <xdr:col>28</xdr:col>
      <xdr:colOff>365125</xdr:colOff>
      <xdr:row>39</xdr:row>
      <xdr:rowOff>65278</xdr:rowOff>
    </xdr:to>
    <xdr:sp macro="" textlink="">
      <xdr:nvSpPr>
        <xdr:cNvPr id="747" name="フローチャート : 判断 746"/>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56405</xdr:rowOff>
    </xdr:from>
    <xdr:ext cx="378565" cy="259045"/>
    <xdr:sp macro="" textlink="">
      <xdr:nvSpPr>
        <xdr:cNvPr id="748" name="テキスト ボックス 747"/>
        <xdr:cNvSpPr txBox="1"/>
      </xdr:nvSpPr>
      <xdr:spPr>
        <a:xfrm>
          <a:off x="19356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130302</xdr:rowOff>
    </xdr:from>
    <xdr:to>
      <xdr:col>27</xdr:col>
      <xdr:colOff>161925</xdr:colOff>
      <xdr:row>39</xdr:row>
      <xdr:rowOff>60452</xdr:rowOff>
    </xdr:to>
    <xdr:sp macro="" textlink="">
      <xdr:nvSpPr>
        <xdr:cNvPr id="749" name="フローチャート : 判断 748"/>
        <xdr:cNvSpPr/>
      </xdr:nvSpPr>
      <xdr:spPr>
        <a:xfrm>
          <a:off x="18605500" y="664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51579</xdr:rowOff>
    </xdr:from>
    <xdr:ext cx="378565" cy="259045"/>
    <xdr:sp macro="" textlink="">
      <xdr:nvSpPr>
        <xdr:cNvPr id="750" name="テキスト ボックス 749"/>
        <xdr:cNvSpPr txBox="1"/>
      </xdr:nvSpPr>
      <xdr:spPr>
        <a:xfrm>
          <a:off x="18467017" y="6738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131716</xdr:rowOff>
    </xdr:from>
    <xdr:ext cx="249299" cy="259045"/>
    <xdr:sp macro="" textlink="">
      <xdr:nvSpPr>
        <xdr:cNvPr id="757" name="諸支出金該当値テキスト"/>
        <xdr:cNvSpPr txBox="1"/>
      </xdr:nvSpPr>
      <xdr:spPr>
        <a:xfrm>
          <a:off x="22212300" y="6646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70231</xdr:rowOff>
    </xdr:from>
    <xdr:to>
      <xdr:col>31</xdr:col>
      <xdr:colOff>85725</xdr:colOff>
      <xdr:row>39</xdr:row>
      <xdr:rowOff>381</xdr:rowOff>
    </xdr:to>
    <xdr:sp macro="" textlink="">
      <xdr:nvSpPr>
        <xdr:cNvPr id="758" name="円/楕円 757"/>
        <xdr:cNvSpPr/>
      </xdr:nvSpPr>
      <xdr:spPr>
        <a:xfrm>
          <a:off x="21272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16908</xdr:rowOff>
    </xdr:from>
    <xdr:ext cx="378565" cy="259045"/>
    <xdr:sp macro="" textlink="">
      <xdr:nvSpPr>
        <xdr:cNvPr id="759" name="テキスト ボックス 758"/>
        <xdr:cNvSpPr txBox="1"/>
      </xdr:nvSpPr>
      <xdr:spPr>
        <a:xfrm>
          <a:off x="21134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136906</xdr:rowOff>
    </xdr:from>
    <xdr:to>
      <xdr:col>28</xdr:col>
      <xdr:colOff>365125</xdr:colOff>
      <xdr:row>37</xdr:row>
      <xdr:rowOff>67056</xdr:rowOff>
    </xdr:to>
    <xdr:sp macro="" textlink="">
      <xdr:nvSpPr>
        <xdr:cNvPr id="762" name="円/楕円 761"/>
        <xdr:cNvSpPr/>
      </xdr:nvSpPr>
      <xdr:spPr>
        <a:xfrm>
          <a:off x="19494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83583</xdr:rowOff>
    </xdr:from>
    <xdr:ext cx="469744" cy="259045"/>
    <xdr:sp macro="" textlink="">
      <xdr:nvSpPr>
        <xdr:cNvPr id="763" name="テキスト ボックス 762"/>
        <xdr:cNvSpPr txBox="1"/>
      </xdr:nvSpPr>
      <xdr:spPr>
        <a:xfrm>
          <a:off x="19310427" y="60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61722</xdr:rowOff>
    </xdr:from>
    <xdr:to>
      <xdr:col>27</xdr:col>
      <xdr:colOff>161925</xdr:colOff>
      <xdr:row>30</xdr:row>
      <xdr:rowOff>163322</xdr:rowOff>
    </xdr:to>
    <xdr:sp macro="" textlink="">
      <xdr:nvSpPr>
        <xdr:cNvPr id="764" name="円/楕円 763"/>
        <xdr:cNvSpPr/>
      </xdr:nvSpPr>
      <xdr:spPr>
        <a:xfrm>
          <a:off x="18605500" y="52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8399</xdr:rowOff>
    </xdr:from>
    <xdr:ext cx="534377" cy="259045"/>
    <xdr:sp macro="" textlink="">
      <xdr:nvSpPr>
        <xdr:cNvPr id="765" name="テキスト ボックス 764"/>
        <xdr:cNvSpPr txBox="1"/>
      </xdr:nvSpPr>
      <xdr:spPr>
        <a:xfrm>
          <a:off x="18389111" y="49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9" name="テキスト ボックス 778"/>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1" name="テキスト ボックス 780"/>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3" name="テキスト ボックス 782"/>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5" name="テキスト ボックス 784"/>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7" name="テキスト ボックス 786"/>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1" name="直線コネクタ 79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8" name="フローチャート : 判断 79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0" name="フローチャート : 判断 799"/>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1" name="テキスト ボックス 80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3" name="フローチャート : 判断 80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4" name="テキスト ボックス 80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6" name="フローチャート : 判断 80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7" name="テキスト ボックス 80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8" name="フローチャート : 判断 807"/>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9" name="テキスト ボックス 808"/>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5" name="円/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7" name="円/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8" name="テキスト ボックス 817"/>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9" name="円/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0" name="テキスト ボックス 819"/>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1" name="円/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2" name="テキスト ボックス 821"/>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3" name="円/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4" name="テキスト ボックス 82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において、文化ホールリニューアル工事、コミュニティセンター新築工事等により総務費前年度比増、共同指令センター整備負担金等による消防費前年度比増、小中学校耐震補強工事等による教育費前年度比増により類似団体を上回る数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また、民生費については高齢化社会に対応するための医療給付費の増等により、前年度に引き続いて高い水準で推移している。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上回っている費目の多くが臨時的な建設事業費によるものではあるが、今後も多様な需要に対応していく必要があるため、公共施設等総合管理計画の活用や行財政改革等を推進し適切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産業都市として発展してきた本市において、標準財政規模のうち市税収入が大きな割合を占めているが、企業収益に依存するため、景気変動に左右されやすい。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年度の連結実質赤字比率は、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前年度赤字であった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国民健康保険特別会計が、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169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百万円の黒字となったこと、</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水道事業会計の余剰額が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3,009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百万円となったこと</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等</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20.12</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％となっている。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しかしながら、依然として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国民健康保険事業の財政運営は大変厳しく、</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も医療費の適正化、資格の適正化、収納率の向上への取り組み</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を推進していく必要がある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連結実質赤字比率の早期健全化基準（１７</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５</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７</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％）は大きく下回っているものの、基金や特別な市債に過度に依存することなく、適正な行政サービスの提供を図るため、継続的な財政改革の推進が必要である。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riuchiYuk\Documents\sagyouspace\5.10\25%20sett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7.9</v>
          </cell>
          <cell r="L75">
            <v>7.9</v>
          </cell>
          <cell r="M75">
            <v>7.3</v>
          </cell>
          <cell r="N75">
            <v>6.3</v>
          </cell>
          <cell r="O75">
            <v>5.3</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40845863</v>
      </c>
      <c r="BO4" s="349"/>
      <c r="BP4" s="349"/>
      <c r="BQ4" s="349"/>
      <c r="BR4" s="349"/>
      <c r="BS4" s="349"/>
      <c r="BT4" s="349"/>
      <c r="BU4" s="350"/>
      <c r="BV4" s="348">
        <v>32855508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1.6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40293509</v>
      </c>
      <c r="BO5" s="386"/>
      <c r="BP5" s="386"/>
      <c r="BQ5" s="386"/>
      <c r="BR5" s="386"/>
      <c r="BS5" s="386"/>
      <c r="BT5" s="386"/>
      <c r="BU5" s="387"/>
      <c r="BV5" s="385">
        <v>32357187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96.4</v>
      </c>
      <c r="CU5" s="383"/>
      <c r="CV5" s="383"/>
      <c r="CW5" s="383"/>
      <c r="CX5" s="383"/>
      <c r="CY5" s="383"/>
      <c r="CZ5" s="383"/>
      <c r="DA5" s="384"/>
      <c r="DB5" s="382">
        <v>99.7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552354</v>
      </c>
      <c r="BO6" s="386"/>
      <c r="BP6" s="386"/>
      <c r="BQ6" s="386"/>
      <c r="BR6" s="386"/>
      <c r="BS6" s="386"/>
      <c r="BT6" s="386"/>
      <c r="BU6" s="387"/>
      <c r="BV6" s="385">
        <v>498321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100.4</v>
      </c>
      <c r="CU6" s="423"/>
      <c r="CV6" s="423"/>
      <c r="CW6" s="423"/>
      <c r="CX6" s="423"/>
      <c r="CY6" s="423"/>
      <c r="CZ6" s="423"/>
      <c r="DA6" s="424"/>
      <c r="DB6" s="422">
        <v>105.5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213468</v>
      </c>
      <c r="BO7" s="386"/>
      <c r="BP7" s="386"/>
      <c r="BQ7" s="386"/>
      <c r="BR7" s="386"/>
      <c r="BS7" s="386"/>
      <c r="BT7" s="386"/>
      <c r="BU7" s="387"/>
      <c r="BV7" s="385">
        <v>210491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18352268</v>
      </c>
      <c r="CU7" s="386"/>
      <c r="CV7" s="386"/>
      <c r="CW7" s="386"/>
      <c r="CX7" s="386"/>
      <c r="CY7" s="386"/>
      <c r="CZ7" s="386"/>
      <c r="DA7" s="387"/>
      <c r="DB7" s="385">
        <v>18121595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338886</v>
      </c>
      <c r="BO8" s="386"/>
      <c r="BP8" s="386"/>
      <c r="BQ8" s="386"/>
      <c r="BR8" s="386"/>
      <c r="BS8" s="386"/>
      <c r="BT8" s="386"/>
      <c r="BU8" s="387"/>
      <c r="BV8" s="385">
        <v>287830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0.98</v>
      </c>
      <c r="CU8" s="426"/>
      <c r="CV8" s="426"/>
      <c r="CW8" s="426"/>
      <c r="CX8" s="426"/>
      <c r="CY8" s="426"/>
      <c r="CZ8" s="426"/>
      <c r="DA8" s="427"/>
      <c r="DB8" s="425">
        <v>0.98</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85007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51056</v>
      </c>
      <c r="BO9" s="386"/>
      <c r="BP9" s="386"/>
      <c r="BQ9" s="386"/>
      <c r="BR9" s="386"/>
      <c r="BS9" s="386"/>
      <c r="BT9" s="386"/>
      <c r="BU9" s="387"/>
      <c r="BV9" s="385">
        <v>-398607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83720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550399</v>
      </c>
      <c r="BO10" s="386"/>
      <c r="BP10" s="386"/>
      <c r="BQ10" s="386"/>
      <c r="BR10" s="386"/>
      <c r="BS10" s="386"/>
      <c r="BT10" s="386"/>
      <c r="BU10" s="387"/>
      <c r="BV10" s="385">
        <v>525507</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v>158780</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85477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84327</v>
      </c>
      <c r="S13" s="467"/>
      <c r="T13" s="467"/>
      <c r="U13" s="467"/>
      <c r="V13" s="468"/>
      <c r="W13" s="401" t="s">
        <v>121</v>
      </c>
      <c r="X13" s="402"/>
      <c r="Y13" s="402"/>
      <c r="Z13" s="402"/>
      <c r="AA13" s="402"/>
      <c r="AB13" s="392"/>
      <c r="AC13" s="436">
        <v>119</v>
      </c>
      <c r="AD13" s="437"/>
      <c r="AE13" s="437"/>
      <c r="AF13" s="437"/>
      <c r="AG13" s="476"/>
      <c r="AH13" s="436">
        <v>149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760235</v>
      </c>
      <c r="BO13" s="386"/>
      <c r="BP13" s="386"/>
      <c r="BQ13" s="386"/>
      <c r="BR13" s="386"/>
      <c r="BS13" s="386"/>
      <c r="BT13" s="386"/>
      <c r="BU13" s="387"/>
      <c r="BV13" s="385">
        <v>126900</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5.3</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85275</v>
      </c>
      <c r="S14" s="467"/>
      <c r="T14" s="467"/>
      <c r="U14" s="467"/>
      <c r="V14" s="468"/>
      <c r="W14" s="375"/>
      <c r="X14" s="376"/>
      <c r="Y14" s="376"/>
      <c r="Z14" s="376"/>
      <c r="AA14" s="376"/>
      <c r="AB14" s="365"/>
      <c r="AC14" s="469">
        <v>0.3</v>
      </c>
      <c r="AD14" s="470"/>
      <c r="AE14" s="470"/>
      <c r="AF14" s="470"/>
      <c r="AG14" s="471"/>
      <c r="AH14" s="469">
        <v>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84156</v>
      </c>
      <c r="S15" s="467"/>
      <c r="T15" s="467"/>
      <c r="U15" s="467"/>
      <c r="V15" s="468"/>
      <c r="W15" s="401" t="s">
        <v>128</v>
      </c>
      <c r="X15" s="402"/>
      <c r="Y15" s="402"/>
      <c r="Z15" s="402"/>
      <c r="AA15" s="402"/>
      <c r="AB15" s="392"/>
      <c r="AC15" s="436">
        <v>10419</v>
      </c>
      <c r="AD15" s="437"/>
      <c r="AE15" s="437"/>
      <c r="AF15" s="437"/>
      <c r="AG15" s="476"/>
      <c r="AH15" s="436">
        <v>12682</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13103166</v>
      </c>
      <c r="BO15" s="349"/>
      <c r="BP15" s="349"/>
      <c r="BQ15" s="349"/>
      <c r="BR15" s="349"/>
      <c r="BS15" s="349"/>
      <c r="BT15" s="349"/>
      <c r="BU15" s="350"/>
      <c r="BV15" s="348">
        <v>12897355</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29.2</v>
      </c>
      <c r="AD16" s="470"/>
      <c r="AE16" s="470"/>
      <c r="AF16" s="470"/>
      <c r="AG16" s="471"/>
      <c r="AH16" s="469">
        <v>30.6</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13495822</v>
      </c>
      <c r="BO16" s="386"/>
      <c r="BP16" s="386"/>
      <c r="BQ16" s="386"/>
      <c r="BR16" s="386"/>
      <c r="BS16" s="386"/>
      <c r="BT16" s="386"/>
      <c r="BU16" s="387"/>
      <c r="BV16" s="385">
        <v>13145636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25116</v>
      </c>
      <c r="AD17" s="437"/>
      <c r="AE17" s="437"/>
      <c r="AF17" s="437"/>
      <c r="AG17" s="476"/>
      <c r="AH17" s="436">
        <v>27294</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16908319</v>
      </c>
      <c r="BO17" s="386"/>
      <c r="BP17" s="386"/>
      <c r="BQ17" s="386"/>
      <c r="BR17" s="386"/>
      <c r="BS17" s="386"/>
      <c r="BT17" s="386"/>
      <c r="BU17" s="387"/>
      <c r="BV17" s="385">
        <v>16785893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14.87</v>
      </c>
      <c r="M18" s="498"/>
      <c r="N18" s="498"/>
      <c r="O18" s="498"/>
      <c r="P18" s="498"/>
      <c r="Q18" s="498"/>
      <c r="R18" s="499"/>
      <c r="S18" s="499"/>
      <c r="T18" s="499"/>
      <c r="U18" s="499"/>
      <c r="V18" s="500"/>
      <c r="W18" s="403"/>
      <c r="X18" s="404"/>
      <c r="Y18" s="404"/>
      <c r="Z18" s="404"/>
      <c r="AA18" s="404"/>
      <c r="AB18" s="395"/>
      <c r="AC18" s="501">
        <v>70.400000000000006</v>
      </c>
      <c r="AD18" s="502"/>
      <c r="AE18" s="502"/>
      <c r="AF18" s="502"/>
      <c r="AG18" s="503"/>
      <c r="AH18" s="501">
        <v>65.900000000000006</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18996559</v>
      </c>
      <c r="BO18" s="386"/>
      <c r="BP18" s="386"/>
      <c r="BQ18" s="386"/>
      <c r="BR18" s="386"/>
      <c r="BS18" s="386"/>
      <c r="BT18" s="386"/>
      <c r="BU18" s="387"/>
      <c r="BV18" s="385">
        <v>18851445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5717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29171148</v>
      </c>
      <c r="BO19" s="386"/>
      <c r="BP19" s="386"/>
      <c r="BQ19" s="386"/>
      <c r="BR19" s="386"/>
      <c r="BS19" s="386"/>
      <c r="BT19" s="386"/>
      <c r="BU19" s="387"/>
      <c r="BV19" s="385">
        <v>22130212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36873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23545351</v>
      </c>
      <c r="BO23" s="386"/>
      <c r="BP23" s="386"/>
      <c r="BQ23" s="386"/>
      <c r="BR23" s="386"/>
      <c r="BS23" s="386"/>
      <c r="BT23" s="386"/>
      <c r="BU23" s="387"/>
      <c r="BV23" s="385">
        <v>23598258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9000</v>
      </c>
      <c r="R24" s="437"/>
      <c r="S24" s="437"/>
      <c r="T24" s="437"/>
      <c r="U24" s="437"/>
      <c r="V24" s="476"/>
      <c r="W24" s="531"/>
      <c r="X24" s="519"/>
      <c r="Y24" s="520"/>
      <c r="Z24" s="435" t="s">
        <v>151</v>
      </c>
      <c r="AA24" s="415"/>
      <c r="AB24" s="415"/>
      <c r="AC24" s="415"/>
      <c r="AD24" s="415"/>
      <c r="AE24" s="415"/>
      <c r="AF24" s="415"/>
      <c r="AG24" s="416"/>
      <c r="AH24" s="436">
        <v>521</v>
      </c>
      <c r="AI24" s="437"/>
      <c r="AJ24" s="437"/>
      <c r="AK24" s="437"/>
      <c r="AL24" s="476"/>
      <c r="AM24" s="436">
        <v>1633856</v>
      </c>
      <c r="AN24" s="437"/>
      <c r="AO24" s="437"/>
      <c r="AP24" s="437"/>
      <c r="AQ24" s="437"/>
      <c r="AR24" s="476"/>
      <c r="AS24" s="436">
        <v>3136</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12244916</v>
      </c>
      <c r="BO24" s="386"/>
      <c r="BP24" s="386"/>
      <c r="BQ24" s="386"/>
      <c r="BR24" s="386"/>
      <c r="BS24" s="386"/>
      <c r="BT24" s="386"/>
      <c r="BU24" s="387"/>
      <c r="BV24" s="385">
        <v>12845985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7700</v>
      </c>
      <c r="R25" s="437"/>
      <c r="S25" s="437"/>
      <c r="T25" s="437"/>
      <c r="U25" s="437"/>
      <c r="V25" s="476"/>
      <c r="W25" s="531"/>
      <c r="X25" s="519"/>
      <c r="Y25" s="520"/>
      <c r="Z25" s="435" t="s">
        <v>154</v>
      </c>
      <c r="AA25" s="415"/>
      <c r="AB25" s="415"/>
      <c r="AC25" s="415"/>
      <c r="AD25" s="415"/>
      <c r="AE25" s="415"/>
      <c r="AF25" s="415"/>
      <c r="AG25" s="416"/>
      <c r="AH25" s="436">
        <v>93</v>
      </c>
      <c r="AI25" s="437"/>
      <c r="AJ25" s="437"/>
      <c r="AK25" s="437"/>
      <c r="AL25" s="476"/>
      <c r="AM25" s="436">
        <v>269235</v>
      </c>
      <c r="AN25" s="437"/>
      <c r="AO25" s="437"/>
      <c r="AP25" s="437"/>
      <c r="AQ25" s="437"/>
      <c r="AR25" s="476"/>
      <c r="AS25" s="436">
        <v>2895</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8347947</v>
      </c>
      <c r="BO25" s="349"/>
      <c r="BP25" s="349"/>
      <c r="BQ25" s="349"/>
      <c r="BR25" s="349"/>
      <c r="BS25" s="349"/>
      <c r="BT25" s="349"/>
      <c r="BU25" s="350"/>
      <c r="BV25" s="348">
        <v>6992836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7000</v>
      </c>
      <c r="R26" s="437"/>
      <c r="S26" s="437"/>
      <c r="T26" s="437"/>
      <c r="U26" s="437"/>
      <c r="V26" s="476"/>
      <c r="W26" s="531"/>
      <c r="X26" s="519"/>
      <c r="Y26" s="520"/>
      <c r="Z26" s="435" t="s">
        <v>157</v>
      </c>
      <c r="AA26" s="541"/>
      <c r="AB26" s="541"/>
      <c r="AC26" s="541"/>
      <c r="AD26" s="541"/>
      <c r="AE26" s="541"/>
      <c r="AF26" s="541"/>
      <c r="AG26" s="542"/>
      <c r="AH26" s="436">
        <v>68</v>
      </c>
      <c r="AI26" s="437"/>
      <c r="AJ26" s="437"/>
      <c r="AK26" s="437"/>
      <c r="AL26" s="476"/>
      <c r="AM26" s="436">
        <v>244460</v>
      </c>
      <c r="AN26" s="437"/>
      <c r="AO26" s="437"/>
      <c r="AP26" s="437"/>
      <c r="AQ26" s="437"/>
      <c r="AR26" s="476"/>
      <c r="AS26" s="436">
        <v>3595</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6200</v>
      </c>
      <c r="R27" s="437"/>
      <c r="S27" s="437"/>
      <c r="T27" s="437"/>
      <c r="U27" s="437"/>
      <c r="V27" s="476"/>
      <c r="W27" s="531"/>
      <c r="X27" s="519"/>
      <c r="Y27" s="520"/>
      <c r="Z27" s="435" t="s">
        <v>160</v>
      </c>
      <c r="AA27" s="415"/>
      <c r="AB27" s="415"/>
      <c r="AC27" s="415"/>
      <c r="AD27" s="415"/>
      <c r="AE27" s="415"/>
      <c r="AF27" s="415"/>
      <c r="AG27" s="416"/>
      <c r="AH27" s="436">
        <v>27</v>
      </c>
      <c r="AI27" s="437"/>
      <c r="AJ27" s="437"/>
      <c r="AK27" s="437"/>
      <c r="AL27" s="476"/>
      <c r="AM27" s="436">
        <v>91794</v>
      </c>
      <c r="AN27" s="437"/>
      <c r="AO27" s="437"/>
      <c r="AP27" s="437"/>
      <c r="AQ27" s="437"/>
      <c r="AR27" s="476"/>
      <c r="AS27" s="436">
        <v>3400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167377</v>
      </c>
      <c r="BO27" s="555"/>
      <c r="BP27" s="555"/>
      <c r="BQ27" s="555"/>
      <c r="BR27" s="555"/>
      <c r="BS27" s="555"/>
      <c r="BT27" s="555"/>
      <c r="BU27" s="556"/>
      <c r="BV27" s="554">
        <v>167375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5700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5849509</v>
      </c>
      <c r="BO28" s="349"/>
      <c r="BP28" s="349"/>
      <c r="BQ28" s="349"/>
      <c r="BR28" s="349"/>
      <c r="BS28" s="349"/>
      <c r="BT28" s="349"/>
      <c r="BU28" s="350"/>
      <c r="BV28" s="348">
        <v>5299110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19</v>
      </c>
      <c r="M29" s="437"/>
      <c r="N29" s="437"/>
      <c r="O29" s="437"/>
      <c r="P29" s="476"/>
      <c r="Q29" s="436">
        <v>5350</v>
      </c>
      <c r="R29" s="437"/>
      <c r="S29" s="437"/>
      <c r="T29" s="437"/>
      <c r="U29" s="437"/>
      <c r="V29" s="476"/>
      <c r="W29" s="532"/>
      <c r="X29" s="533"/>
      <c r="Y29" s="534"/>
      <c r="Z29" s="435" t="s">
        <v>167</v>
      </c>
      <c r="AA29" s="415"/>
      <c r="AB29" s="415"/>
      <c r="AC29" s="415"/>
      <c r="AD29" s="415"/>
      <c r="AE29" s="415"/>
      <c r="AF29" s="415"/>
      <c r="AG29" s="416"/>
      <c r="AH29" s="436">
        <v>548</v>
      </c>
      <c r="AI29" s="437"/>
      <c r="AJ29" s="437"/>
      <c r="AK29" s="437"/>
      <c r="AL29" s="476"/>
      <c r="AM29" s="436">
        <v>1725650</v>
      </c>
      <c r="AN29" s="437"/>
      <c r="AO29" s="437"/>
      <c r="AP29" s="437"/>
      <c r="AQ29" s="437"/>
      <c r="AR29" s="476"/>
      <c r="AS29" s="436">
        <v>3149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4052316</v>
      </c>
      <c r="BO29" s="386"/>
      <c r="BP29" s="386"/>
      <c r="BQ29" s="386"/>
      <c r="BR29" s="386"/>
      <c r="BS29" s="386"/>
      <c r="BT29" s="386"/>
      <c r="BU29" s="387"/>
      <c r="BV29" s="385">
        <v>10314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5038344</v>
      </c>
      <c r="BO30" s="555"/>
      <c r="BP30" s="555"/>
      <c r="BQ30" s="555"/>
      <c r="BR30" s="555"/>
      <c r="BS30" s="555"/>
      <c r="BT30" s="555"/>
      <c r="BU30" s="556"/>
      <c r="BV30" s="554">
        <v>2228676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摂津市水道事業会計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摂津市公共下水道事業特別会計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淀川右岸水防事務組合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摂津市施設管理公社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パートタイマー等退職金共済特別会計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大阪府後期高齢者医療広域連合（一般会計）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摂津都市開発株式会社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大阪府後期高齢者医療広域連合（後期高齢者医療特別会計）</v>
      </c>
      <c r="BZ36" s="567"/>
      <c r="CA36" s="567"/>
      <c r="CB36" s="567"/>
      <c r="CC36" s="567"/>
      <c r="CD36" s="567"/>
      <c r="CE36" s="567"/>
      <c r="CF36" s="567"/>
      <c r="CG36" s="567"/>
      <c r="CH36" s="567"/>
      <c r="CI36" s="567"/>
      <c r="CJ36" s="567"/>
      <c r="CK36" s="567"/>
      <c r="CL36" s="567"/>
      <c r="CM36" s="567"/>
      <c r="CN36" s="165"/>
      <c r="CO36" s="566">
        <f t="shared" si="3"/>
        <v>15</v>
      </c>
      <c r="CP36" s="566"/>
      <c r="CQ36" s="567" t="str">
        <f>IF('各会計、関係団体の財政状況及び健全化判断比率'!BS9="","",'各会計、関係団体の財政状況及び健全化判断比率'!BS9)</f>
        <v>摂津市保健センター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大阪広域水道企業団（水道事業会計）</v>
      </c>
      <c r="BZ37" s="567"/>
      <c r="CA37" s="567"/>
      <c r="CB37" s="567"/>
      <c r="CC37" s="567"/>
      <c r="CD37" s="567"/>
      <c r="CE37" s="567"/>
      <c r="CF37" s="567"/>
      <c r="CG37" s="567"/>
      <c r="CH37" s="567"/>
      <c r="CI37" s="567"/>
      <c r="CJ37" s="567"/>
      <c r="CK37" s="567"/>
      <c r="CL37" s="567"/>
      <c r="CM37" s="567"/>
      <c r="CN37" s="165"/>
      <c r="CO37" s="566">
        <f t="shared" si="3"/>
        <v>16</v>
      </c>
      <c r="CP37" s="566"/>
      <c r="CQ37" s="567" t="str">
        <f>IF('各会計、関係団体の財政状況及び健全化判断比率'!BS10="","",'各会計、関係団体の財政状況及び健全化判断比率'!BS10)</f>
        <v>摂津市土地開発公社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大阪広域水道企業団（工業用水道事業会計）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523</v>
      </c>
      <c r="D34" s="1151"/>
      <c r="E34" s="1152"/>
      <c r="F34" s="32">
        <v>15.2</v>
      </c>
      <c r="G34" s="33">
        <v>15.63</v>
      </c>
      <c r="H34" s="33">
        <v>16.86</v>
      </c>
      <c r="I34" s="33">
        <v>15.9</v>
      </c>
      <c r="J34" s="34">
        <v>16.39</v>
      </c>
      <c r="K34" s="22"/>
      <c r="L34" s="22"/>
      <c r="M34" s="22"/>
      <c r="N34" s="22"/>
      <c r="O34" s="22"/>
      <c r="P34" s="22"/>
    </row>
    <row r="35" spans="1:16" ht="39" customHeight="1" x14ac:dyDescent="0.15">
      <c r="A35" s="22"/>
      <c r="B35" s="35"/>
      <c r="C35" s="1145" t="s">
        <v>524</v>
      </c>
      <c r="D35" s="1146"/>
      <c r="E35" s="1147"/>
      <c r="F35" s="36">
        <v>1</v>
      </c>
      <c r="G35" s="37">
        <v>3.63</v>
      </c>
      <c r="H35" s="37">
        <v>3.76</v>
      </c>
      <c r="I35" s="37">
        <v>1.58</v>
      </c>
      <c r="J35" s="38">
        <v>1.84</v>
      </c>
      <c r="K35" s="22"/>
      <c r="L35" s="22"/>
      <c r="M35" s="22"/>
      <c r="N35" s="22"/>
      <c r="O35" s="22"/>
      <c r="P35" s="22"/>
    </row>
    <row r="36" spans="1:16" ht="39" customHeight="1" x14ac:dyDescent="0.15">
      <c r="A36" s="22"/>
      <c r="B36" s="35"/>
      <c r="C36" s="1145" t="s">
        <v>525</v>
      </c>
      <c r="D36" s="1146"/>
      <c r="E36" s="1147"/>
      <c r="F36" s="36" t="s">
        <v>526</v>
      </c>
      <c r="G36" s="37" t="s">
        <v>527</v>
      </c>
      <c r="H36" s="37" t="s">
        <v>528</v>
      </c>
      <c r="I36" s="37" t="s">
        <v>529</v>
      </c>
      <c r="J36" s="38">
        <v>0.91</v>
      </c>
      <c r="K36" s="22"/>
      <c r="L36" s="22"/>
      <c r="M36" s="22"/>
      <c r="N36" s="22"/>
      <c r="O36" s="22"/>
      <c r="P36" s="22"/>
    </row>
    <row r="37" spans="1:16" ht="39" customHeight="1" x14ac:dyDescent="0.15">
      <c r="A37" s="22"/>
      <c r="B37" s="35"/>
      <c r="C37" s="1145" t="s">
        <v>530</v>
      </c>
      <c r="D37" s="1146"/>
      <c r="E37" s="1147"/>
      <c r="F37" s="36">
        <v>0.18</v>
      </c>
      <c r="G37" s="37">
        <v>0.39</v>
      </c>
      <c r="H37" s="37">
        <v>0.79</v>
      </c>
      <c r="I37" s="37">
        <v>0.75</v>
      </c>
      <c r="J37" s="38">
        <v>0.66</v>
      </c>
      <c r="K37" s="22"/>
      <c r="L37" s="22"/>
      <c r="M37" s="22"/>
      <c r="N37" s="22"/>
      <c r="O37" s="22"/>
      <c r="P37" s="22"/>
    </row>
    <row r="38" spans="1:16" ht="39" customHeight="1" x14ac:dyDescent="0.15">
      <c r="A38" s="22"/>
      <c r="B38" s="35"/>
      <c r="C38" s="1145" t="s">
        <v>531</v>
      </c>
      <c r="D38" s="1146"/>
      <c r="E38" s="1147"/>
      <c r="F38" s="36">
        <v>0.16</v>
      </c>
      <c r="G38" s="37">
        <v>0.18</v>
      </c>
      <c r="H38" s="37">
        <v>0.18</v>
      </c>
      <c r="I38" s="37">
        <v>0.19</v>
      </c>
      <c r="J38" s="38">
        <v>0.2</v>
      </c>
      <c r="K38" s="22"/>
      <c r="L38" s="22"/>
      <c r="M38" s="22"/>
      <c r="N38" s="22"/>
      <c r="O38" s="22"/>
      <c r="P38" s="22"/>
    </row>
    <row r="39" spans="1:16" ht="39" customHeight="1" x14ac:dyDescent="0.15">
      <c r="A39" s="22"/>
      <c r="B39" s="35"/>
      <c r="C39" s="1145" t="s">
        <v>532</v>
      </c>
      <c r="D39" s="1146"/>
      <c r="E39" s="1147"/>
      <c r="F39" s="36">
        <v>0.01</v>
      </c>
      <c r="G39" s="37">
        <v>0.05</v>
      </c>
      <c r="H39" s="37">
        <v>0.04</v>
      </c>
      <c r="I39" s="37">
        <v>0.05</v>
      </c>
      <c r="J39" s="38">
        <v>0.09</v>
      </c>
      <c r="K39" s="22"/>
      <c r="L39" s="22"/>
      <c r="M39" s="22"/>
      <c r="N39" s="22"/>
      <c r="O39" s="22"/>
      <c r="P39" s="22"/>
    </row>
    <row r="40" spans="1:16" ht="39" customHeight="1" x14ac:dyDescent="0.15">
      <c r="A40" s="22"/>
      <c r="B40" s="35"/>
      <c r="C40" s="1145" t="s">
        <v>533</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535</v>
      </c>
      <c r="D43" s="1149"/>
      <c r="E43" s="115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3588</v>
      </c>
      <c r="L45" s="60">
        <v>3543</v>
      </c>
      <c r="M45" s="60">
        <v>3457</v>
      </c>
      <c r="N45" s="60">
        <v>3284</v>
      </c>
      <c r="O45" s="61">
        <v>3049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1726</v>
      </c>
      <c r="L48" s="64">
        <v>1667</v>
      </c>
      <c r="M48" s="64">
        <v>1634</v>
      </c>
      <c r="N48" s="64">
        <v>1636</v>
      </c>
      <c r="O48" s="65">
        <v>1580</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479</v>
      </c>
      <c r="L49" s="64" t="s">
        <v>479</v>
      </c>
      <c r="M49" s="64" t="s">
        <v>479</v>
      </c>
      <c r="N49" s="64" t="s">
        <v>479</v>
      </c>
      <c r="O49" s="65" t="s">
        <v>479</v>
      </c>
      <c r="P49" s="48"/>
      <c r="Q49" s="48"/>
      <c r="R49" s="48"/>
      <c r="S49" s="48"/>
      <c r="T49" s="48"/>
      <c r="U49" s="48"/>
    </row>
    <row r="50" spans="1:21" ht="30.75" customHeight="1" x14ac:dyDescent="0.15">
      <c r="A50" s="48"/>
      <c r="B50" s="1163"/>
      <c r="C50" s="1164"/>
      <c r="D50" s="62"/>
      <c r="E50" s="1155" t="s">
        <v>17</v>
      </c>
      <c r="F50" s="1155"/>
      <c r="G50" s="1155"/>
      <c r="H50" s="1155"/>
      <c r="I50" s="1155"/>
      <c r="J50" s="1156"/>
      <c r="K50" s="63">
        <v>45</v>
      </c>
      <c r="L50" s="64">
        <v>12</v>
      </c>
      <c r="M50" s="64">
        <v>10</v>
      </c>
      <c r="N50" s="64">
        <v>9</v>
      </c>
      <c r="O50" s="65">
        <v>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4096</v>
      </c>
      <c r="L52" s="64">
        <v>4097</v>
      </c>
      <c r="M52" s="64">
        <v>4091</v>
      </c>
      <c r="N52" s="64">
        <v>4095</v>
      </c>
      <c r="O52" s="65">
        <v>4004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1263</v>
      </c>
      <c r="L53" s="69">
        <v>1125</v>
      </c>
      <c r="M53" s="69">
        <v>1010</v>
      </c>
      <c r="N53" s="69">
        <v>834</v>
      </c>
      <c r="O53" s="70">
        <v>634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25718</v>
      </c>
      <c r="J41" s="83">
        <v>24828</v>
      </c>
      <c r="K41" s="83">
        <v>24545</v>
      </c>
      <c r="L41" s="83">
        <v>23598</v>
      </c>
      <c r="M41" s="84">
        <v>23545</v>
      </c>
    </row>
    <row r="42" spans="2:13" ht="27.75" customHeight="1" x14ac:dyDescent="0.15">
      <c r="B42" s="1171"/>
      <c r="C42" s="1172"/>
      <c r="D42" s="85"/>
      <c r="E42" s="1177" t="s">
        <v>26</v>
      </c>
      <c r="F42" s="1177"/>
      <c r="G42" s="1177"/>
      <c r="H42" s="1178"/>
      <c r="I42" s="86">
        <v>632</v>
      </c>
      <c r="J42" s="87">
        <v>884</v>
      </c>
      <c r="K42" s="87">
        <v>745</v>
      </c>
      <c r="L42" s="87">
        <v>306</v>
      </c>
      <c r="M42" s="88">
        <v>91</v>
      </c>
    </row>
    <row r="43" spans="2:13" ht="27.75" customHeight="1" x14ac:dyDescent="0.15">
      <c r="B43" s="1171"/>
      <c r="C43" s="1172"/>
      <c r="D43" s="85"/>
      <c r="E43" s="1177" t="s">
        <v>27</v>
      </c>
      <c r="F43" s="1177"/>
      <c r="G43" s="1177"/>
      <c r="H43" s="1178"/>
      <c r="I43" s="86">
        <v>23695</v>
      </c>
      <c r="J43" s="87">
        <v>22905</v>
      </c>
      <c r="K43" s="87">
        <v>21205</v>
      </c>
      <c r="L43" s="87">
        <v>18950</v>
      </c>
      <c r="M43" s="88">
        <v>17953</v>
      </c>
    </row>
    <row r="44" spans="2:13" ht="27.75" customHeight="1" x14ac:dyDescent="0.15">
      <c r="B44" s="1171"/>
      <c r="C44" s="1172"/>
      <c r="D44" s="85"/>
      <c r="E44" s="1177" t="s">
        <v>28</v>
      </c>
      <c r="F44" s="1177"/>
      <c r="G44" s="1177"/>
      <c r="H44" s="1178"/>
      <c r="I44" s="86" t="s">
        <v>479</v>
      </c>
      <c r="J44" s="87" t="s">
        <v>479</v>
      </c>
      <c r="K44" s="87" t="s">
        <v>479</v>
      </c>
      <c r="L44" s="87" t="s">
        <v>479</v>
      </c>
      <c r="M44" s="88" t="s">
        <v>479</v>
      </c>
    </row>
    <row r="45" spans="2:13" ht="27.75" customHeight="1" x14ac:dyDescent="0.15">
      <c r="B45" s="1171"/>
      <c r="C45" s="1172"/>
      <c r="D45" s="85"/>
      <c r="E45" s="1177" t="s">
        <v>29</v>
      </c>
      <c r="F45" s="1177"/>
      <c r="G45" s="1177"/>
      <c r="H45" s="1178"/>
      <c r="I45" s="86">
        <v>5422</v>
      </c>
      <c r="J45" s="87">
        <v>5136</v>
      </c>
      <c r="K45" s="87">
        <v>4930</v>
      </c>
      <c r="L45" s="87">
        <v>4790</v>
      </c>
      <c r="M45" s="88">
        <v>4625</v>
      </c>
    </row>
    <row r="46" spans="2:13" ht="27.75" customHeight="1" x14ac:dyDescent="0.15">
      <c r="B46" s="1171"/>
      <c r="C46" s="1172"/>
      <c r="D46" s="85"/>
      <c r="E46" s="1177" t="s">
        <v>30</v>
      </c>
      <c r="F46" s="1177"/>
      <c r="G46" s="1177"/>
      <c r="H46" s="1178"/>
      <c r="I46" s="86">
        <v>1234</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6811</v>
      </c>
      <c r="J49" s="87">
        <v>6850</v>
      </c>
      <c r="K49" s="87">
        <v>7185</v>
      </c>
      <c r="L49" s="87">
        <v>7722</v>
      </c>
      <c r="M49" s="88">
        <v>15249</v>
      </c>
    </row>
    <row r="50" spans="2:13" ht="27.75" customHeight="1" x14ac:dyDescent="0.15">
      <c r="B50" s="1171"/>
      <c r="C50" s="1172"/>
      <c r="D50" s="85"/>
      <c r="E50" s="1177" t="s">
        <v>35</v>
      </c>
      <c r="F50" s="1177"/>
      <c r="G50" s="1177"/>
      <c r="H50" s="1178"/>
      <c r="I50" s="86">
        <v>18647</v>
      </c>
      <c r="J50" s="87">
        <v>18135</v>
      </c>
      <c r="K50" s="87">
        <v>17106</v>
      </c>
      <c r="L50" s="87">
        <v>15342</v>
      </c>
      <c r="M50" s="88">
        <v>14479</v>
      </c>
    </row>
    <row r="51" spans="2:13" ht="27.75" customHeight="1" x14ac:dyDescent="0.15">
      <c r="B51" s="1173"/>
      <c r="C51" s="1174"/>
      <c r="D51" s="85"/>
      <c r="E51" s="1177" t="s">
        <v>36</v>
      </c>
      <c r="F51" s="1177"/>
      <c r="G51" s="1177"/>
      <c r="H51" s="1178"/>
      <c r="I51" s="86">
        <v>32909</v>
      </c>
      <c r="J51" s="87">
        <v>33126</v>
      </c>
      <c r="K51" s="87">
        <v>32794</v>
      </c>
      <c r="L51" s="87">
        <v>31689</v>
      </c>
      <c r="M51" s="88">
        <v>32048</v>
      </c>
    </row>
    <row r="52" spans="2:13" ht="27.75" customHeight="1" thickBot="1" x14ac:dyDescent="0.2">
      <c r="B52" s="1181" t="s">
        <v>37</v>
      </c>
      <c r="C52" s="1182"/>
      <c r="D52" s="90"/>
      <c r="E52" s="1183" t="s">
        <v>38</v>
      </c>
      <c r="F52" s="1183"/>
      <c r="G52" s="1183"/>
      <c r="H52" s="1184"/>
      <c r="I52" s="91">
        <v>-1666</v>
      </c>
      <c r="J52" s="92">
        <v>-4358</v>
      </c>
      <c r="K52" s="92">
        <v>-5661</v>
      </c>
      <c r="L52" s="92">
        <v>-7108</v>
      </c>
      <c r="M52" s="93">
        <v>-15561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545</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545</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547</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548</v>
      </c>
    </row>
    <row r="50" spans="1:17" x14ac:dyDescent="0.15">
      <c r="B50" s="248"/>
      <c r="C50" s="244"/>
      <c r="D50" s="244"/>
      <c r="E50" s="244"/>
      <c r="F50" s="244"/>
      <c r="G50" s="1206"/>
      <c r="H50" s="1207"/>
      <c r="I50" s="1207"/>
      <c r="J50" s="1208"/>
      <c r="K50" s="1209" t="s">
        <v>518</v>
      </c>
      <c r="L50" s="1209" t="s">
        <v>519</v>
      </c>
      <c r="M50" s="1209" t="s">
        <v>520</v>
      </c>
      <c r="N50" s="1209" t="s">
        <v>521</v>
      </c>
      <c r="O50" s="1209" t="s">
        <v>522</v>
      </c>
    </row>
    <row r="51" spans="1:17" x14ac:dyDescent="0.15">
      <c r="B51" s="248"/>
      <c r="C51" s="244"/>
      <c r="D51" s="244"/>
      <c r="E51" s="244"/>
      <c r="F51" s="244"/>
      <c r="G51" s="1210" t="s">
        <v>549</v>
      </c>
      <c r="H51" s="1211"/>
      <c r="I51" s="1212" t="s">
        <v>550</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551</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552</v>
      </c>
      <c r="H55" s="1225"/>
      <c r="I55" s="1219" t="s">
        <v>550</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553</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1194" t="s">
        <v>547</v>
      </c>
      <c r="I64" s="1195"/>
      <c r="J64" s="1195"/>
      <c r="K64" s="1195"/>
      <c r="L64" s="244"/>
      <c r="M64" s="244"/>
      <c r="N64" s="244"/>
      <c r="O64" s="244"/>
    </row>
    <row r="65" spans="2:30" x14ac:dyDescent="0.15">
      <c r="B65" s="248"/>
      <c r="C65" s="244"/>
      <c r="D65" s="244"/>
      <c r="E65" s="244"/>
      <c r="F65" s="244"/>
      <c r="G65" s="1238" t="s">
        <v>555</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556</v>
      </c>
      <c r="I71" s="1244"/>
      <c r="J71" s="1240"/>
      <c r="K71" s="1240"/>
      <c r="L71" s="1241"/>
      <c r="M71" s="1240"/>
      <c r="N71" s="1241"/>
      <c r="O71" s="1242"/>
    </row>
    <row r="72" spans="2:30" x14ac:dyDescent="0.15">
      <c r="B72" s="248"/>
      <c r="C72" s="244"/>
      <c r="D72" s="244"/>
      <c r="E72" s="244"/>
      <c r="F72" s="244"/>
      <c r="G72" s="1206"/>
      <c r="H72" s="1207"/>
      <c r="I72" s="1207"/>
      <c r="J72" s="1208"/>
      <c r="K72" s="1209" t="s">
        <v>518</v>
      </c>
      <c r="L72" s="1209" t="s">
        <v>519</v>
      </c>
      <c r="M72" s="1209" t="s">
        <v>520</v>
      </c>
      <c r="N72" s="1209" t="s">
        <v>521</v>
      </c>
      <c r="O72" s="1209" t="s">
        <v>522</v>
      </c>
    </row>
    <row r="73" spans="2:30" x14ac:dyDescent="0.15">
      <c r="B73" s="248"/>
      <c r="C73" s="244"/>
      <c r="D73" s="244"/>
      <c r="E73" s="244"/>
      <c r="F73" s="244"/>
      <c r="G73" s="1210" t="s">
        <v>549</v>
      </c>
      <c r="H73" s="1211"/>
      <c r="I73" s="1212" t="s">
        <v>550</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557</v>
      </c>
      <c r="J75" s="1219"/>
      <c r="K75" s="1246">
        <v>7.9</v>
      </c>
      <c r="L75" s="1246">
        <v>7.9</v>
      </c>
      <c r="M75" s="1246">
        <v>7.3</v>
      </c>
      <c r="N75" s="1246">
        <v>6.3</v>
      </c>
      <c r="O75" s="1246">
        <v>5.3</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552</v>
      </c>
      <c r="H77" s="1225"/>
      <c r="I77" s="1219" t="s">
        <v>550</v>
      </c>
      <c r="J77" s="1219"/>
      <c r="K77" s="1245">
        <v>69.2</v>
      </c>
      <c r="L77" s="1245">
        <v>58.2</v>
      </c>
      <c r="M77" s="1217">
        <v>50.3</v>
      </c>
      <c r="N77" s="1217">
        <v>45.9</v>
      </c>
      <c r="O77" s="1217">
        <v>33.6</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557</v>
      </c>
      <c r="J79" s="1229"/>
      <c r="K79" s="1248">
        <v>11.1</v>
      </c>
      <c r="L79" s="1248">
        <v>10.3</v>
      </c>
      <c r="M79" s="1248">
        <v>9.6</v>
      </c>
      <c r="N79" s="1248">
        <v>8.8000000000000007</v>
      </c>
      <c r="O79" s="1248">
        <v>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38048</v>
      </c>
      <c r="E3" s="116"/>
      <c r="F3" s="117">
        <v>47569</v>
      </c>
      <c r="G3" s="118"/>
      <c r="H3" s="119"/>
    </row>
    <row r="4" spans="1:8" x14ac:dyDescent="0.15">
      <c r="A4" s="120"/>
      <c r="B4" s="121"/>
      <c r="C4" s="122"/>
      <c r="D4" s="123">
        <v>18641</v>
      </c>
      <c r="E4" s="124"/>
      <c r="F4" s="125">
        <v>26255</v>
      </c>
      <c r="G4" s="126"/>
      <c r="H4" s="127"/>
    </row>
    <row r="5" spans="1:8" x14ac:dyDescent="0.15">
      <c r="A5" s="108" t="s">
        <v>512</v>
      </c>
      <c r="B5" s="113"/>
      <c r="C5" s="114"/>
      <c r="D5" s="115">
        <v>37373</v>
      </c>
      <c r="E5" s="116"/>
      <c r="F5" s="117">
        <v>50880</v>
      </c>
      <c r="G5" s="118"/>
      <c r="H5" s="119"/>
    </row>
    <row r="6" spans="1:8" x14ac:dyDescent="0.15">
      <c r="A6" s="120"/>
      <c r="B6" s="121"/>
      <c r="C6" s="122"/>
      <c r="D6" s="123">
        <v>33788</v>
      </c>
      <c r="E6" s="124"/>
      <c r="F6" s="125">
        <v>26879</v>
      </c>
      <c r="G6" s="126"/>
      <c r="H6" s="127"/>
    </row>
    <row r="7" spans="1:8" x14ac:dyDescent="0.15">
      <c r="A7" s="108" t="s">
        <v>513</v>
      </c>
      <c r="B7" s="113"/>
      <c r="C7" s="114"/>
      <c r="D7" s="115">
        <v>37476</v>
      </c>
      <c r="E7" s="116"/>
      <c r="F7" s="117">
        <v>63956</v>
      </c>
      <c r="G7" s="118"/>
      <c r="H7" s="119"/>
    </row>
    <row r="8" spans="1:8" x14ac:dyDescent="0.15">
      <c r="A8" s="120"/>
      <c r="B8" s="121"/>
      <c r="C8" s="122"/>
      <c r="D8" s="123">
        <v>17756</v>
      </c>
      <c r="E8" s="124"/>
      <c r="F8" s="125">
        <v>29239</v>
      </c>
      <c r="G8" s="126"/>
      <c r="H8" s="127"/>
    </row>
    <row r="9" spans="1:8" x14ac:dyDescent="0.15">
      <c r="A9" s="108" t="s">
        <v>514</v>
      </c>
      <c r="B9" s="113"/>
      <c r="C9" s="114"/>
      <c r="D9" s="115">
        <v>27654</v>
      </c>
      <c r="E9" s="116"/>
      <c r="F9" s="117">
        <v>66255</v>
      </c>
      <c r="G9" s="118"/>
      <c r="H9" s="119"/>
    </row>
    <row r="10" spans="1:8" x14ac:dyDescent="0.15">
      <c r="A10" s="120"/>
      <c r="B10" s="121"/>
      <c r="C10" s="122"/>
      <c r="D10" s="123">
        <v>12439</v>
      </c>
      <c r="E10" s="124"/>
      <c r="F10" s="125">
        <v>31822</v>
      </c>
      <c r="G10" s="126"/>
      <c r="H10" s="127"/>
    </row>
    <row r="11" spans="1:8" x14ac:dyDescent="0.15">
      <c r="A11" s="108" t="s">
        <v>515</v>
      </c>
      <c r="B11" s="113"/>
      <c r="C11" s="114"/>
      <c r="D11" s="115">
        <v>36044</v>
      </c>
      <c r="E11" s="116"/>
      <c r="F11" s="117">
        <v>47278</v>
      </c>
      <c r="G11" s="118"/>
      <c r="H11" s="119"/>
    </row>
    <row r="12" spans="1:8" x14ac:dyDescent="0.15">
      <c r="A12" s="120"/>
      <c r="B12" s="121"/>
      <c r="C12" s="128"/>
      <c r="D12" s="123">
        <v>21679</v>
      </c>
      <c r="E12" s="124"/>
      <c r="F12" s="125">
        <v>24096</v>
      </c>
      <c r="G12" s="126"/>
      <c r="H12" s="127"/>
    </row>
    <row r="13" spans="1:8" x14ac:dyDescent="0.15">
      <c r="A13" s="108"/>
      <c r="B13" s="113"/>
      <c r="C13" s="129"/>
      <c r="D13" s="130">
        <v>35319</v>
      </c>
      <c r="E13" s="131"/>
      <c r="F13" s="132">
        <v>55188</v>
      </c>
      <c r="G13" s="133"/>
      <c r="H13" s="119"/>
    </row>
    <row r="14" spans="1:8" x14ac:dyDescent="0.15">
      <c r="A14" s="120"/>
      <c r="B14" s="121"/>
      <c r="C14" s="122"/>
      <c r="D14" s="123">
        <v>20861</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v>
      </c>
      <c r="C19" s="134">
        <f>ROUND(VALUE(SUBSTITUTE(実質収支比率等に係る経年分析!G$48,"▲","-")),2)</f>
        <v>3.64</v>
      </c>
      <c r="D19" s="134">
        <f>ROUND(VALUE(SUBSTITUTE(実質収支比率等に係る経年分析!H$48,"▲","-")),2)</f>
        <v>3.76</v>
      </c>
      <c r="E19" s="134">
        <f>ROUND(VALUE(SUBSTITUTE(実質収支比率等に係る経年分析!I$48,"▲","-")),2)</f>
        <v>1.59</v>
      </c>
      <c r="F19" s="134">
        <f>ROUND(VALUE(SUBSTITUTE(実質収支比率等に係る経年分析!J$48,"▲","-")),2)</f>
        <v>1.85</v>
      </c>
    </row>
    <row r="20" spans="1:11" x14ac:dyDescent="0.15">
      <c r="A20" s="134" t="s">
        <v>43</v>
      </c>
      <c r="B20" s="134">
        <f>ROUND(VALUE(SUBSTITUTE(実質収支比率等に係る経年分析!F$47,"▲","-")),2)</f>
        <v>23.98</v>
      </c>
      <c r="C20" s="134">
        <f>ROUND(VALUE(SUBSTITUTE(実質収支比率等に係る経年分析!G$47,"▲","-")),2)</f>
        <v>24.4</v>
      </c>
      <c r="D20" s="134">
        <f>ROUND(VALUE(SUBSTITUTE(実質収支比率等に係る経年分析!H$47,"▲","-")),2)</f>
        <v>26.17</v>
      </c>
      <c r="E20" s="134">
        <f>ROUND(VALUE(SUBSTITUTE(実質収支比率等に係る経年分析!I$47,"▲","-")),2)</f>
        <v>29.24</v>
      </c>
      <c r="F20" s="134">
        <f>ROUND(VALUE(SUBSTITUTE(実質収支比率等に係る経年分析!J$47,"▲","-")),2)</f>
        <v>31.87</v>
      </c>
    </row>
    <row r="21" spans="1:11" x14ac:dyDescent="0.15">
      <c r="A21" s="134" t="s">
        <v>44</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3.14</v>
      </c>
      <c r="D21" s="134">
        <f>IF(ISNUMBER(VALUE(SUBSTITUTE(実質収支比率等に係る経年分析!H$49,"▲","-"))),ROUND(VALUE(SUBSTITUTE(実質収支比率等に係る経年分析!H$49,"▲","-")),2),NA())</f>
        <v>2.02</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4.1399999999999997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パートタイマー等退職金共済特別会計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摂津市公共下水道事業特別会計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1.98</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2.08</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2.23</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0.54</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1.84</v>
      </c>
    </row>
    <row r="36" spans="1:16" x14ac:dyDescent="0.15">
      <c r="A36" s="135" t="str">
        <f>IF(連結実質赤字比率に係る赤字・黒字の構成分析!C$34="",NA(),連結実質赤字比率に係る赤字・黒字の構成分析!C$34)</f>
        <v>摂津市水道事業会計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4096</v>
      </c>
      <c r="E42" s="136"/>
      <c r="F42" s="136"/>
      <c r="G42" s="136">
        <f>'実質公債費比率（分子）の構造'!L$52</f>
        <v>4097</v>
      </c>
      <c r="H42" s="136"/>
      <c r="I42" s="136"/>
      <c r="J42" s="136">
        <f>'実質公債費比率（分子）の構造'!M$52</f>
        <v>4091</v>
      </c>
      <c r="K42" s="136"/>
      <c r="L42" s="136"/>
      <c r="M42" s="136">
        <f>'実質公債費比率（分子）の構造'!N$52</f>
        <v>4095</v>
      </c>
      <c r="N42" s="136"/>
      <c r="O42" s="136"/>
      <c r="P42" s="136">
        <f>'実質公債費比率（分子）の構造'!O$52</f>
        <v>4004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45</v>
      </c>
      <c r="C44" s="136"/>
      <c r="D44" s="136"/>
      <c r="E44" s="136">
        <f>'実質公債費比率（分子）の構造'!L$50</f>
        <v>12</v>
      </c>
      <c r="F44" s="136"/>
      <c r="G44" s="136"/>
      <c r="H44" s="136">
        <f>'実質公債費比率（分子）の構造'!M$50</f>
        <v>10</v>
      </c>
      <c r="I44" s="136"/>
      <c r="J44" s="136"/>
      <c r="K44" s="136">
        <f>'実質公債費比率（分子）の構造'!N$50</f>
        <v>9</v>
      </c>
      <c r="L44" s="136"/>
      <c r="M44" s="136"/>
      <c r="N44" s="136">
        <f>'実質公債費比率（分子）の構造'!O$50</f>
        <v>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1726</v>
      </c>
      <c r="C46" s="136"/>
      <c r="D46" s="136"/>
      <c r="E46" s="136">
        <f>'実質公債費比率（分子）の構造'!L$48</f>
        <v>1667</v>
      </c>
      <c r="F46" s="136"/>
      <c r="G46" s="136"/>
      <c r="H46" s="136">
        <f>'実質公債費比率（分子）の構造'!M$48</f>
        <v>1634</v>
      </c>
      <c r="I46" s="136"/>
      <c r="J46" s="136"/>
      <c r="K46" s="136">
        <f>'実質公債費比率（分子）の構造'!N$48</f>
        <v>1636</v>
      </c>
      <c r="L46" s="136"/>
      <c r="M46" s="136"/>
      <c r="N46" s="136">
        <f>'実質公債費比率（分子）の構造'!O$48</f>
        <v>1580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3588</v>
      </c>
      <c r="C49" s="136"/>
      <c r="D49" s="136"/>
      <c r="E49" s="136">
        <f>'実質公債費比率（分子）の構造'!L$45</f>
        <v>3543</v>
      </c>
      <c r="F49" s="136"/>
      <c r="G49" s="136"/>
      <c r="H49" s="136">
        <f>'実質公債費比率（分子）の構造'!M$45</f>
        <v>3457</v>
      </c>
      <c r="I49" s="136"/>
      <c r="J49" s="136"/>
      <c r="K49" s="136">
        <f>'実質公債費比率（分子）の構造'!N$45</f>
        <v>3284</v>
      </c>
      <c r="L49" s="136"/>
      <c r="M49" s="136"/>
      <c r="N49" s="136">
        <f>'実質公債費比率（分子）の構造'!O$45</f>
        <v>3049</v>
      </c>
      <c r="O49" s="136"/>
      <c r="P49" s="136"/>
    </row>
    <row r="50" spans="1:16" x14ac:dyDescent="0.15">
      <c r="A50" s="136" t="s">
        <v>59</v>
      </c>
      <c r="B50" s="136" t="e">
        <f>NA()</f>
        <v>#N/A</v>
      </c>
      <c r="C50" s="136">
        <f>IF(ISNUMBER('実質公債費比率（分子）の構造'!K$53),'実質公債費比率（分子）の構造'!K$53,NA())</f>
        <v>1263</v>
      </c>
      <c r="D50" s="136" t="e">
        <f>NA()</f>
        <v>#N/A</v>
      </c>
      <c r="E50" s="136" t="e">
        <f>NA()</f>
        <v>#N/A</v>
      </c>
      <c r="F50" s="136">
        <f>IF(ISNUMBER('実質公債費比率（分子）の構造'!L$53),'実質公債費比率（分子）の構造'!L$53,NA())</f>
        <v>1125</v>
      </c>
      <c r="G50" s="136" t="e">
        <f>NA()</f>
        <v>#N/A</v>
      </c>
      <c r="H50" s="136" t="e">
        <f>NA()</f>
        <v>#N/A</v>
      </c>
      <c r="I50" s="136">
        <f>IF(ISNUMBER('実質公債費比率（分子）の構造'!M$53),'実質公債費比率（分子）の構造'!M$53,NA())</f>
        <v>1010</v>
      </c>
      <c r="J50" s="136" t="e">
        <f>NA()</f>
        <v>#N/A</v>
      </c>
      <c r="K50" s="136" t="e">
        <f>NA()</f>
        <v>#N/A</v>
      </c>
      <c r="L50" s="136">
        <f>IF(ISNUMBER('実質公債費比率（分子）の構造'!N$53),'実質公債費比率（分子）の構造'!N$53,NA())</f>
        <v>834</v>
      </c>
      <c r="M50" s="136" t="e">
        <f>NA()</f>
        <v>#N/A</v>
      </c>
      <c r="N50" s="136" t="e">
        <f>NA()</f>
        <v>#N/A</v>
      </c>
      <c r="O50" s="136">
        <f>IF(ISNUMBER('実質公債費比率（分子）の構造'!O$53),'実質公債費比率（分子）の構造'!O$53,NA())</f>
        <v>634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32909</v>
      </c>
      <c r="E56" s="135"/>
      <c r="F56" s="135"/>
      <c r="G56" s="135">
        <f>'将来負担比率（分子）の構造'!J$51</f>
        <v>33126</v>
      </c>
      <c r="H56" s="135"/>
      <c r="I56" s="135"/>
      <c r="J56" s="135">
        <f>'将来負担比率（分子）の構造'!K$51</f>
        <v>32794</v>
      </c>
      <c r="K56" s="135"/>
      <c r="L56" s="135"/>
      <c r="M56" s="135">
        <f>'将来負担比率（分子）の構造'!L$51</f>
        <v>31689</v>
      </c>
      <c r="N56" s="135"/>
      <c r="O56" s="135"/>
      <c r="P56" s="135">
        <f>'将来負担比率（分子）の構造'!M$51</f>
        <v>32048</v>
      </c>
    </row>
    <row r="57" spans="1:16" x14ac:dyDescent="0.15">
      <c r="A57" s="135" t="s">
        <v>35</v>
      </c>
      <c r="B57" s="135"/>
      <c r="C57" s="135"/>
      <c r="D57" s="135">
        <f>'将来負担比率（分子）の構造'!I$50</f>
        <v>18647</v>
      </c>
      <c r="E57" s="135"/>
      <c r="F57" s="135"/>
      <c r="G57" s="135">
        <f>'将来負担比率（分子）の構造'!J$50</f>
        <v>18135</v>
      </c>
      <c r="H57" s="135"/>
      <c r="I57" s="135"/>
      <c r="J57" s="135">
        <f>'将来負担比率（分子）の構造'!K$50</f>
        <v>17106</v>
      </c>
      <c r="K57" s="135"/>
      <c r="L57" s="135"/>
      <c r="M57" s="135">
        <f>'将来負担比率（分子）の構造'!L$50</f>
        <v>15342</v>
      </c>
      <c r="N57" s="135"/>
      <c r="O57" s="135"/>
      <c r="P57" s="135">
        <f>'将来負担比率（分子）の構造'!M$50</f>
        <v>14479</v>
      </c>
    </row>
    <row r="58" spans="1:16" x14ac:dyDescent="0.15">
      <c r="A58" s="135" t="s">
        <v>34</v>
      </c>
      <c r="B58" s="135"/>
      <c r="C58" s="135"/>
      <c r="D58" s="135">
        <f>'将来負担比率（分子）の構造'!I$49</f>
        <v>6811</v>
      </c>
      <c r="E58" s="135"/>
      <c r="F58" s="135"/>
      <c r="G58" s="135">
        <f>'将来負担比率（分子）の構造'!J$49</f>
        <v>6850</v>
      </c>
      <c r="H58" s="135"/>
      <c r="I58" s="135"/>
      <c r="J58" s="135">
        <f>'将来負担比率（分子）の構造'!K$49</f>
        <v>7185</v>
      </c>
      <c r="K58" s="135"/>
      <c r="L58" s="135"/>
      <c r="M58" s="135">
        <f>'将来負担比率（分子）の構造'!L$49</f>
        <v>7722</v>
      </c>
      <c r="N58" s="135"/>
      <c r="O58" s="135"/>
      <c r="P58" s="135">
        <f>'将来負担比率（分子）の構造'!M$49</f>
        <v>15249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1234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5422</v>
      </c>
      <c r="C62" s="135"/>
      <c r="D62" s="135"/>
      <c r="E62" s="135">
        <f>'将来負担比率（分子）の構造'!J$45</f>
        <v>5136</v>
      </c>
      <c r="F62" s="135"/>
      <c r="G62" s="135"/>
      <c r="H62" s="135">
        <f>'将来負担比率（分子）の構造'!K$45</f>
        <v>4930</v>
      </c>
      <c r="I62" s="135"/>
      <c r="J62" s="135"/>
      <c r="K62" s="135">
        <f>'将来負担比率（分子）の構造'!L$45</f>
        <v>4790</v>
      </c>
      <c r="L62" s="135"/>
      <c r="M62" s="135"/>
      <c r="N62" s="135">
        <f>'将来負担比率（分子）の構造'!M$45</f>
        <v>4625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23695</v>
      </c>
      <c r="C64" s="135"/>
      <c r="D64" s="135"/>
      <c r="E64" s="135">
        <f>'将来負担比率（分子）の構造'!J$43</f>
        <v>22905</v>
      </c>
      <c r="F64" s="135"/>
      <c r="G64" s="135"/>
      <c r="H64" s="135">
        <f>'将来負担比率（分子）の構造'!K$43</f>
        <v>21205</v>
      </c>
      <c r="I64" s="135"/>
      <c r="J64" s="135"/>
      <c r="K64" s="135">
        <f>'将来負担比率（分子）の構造'!L$43</f>
        <v>18950</v>
      </c>
      <c r="L64" s="135"/>
      <c r="M64" s="135"/>
      <c r="N64" s="135">
        <f>'将来負担比率（分子）の構造'!M$43</f>
        <v>17953</v>
      </c>
      <c r="O64" s="135"/>
      <c r="P64" s="135"/>
    </row>
    <row r="65" spans="1:16" x14ac:dyDescent="0.15">
      <c r="A65" s="135" t="s">
        <v>26</v>
      </c>
      <c r="B65" s="135">
        <f>'将来負担比率（分子）の構造'!I$42</f>
        <v>632</v>
      </c>
      <c r="C65" s="135"/>
      <c r="D65" s="135"/>
      <c r="E65" s="135">
        <f>'将来負担比率（分子）の構造'!J$42</f>
        <v>884</v>
      </c>
      <c r="F65" s="135"/>
      <c r="G65" s="135"/>
      <c r="H65" s="135">
        <f>'将来負担比率（分子）の構造'!K$42</f>
        <v>745</v>
      </c>
      <c r="I65" s="135"/>
      <c r="J65" s="135"/>
      <c r="K65" s="135">
        <f>'将来負担比率（分子）の構造'!L$42</f>
        <v>306</v>
      </c>
      <c r="L65" s="135"/>
      <c r="M65" s="135"/>
      <c r="N65" s="135">
        <f>'将来負担比率（分子）の構造'!M$42</f>
        <v>91</v>
      </c>
      <c r="O65" s="135"/>
      <c r="P65" s="135"/>
    </row>
    <row r="66" spans="1:16" x14ac:dyDescent="0.15">
      <c r="A66" s="135" t="s">
        <v>25</v>
      </c>
      <c r="B66" s="135">
        <f>'将来負担比率（分子）の構造'!I$41</f>
        <v>25718</v>
      </c>
      <c r="C66" s="135"/>
      <c r="D66" s="135"/>
      <c r="E66" s="135">
        <f>'将来負担比率（分子）の構造'!J$41</f>
        <v>24828</v>
      </c>
      <c r="F66" s="135"/>
      <c r="G66" s="135"/>
      <c r="H66" s="135">
        <f>'将来負担比率（分子）の構造'!K$41</f>
        <v>24545</v>
      </c>
      <c r="I66" s="135"/>
      <c r="J66" s="135"/>
      <c r="K66" s="135">
        <f>'将来負担比率（分子）の構造'!L$41</f>
        <v>23598</v>
      </c>
      <c r="L66" s="135"/>
      <c r="M66" s="135"/>
      <c r="N66" s="135">
        <f>'将来負担比率（分子）の構造'!M$41</f>
        <v>23545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17607301</v>
      </c>
      <c r="S5" s="583"/>
      <c r="T5" s="583"/>
      <c r="U5" s="583"/>
      <c r="V5" s="583"/>
      <c r="W5" s="583"/>
      <c r="X5" s="583"/>
      <c r="Y5" s="584"/>
      <c r="Z5" s="585">
        <v>43.1</v>
      </c>
      <c r="AA5" s="585"/>
      <c r="AB5" s="585"/>
      <c r="AC5" s="585"/>
      <c r="AD5" s="586">
        <v>16017763</v>
      </c>
      <c r="AE5" s="586"/>
      <c r="AF5" s="586"/>
      <c r="AG5" s="586"/>
      <c r="AH5" s="586"/>
      <c r="AI5" s="586"/>
      <c r="AJ5" s="586"/>
      <c r="AK5" s="586"/>
      <c r="AL5" s="587">
        <v>84.7</v>
      </c>
      <c r="AM5" s="588"/>
      <c r="AN5" s="588"/>
      <c r="AO5" s="589"/>
      <c r="AP5" s="579" t="s">
        <v>206</v>
      </c>
      <c r="AQ5" s="580"/>
      <c r="AR5" s="580"/>
      <c r="AS5" s="580"/>
      <c r="AT5" s="580"/>
      <c r="AU5" s="580"/>
      <c r="AV5" s="580"/>
      <c r="AW5" s="580"/>
      <c r="AX5" s="580"/>
      <c r="AY5" s="580"/>
      <c r="AZ5" s="580"/>
      <c r="BA5" s="580"/>
      <c r="BB5" s="580"/>
      <c r="BC5" s="580"/>
      <c r="BD5" s="580"/>
      <c r="BE5" s="580"/>
      <c r="BF5" s="581"/>
      <c r="BG5" s="593">
        <v>16017763</v>
      </c>
      <c r="BH5" s="594"/>
      <c r="BI5" s="594"/>
      <c r="BJ5" s="594"/>
      <c r="BK5" s="594"/>
      <c r="BL5" s="594"/>
      <c r="BM5" s="594"/>
      <c r="BN5" s="595"/>
      <c r="BO5" s="596">
        <v>91</v>
      </c>
      <c r="BP5" s="596"/>
      <c r="BQ5" s="596"/>
      <c r="BR5" s="596"/>
      <c r="BS5" s="597">
        <v>348654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150890</v>
      </c>
      <c r="S6" s="594"/>
      <c r="T6" s="594"/>
      <c r="U6" s="594"/>
      <c r="V6" s="594"/>
      <c r="W6" s="594"/>
      <c r="X6" s="594"/>
      <c r="Y6" s="595"/>
      <c r="Z6" s="596">
        <v>0.4</v>
      </c>
      <c r="AA6" s="596"/>
      <c r="AB6" s="596"/>
      <c r="AC6" s="596"/>
      <c r="AD6" s="597">
        <v>150890</v>
      </c>
      <c r="AE6" s="597"/>
      <c r="AF6" s="597"/>
      <c r="AG6" s="597"/>
      <c r="AH6" s="597"/>
      <c r="AI6" s="597"/>
      <c r="AJ6" s="597"/>
      <c r="AK6" s="597"/>
      <c r="AL6" s="598">
        <v>0.8</v>
      </c>
      <c r="AM6" s="599"/>
      <c r="AN6" s="599"/>
      <c r="AO6" s="600"/>
      <c r="AP6" s="590" t="s">
        <v>211</v>
      </c>
      <c r="AQ6" s="591"/>
      <c r="AR6" s="591"/>
      <c r="AS6" s="591"/>
      <c r="AT6" s="591"/>
      <c r="AU6" s="591"/>
      <c r="AV6" s="591"/>
      <c r="AW6" s="591"/>
      <c r="AX6" s="591"/>
      <c r="AY6" s="591"/>
      <c r="AZ6" s="591"/>
      <c r="BA6" s="591"/>
      <c r="BB6" s="591"/>
      <c r="BC6" s="591"/>
      <c r="BD6" s="591"/>
      <c r="BE6" s="591"/>
      <c r="BF6" s="592"/>
      <c r="BG6" s="593">
        <v>16017763</v>
      </c>
      <c r="BH6" s="594"/>
      <c r="BI6" s="594"/>
      <c r="BJ6" s="594"/>
      <c r="BK6" s="594"/>
      <c r="BL6" s="594"/>
      <c r="BM6" s="594"/>
      <c r="BN6" s="595"/>
      <c r="BO6" s="596">
        <v>91</v>
      </c>
      <c r="BP6" s="596"/>
      <c r="BQ6" s="596"/>
      <c r="BR6" s="596"/>
      <c r="BS6" s="597">
        <v>348654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341910</v>
      </c>
      <c r="CS6" s="594"/>
      <c r="CT6" s="594"/>
      <c r="CU6" s="594"/>
      <c r="CV6" s="594"/>
      <c r="CW6" s="594"/>
      <c r="CX6" s="594"/>
      <c r="CY6" s="595"/>
      <c r="CZ6" s="596">
        <v>0.8</v>
      </c>
      <c r="DA6" s="596"/>
      <c r="DB6" s="596"/>
      <c r="DC6" s="596"/>
      <c r="DD6" s="602" t="s">
        <v>213</v>
      </c>
      <c r="DE6" s="594"/>
      <c r="DF6" s="594"/>
      <c r="DG6" s="594"/>
      <c r="DH6" s="594"/>
      <c r="DI6" s="594"/>
      <c r="DJ6" s="594"/>
      <c r="DK6" s="594"/>
      <c r="DL6" s="594"/>
      <c r="DM6" s="594"/>
      <c r="DN6" s="594"/>
      <c r="DO6" s="594"/>
      <c r="DP6" s="595"/>
      <c r="DQ6" s="602">
        <v>341910</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36494</v>
      </c>
      <c r="S7" s="594"/>
      <c r="T7" s="594"/>
      <c r="U7" s="594"/>
      <c r="V7" s="594"/>
      <c r="W7" s="594"/>
      <c r="X7" s="594"/>
      <c r="Y7" s="595"/>
      <c r="Z7" s="596">
        <v>0.1</v>
      </c>
      <c r="AA7" s="596"/>
      <c r="AB7" s="596"/>
      <c r="AC7" s="596"/>
      <c r="AD7" s="597">
        <v>36494</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6629967</v>
      </c>
      <c r="BH7" s="594"/>
      <c r="BI7" s="594"/>
      <c r="BJ7" s="594"/>
      <c r="BK7" s="594"/>
      <c r="BL7" s="594"/>
      <c r="BM7" s="594"/>
      <c r="BN7" s="595"/>
      <c r="BO7" s="596">
        <v>37.700000000000003</v>
      </c>
      <c r="BP7" s="596"/>
      <c r="BQ7" s="596"/>
      <c r="BR7" s="596"/>
      <c r="BS7" s="597">
        <v>348654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10806585</v>
      </c>
      <c r="CS7" s="594"/>
      <c r="CT7" s="594"/>
      <c r="CU7" s="594"/>
      <c r="CV7" s="594"/>
      <c r="CW7" s="594"/>
      <c r="CX7" s="594"/>
      <c r="CY7" s="595"/>
      <c r="CZ7" s="596">
        <v>26.8</v>
      </c>
      <c r="DA7" s="596"/>
      <c r="DB7" s="596"/>
      <c r="DC7" s="596"/>
      <c r="DD7" s="602">
        <v>392481</v>
      </c>
      <c r="DE7" s="594"/>
      <c r="DF7" s="594"/>
      <c r="DG7" s="594"/>
      <c r="DH7" s="594"/>
      <c r="DI7" s="594"/>
      <c r="DJ7" s="594"/>
      <c r="DK7" s="594"/>
      <c r="DL7" s="594"/>
      <c r="DM7" s="594"/>
      <c r="DN7" s="594"/>
      <c r="DO7" s="594"/>
      <c r="DP7" s="595"/>
      <c r="DQ7" s="602">
        <v>9999953</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85811</v>
      </c>
      <c r="S8" s="594"/>
      <c r="T8" s="594"/>
      <c r="U8" s="594"/>
      <c r="V8" s="594"/>
      <c r="W8" s="594"/>
      <c r="X8" s="594"/>
      <c r="Y8" s="595"/>
      <c r="Z8" s="596">
        <v>0.2</v>
      </c>
      <c r="AA8" s="596"/>
      <c r="AB8" s="596"/>
      <c r="AC8" s="596"/>
      <c r="AD8" s="597">
        <v>85811</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139883</v>
      </c>
      <c r="BH8" s="594"/>
      <c r="BI8" s="594"/>
      <c r="BJ8" s="594"/>
      <c r="BK8" s="594"/>
      <c r="BL8" s="594"/>
      <c r="BM8" s="594"/>
      <c r="BN8" s="595"/>
      <c r="BO8" s="596">
        <v>0.8</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14104967</v>
      </c>
      <c r="CS8" s="594"/>
      <c r="CT8" s="594"/>
      <c r="CU8" s="594"/>
      <c r="CV8" s="594"/>
      <c r="CW8" s="594"/>
      <c r="CX8" s="594"/>
      <c r="CY8" s="595"/>
      <c r="CZ8" s="596">
        <v>35</v>
      </c>
      <c r="DA8" s="596"/>
      <c r="DB8" s="596"/>
      <c r="DC8" s="596"/>
      <c r="DD8" s="602">
        <v>53822</v>
      </c>
      <c r="DE8" s="594"/>
      <c r="DF8" s="594"/>
      <c r="DG8" s="594"/>
      <c r="DH8" s="594"/>
      <c r="DI8" s="594"/>
      <c r="DJ8" s="594"/>
      <c r="DK8" s="594"/>
      <c r="DL8" s="594"/>
      <c r="DM8" s="594"/>
      <c r="DN8" s="594"/>
      <c r="DO8" s="594"/>
      <c r="DP8" s="595"/>
      <c r="DQ8" s="602">
        <v>6480779</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94273</v>
      </c>
      <c r="S9" s="594"/>
      <c r="T9" s="594"/>
      <c r="U9" s="594"/>
      <c r="V9" s="594"/>
      <c r="W9" s="594"/>
      <c r="X9" s="594"/>
      <c r="Y9" s="595"/>
      <c r="Z9" s="596">
        <v>0.2</v>
      </c>
      <c r="AA9" s="596"/>
      <c r="AB9" s="596"/>
      <c r="AC9" s="596"/>
      <c r="AD9" s="597">
        <v>94273</v>
      </c>
      <c r="AE9" s="597"/>
      <c r="AF9" s="597"/>
      <c r="AG9" s="597"/>
      <c r="AH9" s="597"/>
      <c r="AI9" s="597"/>
      <c r="AJ9" s="597"/>
      <c r="AK9" s="597"/>
      <c r="AL9" s="598">
        <v>0.5</v>
      </c>
      <c r="AM9" s="599"/>
      <c r="AN9" s="599"/>
      <c r="AO9" s="600"/>
      <c r="AP9" s="590" t="s">
        <v>221</v>
      </c>
      <c r="AQ9" s="591"/>
      <c r="AR9" s="591"/>
      <c r="AS9" s="591"/>
      <c r="AT9" s="591"/>
      <c r="AU9" s="591"/>
      <c r="AV9" s="591"/>
      <c r="AW9" s="591"/>
      <c r="AX9" s="591"/>
      <c r="AY9" s="591"/>
      <c r="AZ9" s="591"/>
      <c r="BA9" s="591"/>
      <c r="BB9" s="591"/>
      <c r="BC9" s="591"/>
      <c r="BD9" s="591"/>
      <c r="BE9" s="591"/>
      <c r="BF9" s="592"/>
      <c r="BG9" s="593">
        <v>4174857</v>
      </c>
      <c r="BH9" s="594"/>
      <c r="BI9" s="594"/>
      <c r="BJ9" s="594"/>
      <c r="BK9" s="594"/>
      <c r="BL9" s="594"/>
      <c r="BM9" s="594"/>
      <c r="BN9" s="595"/>
      <c r="BO9" s="596">
        <v>23.7</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2240229</v>
      </c>
      <c r="CS9" s="594"/>
      <c r="CT9" s="594"/>
      <c r="CU9" s="594"/>
      <c r="CV9" s="594"/>
      <c r="CW9" s="594"/>
      <c r="CX9" s="594"/>
      <c r="CY9" s="595"/>
      <c r="CZ9" s="596">
        <v>5.6</v>
      </c>
      <c r="DA9" s="596"/>
      <c r="DB9" s="596"/>
      <c r="DC9" s="596"/>
      <c r="DD9" s="602">
        <v>17874</v>
      </c>
      <c r="DE9" s="594"/>
      <c r="DF9" s="594"/>
      <c r="DG9" s="594"/>
      <c r="DH9" s="594"/>
      <c r="DI9" s="594"/>
      <c r="DJ9" s="594"/>
      <c r="DK9" s="594"/>
      <c r="DL9" s="594"/>
      <c r="DM9" s="594"/>
      <c r="DN9" s="594"/>
      <c r="DO9" s="594"/>
      <c r="DP9" s="595"/>
      <c r="DQ9" s="602">
        <v>2008071</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1838089</v>
      </c>
      <c r="S10" s="594"/>
      <c r="T10" s="594"/>
      <c r="U10" s="594"/>
      <c r="V10" s="594"/>
      <c r="W10" s="594"/>
      <c r="X10" s="594"/>
      <c r="Y10" s="595"/>
      <c r="Z10" s="596">
        <v>4.5</v>
      </c>
      <c r="AA10" s="596"/>
      <c r="AB10" s="596"/>
      <c r="AC10" s="596"/>
      <c r="AD10" s="597">
        <v>1838089</v>
      </c>
      <c r="AE10" s="597"/>
      <c r="AF10" s="597"/>
      <c r="AG10" s="597"/>
      <c r="AH10" s="597"/>
      <c r="AI10" s="597"/>
      <c r="AJ10" s="597"/>
      <c r="AK10" s="597"/>
      <c r="AL10" s="598">
        <v>9.6999999999999993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348495</v>
      </c>
      <c r="BH10" s="594"/>
      <c r="BI10" s="594"/>
      <c r="BJ10" s="594"/>
      <c r="BK10" s="594"/>
      <c r="BL10" s="594"/>
      <c r="BM10" s="594"/>
      <c r="BN10" s="595"/>
      <c r="BO10" s="596">
        <v>2</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44716</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44246</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1682</v>
      </c>
      <c r="S11" s="594"/>
      <c r="T11" s="594"/>
      <c r="U11" s="594"/>
      <c r="V11" s="594"/>
      <c r="W11" s="594"/>
      <c r="X11" s="594"/>
      <c r="Y11" s="595"/>
      <c r="Z11" s="596">
        <v>0</v>
      </c>
      <c r="AA11" s="596"/>
      <c r="AB11" s="596"/>
      <c r="AC11" s="596"/>
      <c r="AD11" s="597">
        <v>1682</v>
      </c>
      <c r="AE11" s="597"/>
      <c r="AF11" s="597"/>
      <c r="AG11" s="597"/>
      <c r="AH11" s="597"/>
      <c r="AI11" s="597"/>
      <c r="AJ11" s="597"/>
      <c r="AK11" s="597"/>
      <c r="AL11" s="598">
        <v>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1966732</v>
      </c>
      <c r="BH11" s="594"/>
      <c r="BI11" s="594"/>
      <c r="BJ11" s="594"/>
      <c r="BK11" s="594"/>
      <c r="BL11" s="594"/>
      <c r="BM11" s="594"/>
      <c r="BN11" s="595"/>
      <c r="BO11" s="596">
        <v>11.2</v>
      </c>
      <c r="BP11" s="596"/>
      <c r="BQ11" s="596"/>
      <c r="BR11" s="596"/>
      <c r="BS11" s="602">
        <v>348654</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105936</v>
      </c>
      <c r="CS11" s="594"/>
      <c r="CT11" s="594"/>
      <c r="CU11" s="594"/>
      <c r="CV11" s="594"/>
      <c r="CW11" s="594"/>
      <c r="CX11" s="594"/>
      <c r="CY11" s="595"/>
      <c r="CZ11" s="596">
        <v>0.3</v>
      </c>
      <c r="DA11" s="596"/>
      <c r="DB11" s="596"/>
      <c r="DC11" s="596"/>
      <c r="DD11" s="602">
        <v>18037</v>
      </c>
      <c r="DE11" s="594"/>
      <c r="DF11" s="594"/>
      <c r="DG11" s="594"/>
      <c r="DH11" s="594"/>
      <c r="DI11" s="594"/>
      <c r="DJ11" s="594"/>
      <c r="DK11" s="594"/>
      <c r="DL11" s="594"/>
      <c r="DM11" s="594"/>
      <c r="DN11" s="594"/>
      <c r="DO11" s="594"/>
      <c r="DP11" s="595"/>
      <c r="DQ11" s="602">
        <v>101963</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8502370</v>
      </c>
      <c r="BH12" s="594"/>
      <c r="BI12" s="594"/>
      <c r="BJ12" s="594"/>
      <c r="BK12" s="594"/>
      <c r="BL12" s="594"/>
      <c r="BM12" s="594"/>
      <c r="BN12" s="595"/>
      <c r="BO12" s="596">
        <v>48.3</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440218</v>
      </c>
      <c r="CS12" s="594"/>
      <c r="CT12" s="594"/>
      <c r="CU12" s="594"/>
      <c r="CV12" s="594"/>
      <c r="CW12" s="594"/>
      <c r="CX12" s="594"/>
      <c r="CY12" s="595"/>
      <c r="CZ12" s="596">
        <v>1.1000000000000001</v>
      </c>
      <c r="DA12" s="596"/>
      <c r="DB12" s="596"/>
      <c r="DC12" s="596"/>
      <c r="DD12" s="602" t="s">
        <v>109</v>
      </c>
      <c r="DE12" s="594"/>
      <c r="DF12" s="594"/>
      <c r="DG12" s="594"/>
      <c r="DH12" s="594"/>
      <c r="DI12" s="594"/>
      <c r="DJ12" s="594"/>
      <c r="DK12" s="594"/>
      <c r="DL12" s="594"/>
      <c r="DM12" s="594"/>
      <c r="DN12" s="594"/>
      <c r="DO12" s="594"/>
      <c r="DP12" s="595"/>
      <c r="DQ12" s="602">
        <v>174245</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54877</v>
      </c>
      <c r="S13" s="594"/>
      <c r="T13" s="594"/>
      <c r="U13" s="594"/>
      <c r="V13" s="594"/>
      <c r="W13" s="594"/>
      <c r="X13" s="594"/>
      <c r="Y13" s="595"/>
      <c r="Z13" s="596">
        <v>0.1</v>
      </c>
      <c r="AA13" s="596"/>
      <c r="AB13" s="596"/>
      <c r="AC13" s="596"/>
      <c r="AD13" s="597">
        <v>54877</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8441666</v>
      </c>
      <c r="BH13" s="594"/>
      <c r="BI13" s="594"/>
      <c r="BJ13" s="594"/>
      <c r="BK13" s="594"/>
      <c r="BL13" s="594"/>
      <c r="BM13" s="594"/>
      <c r="BN13" s="595"/>
      <c r="BO13" s="596">
        <v>47.9</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3438864</v>
      </c>
      <c r="CS13" s="594"/>
      <c r="CT13" s="594"/>
      <c r="CU13" s="594"/>
      <c r="CV13" s="594"/>
      <c r="CW13" s="594"/>
      <c r="CX13" s="594"/>
      <c r="CY13" s="595"/>
      <c r="CZ13" s="596">
        <v>8.5</v>
      </c>
      <c r="DA13" s="596"/>
      <c r="DB13" s="596"/>
      <c r="DC13" s="596"/>
      <c r="DD13" s="602">
        <v>397893</v>
      </c>
      <c r="DE13" s="594"/>
      <c r="DF13" s="594"/>
      <c r="DG13" s="594"/>
      <c r="DH13" s="594"/>
      <c r="DI13" s="594"/>
      <c r="DJ13" s="594"/>
      <c r="DK13" s="594"/>
      <c r="DL13" s="594"/>
      <c r="DM13" s="594"/>
      <c r="DN13" s="594"/>
      <c r="DO13" s="594"/>
      <c r="DP13" s="595"/>
      <c r="DQ13" s="602">
        <v>3195599</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90641</v>
      </c>
      <c r="BH14" s="594"/>
      <c r="BI14" s="594"/>
      <c r="BJ14" s="594"/>
      <c r="BK14" s="594"/>
      <c r="BL14" s="594"/>
      <c r="BM14" s="594"/>
      <c r="BN14" s="595"/>
      <c r="BO14" s="596">
        <v>0.5</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1452524</v>
      </c>
      <c r="CS14" s="594"/>
      <c r="CT14" s="594"/>
      <c r="CU14" s="594"/>
      <c r="CV14" s="594"/>
      <c r="CW14" s="594"/>
      <c r="CX14" s="594"/>
      <c r="CY14" s="595"/>
      <c r="CZ14" s="596">
        <v>3.6</v>
      </c>
      <c r="DA14" s="596"/>
      <c r="DB14" s="596"/>
      <c r="DC14" s="596"/>
      <c r="DD14" s="602">
        <v>599023</v>
      </c>
      <c r="DE14" s="594"/>
      <c r="DF14" s="594"/>
      <c r="DG14" s="594"/>
      <c r="DH14" s="594"/>
      <c r="DI14" s="594"/>
      <c r="DJ14" s="594"/>
      <c r="DK14" s="594"/>
      <c r="DL14" s="594"/>
      <c r="DM14" s="594"/>
      <c r="DN14" s="594"/>
      <c r="DO14" s="594"/>
      <c r="DP14" s="595"/>
      <c r="DQ14" s="602">
        <v>875199</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72754</v>
      </c>
      <c r="S15" s="594"/>
      <c r="T15" s="594"/>
      <c r="U15" s="594"/>
      <c r="V15" s="594"/>
      <c r="W15" s="594"/>
      <c r="X15" s="594"/>
      <c r="Y15" s="595"/>
      <c r="Z15" s="596">
        <v>0.2</v>
      </c>
      <c r="AA15" s="596"/>
      <c r="AB15" s="596"/>
      <c r="AC15" s="596"/>
      <c r="AD15" s="597">
        <v>72754</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794785</v>
      </c>
      <c r="BH15" s="594"/>
      <c r="BI15" s="594"/>
      <c r="BJ15" s="594"/>
      <c r="BK15" s="594"/>
      <c r="BL15" s="594"/>
      <c r="BM15" s="594"/>
      <c r="BN15" s="595"/>
      <c r="BO15" s="596">
        <v>4.5</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4268491</v>
      </c>
      <c r="CS15" s="594"/>
      <c r="CT15" s="594"/>
      <c r="CU15" s="594"/>
      <c r="CV15" s="594"/>
      <c r="CW15" s="594"/>
      <c r="CX15" s="594"/>
      <c r="CY15" s="595"/>
      <c r="CZ15" s="596">
        <v>10.6</v>
      </c>
      <c r="DA15" s="596"/>
      <c r="DB15" s="596"/>
      <c r="DC15" s="596"/>
      <c r="DD15" s="602">
        <v>1601814</v>
      </c>
      <c r="DE15" s="594"/>
      <c r="DF15" s="594"/>
      <c r="DG15" s="594"/>
      <c r="DH15" s="594"/>
      <c r="DI15" s="594"/>
      <c r="DJ15" s="594"/>
      <c r="DK15" s="594"/>
      <c r="DL15" s="594"/>
      <c r="DM15" s="594"/>
      <c r="DN15" s="594"/>
      <c r="DO15" s="594"/>
      <c r="DP15" s="595"/>
      <c r="DQ15" s="602">
        <v>2407993</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612982</v>
      </c>
      <c r="S16" s="594"/>
      <c r="T16" s="594"/>
      <c r="U16" s="594"/>
      <c r="V16" s="594"/>
      <c r="W16" s="594"/>
      <c r="X16" s="594"/>
      <c r="Y16" s="595"/>
      <c r="Z16" s="596">
        <v>1.5</v>
      </c>
      <c r="AA16" s="596"/>
      <c r="AB16" s="596"/>
      <c r="AC16" s="596"/>
      <c r="AD16" s="597">
        <v>392656</v>
      </c>
      <c r="AE16" s="597"/>
      <c r="AF16" s="597"/>
      <c r="AG16" s="597"/>
      <c r="AH16" s="597"/>
      <c r="AI16" s="597"/>
      <c r="AJ16" s="597"/>
      <c r="AK16" s="597"/>
      <c r="AL16" s="598">
        <v>2.1</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392656</v>
      </c>
      <c r="S17" s="594"/>
      <c r="T17" s="594"/>
      <c r="U17" s="594"/>
      <c r="V17" s="594"/>
      <c r="W17" s="594"/>
      <c r="X17" s="594"/>
      <c r="Y17" s="595"/>
      <c r="Z17" s="596">
        <v>1</v>
      </c>
      <c r="AA17" s="596"/>
      <c r="AB17" s="596"/>
      <c r="AC17" s="596"/>
      <c r="AD17" s="597">
        <v>392656</v>
      </c>
      <c r="AE17" s="597"/>
      <c r="AF17" s="597"/>
      <c r="AG17" s="597"/>
      <c r="AH17" s="597"/>
      <c r="AI17" s="597"/>
      <c r="AJ17" s="597"/>
      <c r="AK17" s="597"/>
      <c r="AL17" s="598">
        <v>2.1</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3049069</v>
      </c>
      <c r="CS17" s="594"/>
      <c r="CT17" s="594"/>
      <c r="CU17" s="594"/>
      <c r="CV17" s="594"/>
      <c r="CW17" s="594"/>
      <c r="CX17" s="594"/>
      <c r="CY17" s="595"/>
      <c r="CZ17" s="596">
        <v>7.6</v>
      </c>
      <c r="DA17" s="596"/>
      <c r="DB17" s="596"/>
      <c r="DC17" s="596"/>
      <c r="DD17" s="602" t="s">
        <v>109</v>
      </c>
      <c r="DE17" s="594"/>
      <c r="DF17" s="594"/>
      <c r="DG17" s="594"/>
      <c r="DH17" s="594"/>
      <c r="DI17" s="594"/>
      <c r="DJ17" s="594"/>
      <c r="DK17" s="594"/>
      <c r="DL17" s="594"/>
      <c r="DM17" s="594"/>
      <c r="DN17" s="594"/>
      <c r="DO17" s="594"/>
      <c r="DP17" s="595"/>
      <c r="DQ17" s="602">
        <v>2988836</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220325</v>
      </c>
      <c r="S18" s="594"/>
      <c r="T18" s="594"/>
      <c r="U18" s="594"/>
      <c r="V18" s="594"/>
      <c r="W18" s="594"/>
      <c r="X18" s="594"/>
      <c r="Y18" s="595"/>
      <c r="Z18" s="596">
        <v>0.5</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1589538</v>
      </c>
      <c r="BH19" s="594"/>
      <c r="BI19" s="594"/>
      <c r="BJ19" s="594"/>
      <c r="BK19" s="594"/>
      <c r="BL19" s="594"/>
      <c r="BM19" s="594"/>
      <c r="BN19" s="595"/>
      <c r="BO19" s="596">
        <v>9</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20555153</v>
      </c>
      <c r="S20" s="594"/>
      <c r="T20" s="594"/>
      <c r="U20" s="594"/>
      <c r="V20" s="594"/>
      <c r="W20" s="594"/>
      <c r="X20" s="594"/>
      <c r="Y20" s="595"/>
      <c r="Z20" s="596">
        <v>50.3</v>
      </c>
      <c r="AA20" s="596"/>
      <c r="AB20" s="596"/>
      <c r="AC20" s="596"/>
      <c r="AD20" s="597">
        <v>18745289</v>
      </c>
      <c r="AE20" s="597"/>
      <c r="AF20" s="597"/>
      <c r="AG20" s="597"/>
      <c r="AH20" s="597"/>
      <c r="AI20" s="597"/>
      <c r="AJ20" s="597"/>
      <c r="AK20" s="597"/>
      <c r="AL20" s="598">
        <v>99.1</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1589538</v>
      </c>
      <c r="BH20" s="594"/>
      <c r="BI20" s="594"/>
      <c r="BJ20" s="594"/>
      <c r="BK20" s="594"/>
      <c r="BL20" s="594"/>
      <c r="BM20" s="594"/>
      <c r="BN20" s="595"/>
      <c r="BO20" s="596">
        <v>9</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40293509</v>
      </c>
      <c r="CS20" s="594"/>
      <c r="CT20" s="594"/>
      <c r="CU20" s="594"/>
      <c r="CV20" s="594"/>
      <c r="CW20" s="594"/>
      <c r="CX20" s="594"/>
      <c r="CY20" s="595"/>
      <c r="CZ20" s="596">
        <v>100</v>
      </c>
      <c r="DA20" s="596"/>
      <c r="DB20" s="596"/>
      <c r="DC20" s="596"/>
      <c r="DD20" s="602">
        <v>3080944</v>
      </c>
      <c r="DE20" s="594"/>
      <c r="DF20" s="594"/>
      <c r="DG20" s="594"/>
      <c r="DH20" s="594"/>
      <c r="DI20" s="594"/>
      <c r="DJ20" s="594"/>
      <c r="DK20" s="594"/>
      <c r="DL20" s="594"/>
      <c r="DM20" s="594"/>
      <c r="DN20" s="594"/>
      <c r="DO20" s="594"/>
      <c r="DP20" s="595"/>
      <c r="DQ20" s="602">
        <v>28618794</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14303</v>
      </c>
      <c r="S21" s="594"/>
      <c r="T21" s="594"/>
      <c r="U21" s="594"/>
      <c r="V21" s="594"/>
      <c r="W21" s="594"/>
      <c r="X21" s="594"/>
      <c r="Y21" s="595"/>
      <c r="Z21" s="596">
        <v>0</v>
      </c>
      <c r="AA21" s="596"/>
      <c r="AB21" s="596"/>
      <c r="AC21" s="596"/>
      <c r="AD21" s="597">
        <v>14303</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656785</v>
      </c>
      <c r="S22" s="594"/>
      <c r="T22" s="594"/>
      <c r="U22" s="594"/>
      <c r="V22" s="594"/>
      <c r="W22" s="594"/>
      <c r="X22" s="594"/>
      <c r="Y22" s="595"/>
      <c r="Z22" s="596">
        <v>1.6</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551241</v>
      </c>
      <c r="S23" s="594"/>
      <c r="T23" s="594"/>
      <c r="U23" s="594"/>
      <c r="V23" s="594"/>
      <c r="W23" s="594"/>
      <c r="X23" s="594"/>
      <c r="Y23" s="595"/>
      <c r="Z23" s="596">
        <v>1.3</v>
      </c>
      <c r="AA23" s="596"/>
      <c r="AB23" s="596"/>
      <c r="AC23" s="596"/>
      <c r="AD23" s="597">
        <v>104056</v>
      </c>
      <c r="AE23" s="597"/>
      <c r="AF23" s="597"/>
      <c r="AG23" s="597"/>
      <c r="AH23" s="597"/>
      <c r="AI23" s="597"/>
      <c r="AJ23" s="597"/>
      <c r="AK23" s="597"/>
      <c r="AL23" s="598">
        <v>0.6</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1589538</v>
      </c>
      <c r="BH23" s="594"/>
      <c r="BI23" s="594"/>
      <c r="BJ23" s="594"/>
      <c r="BK23" s="594"/>
      <c r="BL23" s="594"/>
      <c r="BM23" s="594"/>
      <c r="BN23" s="595"/>
      <c r="BO23" s="596">
        <v>9</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126481</v>
      </c>
      <c r="S24" s="594"/>
      <c r="T24" s="594"/>
      <c r="U24" s="594"/>
      <c r="V24" s="594"/>
      <c r="W24" s="594"/>
      <c r="X24" s="594"/>
      <c r="Y24" s="595"/>
      <c r="Z24" s="596">
        <v>0.3</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17873366</v>
      </c>
      <c r="CS24" s="583"/>
      <c r="CT24" s="583"/>
      <c r="CU24" s="583"/>
      <c r="CV24" s="583"/>
      <c r="CW24" s="583"/>
      <c r="CX24" s="583"/>
      <c r="CY24" s="584"/>
      <c r="CZ24" s="620">
        <v>44.4</v>
      </c>
      <c r="DA24" s="621"/>
      <c r="DB24" s="621"/>
      <c r="DC24" s="622"/>
      <c r="DD24" s="619">
        <v>10874030</v>
      </c>
      <c r="DE24" s="583"/>
      <c r="DF24" s="583"/>
      <c r="DG24" s="583"/>
      <c r="DH24" s="583"/>
      <c r="DI24" s="583"/>
      <c r="DJ24" s="583"/>
      <c r="DK24" s="584"/>
      <c r="DL24" s="619">
        <v>10525278</v>
      </c>
      <c r="DM24" s="583"/>
      <c r="DN24" s="583"/>
      <c r="DO24" s="583"/>
      <c r="DP24" s="583"/>
      <c r="DQ24" s="583"/>
      <c r="DR24" s="583"/>
      <c r="DS24" s="583"/>
      <c r="DT24" s="583"/>
      <c r="DU24" s="583"/>
      <c r="DV24" s="584"/>
      <c r="DW24" s="587">
        <v>53.4</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5751841</v>
      </c>
      <c r="S25" s="594"/>
      <c r="T25" s="594"/>
      <c r="U25" s="594"/>
      <c r="V25" s="594"/>
      <c r="W25" s="594"/>
      <c r="X25" s="594"/>
      <c r="Y25" s="595"/>
      <c r="Z25" s="596">
        <v>14.1</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5278607</v>
      </c>
      <c r="CS25" s="625"/>
      <c r="CT25" s="625"/>
      <c r="CU25" s="625"/>
      <c r="CV25" s="625"/>
      <c r="CW25" s="625"/>
      <c r="CX25" s="625"/>
      <c r="CY25" s="626"/>
      <c r="CZ25" s="627">
        <v>13.1</v>
      </c>
      <c r="DA25" s="628"/>
      <c r="DB25" s="628"/>
      <c r="DC25" s="629"/>
      <c r="DD25" s="602">
        <v>4886401</v>
      </c>
      <c r="DE25" s="625"/>
      <c r="DF25" s="625"/>
      <c r="DG25" s="625"/>
      <c r="DH25" s="625"/>
      <c r="DI25" s="625"/>
      <c r="DJ25" s="625"/>
      <c r="DK25" s="626"/>
      <c r="DL25" s="602">
        <v>4886179</v>
      </c>
      <c r="DM25" s="625"/>
      <c r="DN25" s="625"/>
      <c r="DO25" s="625"/>
      <c r="DP25" s="625"/>
      <c r="DQ25" s="625"/>
      <c r="DR25" s="625"/>
      <c r="DS25" s="625"/>
      <c r="DT25" s="625"/>
      <c r="DU25" s="625"/>
      <c r="DV25" s="626"/>
      <c r="DW25" s="598">
        <v>24.8</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3537393</v>
      </c>
      <c r="CS26" s="594"/>
      <c r="CT26" s="594"/>
      <c r="CU26" s="594"/>
      <c r="CV26" s="594"/>
      <c r="CW26" s="594"/>
      <c r="CX26" s="594"/>
      <c r="CY26" s="595"/>
      <c r="CZ26" s="627">
        <v>8.8000000000000007</v>
      </c>
      <c r="DA26" s="628"/>
      <c r="DB26" s="628"/>
      <c r="DC26" s="629"/>
      <c r="DD26" s="602">
        <v>3187902</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2118975</v>
      </c>
      <c r="S27" s="594"/>
      <c r="T27" s="594"/>
      <c r="U27" s="594"/>
      <c r="V27" s="594"/>
      <c r="W27" s="594"/>
      <c r="X27" s="594"/>
      <c r="Y27" s="595"/>
      <c r="Z27" s="596">
        <v>5.2</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17607301</v>
      </c>
      <c r="BH27" s="594"/>
      <c r="BI27" s="594"/>
      <c r="BJ27" s="594"/>
      <c r="BK27" s="594"/>
      <c r="BL27" s="594"/>
      <c r="BM27" s="594"/>
      <c r="BN27" s="595"/>
      <c r="BO27" s="596">
        <v>100</v>
      </c>
      <c r="BP27" s="596"/>
      <c r="BQ27" s="596"/>
      <c r="BR27" s="596"/>
      <c r="BS27" s="602">
        <v>348654</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9545690</v>
      </c>
      <c r="CS27" s="625"/>
      <c r="CT27" s="625"/>
      <c r="CU27" s="625"/>
      <c r="CV27" s="625"/>
      <c r="CW27" s="625"/>
      <c r="CX27" s="625"/>
      <c r="CY27" s="626"/>
      <c r="CZ27" s="627">
        <v>23.7</v>
      </c>
      <c r="DA27" s="628"/>
      <c r="DB27" s="628"/>
      <c r="DC27" s="629"/>
      <c r="DD27" s="602">
        <v>2998793</v>
      </c>
      <c r="DE27" s="625"/>
      <c r="DF27" s="625"/>
      <c r="DG27" s="625"/>
      <c r="DH27" s="625"/>
      <c r="DI27" s="625"/>
      <c r="DJ27" s="625"/>
      <c r="DK27" s="626"/>
      <c r="DL27" s="602">
        <v>2809043</v>
      </c>
      <c r="DM27" s="625"/>
      <c r="DN27" s="625"/>
      <c r="DO27" s="625"/>
      <c r="DP27" s="625"/>
      <c r="DQ27" s="625"/>
      <c r="DR27" s="625"/>
      <c r="DS27" s="625"/>
      <c r="DT27" s="625"/>
      <c r="DU27" s="625"/>
      <c r="DV27" s="626"/>
      <c r="DW27" s="598">
        <v>14.2</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6927952</v>
      </c>
      <c r="S28" s="594"/>
      <c r="T28" s="594"/>
      <c r="U28" s="594"/>
      <c r="V28" s="594"/>
      <c r="W28" s="594"/>
      <c r="X28" s="594"/>
      <c r="Y28" s="595"/>
      <c r="Z28" s="596">
        <v>17</v>
      </c>
      <c r="AA28" s="596"/>
      <c r="AB28" s="596"/>
      <c r="AC28" s="596"/>
      <c r="AD28" s="597">
        <v>20789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3049069</v>
      </c>
      <c r="CS28" s="594"/>
      <c r="CT28" s="594"/>
      <c r="CU28" s="594"/>
      <c r="CV28" s="594"/>
      <c r="CW28" s="594"/>
      <c r="CX28" s="594"/>
      <c r="CY28" s="595"/>
      <c r="CZ28" s="627">
        <v>7.6</v>
      </c>
      <c r="DA28" s="628"/>
      <c r="DB28" s="628"/>
      <c r="DC28" s="629"/>
      <c r="DD28" s="602">
        <v>2988836</v>
      </c>
      <c r="DE28" s="594"/>
      <c r="DF28" s="594"/>
      <c r="DG28" s="594"/>
      <c r="DH28" s="594"/>
      <c r="DI28" s="594"/>
      <c r="DJ28" s="594"/>
      <c r="DK28" s="595"/>
      <c r="DL28" s="602">
        <v>2830056</v>
      </c>
      <c r="DM28" s="594"/>
      <c r="DN28" s="594"/>
      <c r="DO28" s="594"/>
      <c r="DP28" s="594"/>
      <c r="DQ28" s="594"/>
      <c r="DR28" s="594"/>
      <c r="DS28" s="594"/>
      <c r="DT28" s="594"/>
      <c r="DU28" s="594"/>
      <c r="DV28" s="595"/>
      <c r="DW28" s="598">
        <v>14.4</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24487</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3049069</v>
      </c>
      <c r="CS29" s="625"/>
      <c r="CT29" s="625"/>
      <c r="CU29" s="625"/>
      <c r="CV29" s="625"/>
      <c r="CW29" s="625"/>
      <c r="CX29" s="625"/>
      <c r="CY29" s="626"/>
      <c r="CZ29" s="627">
        <v>7.6</v>
      </c>
      <c r="DA29" s="628"/>
      <c r="DB29" s="628"/>
      <c r="DC29" s="629"/>
      <c r="DD29" s="602">
        <v>2988836</v>
      </c>
      <c r="DE29" s="625"/>
      <c r="DF29" s="625"/>
      <c r="DG29" s="625"/>
      <c r="DH29" s="625"/>
      <c r="DI29" s="625"/>
      <c r="DJ29" s="625"/>
      <c r="DK29" s="626"/>
      <c r="DL29" s="602">
        <v>2830056</v>
      </c>
      <c r="DM29" s="625"/>
      <c r="DN29" s="625"/>
      <c r="DO29" s="625"/>
      <c r="DP29" s="625"/>
      <c r="DQ29" s="625"/>
      <c r="DR29" s="625"/>
      <c r="DS29" s="625"/>
      <c r="DT29" s="625"/>
      <c r="DU29" s="625"/>
      <c r="DV29" s="626"/>
      <c r="DW29" s="598">
        <v>14.4</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65287</v>
      </c>
      <c r="S30" s="594"/>
      <c r="T30" s="594"/>
      <c r="U30" s="594"/>
      <c r="V30" s="594"/>
      <c r="W30" s="594"/>
      <c r="X30" s="594"/>
      <c r="Y30" s="595"/>
      <c r="Z30" s="596">
        <v>0.2</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v>
      </c>
      <c r="BH30" s="652"/>
      <c r="BI30" s="652"/>
      <c r="BJ30" s="652"/>
      <c r="BK30" s="652"/>
      <c r="BL30" s="652"/>
      <c r="BM30" s="588">
        <v>97</v>
      </c>
      <c r="BN30" s="652"/>
      <c r="BO30" s="652"/>
      <c r="BP30" s="652"/>
      <c r="BQ30" s="653"/>
      <c r="BR30" s="651">
        <v>98.8</v>
      </c>
      <c r="BS30" s="652"/>
      <c r="BT30" s="652"/>
      <c r="BU30" s="652"/>
      <c r="BV30" s="652"/>
      <c r="BW30" s="652"/>
      <c r="BX30" s="588">
        <v>96.4</v>
      </c>
      <c r="BY30" s="652"/>
      <c r="BZ30" s="652"/>
      <c r="CA30" s="652"/>
      <c r="CB30" s="653"/>
      <c r="CD30" s="656"/>
      <c r="CE30" s="657"/>
      <c r="CF30" s="607" t="s">
        <v>290</v>
      </c>
      <c r="CG30" s="608"/>
      <c r="CH30" s="608"/>
      <c r="CI30" s="608"/>
      <c r="CJ30" s="608"/>
      <c r="CK30" s="608"/>
      <c r="CL30" s="608"/>
      <c r="CM30" s="608"/>
      <c r="CN30" s="608"/>
      <c r="CO30" s="608"/>
      <c r="CP30" s="608"/>
      <c r="CQ30" s="609"/>
      <c r="CR30" s="593">
        <v>2746407</v>
      </c>
      <c r="CS30" s="594"/>
      <c r="CT30" s="594"/>
      <c r="CU30" s="594"/>
      <c r="CV30" s="594"/>
      <c r="CW30" s="594"/>
      <c r="CX30" s="594"/>
      <c r="CY30" s="595"/>
      <c r="CZ30" s="627">
        <v>6.8</v>
      </c>
      <c r="DA30" s="628"/>
      <c r="DB30" s="628"/>
      <c r="DC30" s="629"/>
      <c r="DD30" s="602">
        <v>2686174</v>
      </c>
      <c r="DE30" s="594"/>
      <c r="DF30" s="594"/>
      <c r="DG30" s="594"/>
      <c r="DH30" s="594"/>
      <c r="DI30" s="594"/>
      <c r="DJ30" s="594"/>
      <c r="DK30" s="595"/>
      <c r="DL30" s="602">
        <v>2527394</v>
      </c>
      <c r="DM30" s="594"/>
      <c r="DN30" s="594"/>
      <c r="DO30" s="594"/>
      <c r="DP30" s="594"/>
      <c r="DQ30" s="594"/>
      <c r="DR30" s="594"/>
      <c r="DS30" s="594"/>
      <c r="DT30" s="594"/>
      <c r="DU30" s="594"/>
      <c r="DV30" s="595"/>
      <c r="DW30" s="598">
        <v>12.8</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498321</v>
      </c>
      <c r="S31" s="594"/>
      <c r="T31" s="594"/>
      <c r="U31" s="594"/>
      <c r="V31" s="594"/>
      <c r="W31" s="594"/>
      <c r="X31" s="594"/>
      <c r="Y31" s="595"/>
      <c r="Z31" s="596">
        <v>1.2</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98.5</v>
      </c>
      <c r="BH31" s="625"/>
      <c r="BI31" s="625"/>
      <c r="BJ31" s="625"/>
      <c r="BK31" s="625"/>
      <c r="BL31" s="625"/>
      <c r="BM31" s="599">
        <v>95.4</v>
      </c>
      <c r="BN31" s="649"/>
      <c r="BO31" s="649"/>
      <c r="BP31" s="649"/>
      <c r="BQ31" s="650"/>
      <c r="BR31" s="648">
        <v>98.2</v>
      </c>
      <c r="BS31" s="625"/>
      <c r="BT31" s="625"/>
      <c r="BU31" s="625"/>
      <c r="BV31" s="625"/>
      <c r="BW31" s="625"/>
      <c r="BX31" s="599">
        <v>94.4</v>
      </c>
      <c r="BY31" s="649"/>
      <c r="BZ31" s="649"/>
      <c r="CA31" s="649"/>
      <c r="CB31" s="650"/>
      <c r="CD31" s="656"/>
      <c r="CE31" s="657"/>
      <c r="CF31" s="607" t="s">
        <v>294</v>
      </c>
      <c r="CG31" s="608"/>
      <c r="CH31" s="608"/>
      <c r="CI31" s="608"/>
      <c r="CJ31" s="608"/>
      <c r="CK31" s="608"/>
      <c r="CL31" s="608"/>
      <c r="CM31" s="608"/>
      <c r="CN31" s="608"/>
      <c r="CO31" s="608"/>
      <c r="CP31" s="608"/>
      <c r="CQ31" s="609"/>
      <c r="CR31" s="593">
        <v>302662</v>
      </c>
      <c r="CS31" s="625"/>
      <c r="CT31" s="625"/>
      <c r="CU31" s="625"/>
      <c r="CV31" s="625"/>
      <c r="CW31" s="625"/>
      <c r="CX31" s="625"/>
      <c r="CY31" s="626"/>
      <c r="CZ31" s="627">
        <v>0.8</v>
      </c>
      <c r="DA31" s="628"/>
      <c r="DB31" s="628"/>
      <c r="DC31" s="629"/>
      <c r="DD31" s="602">
        <v>302662</v>
      </c>
      <c r="DE31" s="625"/>
      <c r="DF31" s="625"/>
      <c r="DG31" s="625"/>
      <c r="DH31" s="625"/>
      <c r="DI31" s="625"/>
      <c r="DJ31" s="625"/>
      <c r="DK31" s="626"/>
      <c r="DL31" s="602">
        <v>302662</v>
      </c>
      <c r="DM31" s="625"/>
      <c r="DN31" s="625"/>
      <c r="DO31" s="625"/>
      <c r="DP31" s="625"/>
      <c r="DQ31" s="625"/>
      <c r="DR31" s="625"/>
      <c r="DS31" s="625"/>
      <c r="DT31" s="625"/>
      <c r="DU31" s="625"/>
      <c r="DV31" s="626"/>
      <c r="DW31" s="598">
        <v>1.5</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861537</v>
      </c>
      <c r="S32" s="594"/>
      <c r="T32" s="594"/>
      <c r="U32" s="594"/>
      <c r="V32" s="594"/>
      <c r="W32" s="594"/>
      <c r="X32" s="594"/>
      <c r="Y32" s="595"/>
      <c r="Z32" s="596">
        <v>2.1</v>
      </c>
      <c r="AA32" s="596"/>
      <c r="AB32" s="596"/>
      <c r="AC32" s="596"/>
      <c r="AD32" s="597">
        <v>34707</v>
      </c>
      <c r="AE32" s="597"/>
      <c r="AF32" s="597"/>
      <c r="AG32" s="597"/>
      <c r="AH32" s="597"/>
      <c r="AI32" s="597"/>
      <c r="AJ32" s="597"/>
      <c r="AK32" s="597"/>
      <c r="AL32" s="598">
        <v>0.2</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99.2</v>
      </c>
      <c r="BH32" s="661"/>
      <c r="BI32" s="661"/>
      <c r="BJ32" s="661"/>
      <c r="BK32" s="661"/>
      <c r="BL32" s="661"/>
      <c r="BM32" s="662">
        <v>97.8</v>
      </c>
      <c r="BN32" s="661"/>
      <c r="BO32" s="661"/>
      <c r="BP32" s="661"/>
      <c r="BQ32" s="663"/>
      <c r="BR32" s="660">
        <v>99.1</v>
      </c>
      <c r="BS32" s="661"/>
      <c r="BT32" s="661"/>
      <c r="BU32" s="661"/>
      <c r="BV32" s="661"/>
      <c r="BW32" s="661"/>
      <c r="BX32" s="662">
        <v>97.5</v>
      </c>
      <c r="BY32" s="661"/>
      <c r="BZ32" s="661"/>
      <c r="CA32" s="661"/>
      <c r="CB32" s="663"/>
      <c r="CD32" s="658"/>
      <c r="CE32" s="659"/>
      <c r="CF32" s="607" t="s">
        <v>297</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2693500</v>
      </c>
      <c r="S33" s="594"/>
      <c r="T33" s="594"/>
      <c r="U33" s="594"/>
      <c r="V33" s="594"/>
      <c r="W33" s="594"/>
      <c r="X33" s="594"/>
      <c r="Y33" s="595"/>
      <c r="Z33" s="596">
        <v>6.6</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19339199</v>
      </c>
      <c r="CS33" s="625"/>
      <c r="CT33" s="625"/>
      <c r="CU33" s="625"/>
      <c r="CV33" s="625"/>
      <c r="CW33" s="625"/>
      <c r="CX33" s="625"/>
      <c r="CY33" s="626"/>
      <c r="CZ33" s="627">
        <v>48</v>
      </c>
      <c r="DA33" s="628"/>
      <c r="DB33" s="628"/>
      <c r="DC33" s="629"/>
      <c r="DD33" s="602">
        <v>17142623</v>
      </c>
      <c r="DE33" s="625"/>
      <c r="DF33" s="625"/>
      <c r="DG33" s="625"/>
      <c r="DH33" s="625"/>
      <c r="DI33" s="625"/>
      <c r="DJ33" s="625"/>
      <c r="DK33" s="626"/>
      <c r="DL33" s="602">
        <v>8471281</v>
      </c>
      <c r="DM33" s="625"/>
      <c r="DN33" s="625"/>
      <c r="DO33" s="625"/>
      <c r="DP33" s="625"/>
      <c r="DQ33" s="625"/>
      <c r="DR33" s="625"/>
      <c r="DS33" s="625"/>
      <c r="DT33" s="625"/>
      <c r="DU33" s="625"/>
      <c r="DV33" s="626"/>
      <c r="DW33" s="598">
        <v>43</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5204877</v>
      </c>
      <c r="CS34" s="594"/>
      <c r="CT34" s="594"/>
      <c r="CU34" s="594"/>
      <c r="CV34" s="594"/>
      <c r="CW34" s="594"/>
      <c r="CX34" s="594"/>
      <c r="CY34" s="595"/>
      <c r="CZ34" s="627">
        <v>12.9</v>
      </c>
      <c r="DA34" s="628"/>
      <c r="DB34" s="628"/>
      <c r="DC34" s="629"/>
      <c r="DD34" s="602">
        <v>4053675</v>
      </c>
      <c r="DE34" s="594"/>
      <c r="DF34" s="594"/>
      <c r="DG34" s="594"/>
      <c r="DH34" s="594"/>
      <c r="DI34" s="594"/>
      <c r="DJ34" s="594"/>
      <c r="DK34" s="595"/>
      <c r="DL34" s="602">
        <v>3776600</v>
      </c>
      <c r="DM34" s="594"/>
      <c r="DN34" s="594"/>
      <c r="DO34" s="594"/>
      <c r="DP34" s="594"/>
      <c r="DQ34" s="594"/>
      <c r="DR34" s="594"/>
      <c r="DS34" s="594"/>
      <c r="DT34" s="594"/>
      <c r="DU34" s="594"/>
      <c r="DV34" s="595"/>
      <c r="DW34" s="598">
        <v>19.2</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794400</v>
      </c>
      <c r="S35" s="594"/>
      <c r="T35" s="594"/>
      <c r="U35" s="594"/>
      <c r="V35" s="594"/>
      <c r="W35" s="594"/>
      <c r="X35" s="594"/>
      <c r="Y35" s="595"/>
      <c r="Z35" s="596">
        <v>1.9</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4765630</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168526</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464349</v>
      </c>
      <c r="CS35" s="625"/>
      <c r="CT35" s="625"/>
      <c r="CU35" s="625"/>
      <c r="CV35" s="625"/>
      <c r="CW35" s="625"/>
      <c r="CX35" s="625"/>
      <c r="CY35" s="626"/>
      <c r="CZ35" s="627">
        <v>1.2</v>
      </c>
      <c r="DA35" s="628"/>
      <c r="DB35" s="628"/>
      <c r="DC35" s="629"/>
      <c r="DD35" s="602">
        <v>449301</v>
      </c>
      <c r="DE35" s="625"/>
      <c r="DF35" s="625"/>
      <c r="DG35" s="625"/>
      <c r="DH35" s="625"/>
      <c r="DI35" s="625"/>
      <c r="DJ35" s="625"/>
      <c r="DK35" s="626"/>
      <c r="DL35" s="602">
        <v>449301</v>
      </c>
      <c r="DM35" s="625"/>
      <c r="DN35" s="625"/>
      <c r="DO35" s="625"/>
      <c r="DP35" s="625"/>
      <c r="DQ35" s="625"/>
      <c r="DR35" s="625"/>
      <c r="DS35" s="625"/>
      <c r="DT35" s="625"/>
      <c r="DU35" s="625"/>
      <c r="DV35" s="626"/>
      <c r="DW35" s="598">
        <v>2.2999999999999998</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40845863</v>
      </c>
      <c r="S36" s="666"/>
      <c r="T36" s="666"/>
      <c r="U36" s="666"/>
      <c r="V36" s="666"/>
      <c r="W36" s="666"/>
      <c r="X36" s="666"/>
      <c r="Y36" s="667"/>
      <c r="Z36" s="668">
        <v>100</v>
      </c>
      <c r="AA36" s="668"/>
      <c r="AB36" s="668"/>
      <c r="AC36" s="668"/>
      <c r="AD36" s="669">
        <v>18919144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1910000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-365123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1354872</v>
      </c>
      <c r="CS36" s="594"/>
      <c r="CT36" s="594"/>
      <c r="CU36" s="594"/>
      <c r="CV36" s="594"/>
      <c r="CW36" s="594"/>
      <c r="CX36" s="594"/>
      <c r="CY36" s="595"/>
      <c r="CZ36" s="627">
        <v>3.4</v>
      </c>
      <c r="DA36" s="628"/>
      <c r="DB36" s="628"/>
      <c r="DC36" s="629"/>
      <c r="DD36" s="602">
        <v>1030893</v>
      </c>
      <c r="DE36" s="594"/>
      <c r="DF36" s="594"/>
      <c r="DG36" s="594"/>
      <c r="DH36" s="594"/>
      <c r="DI36" s="594"/>
      <c r="DJ36" s="594"/>
      <c r="DK36" s="595"/>
      <c r="DL36" s="602">
        <v>732216</v>
      </c>
      <c r="DM36" s="594"/>
      <c r="DN36" s="594"/>
      <c r="DO36" s="594"/>
      <c r="DP36" s="594"/>
      <c r="DQ36" s="594"/>
      <c r="DR36" s="594"/>
      <c r="DS36" s="594"/>
      <c r="DT36" s="594"/>
      <c r="DU36" s="594"/>
      <c r="DV36" s="595"/>
      <c r="DW36" s="598">
        <v>3.7</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21981</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13918</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6616</v>
      </c>
      <c r="CS37" s="625"/>
      <c r="CT37" s="625"/>
      <c r="CU37" s="625"/>
      <c r="CV37" s="625"/>
      <c r="CW37" s="625"/>
      <c r="CX37" s="625"/>
      <c r="CY37" s="626"/>
      <c r="CZ37" s="627">
        <v>0</v>
      </c>
      <c r="DA37" s="628"/>
      <c r="DB37" s="628"/>
      <c r="DC37" s="629"/>
      <c r="DD37" s="602">
        <v>6616</v>
      </c>
      <c r="DE37" s="625"/>
      <c r="DF37" s="625"/>
      <c r="DG37" s="625"/>
      <c r="DH37" s="625"/>
      <c r="DI37" s="625"/>
      <c r="DJ37" s="625"/>
      <c r="DK37" s="626"/>
      <c r="DL37" s="602">
        <v>6027</v>
      </c>
      <c r="DM37" s="625"/>
      <c r="DN37" s="625"/>
      <c r="DO37" s="625"/>
      <c r="DP37" s="625"/>
      <c r="DQ37" s="625"/>
      <c r="DR37" s="625"/>
      <c r="DS37" s="625"/>
      <c r="DT37" s="625"/>
      <c r="DU37" s="625"/>
      <c r="DV37" s="626"/>
      <c r="DW37" s="598">
        <v>0</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6036</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23362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4759594</v>
      </c>
      <c r="CS38" s="594"/>
      <c r="CT38" s="594"/>
      <c r="CU38" s="594"/>
      <c r="CV38" s="594"/>
      <c r="CW38" s="594"/>
      <c r="CX38" s="594"/>
      <c r="CY38" s="595"/>
      <c r="CZ38" s="627">
        <v>11.8</v>
      </c>
      <c r="DA38" s="628"/>
      <c r="DB38" s="628"/>
      <c r="DC38" s="629"/>
      <c r="DD38" s="602">
        <v>4178925</v>
      </c>
      <c r="DE38" s="594"/>
      <c r="DF38" s="594"/>
      <c r="DG38" s="594"/>
      <c r="DH38" s="594"/>
      <c r="DI38" s="594"/>
      <c r="DJ38" s="594"/>
      <c r="DK38" s="595"/>
      <c r="DL38" s="602">
        <v>3513164</v>
      </c>
      <c r="DM38" s="594"/>
      <c r="DN38" s="594"/>
      <c r="DO38" s="594"/>
      <c r="DP38" s="594"/>
      <c r="DQ38" s="594"/>
      <c r="DR38" s="594"/>
      <c r="DS38" s="594"/>
      <c r="DT38" s="594"/>
      <c r="DU38" s="594"/>
      <c r="DV38" s="595"/>
      <c r="DW38" s="598">
        <v>17.8</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109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97</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7435887</v>
      </c>
      <c r="CS39" s="625"/>
      <c r="CT39" s="625"/>
      <c r="CU39" s="625"/>
      <c r="CV39" s="625"/>
      <c r="CW39" s="625"/>
      <c r="CX39" s="625"/>
      <c r="CY39" s="626"/>
      <c r="CZ39" s="627">
        <v>18.5</v>
      </c>
      <c r="DA39" s="628"/>
      <c r="DB39" s="628"/>
      <c r="DC39" s="629"/>
      <c r="DD39" s="602">
        <v>7429829</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1196105</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109</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119620</v>
      </c>
      <c r="CS40" s="594"/>
      <c r="CT40" s="594"/>
      <c r="CU40" s="594"/>
      <c r="CV40" s="594"/>
      <c r="CW40" s="594"/>
      <c r="CX40" s="594"/>
      <c r="CY40" s="595"/>
      <c r="CZ40" s="627">
        <v>0.3</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1631508</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314</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3080944</v>
      </c>
      <c r="CS42" s="594"/>
      <c r="CT42" s="594"/>
      <c r="CU42" s="594"/>
      <c r="CV42" s="594"/>
      <c r="CW42" s="594"/>
      <c r="CX42" s="594"/>
      <c r="CY42" s="595"/>
      <c r="CZ42" s="627">
        <v>7.6</v>
      </c>
      <c r="DA42" s="676"/>
      <c r="DB42" s="676"/>
      <c r="DC42" s="677"/>
      <c r="DD42" s="602">
        <v>602141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23751</v>
      </c>
      <c r="CS43" s="625"/>
      <c r="CT43" s="625"/>
      <c r="CU43" s="625"/>
      <c r="CV43" s="625"/>
      <c r="CW43" s="625"/>
      <c r="CX43" s="625"/>
      <c r="CY43" s="626"/>
      <c r="CZ43" s="627">
        <v>0.1</v>
      </c>
      <c r="DA43" s="628"/>
      <c r="DB43" s="628"/>
      <c r="DC43" s="629"/>
      <c r="DD43" s="602">
        <v>23751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3080944</v>
      </c>
      <c r="CS44" s="594"/>
      <c r="CT44" s="594"/>
      <c r="CU44" s="594"/>
      <c r="CV44" s="594"/>
      <c r="CW44" s="594"/>
      <c r="CX44" s="594"/>
      <c r="CY44" s="595"/>
      <c r="CZ44" s="627">
        <v>7.6</v>
      </c>
      <c r="DA44" s="676"/>
      <c r="DB44" s="676"/>
      <c r="DC44" s="677"/>
      <c r="DD44" s="602">
        <v>602141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1206720</v>
      </c>
      <c r="CS45" s="625"/>
      <c r="CT45" s="625"/>
      <c r="CU45" s="625"/>
      <c r="CV45" s="625"/>
      <c r="CW45" s="625"/>
      <c r="CX45" s="625"/>
      <c r="CY45" s="626"/>
      <c r="CZ45" s="627">
        <v>3</v>
      </c>
      <c r="DA45" s="628"/>
      <c r="DB45" s="628"/>
      <c r="DC45" s="629"/>
      <c r="DD45" s="602">
        <v>72398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1853085</v>
      </c>
      <c r="CS46" s="594"/>
      <c r="CT46" s="594"/>
      <c r="CU46" s="594"/>
      <c r="CV46" s="594"/>
      <c r="CW46" s="594"/>
      <c r="CX46" s="594"/>
      <c r="CY46" s="595"/>
      <c r="CZ46" s="627">
        <v>4.5999999999999996</v>
      </c>
      <c r="DA46" s="676"/>
      <c r="DB46" s="676"/>
      <c r="DC46" s="677"/>
      <c r="DD46" s="602">
        <v>508604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118</v>
      </c>
      <c r="CS47" s="625"/>
      <c r="CT47" s="625"/>
      <c r="CU47" s="625"/>
      <c r="CV47" s="625"/>
      <c r="CW47" s="625"/>
      <c r="CX47" s="625"/>
      <c r="CY47" s="626"/>
      <c r="CZ47" s="627" t="s">
        <v>118</v>
      </c>
      <c r="DA47" s="628"/>
      <c r="DB47" s="628"/>
      <c r="DC47" s="629"/>
      <c r="DD47" s="602" t="s">
        <v>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40293509</v>
      </c>
      <c r="CS49" s="661"/>
      <c r="CT49" s="661"/>
      <c r="CU49" s="661"/>
      <c r="CV49" s="661"/>
      <c r="CW49" s="661"/>
      <c r="CX49" s="661"/>
      <c r="CY49" s="688"/>
      <c r="CZ49" s="689">
        <v>100</v>
      </c>
      <c r="DA49" s="690"/>
      <c r="DB49" s="690"/>
      <c r="DC49" s="691"/>
      <c r="DD49" s="692">
        <v>28618794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41409</v>
      </c>
      <c r="R7" s="723"/>
      <c r="S7" s="723"/>
      <c r="T7" s="723"/>
      <c r="U7" s="723"/>
      <c r="V7" s="723">
        <v>40856</v>
      </c>
      <c r="W7" s="723"/>
      <c r="X7" s="723"/>
      <c r="Y7" s="723"/>
      <c r="Z7" s="723"/>
      <c r="AA7" s="723">
        <v>552</v>
      </c>
      <c r="AB7" s="723"/>
      <c r="AC7" s="723"/>
      <c r="AD7" s="723"/>
      <c r="AE7" s="724"/>
      <c r="AF7" s="725">
        <v>339</v>
      </c>
      <c r="AG7" s="726"/>
      <c r="AH7" s="726"/>
      <c r="AI7" s="726"/>
      <c r="AJ7" s="727"/>
      <c r="AK7" s="762">
        <v>58</v>
      </c>
      <c r="AL7" s="763"/>
      <c r="AM7" s="763"/>
      <c r="AN7" s="763"/>
      <c r="AO7" s="763"/>
      <c r="AP7" s="763">
        <v>23545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1</v>
      </c>
      <c r="CI7" s="760"/>
      <c r="CJ7" s="760"/>
      <c r="CK7" s="760"/>
      <c r="CL7" s="761"/>
      <c r="CM7" s="759">
        <v>136</v>
      </c>
      <c r="CN7" s="760"/>
      <c r="CO7" s="760"/>
      <c r="CP7" s="760"/>
      <c r="CQ7" s="761"/>
      <c r="CR7" s="759">
        <v>110</v>
      </c>
      <c r="CS7" s="760"/>
      <c r="CT7" s="760"/>
      <c r="CU7" s="760"/>
      <c r="CV7" s="761"/>
      <c r="CW7" s="759" t="s">
        <v>479</v>
      </c>
      <c r="CX7" s="760"/>
      <c r="CY7" s="760"/>
      <c r="CZ7" s="760"/>
      <c r="DA7" s="761"/>
      <c r="DB7" s="759" t="s">
        <v>479</v>
      </c>
      <c r="DC7" s="760"/>
      <c r="DD7" s="760"/>
      <c r="DE7" s="760"/>
      <c r="DF7" s="761"/>
      <c r="DG7" s="759" t="s">
        <v>479</v>
      </c>
      <c r="DH7" s="760"/>
      <c r="DI7" s="760"/>
      <c r="DJ7" s="760"/>
      <c r="DK7" s="761"/>
      <c r="DL7" s="759" t="s">
        <v>479</v>
      </c>
      <c r="DM7" s="760"/>
      <c r="DN7" s="760"/>
      <c r="DO7" s="760"/>
      <c r="DP7" s="761"/>
      <c r="DQ7" s="759" t="s">
        <v>479</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12</v>
      </c>
      <c r="R8" s="747"/>
      <c r="S8" s="747"/>
      <c r="T8" s="747"/>
      <c r="U8" s="747"/>
      <c r="V8" s="747">
        <v>12</v>
      </c>
      <c r="W8" s="747"/>
      <c r="X8" s="747"/>
      <c r="Y8" s="747"/>
      <c r="Z8" s="747"/>
      <c r="AA8" s="747" t="s">
        <v>479</v>
      </c>
      <c r="AB8" s="747"/>
      <c r="AC8" s="747"/>
      <c r="AD8" s="747"/>
      <c r="AE8" s="748"/>
      <c r="AF8" s="749" t="s">
        <v>109</v>
      </c>
      <c r="AG8" s="750"/>
      <c r="AH8" s="750"/>
      <c r="AI8" s="750"/>
      <c r="AJ8" s="751"/>
      <c r="AK8" s="752">
        <v>8</v>
      </c>
      <c r="AL8" s="753"/>
      <c r="AM8" s="753"/>
      <c r="AN8" s="753"/>
      <c r="AO8" s="753"/>
      <c r="AP8" s="753" t="s">
        <v>479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v>
      </c>
      <c r="CI8" s="770"/>
      <c r="CJ8" s="770"/>
      <c r="CK8" s="770"/>
      <c r="CL8" s="771"/>
      <c r="CM8" s="769">
        <v>145</v>
      </c>
      <c r="CN8" s="770"/>
      <c r="CO8" s="770"/>
      <c r="CP8" s="770"/>
      <c r="CQ8" s="771"/>
      <c r="CR8" s="769">
        <v>45</v>
      </c>
      <c r="CS8" s="770"/>
      <c r="CT8" s="770"/>
      <c r="CU8" s="770"/>
      <c r="CV8" s="771"/>
      <c r="CW8" s="769" t="s">
        <v>479</v>
      </c>
      <c r="CX8" s="770"/>
      <c r="CY8" s="770"/>
      <c r="CZ8" s="770"/>
      <c r="DA8" s="771"/>
      <c r="DB8" s="769" t="s">
        <v>479</v>
      </c>
      <c r="DC8" s="770"/>
      <c r="DD8" s="770"/>
      <c r="DE8" s="770"/>
      <c r="DF8" s="771"/>
      <c r="DG8" s="769" t="s">
        <v>479</v>
      </c>
      <c r="DH8" s="770"/>
      <c r="DI8" s="770"/>
      <c r="DJ8" s="770"/>
      <c r="DK8" s="771"/>
      <c r="DL8" s="769" t="s">
        <v>479</v>
      </c>
      <c r="DM8" s="770"/>
      <c r="DN8" s="770"/>
      <c r="DO8" s="770"/>
      <c r="DP8" s="771"/>
      <c r="DQ8" s="769" t="s">
        <v>479</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543</v>
      </c>
      <c r="BT9" s="757"/>
      <c r="BU9" s="757"/>
      <c r="BV9" s="757"/>
      <c r="BW9" s="757"/>
      <c r="BX9" s="757"/>
      <c r="BY9" s="757"/>
      <c r="BZ9" s="757"/>
      <c r="CA9" s="757"/>
      <c r="CB9" s="757"/>
      <c r="CC9" s="757"/>
      <c r="CD9" s="757"/>
      <c r="CE9" s="757"/>
      <c r="CF9" s="757"/>
      <c r="CG9" s="758"/>
      <c r="CH9" s="769">
        <v>0</v>
      </c>
      <c r="CI9" s="770"/>
      <c r="CJ9" s="770"/>
      <c r="CK9" s="770"/>
      <c r="CL9" s="771"/>
      <c r="CM9" s="769">
        <v>15</v>
      </c>
      <c r="CN9" s="770"/>
      <c r="CO9" s="770"/>
      <c r="CP9" s="770"/>
      <c r="CQ9" s="771"/>
      <c r="CR9" s="769">
        <v>3</v>
      </c>
      <c r="CS9" s="770"/>
      <c r="CT9" s="770"/>
      <c r="CU9" s="770"/>
      <c r="CV9" s="771"/>
      <c r="CW9" s="769" t="s">
        <v>479</v>
      </c>
      <c r="CX9" s="770"/>
      <c r="CY9" s="770"/>
      <c r="CZ9" s="770"/>
      <c r="DA9" s="771"/>
      <c r="DB9" s="769" t="s">
        <v>479</v>
      </c>
      <c r="DC9" s="770"/>
      <c r="DD9" s="770"/>
      <c r="DE9" s="770"/>
      <c r="DF9" s="771"/>
      <c r="DG9" s="769" t="s">
        <v>479</v>
      </c>
      <c r="DH9" s="770"/>
      <c r="DI9" s="770"/>
      <c r="DJ9" s="770"/>
      <c r="DK9" s="771"/>
      <c r="DL9" s="769" t="s">
        <v>479</v>
      </c>
      <c r="DM9" s="770"/>
      <c r="DN9" s="770"/>
      <c r="DO9" s="770"/>
      <c r="DP9" s="771"/>
      <c r="DQ9" s="769" t="s">
        <v>479</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544</v>
      </c>
      <c r="BT10" s="757"/>
      <c r="BU10" s="757"/>
      <c r="BV10" s="757"/>
      <c r="BW10" s="757"/>
      <c r="BX10" s="757"/>
      <c r="BY10" s="757"/>
      <c r="BZ10" s="757"/>
      <c r="CA10" s="757"/>
      <c r="CB10" s="757"/>
      <c r="CC10" s="757"/>
      <c r="CD10" s="757"/>
      <c r="CE10" s="757"/>
      <c r="CF10" s="757"/>
      <c r="CG10" s="758"/>
      <c r="CH10" s="769">
        <v>0</v>
      </c>
      <c r="CI10" s="770"/>
      <c r="CJ10" s="770"/>
      <c r="CK10" s="770"/>
      <c r="CL10" s="771"/>
      <c r="CM10" s="769">
        <v>7</v>
      </c>
      <c r="CN10" s="770"/>
      <c r="CO10" s="770"/>
      <c r="CP10" s="770"/>
      <c r="CQ10" s="771"/>
      <c r="CR10" s="769">
        <v>5</v>
      </c>
      <c r="CS10" s="770"/>
      <c r="CT10" s="770"/>
      <c r="CU10" s="770"/>
      <c r="CV10" s="771"/>
      <c r="CW10" s="769" t="s">
        <v>479</v>
      </c>
      <c r="CX10" s="770"/>
      <c r="CY10" s="770"/>
      <c r="CZ10" s="770"/>
      <c r="DA10" s="771"/>
      <c r="DB10" s="769" t="s">
        <v>479</v>
      </c>
      <c r="DC10" s="770"/>
      <c r="DD10" s="770"/>
      <c r="DE10" s="770"/>
      <c r="DF10" s="771"/>
      <c r="DG10" s="769" t="s">
        <v>479</v>
      </c>
      <c r="DH10" s="770"/>
      <c r="DI10" s="770"/>
      <c r="DJ10" s="770"/>
      <c r="DK10" s="771"/>
      <c r="DL10" s="769" t="s">
        <v>479</v>
      </c>
      <c r="DM10" s="770"/>
      <c r="DN10" s="770"/>
      <c r="DO10" s="770"/>
      <c r="DP10" s="771"/>
      <c r="DQ10" s="769" t="s">
        <v>479</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41421</v>
      </c>
      <c r="R23" s="782"/>
      <c r="S23" s="782"/>
      <c r="T23" s="782"/>
      <c r="U23" s="782"/>
      <c r="V23" s="782">
        <v>40868</v>
      </c>
      <c r="W23" s="782"/>
      <c r="X23" s="782"/>
      <c r="Y23" s="782"/>
      <c r="Z23" s="782"/>
      <c r="AA23" s="782">
        <v>552</v>
      </c>
      <c r="AB23" s="782"/>
      <c r="AC23" s="782"/>
      <c r="AD23" s="782"/>
      <c r="AE23" s="783"/>
      <c r="AF23" s="784">
        <v>339</v>
      </c>
      <c r="AG23" s="782"/>
      <c r="AH23" s="782"/>
      <c r="AI23" s="782"/>
      <c r="AJ23" s="785"/>
      <c r="AK23" s="786"/>
      <c r="AL23" s="787"/>
      <c r="AM23" s="787"/>
      <c r="AN23" s="787"/>
      <c r="AO23" s="787"/>
      <c r="AP23" s="782">
        <v>23545</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12577</v>
      </c>
      <c r="R28" s="811"/>
      <c r="S28" s="811"/>
      <c r="T28" s="811"/>
      <c r="U28" s="811"/>
      <c r="V28" s="811">
        <v>12409</v>
      </c>
      <c r="W28" s="811"/>
      <c r="X28" s="811"/>
      <c r="Y28" s="811"/>
      <c r="Z28" s="811"/>
      <c r="AA28" s="811">
        <v>169</v>
      </c>
      <c r="AB28" s="811"/>
      <c r="AC28" s="811"/>
      <c r="AD28" s="811"/>
      <c r="AE28" s="812"/>
      <c r="AF28" s="813">
        <v>169</v>
      </c>
      <c r="AG28" s="811"/>
      <c r="AH28" s="811"/>
      <c r="AI28" s="811"/>
      <c r="AJ28" s="814"/>
      <c r="AK28" s="815">
        <v>1196</v>
      </c>
      <c r="AL28" s="806"/>
      <c r="AM28" s="806"/>
      <c r="AN28" s="806"/>
      <c r="AO28" s="806"/>
      <c r="AP28" s="806" t="s">
        <v>479</v>
      </c>
      <c r="AQ28" s="806"/>
      <c r="AR28" s="806"/>
      <c r="AS28" s="806"/>
      <c r="AT28" s="806"/>
      <c r="AU28" s="806" t="s">
        <v>479</v>
      </c>
      <c r="AV28" s="806"/>
      <c r="AW28" s="806"/>
      <c r="AX28" s="806"/>
      <c r="AY28" s="806"/>
      <c r="AZ28" s="807" t="s">
        <v>479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5294</v>
      </c>
      <c r="R29" s="747"/>
      <c r="S29" s="747"/>
      <c r="T29" s="747"/>
      <c r="U29" s="747"/>
      <c r="V29" s="747">
        <v>5172</v>
      </c>
      <c r="W29" s="747"/>
      <c r="X29" s="747"/>
      <c r="Y29" s="747"/>
      <c r="Z29" s="747"/>
      <c r="AA29" s="747">
        <v>122</v>
      </c>
      <c r="AB29" s="747"/>
      <c r="AC29" s="747"/>
      <c r="AD29" s="747"/>
      <c r="AE29" s="748"/>
      <c r="AF29" s="749">
        <v>122</v>
      </c>
      <c r="AG29" s="750"/>
      <c r="AH29" s="750"/>
      <c r="AI29" s="750"/>
      <c r="AJ29" s="751"/>
      <c r="AK29" s="818">
        <v>788</v>
      </c>
      <c r="AL29" s="819"/>
      <c r="AM29" s="819"/>
      <c r="AN29" s="819"/>
      <c r="AO29" s="819"/>
      <c r="AP29" s="819" t="s">
        <v>479</v>
      </c>
      <c r="AQ29" s="819"/>
      <c r="AR29" s="819"/>
      <c r="AS29" s="819"/>
      <c r="AT29" s="819"/>
      <c r="AU29" s="819" t="s">
        <v>479</v>
      </c>
      <c r="AV29" s="819"/>
      <c r="AW29" s="819"/>
      <c r="AX29" s="819"/>
      <c r="AY29" s="819"/>
      <c r="AZ29" s="820" t="s">
        <v>479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926</v>
      </c>
      <c r="R30" s="747"/>
      <c r="S30" s="747"/>
      <c r="T30" s="747"/>
      <c r="U30" s="747"/>
      <c r="V30" s="747">
        <v>888</v>
      </c>
      <c r="W30" s="747"/>
      <c r="X30" s="747"/>
      <c r="Y30" s="747"/>
      <c r="Z30" s="747"/>
      <c r="AA30" s="747">
        <v>38</v>
      </c>
      <c r="AB30" s="747"/>
      <c r="AC30" s="747"/>
      <c r="AD30" s="747"/>
      <c r="AE30" s="748"/>
      <c r="AF30" s="749">
        <v>38</v>
      </c>
      <c r="AG30" s="750"/>
      <c r="AH30" s="750"/>
      <c r="AI30" s="750"/>
      <c r="AJ30" s="751"/>
      <c r="AK30" s="818">
        <v>162</v>
      </c>
      <c r="AL30" s="819"/>
      <c r="AM30" s="819"/>
      <c r="AN30" s="819"/>
      <c r="AO30" s="819"/>
      <c r="AP30" s="819" t="s">
        <v>479</v>
      </c>
      <c r="AQ30" s="819"/>
      <c r="AR30" s="819"/>
      <c r="AS30" s="819"/>
      <c r="AT30" s="819"/>
      <c r="AU30" s="819" t="s">
        <v>479</v>
      </c>
      <c r="AV30" s="819"/>
      <c r="AW30" s="819"/>
      <c r="AX30" s="819"/>
      <c r="AY30" s="819"/>
      <c r="AZ30" s="820" t="s">
        <v>479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2057</v>
      </c>
      <c r="R31" s="747"/>
      <c r="S31" s="747"/>
      <c r="T31" s="747"/>
      <c r="U31" s="747"/>
      <c r="V31" s="747">
        <v>1769</v>
      </c>
      <c r="W31" s="747"/>
      <c r="X31" s="747"/>
      <c r="Y31" s="747"/>
      <c r="Z31" s="747"/>
      <c r="AA31" s="747">
        <v>288</v>
      </c>
      <c r="AB31" s="747"/>
      <c r="AC31" s="747"/>
      <c r="AD31" s="747"/>
      <c r="AE31" s="748"/>
      <c r="AF31" s="749">
        <v>3009</v>
      </c>
      <c r="AG31" s="750"/>
      <c r="AH31" s="750"/>
      <c r="AI31" s="750"/>
      <c r="AJ31" s="751"/>
      <c r="AK31" s="818">
        <v>4</v>
      </c>
      <c r="AL31" s="819"/>
      <c r="AM31" s="819"/>
      <c r="AN31" s="819"/>
      <c r="AO31" s="819"/>
      <c r="AP31" s="819">
        <v>2873</v>
      </c>
      <c r="AQ31" s="819"/>
      <c r="AR31" s="819"/>
      <c r="AS31" s="819"/>
      <c r="AT31" s="819"/>
      <c r="AU31" s="819" t="s">
        <v>479</v>
      </c>
      <c r="AV31" s="819"/>
      <c r="AW31" s="819"/>
      <c r="AX31" s="819"/>
      <c r="AY31" s="819"/>
      <c r="AZ31" s="820" t="s">
        <v>479</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5928</v>
      </c>
      <c r="R32" s="747"/>
      <c r="S32" s="747"/>
      <c r="T32" s="747"/>
      <c r="U32" s="747"/>
      <c r="V32" s="747">
        <v>5898</v>
      </c>
      <c r="W32" s="747"/>
      <c r="X32" s="747"/>
      <c r="Y32" s="747"/>
      <c r="Z32" s="747"/>
      <c r="AA32" s="747">
        <v>29</v>
      </c>
      <c r="AB32" s="747"/>
      <c r="AC32" s="747"/>
      <c r="AD32" s="747"/>
      <c r="AE32" s="748"/>
      <c r="AF32" s="749">
        <v>17</v>
      </c>
      <c r="AG32" s="750"/>
      <c r="AH32" s="750"/>
      <c r="AI32" s="750"/>
      <c r="AJ32" s="751"/>
      <c r="AK32" s="818">
        <v>1910</v>
      </c>
      <c r="AL32" s="819"/>
      <c r="AM32" s="819"/>
      <c r="AN32" s="819"/>
      <c r="AO32" s="819"/>
      <c r="AP32" s="819">
        <v>34591</v>
      </c>
      <c r="AQ32" s="819"/>
      <c r="AR32" s="819"/>
      <c r="AS32" s="819"/>
      <c r="AT32" s="819"/>
      <c r="AU32" s="819">
        <v>17953</v>
      </c>
      <c r="AV32" s="819"/>
      <c r="AW32" s="819"/>
      <c r="AX32" s="819"/>
      <c r="AY32" s="819"/>
      <c r="AZ32" s="820" t="s">
        <v>479</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3355</v>
      </c>
      <c r="AG63" s="830"/>
      <c r="AH63" s="830"/>
      <c r="AI63" s="830"/>
      <c r="AJ63" s="831"/>
      <c r="AK63" s="832"/>
      <c r="AL63" s="827"/>
      <c r="AM63" s="827"/>
      <c r="AN63" s="827"/>
      <c r="AO63" s="827"/>
      <c r="AP63" s="830">
        <v>37464</v>
      </c>
      <c r="AQ63" s="830"/>
      <c r="AR63" s="830"/>
      <c r="AS63" s="830"/>
      <c r="AT63" s="830"/>
      <c r="AU63" s="830">
        <v>17953</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123</v>
      </c>
      <c r="R68" s="854"/>
      <c r="S68" s="854"/>
      <c r="T68" s="854"/>
      <c r="U68" s="854"/>
      <c r="V68" s="854">
        <v>119</v>
      </c>
      <c r="W68" s="854"/>
      <c r="X68" s="854"/>
      <c r="Y68" s="854"/>
      <c r="Z68" s="854"/>
      <c r="AA68" s="854">
        <v>3</v>
      </c>
      <c r="AB68" s="854"/>
      <c r="AC68" s="854"/>
      <c r="AD68" s="854"/>
      <c r="AE68" s="854"/>
      <c r="AF68" s="854">
        <v>3</v>
      </c>
      <c r="AG68" s="854"/>
      <c r="AH68" s="854"/>
      <c r="AI68" s="854"/>
      <c r="AJ68" s="854"/>
      <c r="AK68" s="854" t="s">
        <v>479</v>
      </c>
      <c r="AL68" s="854"/>
      <c r="AM68" s="854"/>
      <c r="AN68" s="854"/>
      <c r="AO68" s="854"/>
      <c r="AP68" s="854" t="s">
        <v>479</v>
      </c>
      <c r="AQ68" s="854"/>
      <c r="AR68" s="854"/>
      <c r="AS68" s="854"/>
      <c r="AT68" s="854"/>
      <c r="AU68" s="854" t="s">
        <v>479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189</v>
      </c>
      <c r="R69" s="819"/>
      <c r="S69" s="819"/>
      <c r="T69" s="819"/>
      <c r="U69" s="819"/>
      <c r="V69" s="819">
        <v>168</v>
      </c>
      <c r="W69" s="819"/>
      <c r="X69" s="819"/>
      <c r="Y69" s="819"/>
      <c r="Z69" s="819"/>
      <c r="AA69" s="819">
        <v>22</v>
      </c>
      <c r="AB69" s="819"/>
      <c r="AC69" s="819"/>
      <c r="AD69" s="819"/>
      <c r="AE69" s="819"/>
      <c r="AF69" s="819">
        <v>22</v>
      </c>
      <c r="AG69" s="819"/>
      <c r="AH69" s="819"/>
      <c r="AI69" s="819"/>
      <c r="AJ69" s="819"/>
      <c r="AK69" s="819">
        <v>13</v>
      </c>
      <c r="AL69" s="819"/>
      <c r="AM69" s="819"/>
      <c r="AN69" s="819"/>
      <c r="AO69" s="819"/>
      <c r="AP69" s="819" t="s">
        <v>479</v>
      </c>
      <c r="AQ69" s="819"/>
      <c r="AR69" s="819"/>
      <c r="AS69" s="819"/>
      <c r="AT69" s="819"/>
      <c r="AU69" s="819" t="s">
        <v>479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1044329</v>
      </c>
      <c r="R70" s="819"/>
      <c r="S70" s="819"/>
      <c r="T70" s="819"/>
      <c r="U70" s="819"/>
      <c r="V70" s="819">
        <v>1022081</v>
      </c>
      <c r="W70" s="819"/>
      <c r="X70" s="819"/>
      <c r="Y70" s="819"/>
      <c r="Z70" s="819"/>
      <c r="AA70" s="819">
        <v>22247</v>
      </c>
      <c r="AB70" s="819"/>
      <c r="AC70" s="819"/>
      <c r="AD70" s="819"/>
      <c r="AE70" s="819"/>
      <c r="AF70" s="819">
        <v>22247</v>
      </c>
      <c r="AG70" s="819"/>
      <c r="AH70" s="819"/>
      <c r="AI70" s="819"/>
      <c r="AJ70" s="819"/>
      <c r="AK70" s="819">
        <v>593</v>
      </c>
      <c r="AL70" s="819"/>
      <c r="AM70" s="819"/>
      <c r="AN70" s="819"/>
      <c r="AO70" s="819"/>
      <c r="AP70" s="819" t="s">
        <v>479</v>
      </c>
      <c r="AQ70" s="819"/>
      <c r="AR70" s="819"/>
      <c r="AS70" s="819"/>
      <c r="AT70" s="819"/>
      <c r="AU70" s="819" t="s">
        <v>479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42179</v>
      </c>
      <c r="R71" s="819"/>
      <c r="S71" s="819"/>
      <c r="T71" s="819"/>
      <c r="U71" s="819"/>
      <c r="V71" s="819">
        <v>35893</v>
      </c>
      <c r="W71" s="819"/>
      <c r="X71" s="819"/>
      <c r="Y71" s="819"/>
      <c r="Z71" s="819"/>
      <c r="AA71" s="819">
        <v>6286</v>
      </c>
      <c r="AB71" s="819"/>
      <c r="AC71" s="819"/>
      <c r="AD71" s="819"/>
      <c r="AE71" s="819"/>
      <c r="AF71" s="819">
        <v>25370</v>
      </c>
      <c r="AG71" s="819"/>
      <c r="AH71" s="819"/>
      <c r="AI71" s="819"/>
      <c r="AJ71" s="819"/>
      <c r="AK71" s="819" t="s">
        <v>479</v>
      </c>
      <c r="AL71" s="819"/>
      <c r="AM71" s="819"/>
      <c r="AN71" s="819"/>
      <c r="AO71" s="819"/>
      <c r="AP71" s="819">
        <v>140190</v>
      </c>
      <c r="AQ71" s="819"/>
      <c r="AR71" s="819"/>
      <c r="AS71" s="819"/>
      <c r="AT71" s="819"/>
      <c r="AU71" s="819" t="s">
        <v>479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8559</v>
      </c>
      <c r="R72" s="819"/>
      <c r="S72" s="819"/>
      <c r="T72" s="819"/>
      <c r="U72" s="819"/>
      <c r="V72" s="819">
        <v>6038</v>
      </c>
      <c r="W72" s="819"/>
      <c r="X72" s="819"/>
      <c r="Y72" s="819"/>
      <c r="Z72" s="819"/>
      <c r="AA72" s="819">
        <v>2521</v>
      </c>
      <c r="AB72" s="819"/>
      <c r="AC72" s="819"/>
      <c r="AD72" s="819"/>
      <c r="AE72" s="819"/>
      <c r="AF72" s="819">
        <v>17171</v>
      </c>
      <c r="AG72" s="819"/>
      <c r="AH72" s="819"/>
      <c r="AI72" s="819"/>
      <c r="AJ72" s="819"/>
      <c r="AK72" s="819" t="s">
        <v>479</v>
      </c>
      <c r="AL72" s="819"/>
      <c r="AM72" s="819"/>
      <c r="AN72" s="819"/>
      <c r="AO72" s="819"/>
      <c r="AP72" s="819">
        <v>18268</v>
      </c>
      <c r="AQ72" s="819"/>
      <c r="AR72" s="819"/>
      <c r="AS72" s="819"/>
      <c r="AT72" s="819"/>
      <c r="AU72" s="819" t="s">
        <v>479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64813</v>
      </c>
      <c r="AG88" s="830"/>
      <c r="AH88" s="830"/>
      <c r="AI88" s="830"/>
      <c r="AJ88" s="830"/>
      <c r="AK88" s="827"/>
      <c r="AL88" s="827"/>
      <c r="AM88" s="827"/>
      <c r="AN88" s="827"/>
      <c r="AO88" s="827"/>
      <c r="AP88" s="830">
        <v>158458</v>
      </c>
      <c r="AQ88" s="830"/>
      <c r="AR88" s="830"/>
      <c r="AS88" s="830"/>
      <c r="AT88" s="830"/>
      <c r="AU88" s="830" t="s">
        <v>479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163</v>
      </c>
      <c r="CS102" s="838"/>
      <c r="CT102" s="838"/>
      <c r="CU102" s="838"/>
      <c r="CV102" s="881"/>
      <c r="CW102" s="880" t="s">
        <v>479</v>
      </c>
      <c r="CX102" s="838"/>
      <c r="CY102" s="838"/>
      <c r="CZ102" s="838"/>
      <c r="DA102" s="881"/>
      <c r="DB102" s="880" t="s">
        <v>479</v>
      </c>
      <c r="DC102" s="838"/>
      <c r="DD102" s="838"/>
      <c r="DE102" s="838"/>
      <c r="DF102" s="881"/>
      <c r="DG102" s="880" t="s">
        <v>479</v>
      </c>
      <c r="DH102" s="838"/>
      <c r="DI102" s="838"/>
      <c r="DJ102" s="838"/>
      <c r="DK102" s="881"/>
      <c r="DL102" s="880" t="s">
        <v>479</v>
      </c>
      <c r="DM102" s="838"/>
      <c r="DN102" s="838"/>
      <c r="DO102" s="838"/>
      <c r="DP102" s="881"/>
      <c r="DQ102" s="880" t="s">
        <v>479</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284</v>
      </c>
      <c r="AG109" s="883"/>
      <c r="AH109" s="883"/>
      <c r="AI109" s="883"/>
      <c r="AJ109" s="884"/>
      <c r="AK109" s="882" t="s">
        <v>283</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284</v>
      </c>
      <c r="BW109" s="883"/>
      <c r="BX109" s="883"/>
      <c r="BY109" s="883"/>
      <c r="BZ109" s="884"/>
      <c r="CA109" s="882" t="s">
        <v>283</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284</v>
      </c>
      <c r="DM109" s="883"/>
      <c r="DN109" s="883"/>
      <c r="DO109" s="883"/>
      <c r="DP109" s="884"/>
      <c r="DQ109" s="882" t="s">
        <v>283</v>
      </c>
      <c r="DR109" s="883"/>
      <c r="DS109" s="883"/>
      <c r="DT109" s="883"/>
      <c r="DU109" s="884"/>
      <c r="DV109" s="882" t="s">
        <v>398</v>
      </c>
      <c r="DW109" s="883"/>
      <c r="DX109" s="883"/>
      <c r="DY109" s="883"/>
      <c r="DZ109" s="885"/>
    </row>
    <row r="110" spans="1:131" s="197" customFormat="1" ht="26.25" customHeight="1" x14ac:dyDescent="0.15">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3457315</v>
      </c>
      <c r="AB110" s="890"/>
      <c r="AC110" s="890"/>
      <c r="AD110" s="890"/>
      <c r="AE110" s="891"/>
      <c r="AF110" s="892">
        <v>3284397</v>
      </c>
      <c r="AG110" s="890"/>
      <c r="AH110" s="890"/>
      <c r="AI110" s="890"/>
      <c r="AJ110" s="891"/>
      <c r="AK110" s="892">
        <v>3049069</v>
      </c>
      <c r="AL110" s="890"/>
      <c r="AM110" s="890"/>
      <c r="AN110" s="890"/>
      <c r="AO110" s="891"/>
      <c r="AP110" s="893">
        <v>19.399999999999999</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24545244</v>
      </c>
      <c r="BR110" s="927"/>
      <c r="BS110" s="927"/>
      <c r="BT110" s="927"/>
      <c r="BU110" s="927"/>
      <c r="BV110" s="927">
        <v>23598258</v>
      </c>
      <c r="BW110" s="927"/>
      <c r="BX110" s="927"/>
      <c r="BY110" s="927"/>
      <c r="BZ110" s="927"/>
      <c r="CA110" s="927">
        <v>23545351</v>
      </c>
      <c r="CB110" s="927"/>
      <c r="CC110" s="927"/>
      <c r="CD110" s="927"/>
      <c r="CE110" s="927"/>
      <c r="CF110" s="941">
        <v>149.80000000000001</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744920</v>
      </c>
      <c r="BR111" s="920"/>
      <c r="BS111" s="920"/>
      <c r="BT111" s="920"/>
      <c r="BU111" s="920"/>
      <c r="BV111" s="920">
        <v>306370</v>
      </c>
      <c r="BW111" s="920"/>
      <c r="BX111" s="920"/>
      <c r="BY111" s="920"/>
      <c r="BZ111" s="920"/>
      <c r="CA111" s="920">
        <v>91170</v>
      </c>
      <c r="CB111" s="920"/>
      <c r="CC111" s="920"/>
      <c r="CD111" s="920"/>
      <c r="CE111" s="920"/>
      <c r="CF111" s="914">
        <v>0.6</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21204846</v>
      </c>
      <c r="BR112" s="920"/>
      <c r="BS112" s="920"/>
      <c r="BT112" s="920"/>
      <c r="BU112" s="920"/>
      <c r="BV112" s="920">
        <v>18950317</v>
      </c>
      <c r="BW112" s="920"/>
      <c r="BX112" s="920"/>
      <c r="BY112" s="920"/>
      <c r="BZ112" s="920"/>
      <c r="CA112" s="920">
        <v>17952787</v>
      </c>
      <c r="CB112" s="920"/>
      <c r="CC112" s="920"/>
      <c r="CD112" s="920"/>
      <c r="CE112" s="920"/>
      <c r="CF112" s="914">
        <v>114.2</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1633929</v>
      </c>
      <c r="AB113" s="934"/>
      <c r="AC113" s="934"/>
      <c r="AD113" s="934"/>
      <c r="AE113" s="935"/>
      <c r="AF113" s="936">
        <v>1636411</v>
      </c>
      <c r="AG113" s="934"/>
      <c r="AH113" s="934"/>
      <c r="AI113" s="934"/>
      <c r="AJ113" s="935"/>
      <c r="AK113" s="936">
        <v>1580275</v>
      </c>
      <c r="AL113" s="934"/>
      <c r="AM113" s="934"/>
      <c r="AN113" s="934"/>
      <c r="AO113" s="935"/>
      <c r="AP113" s="937">
        <v>10.1</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t="s">
        <v>408</v>
      </c>
      <c r="BR113" s="920"/>
      <c r="BS113" s="920"/>
      <c r="BT113" s="920"/>
      <c r="BU113" s="920"/>
      <c r="BV113" s="920" t="s">
        <v>408</v>
      </c>
      <c r="BW113" s="920"/>
      <c r="BX113" s="920"/>
      <c r="BY113" s="920"/>
      <c r="BZ113" s="920"/>
      <c r="CA113" s="920" t="s">
        <v>408</v>
      </c>
      <c r="CB113" s="920"/>
      <c r="CC113" s="920"/>
      <c r="CD113" s="920"/>
      <c r="CE113" s="920"/>
      <c r="CF113" s="914" t="s">
        <v>408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408</v>
      </c>
      <c r="AB114" s="959"/>
      <c r="AC114" s="959"/>
      <c r="AD114" s="959"/>
      <c r="AE114" s="960"/>
      <c r="AF114" s="961" t="s">
        <v>408</v>
      </c>
      <c r="AG114" s="959"/>
      <c r="AH114" s="959"/>
      <c r="AI114" s="959"/>
      <c r="AJ114" s="960"/>
      <c r="AK114" s="961" t="s">
        <v>408</v>
      </c>
      <c r="AL114" s="959"/>
      <c r="AM114" s="959"/>
      <c r="AN114" s="959"/>
      <c r="AO114" s="960"/>
      <c r="AP114" s="962" t="s">
        <v>408</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4929675</v>
      </c>
      <c r="BR114" s="920"/>
      <c r="BS114" s="920"/>
      <c r="BT114" s="920"/>
      <c r="BU114" s="920"/>
      <c r="BV114" s="920">
        <v>4789611</v>
      </c>
      <c r="BW114" s="920"/>
      <c r="BX114" s="920"/>
      <c r="BY114" s="920"/>
      <c r="BZ114" s="920"/>
      <c r="CA114" s="920">
        <v>4625274</v>
      </c>
      <c r="CB114" s="920"/>
      <c r="CC114" s="920"/>
      <c r="CD114" s="920"/>
      <c r="CE114" s="920"/>
      <c r="CF114" s="914">
        <v>29.4</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9980</v>
      </c>
      <c r="AB115" s="934"/>
      <c r="AC115" s="934"/>
      <c r="AD115" s="934"/>
      <c r="AE115" s="935"/>
      <c r="AF115" s="936">
        <v>8637</v>
      </c>
      <c r="AG115" s="934"/>
      <c r="AH115" s="934"/>
      <c r="AI115" s="934"/>
      <c r="AJ115" s="935"/>
      <c r="AK115" s="936">
        <v>8545</v>
      </c>
      <c r="AL115" s="934"/>
      <c r="AM115" s="934"/>
      <c r="AN115" s="934"/>
      <c r="AO115" s="935"/>
      <c r="AP115" s="937">
        <v>0.1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408</v>
      </c>
      <c r="BR115" s="920"/>
      <c r="BS115" s="920"/>
      <c r="BT115" s="920"/>
      <c r="BU115" s="920"/>
      <c r="BV115" s="920" t="s">
        <v>408</v>
      </c>
      <c r="BW115" s="920"/>
      <c r="BX115" s="920"/>
      <c r="BY115" s="920"/>
      <c r="BZ115" s="920"/>
      <c r="CA115" s="920" t="s">
        <v>408</v>
      </c>
      <c r="CB115" s="920"/>
      <c r="CC115" s="920"/>
      <c r="CD115" s="920"/>
      <c r="CE115" s="920"/>
      <c r="CF115" s="914" t="s">
        <v>408</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408</v>
      </c>
      <c r="DH115" s="959"/>
      <c r="DI115" s="959"/>
      <c r="DJ115" s="959"/>
      <c r="DK115" s="960"/>
      <c r="DL115" s="961" t="s">
        <v>408</v>
      </c>
      <c r="DM115" s="959"/>
      <c r="DN115" s="959"/>
      <c r="DO115" s="959"/>
      <c r="DP115" s="960"/>
      <c r="DQ115" s="961" t="s">
        <v>408</v>
      </c>
      <c r="DR115" s="959"/>
      <c r="DS115" s="959"/>
      <c r="DT115" s="959"/>
      <c r="DU115" s="960"/>
      <c r="DV115" s="962" t="s">
        <v>408</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408</v>
      </c>
      <c r="AB116" s="959"/>
      <c r="AC116" s="959"/>
      <c r="AD116" s="959"/>
      <c r="AE116" s="960"/>
      <c r="AF116" s="961" t="s">
        <v>408</v>
      </c>
      <c r="AG116" s="959"/>
      <c r="AH116" s="959"/>
      <c r="AI116" s="959"/>
      <c r="AJ116" s="960"/>
      <c r="AK116" s="961" t="s">
        <v>408</v>
      </c>
      <c r="AL116" s="959"/>
      <c r="AM116" s="959"/>
      <c r="AN116" s="959"/>
      <c r="AO116" s="960"/>
      <c r="AP116" s="962" t="s">
        <v>408</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408</v>
      </c>
      <c r="DH116" s="959"/>
      <c r="DI116" s="959"/>
      <c r="DJ116" s="959"/>
      <c r="DK116" s="960"/>
      <c r="DL116" s="961" t="s">
        <v>408</v>
      </c>
      <c r="DM116" s="959"/>
      <c r="DN116" s="959"/>
      <c r="DO116" s="959"/>
      <c r="DP116" s="960"/>
      <c r="DQ116" s="961" t="s">
        <v>408</v>
      </c>
      <c r="DR116" s="959"/>
      <c r="DS116" s="959"/>
      <c r="DT116" s="959"/>
      <c r="DU116" s="960"/>
      <c r="DV116" s="962" t="s">
        <v>408</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5101224</v>
      </c>
      <c r="AB117" s="966"/>
      <c r="AC117" s="966"/>
      <c r="AD117" s="966"/>
      <c r="AE117" s="967"/>
      <c r="AF117" s="965">
        <v>4929445</v>
      </c>
      <c r="AG117" s="966"/>
      <c r="AH117" s="966"/>
      <c r="AI117" s="966"/>
      <c r="AJ117" s="967"/>
      <c r="AK117" s="965">
        <v>4637889</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284</v>
      </c>
      <c r="AG118" s="883"/>
      <c r="AH118" s="883"/>
      <c r="AI118" s="883"/>
      <c r="AJ118" s="884"/>
      <c r="AK118" s="882" t="s">
        <v>283</v>
      </c>
      <c r="AL118" s="883"/>
      <c r="AM118" s="883"/>
      <c r="AN118" s="883"/>
      <c r="AO118" s="884"/>
      <c r="AP118" s="990" t="s">
        <v>398</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428</v>
      </c>
      <c r="BP118" s="994"/>
      <c r="BQ118" s="985">
        <v>51424685</v>
      </c>
      <c r="BR118" s="986"/>
      <c r="BS118" s="986"/>
      <c r="BT118" s="986"/>
      <c r="BU118" s="986"/>
      <c r="BV118" s="986">
        <v>47644556</v>
      </c>
      <c r="BW118" s="986"/>
      <c r="BX118" s="986"/>
      <c r="BY118" s="986"/>
      <c r="BZ118" s="986"/>
      <c r="CA118" s="986">
        <v>46214582</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7185224</v>
      </c>
      <c r="BR119" s="927"/>
      <c r="BS119" s="927"/>
      <c r="BT119" s="927"/>
      <c r="BU119" s="927"/>
      <c r="BV119" s="927">
        <v>7721940</v>
      </c>
      <c r="BW119" s="927"/>
      <c r="BX119" s="927"/>
      <c r="BY119" s="927"/>
      <c r="BZ119" s="927"/>
      <c r="CA119" s="927">
        <v>15248921</v>
      </c>
      <c r="CB119" s="927"/>
      <c r="CC119" s="927"/>
      <c r="CD119" s="927"/>
      <c r="CE119" s="927"/>
      <c r="CF119" s="941">
        <v>97</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744920</v>
      </c>
      <c r="DH119" s="998"/>
      <c r="DI119" s="998"/>
      <c r="DJ119" s="998"/>
      <c r="DK119" s="999"/>
      <c r="DL119" s="1000">
        <v>306370</v>
      </c>
      <c r="DM119" s="998"/>
      <c r="DN119" s="998"/>
      <c r="DO119" s="998"/>
      <c r="DP119" s="999"/>
      <c r="DQ119" s="1000">
        <v>91170</v>
      </c>
      <c r="DR119" s="998"/>
      <c r="DS119" s="998"/>
      <c r="DT119" s="998"/>
      <c r="DU119" s="999"/>
      <c r="DV119" s="1001">
        <v>0.6</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17106442</v>
      </c>
      <c r="BR120" s="920"/>
      <c r="BS120" s="920"/>
      <c r="BT120" s="920"/>
      <c r="BU120" s="920"/>
      <c r="BV120" s="920">
        <v>15341884</v>
      </c>
      <c r="BW120" s="920"/>
      <c r="BX120" s="920"/>
      <c r="BY120" s="920"/>
      <c r="BZ120" s="920"/>
      <c r="CA120" s="920">
        <v>14479030</v>
      </c>
      <c r="CB120" s="920"/>
      <c r="CC120" s="920"/>
      <c r="CD120" s="920"/>
      <c r="CE120" s="920"/>
      <c r="CF120" s="914">
        <v>92.1</v>
      </c>
      <c r="CG120" s="915"/>
      <c r="CH120" s="915"/>
      <c r="CI120" s="915"/>
      <c r="CJ120" s="915"/>
      <c r="CK120" s="1013" t="s">
        <v>434</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21176460</v>
      </c>
      <c r="DH120" s="927"/>
      <c r="DI120" s="927"/>
      <c r="DJ120" s="927"/>
      <c r="DK120" s="927"/>
      <c r="DL120" s="927">
        <v>18935696</v>
      </c>
      <c r="DM120" s="927"/>
      <c r="DN120" s="927"/>
      <c r="DO120" s="927"/>
      <c r="DP120" s="927"/>
      <c r="DQ120" s="927">
        <v>17952787</v>
      </c>
      <c r="DR120" s="927"/>
      <c r="DS120" s="927"/>
      <c r="DT120" s="927"/>
      <c r="DU120" s="927"/>
      <c r="DV120" s="928">
        <v>114.2</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32794368</v>
      </c>
      <c r="BR121" s="986"/>
      <c r="BS121" s="986"/>
      <c r="BT121" s="986"/>
      <c r="BU121" s="986"/>
      <c r="BV121" s="986">
        <v>31688894</v>
      </c>
      <c r="BW121" s="986"/>
      <c r="BX121" s="986"/>
      <c r="BY121" s="986"/>
      <c r="BZ121" s="986"/>
      <c r="CA121" s="986">
        <v>32048086</v>
      </c>
      <c r="CB121" s="986"/>
      <c r="CC121" s="986"/>
      <c r="CD121" s="986"/>
      <c r="CE121" s="986"/>
      <c r="CF121" s="1024">
        <v>203.9</v>
      </c>
      <c r="CG121" s="1025"/>
      <c r="CH121" s="1025"/>
      <c r="CI121" s="1025"/>
      <c r="CJ121" s="1025"/>
      <c r="CK121" s="1016"/>
      <c r="CL121" s="1017"/>
      <c r="CM121" s="1017"/>
      <c r="CN121" s="1017"/>
      <c r="CO121" s="1018"/>
      <c r="CP121" s="1007" t="s">
        <v>377</v>
      </c>
      <c r="CQ121" s="1008"/>
      <c r="CR121" s="1008"/>
      <c r="CS121" s="1008"/>
      <c r="CT121" s="1008"/>
      <c r="CU121" s="1008"/>
      <c r="CV121" s="1008"/>
      <c r="CW121" s="1008"/>
      <c r="CX121" s="1008"/>
      <c r="CY121" s="1008"/>
      <c r="CZ121" s="1008"/>
      <c r="DA121" s="1008"/>
      <c r="DB121" s="1008"/>
      <c r="DC121" s="1008"/>
      <c r="DD121" s="1008"/>
      <c r="DE121" s="1008"/>
      <c r="DF121" s="1009"/>
      <c r="DG121" s="919" t="s">
        <v>109</v>
      </c>
      <c r="DH121" s="920"/>
      <c r="DI121" s="920"/>
      <c r="DJ121" s="920"/>
      <c r="DK121" s="920"/>
      <c r="DL121" s="920" t="s">
        <v>109</v>
      </c>
      <c r="DM121" s="920"/>
      <c r="DN121" s="920"/>
      <c r="DO121" s="920"/>
      <c r="DP121" s="920"/>
      <c r="DQ121" s="920" t="s">
        <v>109</v>
      </c>
      <c r="DR121" s="920"/>
      <c r="DS121" s="920"/>
      <c r="DT121" s="920"/>
      <c r="DU121" s="920"/>
      <c r="DV121" s="921" t="s">
        <v>109</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437</v>
      </c>
      <c r="BP122" s="994"/>
      <c r="BQ122" s="1034">
        <v>57086034</v>
      </c>
      <c r="BR122" s="1035"/>
      <c r="BS122" s="1035"/>
      <c r="BT122" s="1035"/>
      <c r="BU122" s="1035"/>
      <c r="BV122" s="1035">
        <v>54752718</v>
      </c>
      <c r="BW122" s="1035"/>
      <c r="BX122" s="1035"/>
      <c r="BY122" s="1035"/>
      <c r="BZ122" s="1035"/>
      <c r="CA122" s="1035">
        <v>61776037</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t="s">
        <v>439</v>
      </c>
      <c r="DH122" s="920"/>
      <c r="DI122" s="920"/>
      <c r="DJ122" s="920"/>
      <c r="DK122" s="920"/>
      <c r="DL122" s="920" t="s">
        <v>439</v>
      </c>
      <c r="DM122" s="920"/>
      <c r="DN122" s="920"/>
      <c r="DO122" s="920"/>
      <c r="DP122" s="920"/>
      <c r="DQ122" s="920" t="s">
        <v>439</v>
      </c>
      <c r="DR122" s="920"/>
      <c r="DS122" s="920"/>
      <c r="DT122" s="920"/>
      <c r="DU122" s="920"/>
      <c r="DV122" s="921" t="s">
        <v>439</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439</v>
      </c>
      <c r="BR123" s="1027"/>
      <c r="BS123" s="1027"/>
      <c r="BT123" s="1027"/>
      <c r="BU123" s="1027"/>
      <c r="BV123" s="1027" t="s">
        <v>439</v>
      </c>
      <c r="BW123" s="1027"/>
      <c r="BX123" s="1027"/>
      <c r="BY123" s="1027"/>
      <c r="BZ123" s="1027"/>
      <c r="CA123" s="1027" t="s">
        <v>439</v>
      </c>
      <c r="CB123" s="1027"/>
      <c r="CC123" s="1027"/>
      <c r="CD123" s="1027"/>
      <c r="CE123" s="1027"/>
      <c r="CF123" s="1028"/>
      <c r="CG123" s="1029"/>
      <c r="CH123" s="1029"/>
      <c r="CI123" s="1029"/>
      <c r="CJ123" s="1030"/>
      <c r="CK123" s="1016"/>
      <c r="CL123" s="1017"/>
      <c r="CM123" s="1017"/>
      <c r="CN123" s="1017"/>
      <c r="CO123" s="1018"/>
      <c r="CP123" s="1007" t="s">
        <v>441</v>
      </c>
      <c r="CQ123" s="1008"/>
      <c r="CR123" s="1008"/>
      <c r="CS123" s="1008"/>
      <c r="CT123" s="1008"/>
      <c r="CU123" s="1008"/>
      <c r="CV123" s="1008"/>
      <c r="CW123" s="1008"/>
      <c r="CX123" s="1008"/>
      <c r="CY123" s="1008"/>
      <c r="CZ123" s="1008"/>
      <c r="DA123" s="1008"/>
      <c r="DB123" s="1008"/>
      <c r="DC123" s="1008"/>
      <c r="DD123" s="1008"/>
      <c r="DE123" s="1008"/>
      <c r="DF123" s="1009"/>
      <c r="DG123" s="958" t="s">
        <v>439</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v>28386</v>
      </c>
      <c r="DH124" s="998"/>
      <c r="DI124" s="998"/>
      <c r="DJ124" s="998"/>
      <c r="DK124" s="999"/>
      <c r="DL124" s="1000">
        <v>14621</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8281</v>
      </c>
      <c r="AB126" s="959"/>
      <c r="AC126" s="959"/>
      <c r="AD126" s="959"/>
      <c r="AE126" s="960"/>
      <c r="AF126" s="961">
        <v>7105</v>
      </c>
      <c r="AG126" s="959"/>
      <c r="AH126" s="959"/>
      <c r="AI126" s="959"/>
      <c r="AJ126" s="960"/>
      <c r="AK126" s="961">
        <v>7148</v>
      </c>
      <c r="AL126" s="959"/>
      <c r="AM126" s="959"/>
      <c r="AN126" s="959"/>
      <c r="AO126" s="960"/>
      <c r="AP126" s="962">
        <v>0</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1699</v>
      </c>
      <c r="AB127" s="959"/>
      <c r="AC127" s="959"/>
      <c r="AD127" s="959"/>
      <c r="AE127" s="960"/>
      <c r="AF127" s="961">
        <v>1532</v>
      </c>
      <c r="AG127" s="959"/>
      <c r="AH127" s="959"/>
      <c r="AI127" s="959"/>
      <c r="AJ127" s="960"/>
      <c r="AK127" s="961">
        <v>1397</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439</v>
      </c>
      <c r="BG127" s="1042"/>
      <c r="BH127" s="1042"/>
      <c r="BI127" s="1042"/>
      <c r="BJ127" s="1042"/>
      <c r="BK127" s="1042"/>
      <c r="BL127" s="1051"/>
      <c r="BM127" s="1041">
        <v>12.57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453</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1409773</v>
      </c>
      <c r="AB128" s="1090"/>
      <c r="AC128" s="1090"/>
      <c r="AD128" s="1090"/>
      <c r="AE128" s="1091"/>
      <c r="AF128" s="1092">
        <v>1378093</v>
      </c>
      <c r="AG128" s="1090"/>
      <c r="AH128" s="1090"/>
      <c r="AI128" s="1090"/>
      <c r="AJ128" s="1091"/>
      <c r="AK128" s="1092">
        <v>1365716</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457</v>
      </c>
      <c r="BG128" s="1067"/>
      <c r="BH128" s="1067"/>
      <c r="BI128" s="1067"/>
      <c r="BJ128" s="1067"/>
      <c r="BK128" s="1067"/>
      <c r="BL128" s="1068"/>
      <c r="BM128" s="1066">
        <v>17.57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18240130</v>
      </c>
      <c r="AB129" s="959"/>
      <c r="AC129" s="959"/>
      <c r="AD129" s="959"/>
      <c r="AE129" s="960"/>
      <c r="AF129" s="961">
        <v>18121595</v>
      </c>
      <c r="AG129" s="959"/>
      <c r="AH129" s="959"/>
      <c r="AI129" s="959"/>
      <c r="AJ129" s="960"/>
      <c r="AK129" s="961">
        <v>18352268</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5.3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2681046</v>
      </c>
      <c r="AB130" s="959"/>
      <c r="AC130" s="959"/>
      <c r="AD130" s="959"/>
      <c r="AE130" s="960"/>
      <c r="AF130" s="961">
        <v>2716015</v>
      </c>
      <c r="AG130" s="959"/>
      <c r="AH130" s="959"/>
      <c r="AI130" s="959"/>
      <c r="AJ130" s="960"/>
      <c r="AK130" s="961">
        <v>2638365</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404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15559084</v>
      </c>
      <c r="AB131" s="998"/>
      <c r="AC131" s="998"/>
      <c r="AD131" s="998"/>
      <c r="AE131" s="999"/>
      <c r="AF131" s="1000">
        <v>15405580</v>
      </c>
      <c r="AG131" s="998"/>
      <c r="AH131" s="998"/>
      <c r="AI131" s="998"/>
      <c r="AJ131" s="999"/>
      <c r="AK131" s="1000">
        <v>15713903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6.4939876920000001</v>
      </c>
      <c r="AB132" s="1104"/>
      <c r="AC132" s="1104"/>
      <c r="AD132" s="1104"/>
      <c r="AE132" s="1105"/>
      <c r="AF132" s="1106">
        <v>5.4223015300000004</v>
      </c>
      <c r="AG132" s="1104"/>
      <c r="AH132" s="1104"/>
      <c r="AI132" s="1104"/>
      <c r="AJ132" s="1105"/>
      <c r="AK132" s="1106">
        <v>4.0334218689999997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7.3</v>
      </c>
      <c r="AB133" s="1111"/>
      <c r="AC133" s="1111"/>
      <c r="AD133" s="1111"/>
      <c r="AE133" s="1112"/>
      <c r="AF133" s="1110">
        <v>6.3</v>
      </c>
      <c r="AG133" s="1111"/>
      <c r="AH133" s="1111"/>
      <c r="AI133" s="1111"/>
      <c r="AJ133" s="1112"/>
      <c r="AK133" s="1110">
        <v>5.3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5278607</v>
      </c>
      <c r="L9" s="264">
        <v>61755</v>
      </c>
      <c r="M9" s="265">
        <v>58112</v>
      </c>
      <c r="N9" s="266">
        <v>6.3</v>
      </c>
    </row>
    <row r="10" spans="1:16" x14ac:dyDescent="0.15">
      <c r="A10" s="248"/>
      <c r="B10" s="244"/>
      <c r="C10" s="244"/>
      <c r="D10" s="244"/>
      <c r="E10" s="244"/>
      <c r="F10" s="244"/>
      <c r="G10" s="1119" t="s">
        <v>475</v>
      </c>
      <c r="H10" s="1120"/>
      <c r="I10" s="1120"/>
      <c r="J10" s="1121"/>
      <c r="K10" s="267">
        <v>628776</v>
      </c>
      <c r="L10" s="268">
        <v>7356</v>
      </c>
      <c r="M10" s="269">
        <v>3510</v>
      </c>
      <c r="N10" s="270">
        <v>109.6</v>
      </c>
    </row>
    <row r="11" spans="1:16" ht="13.5" customHeight="1" x14ac:dyDescent="0.15">
      <c r="A11" s="248"/>
      <c r="B11" s="244"/>
      <c r="C11" s="244"/>
      <c r="D11" s="244"/>
      <c r="E11" s="244"/>
      <c r="F11" s="244"/>
      <c r="G11" s="1119" t="s">
        <v>476</v>
      </c>
      <c r="H11" s="1120"/>
      <c r="I11" s="1120"/>
      <c r="J11" s="1121"/>
      <c r="K11" s="267">
        <v>3166</v>
      </c>
      <c r="L11" s="268">
        <v>37</v>
      </c>
      <c r="M11" s="269">
        <v>6281</v>
      </c>
      <c r="N11" s="270">
        <v>-99.4</v>
      </c>
    </row>
    <row r="12" spans="1:16" ht="13.5" customHeight="1" x14ac:dyDescent="0.15">
      <c r="A12" s="248"/>
      <c r="B12" s="244"/>
      <c r="C12" s="244"/>
      <c r="D12" s="244"/>
      <c r="E12" s="244"/>
      <c r="F12" s="244"/>
      <c r="G12" s="1119" t="s">
        <v>477</v>
      </c>
      <c r="H12" s="1120"/>
      <c r="I12" s="1120"/>
      <c r="J12" s="1121"/>
      <c r="K12" s="267">
        <v>3780</v>
      </c>
      <c r="L12" s="268">
        <v>44</v>
      </c>
      <c r="M12" s="269">
        <v>744</v>
      </c>
      <c r="N12" s="270">
        <v>-94.1</v>
      </c>
    </row>
    <row r="13" spans="1:16" ht="13.5" customHeight="1" x14ac:dyDescent="0.15">
      <c r="A13" s="248"/>
      <c r="B13" s="244"/>
      <c r="C13" s="244"/>
      <c r="D13" s="244"/>
      <c r="E13" s="244"/>
      <c r="F13" s="244"/>
      <c r="G13" s="1119" t="s">
        <v>478</v>
      </c>
      <c r="H13" s="1120"/>
      <c r="I13" s="1120"/>
      <c r="J13" s="1121"/>
      <c r="K13" s="267" t="s">
        <v>479</v>
      </c>
      <c r="L13" s="268" t="s">
        <v>479</v>
      </c>
      <c r="M13" s="269">
        <v>1</v>
      </c>
      <c r="N13" s="270" t="s">
        <v>479</v>
      </c>
    </row>
    <row r="14" spans="1:16" ht="13.5" customHeight="1" x14ac:dyDescent="0.15">
      <c r="A14" s="248"/>
      <c r="B14" s="244"/>
      <c r="C14" s="244"/>
      <c r="D14" s="244"/>
      <c r="E14" s="244"/>
      <c r="F14" s="244"/>
      <c r="G14" s="1119" t="s">
        <v>480</v>
      </c>
      <c r="H14" s="1120"/>
      <c r="I14" s="1120"/>
      <c r="J14" s="1121"/>
      <c r="K14" s="267">
        <v>163395</v>
      </c>
      <c r="L14" s="268">
        <v>1912</v>
      </c>
      <c r="M14" s="269">
        <v>2803</v>
      </c>
      <c r="N14" s="270">
        <v>-31.8</v>
      </c>
    </row>
    <row r="15" spans="1:16" ht="13.5" customHeight="1" x14ac:dyDescent="0.15">
      <c r="A15" s="248"/>
      <c r="B15" s="244"/>
      <c r="C15" s="244"/>
      <c r="D15" s="244"/>
      <c r="E15" s="244"/>
      <c r="F15" s="244"/>
      <c r="G15" s="1119" t="s">
        <v>481</v>
      </c>
      <c r="H15" s="1120"/>
      <c r="I15" s="1120"/>
      <c r="J15" s="1121"/>
      <c r="K15" s="267">
        <v>23751</v>
      </c>
      <c r="L15" s="268">
        <v>278</v>
      </c>
      <c r="M15" s="269">
        <v>1119</v>
      </c>
      <c r="N15" s="270">
        <v>-75.2</v>
      </c>
    </row>
    <row r="16" spans="1:16" x14ac:dyDescent="0.15">
      <c r="A16" s="248"/>
      <c r="B16" s="244"/>
      <c r="C16" s="244"/>
      <c r="D16" s="244"/>
      <c r="E16" s="244"/>
      <c r="F16" s="244"/>
      <c r="G16" s="1122" t="s">
        <v>482</v>
      </c>
      <c r="H16" s="1123"/>
      <c r="I16" s="1123"/>
      <c r="J16" s="1124"/>
      <c r="K16" s="268">
        <v>-447855</v>
      </c>
      <c r="L16" s="268">
        <v>-5239</v>
      </c>
      <c r="M16" s="269">
        <v>-5386</v>
      </c>
      <c r="N16" s="270">
        <v>-2.7</v>
      </c>
    </row>
    <row r="17" spans="1:16" x14ac:dyDescent="0.15">
      <c r="A17" s="248"/>
      <c r="B17" s="244"/>
      <c r="C17" s="244"/>
      <c r="D17" s="244"/>
      <c r="E17" s="244"/>
      <c r="F17" s="244"/>
      <c r="G17" s="1122" t="s">
        <v>167</v>
      </c>
      <c r="H17" s="1123"/>
      <c r="I17" s="1123"/>
      <c r="J17" s="1124"/>
      <c r="K17" s="268">
        <v>5653620</v>
      </c>
      <c r="L17" s="268">
        <v>66142</v>
      </c>
      <c r="M17" s="269">
        <v>67183</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6.41</v>
      </c>
      <c r="L21" s="281">
        <v>6.12</v>
      </c>
      <c r="M21" s="282">
        <v>0.28999999999999998</v>
      </c>
      <c r="N21" s="249"/>
      <c r="O21" s="283"/>
      <c r="P21" s="279"/>
    </row>
    <row r="22" spans="1:16" s="284" customFormat="1" x14ac:dyDescent="0.15">
      <c r="A22" s="279"/>
      <c r="B22" s="249"/>
      <c r="C22" s="249"/>
      <c r="D22" s="249"/>
      <c r="E22" s="249"/>
      <c r="F22" s="249"/>
      <c r="G22" s="1114" t="s">
        <v>488</v>
      </c>
      <c r="H22" s="1115"/>
      <c r="I22" s="1115"/>
      <c r="J22" s="1116"/>
      <c r="K22" s="285">
        <v>99.2</v>
      </c>
      <c r="L22" s="286">
        <v>98.7</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492</v>
      </c>
      <c r="H32" s="1131"/>
      <c r="I32" s="1131"/>
      <c r="J32" s="1132"/>
      <c r="K32" s="294">
        <v>3049069</v>
      </c>
      <c r="L32" s="294">
        <v>35671</v>
      </c>
      <c r="M32" s="295">
        <v>33998</v>
      </c>
      <c r="N32" s="296">
        <v>4.9000000000000004</v>
      </c>
    </row>
    <row r="33" spans="1:16" ht="13.5" customHeight="1" x14ac:dyDescent="0.15">
      <c r="A33" s="248"/>
      <c r="B33" s="244"/>
      <c r="C33" s="244"/>
      <c r="D33" s="244"/>
      <c r="E33" s="244"/>
      <c r="F33" s="244"/>
      <c r="G33" s="1130" t="s">
        <v>493</v>
      </c>
      <c r="H33" s="1131"/>
      <c r="I33" s="1131"/>
      <c r="J33" s="1132"/>
      <c r="K33" s="294" t="s">
        <v>479</v>
      </c>
      <c r="L33" s="294" t="s">
        <v>479</v>
      </c>
      <c r="M33" s="295">
        <v>1</v>
      </c>
      <c r="N33" s="296" t="s">
        <v>479</v>
      </c>
    </row>
    <row r="34" spans="1:16" ht="27" customHeight="1" x14ac:dyDescent="0.15">
      <c r="A34" s="248"/>
      <c r="B34" s="244"/>
      <c r="C34" s="244"/>
      <c r="D34" s="244"/>
      <c r="E34" s="244"/>
      <c r="F34" s="244"/>
      <c r="G34" s="1130" t="s">
        <v>494</v>
      </c>
      <c r="H34" s="1131"/>
      <c r="I34" s="1131"/>
      <c r="J34" s="1132"/>
      <c r="K34" s="294" t="s">
        <v>479</v>
      </c>
      <c r="L34" s="294" t="s">
        <v>479</v>
      </c>
      <c r="M34" s="295">
        <v>39</v>
      </c>
      <c r="N34" s="296" t="s">
        <v>479</v>
      </c>
    </row>
    <row r="35" spans="1:16" ht="27" customHeight="1" x14ac:dyDescent="0.15">
      <c r="A35" s="248"/>
      <c r="B35" s="244"/>
      <c r="C35" s="244"/>
      <c r="D35" s="244"/>
      <c r="E35" s="244"/>
      <c r="F35" s="244"/>
      <c r="G35" s="1130" t="s">
        <v>495</v>
      </c>
      <c r="H35" s="1131"/>
      <c r="I35" s="1131"/>
      <c r="J35" s="1132"/>
      <c r="K35" s="294">
        <v>1580275</v>
      </c>
      <c r="L35" s="294">
        <v>18488</v>
      </c>
      <c r="M35" s="295">
        <v>9007</v>
      </c>
      <c r="N35" s="296">
        <v>105.3</v>
      </c>
    </row>
    <row r="36" spans="1:16" ht="27" customHeight="1" x14ac:dyDescent="0.15">
      <c r="A36" s="248"/>
      <c r="B36" s="244"/>
      <c r="C36" s="244"/>
      <c r="D36" s="244"/>
      <c r="E36" s="244"/>
      <c r="F36" s="244"/>
      <c r="G36" s="1130" t="s">
        <v>496</v>
      </c>
      <c r="H36" s="1131"/>
      <c r="I36" s="1131"/>
      <c r="J36" s="1132"/>
      <c r="K36" s="294" t="s">
        <v>479</v>
      </c>
      <c r="L36" s="294" t="s">
        <v>479</v>
      </c>
      <c r="M36" s="295">
        <v>2239</v>
      </c>
      <c r="N36" s="296" t="s">
        <v>479</v>
      </c>
    </row>
    <row r="37" spans="1:16" ht="13.5" customHeight="1" x14ac:dyDescent="0.15">
      <c r="A37" s="248"/>
      <c r="B37" s="244"/>
      <c r="C37" s="244"/>
      <c r="D37" s="244"/>
      <c r="E37" s="244"/>
      <c r="F37" s="244"/>
      <c r="G37" s="1130" t="s">
        <v>497</v>
      </c>
      <c r="H37" s="1131"/>
      <c r="I37" s="1131"/>
      <c r="J37" s="1132"/>
      <c r="K37" s="294">
        <v>8545</v>
      </c>
      <c r="L37" s="294">
        <v>100</v>
      </c>
      <c r="M37" s="295">
        <v>951</v>
      </c>
      <c r="N37" s="296">
        <v>-89.5</v>
      </c>
    </row>
    <row r="38" spans="1:16" ht="27" customHeight="1" x14ac:dyDescent="0.15">
      <c r="A38" s="248"/>
      <c r="B38" s="244"/>
      <c r="C38" s="244"/>
      <c r="D38" s="244"/>
      <c r="E38" s="244"/>
      <c r="F38" s="244"/>
      <c r="G38" s="1133" t="s">
        <v>498</v>
      </c>
      <c r="H38" s="1134"/>
      <c r="I38" s="1134"/>
      <c r="J38" s="1135"/>
      <c r="K38" s="297" t="s">
        <v>479</v>
      </c>
      <c r="L38" s="297" t="s">
        <v>479</v>
      </c>
      <c r="M38" s="298">
        <v>6</v>
      </c>
      <c r="N38" s="299" t="s">
        <v>479</v>
      </c>
      <c r="O38" s="293"/>
    </row>
    <row r="39" spans="1:16" x14ac:dyDescent="0.15">
      <c r="A39" s="248"/>
      <c r="B39" s="244"/>
      <c r="C39" s="244"/>
      <c r="D39" s="244"/>
      <c r="E39" s="244"/>
      <c r="F39" s="244"/>
      <c r="G39" s="1133" t="s">
        <v>499</v>
      </c>
      <c r="H39" s="1134"/>
      <c r="I39" s="1134"/>
      <c r="J39" s="1135"/>
      <c r="K39" s="300">
        <v>-1365716</v>
      </c>
      <c r="L39" s="300">
        <v>-15978</v>
      </c>
      <c r="M39" s="301">
        <v>-6589</v>
      </c>
      <c r="N39" s="302">
        <v>142.5</v>
      </c>
      <c r="O39" s="293"/>
    </row>
    <row r="40" spans="1:16" ht="27" customHeight="1" x14ac:dyDescent="0.15">
      <c r="A40" s="248"/>
      <c r="B40" s="244"/>
      <c r="C40" s="244"/>
      <c r="D40" s="244"/>
      <c r="E40" s="244"/>
      <c r="F40" s="244"/>
      <c r="G40" s="1130" t="s">
        <v>500</v>
      </c>
      <c r="H40" s="1131"/>
      <c r="I40" s="1131"/>
      <c r="J40" s="1132"/>
      <c r="K40" s="300">
        <v>-2638365</v>
      </c>
      <c r="L40" s="300">
        <v>-30866</v>
      </c>
      <c r="M40" s="301">
        <v>-27524</v>
      </c>
      <c r="N40" s="302">
        <v>12.1</v>
      </c>
      <c r="O40" s="293"/>
    </row>
    <row r="41" spans="1:16" x14ac:dyDescent="0.15">
      <c r="A41" s="248"/>
      <c r="B41" s="244"/>
      <c r="C41" s="244"/>
      <c r="D41" s="244"/>
      <c r="E41" s="244"/>
      <c r="F41" s="244"/>
      <c r="G41" s="1136" t="s">
        <v>278</v>
      </c>
      <c r="H41" s="1137"/>
      <c r="I41" s="1137"/>
      <c r="J41" s="1138"/>
      <c r="K41" s="294">
        <v>633808</v>
      </c>
      <c r="L41" s="300">
        <v>7415</v>
      </c>
      <c r="M41" s="301">
        <v>12127</v>
      </c>
      <c r="N41" s="302">
        <v>-38.9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3167617</v>
      </c>
      <c r="J51" s="320">
        <v>38048</v>
      </c>
      <c r="K51" s="321">
        <v>27.3</v>
      </c>
      <c r="L51" s="322">
        <v>47569</v>
      </c>
      <c r="M51" s="323">
        <v>18.3</v>
      </c>
      <c r="N51" s="324">
        <v>9</v>
      </c>
    </row>
    <row r="52" spans="1:14" x14ac:dyDescent="0.15">
      <c r="A52" s="248"/>
      <c r="B52" s="244"/>
      <c r="C52" s="244"/>
      <c r="D52" s="244"/>
      <c r="E52" s="244"/>
      <c r="F52" s="244"/>
      <c r="G52" s="325"/>
      <c r="H52" s="326" t="s">
        <v>511</v>
      </c>
      <c r="I52" s="327">
        <v>1551898</v>
      </c>
      <c r="J52" s="328">
        <v>18641</v>
      </c>
      <c r="K52" s="329">
        <v>-15.3</v>
      </c>
      <c r="L52" s="330">
        <v>26255</v>
      </c>
      <c r="M52" s="331">
        <v>12.4</v>
      </c>
      <c r="N52" s="332">
        <v>-27.7</v>
      </c>
    </row>
    <row r="53" spans="1:14" x14ac:dyDescent="0.15">
      <c r="A53" s="248"/>
      <c r="B53" s="244"/>
      <c r="C53" s="244"/>
      <c r="D53" s="244"/>
      <c r="E53" s="244"/>
      <c r="F53" s="244"/>
      <c r="G53" s="310" t="s">
        <v>512</v>
      </c>
      <c r="H53" s="311"/>
      <c r="I53" s="319">
        <v>3143360</v>
      </c>
      <c r="J53" s="320">
        <v>37373</v>
      </c>
      <c r="K53" s="321">
        <v>-1.8</v>
      </c>
      <c r="L53" s="322">
        <v>50880</v>
      </c>
      <c r="M53" s="323">
        <v>7</v>
      </c>
      <c r="N53" s="324">
        <v>-8.8000000000000007</v>
      </c>
    </row>
    <row r="54" spans="1:14" x14ac:dyDescent="0.15">
      <c r="A54" s="248"/>
      <c r="B54" s="244"/>
      <c r="C54" s="244"/>
      <c r="D54" s="244"/>
      <c r="E54" s="244"/>
      <c r="F54" s="244"/>
      <c r="G54" s="325"/>
      <c r="H54" s="326" t="s">
        <v>511</v>
      </c>
      <c r="I54" s="327">
        <v>2841839</v>
      </c>
      <c r="J54" s="328">
        <v>33788</v>
      </c>
      <c r="K54" s="329">
        <v>81.3</v>
      </c>
      <c r="L54" s="330">
        <v>26879</v>
      </c>
      <c r="M54" s="331">
        <v>2.4</v>
      </c>
      <c r="N54" s="332">
        <v>78.900000000000006</v>
      </c>
    </row>
    <row r="55" spans="1:14" x14ac:dyDescent="0.15">
      <c r="A55" s="248"/>
      <c r="B55" s="244"/>
      <c r="C55" s="244"/>
      <c r="D55" s="244"/>
      <c r="E55" s="244"/>
      <c r="F55" s="244"/>
      <c r="G55" s="310" t="s">
        <v>513</v>
      </c>
      <c r="H55" s="311"/>
      <c r="I55" s="319">
        <v>3159463</v>
      </c>
      <c r="J55" s="320">
        <v>37476</v>
      </c>
      <c r="K55" s="321">
        <v>0.3</v>
      </c>
      <c r="L55" s="322">
        <v>63956</v>
      </c>
      <c r="M55" s="323">
        <v>25.7</v>
      </c>
      <c r="N55" s="324">
        <v>-25.4</v>
      </c>
    </row>
    <row r="56" spans="1:14" x14ac:dyDescent="0.15">
      <c r="A56" s="248"/>
      <c r="B56" s="244"/>
      <c r="C56" s="244"/>
      <c r="D56" s="244"/>
      <c r="E56" s="244"/>
      <c r="F56" s="244"/>
      <c r="G56" s="325"/>
      <c r="H56" s="326" t="s">
        <v>511</v>
      </c>
      <c r="I56" s="327">
        <v>1496917</v>
      </c>
      <c r="J56" s="328">
        <v>17756</v>
      </c>
      <c r="K56" s="329">
        <v>-47.4</v>
      </c>
      <c r="L56" s="330">
        <v>29239</v>
      </c>
      <c r="M56" s="331">
        <v>8.8000000000000007</v>
      </c>
      <c r="N56" s="332">
        <v>-56.2</v>
      </c>
    </row>
    <row r="57" spans="1:14" x14ac:dyDescent="0.15">
      <c r="A57" s="248"/>
      <c r="B57" s="244"/>
      <c r="C57" s="244"/>
      <c r="D57" s="244"/>
      <c r="E57" s="244"/>
      <c r="F57" s="244"/>
      <c r="G57" s="310" t="s">
        <v>514</v>
      </c>
      <c r="H57" s="311"/>
      <c r="I57" s="319">
        <v>2358212</v>
      </c>
      <c r="J57" s="320">
        <v>27654</v>
      </c>
      <c r="K57" s="321">
        <v>-26.2</v>
      </c>
      <c r="L57" s="322">
        <v>66255</v>
      </c>
      <c r="M57" s="323">
        <v>3.6</v>
      </c>
      <c r="N57" s="324">
        <v>-29.8</v>
      </c>
    </row>
    <row r="58" spans="1:14" x14ac:dyDescent="0.15">
      <c r="A58" s="248"/>
      <c r="B58" s="244"/>
      <c r="C58" s="244"/>
      <c r="D58" s="244"/>
      <c r="E58" s="244"/>
      <c r="F58" s="244"/>
      <c r="G58" s="325"/>
      <c r="H58" s="326" t="s">
        <v>511</v>
      </c>
      <c r="I58" s="327">
        <v>1060698</v>
      </c>
      <c r="J58" s="328">
        <v>12439</v>
      </c>
      <c r="K58" s="329">
        <v>-29.9</v>
      </c>
      <c r="L58" s="330">
        <v>31822</v>
      </c>
      <c r="M58" s="331">
        <v>8.8000000000000007</v>
      </c>
      <c r="N58" s="332">
        <v>-38.700000000000003</v>
      </c>
    </row>
    <row r="59" spans="1:14" x14ac:dyDescent="0.15">
      <c r="A59" s="248"/>
      <c r="B59" s="244"/>
      <c r="C59" s="244"/>
      <c r="D59" s="244"/>
      <c r="E59" s="244"/>
      <c r="F59" s="244"/>
      <c r="G59" s="310" t="s">
        <v>515</v>
      </c>
      <c r="H59" s="311"/>
      <c r="I59" s="319">
        <v>3080944</v>
      </c>
      <c r="J59" s="320">
        <v>36044</v>
      </c>
      <c r="K59" s="321">
        <v>30.3</v>
      </c>
      <c r="L59" s="322">
        <v>47278</v>
      </c>
      <c r="M59" s="323">
        <v>-28.6</v>
      </c>
      <c r="N59" s="324">
        <v>58.9</v>
      </c>
    </row>
    <row r="60" spans="1:14" x14ac:dyDescent="0.15">
      <c r="A60" s="248"/>
      <c r="B60" s="244"/>
      <c r="C60" s="244"/>
      <c r="D60" s="244"/>
      <c r="E60" s="244"/>
      <c r="F60" s="244"/>
      <c r="G60" s="325"/>
      <c r="H60" s="326" t="s">
        <v>511</v>
      </c>
      <c r="I60" s="333">
        <v>1853085</v>
      </c>
      <c r="J60" s="328">
        <v>21679</v>
      </c>
      <c r="K60" s="329">
        <v>74.3</v>
      </c>
      <c r="L60" s="330">
        <v>24096</v>
      </c>
      <c r="M60" s="331">
        <v>-24.3</v>
      </c>
      <c r="N60" s="332">
        <v>98.6</v>
      </c>
    </row>
    <row r="61" spans="1:14" x14ac:dyDescent="0.15">
      <c r="A61" s="248"/>
      <c r="B61" s="244"/>
      <c r="C61" s="244"/>
      <c r="D61" s="244"/>
      <c r="E61" s="244"/>
      <c r="F61" s="244"/>
      <c r="G61" s="310" t="s">
        <v>516</v>
      </c>
      <c r="H61" s="334"/>
      <c r="I61" s="335">
        <v>2981919</v>
      </c>
      <c r="J61" s="336">
        <v>35319</v>
      </c>
      <c r="K61" s="337">
        <v>6</v>
      </c>
      <c r="L61" s="338">
        <v>55188</v>
      </c>
      <c r="M61" s="339">
        <v>5.2</v>
      </c>
      <c r="N61" s="324">
        <v>0.8</v>
      </c>
    </row>
    <row r="62" spans="1:14" x14ac:dyDescent="0.15">
      <c r="A62" s="248"/>
      <c r="B62" s="244"/>
      <c r="C62" s="244"/>
      <c r="D62" s="244"/>
      <c r="E62" s="244"/>
      <c r="F62" s="244"/>
      <c r="G62" s="325"/>
      <c r="H62" s="326" t="s">
        <v>511</v>
      </c>
      <c r="I62" s="327">
        <v>1760887</v>
      </c>
      <c r="J62" s="328">
        <v>20861</v>
      </c>
      <c r="K62" s="329">
        <v>12.6</v>
      </c>
      <c r="L62" s="330">
        <v>27658</v>
      </c>
      <c r="M62" s="331">
        <v>1.6</v>
      </c>
      <c r="N62" s="332">
        <v>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23.98</v>
      </c>
      <c r="G47" s="12">
        <v>24.4</v>
      </c>
      <c r="H47" s="12">
        <v>26.17</v>
      </c>
      <c r="I47" s="12">
        <v>29.24</v>
      </c>
      <c r="J47" s="13">
        <v>31.87</v>
      </c>
    </row>
    <row r="48" spans="2:10" ht="57.75" customHeight="1" x14ac:dyDescent="0.15">
      <c r="B48" s="14"/>
      <c r="C48" s="1141" t="s">
        <v>4</v>
      </c>
      <c r="D48" s="1141"/>
      <c r="E48" s="1142"/>
      <c r="F48" s="15">
        <v>1</v>
      </c>
      <c r="G48" s="16">
        <v>3.64</v>
      </c>
      <c r="H48" s="16">
        <v>3.76</v>
      </c>
      <c r="I48" s="16">
        <v>1.59</v>
      </c>
      <c r="J48" s="17">
        <v>1.85</v>
      </c>
    </row>
    <row r="49" spans="2:10" ht="57.75" customHeight="1" thickBot="1" x14ac:dyDescent="0.2">
      <c r="B49" s="18"/>
      <c r="C49" s="1143" t="s">
        <v>5</v>
      </c>
      <c r="D49" s="1143"/>
      <c r="E49" s="1144"/>
      <c r="F49" s="19">
        <v>0.69</v>
      </c>
      <c r="G49" s="20">
        <v>3.14</v>
      </c>
      <c r="H49" s="20">
        <v>2.02</v>
      </c>
      <c r="I49" s="20">
        <v>0.7</v>
      </c>
      <c r="J49" s="21">
        <v>4.1399999999999997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2017-02-27T01:13:38Z</cp:lastPrinted>
  <dcterms:created xsi:type="dcterms:W3CDTF">2017-02-15T20:31:43Z</dcterms:created>
  <dcterms:modified xsi:type="dcterms:W3CDTF">2017-05-12T06:00:58Z</dcterms:modified>
  <cp:category/>
</cp:coreProperties>
</file>