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C37" i="9"/>
  <c r="BE36" i="9"/>
  <c r="BE35" i="9"/>
  <c r="BE34" i="9"/>
  <c r="C34" i="9"/>
  <c r="C35" i="9" s="1"/>
  <c r="U34" i="9" l="1"/>
  <c r="U35" i="9" s="1"/>
  <c r="U36" i="9" s="1"/>
  <c r="U37"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s="1"/>
  <c r="BW36" i="9" s="1"/>
  <c r="BW37" i="9" s="1"/>
  <c r="BW38" i="9" s="1"/>
  <c r="BW39" i="9" s="1"/>
  <c r="BW40" i="9" s="1"/>
  <c r="BW41" i="9" s="1"/>
  <c r="CO34" i="9" l="1"/>
  <c r="CO35" i="9" s="1"/>
  <c r="CO36" i="9" s="1"/>
  <c r="CO37" i="9" s="1"/>
  <c r="CO38" i="9" s="1"/>
  <c r="CO39" i="9" s="1"/>
</calcChain>
</file>

<file path=xl/sharedStrings.xml><?xml version="1.0" encoding="utf-8"?>
<sst xmlns="http://schemas.openxmlformats.org/spreadsheetml/2006/main" count="1046" uniqueCount="584">
  <si>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</si>
  <si>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</si>
  <si>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</si>
  <si>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</si>
  <si>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</si>
  <si>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</si>
  <si>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</si>
  <si>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</si>
  <si>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</si>
  <si>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</si>
  <si>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</si>
  <si>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</si>
  <si>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</si>
  <si>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</si>
  <si>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</si>
  <si>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</si>
  <si>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</si>
  <si>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</si>
  <si>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</si>
  <si>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</si>
  <si>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</si>
  <si>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</si>
  <si>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</si>
  <si>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</si>
  <si>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</si>
  <si>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</si>
  <si>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</si>
  <si>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</si>
  <si>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</si>
  <si>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</si>
  <si>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</si>
  <si>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</si>
  <si>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</si>
  <si>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</si>
  <si>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</si>
  <si>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</si>
  <si>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</si>
  <si>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</si>
  <si>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</si>
  <si>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</si>
  <si>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</si>
  <si>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</si>
  <si>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</si>
  <si>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</si>
  <si>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</si>
  <si>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</si>
  <si>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</si>
  <si>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</si>
  <si>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</si>
  <si>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</si>
  <si>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</si>
  <si>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</si>
  <si>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</si>
  <si>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</si>
  <si>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</si>
  <si>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</si>
  <si>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</si>
  <si>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</si>
  <si>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</si>
  <si>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</si>
  <si>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</si>
  <si>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</si>
  <si>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</si>
  <si>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</si>
  <si>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</si>
  <si>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</si>
  <si>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</si>
  <si>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</si>
  <si>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</si>
  <si>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</si>
  <si>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</si>
  <si>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</si>
  <si>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</si>
  <si>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</si>
  <si>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</si>
  <si>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</si>
  <si>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</si>
  <si>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</si>
  <si>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</si>
  <si>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</si>
  <si>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</si>
  <si>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</si>
  <si>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</si>
  <si>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</si>
  <si>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</si>
  <si>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</si>
  <si>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</si>
  <si>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</si>
  <si>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</si>
  <si>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</si>
  <si>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</si>
  <si>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</si>
  <si>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</si>
  <si>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</si>
  <si>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</si>
  <si>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</si>
  <si>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</si>
  <si>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</si>
  <si>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</si>
  <si>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</si>
  <si>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</si>
  <si>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</si>
  <si>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</si>
  <si>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</si>
  <si>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</si>
  <si>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</si>
  <si>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</si>
  <si>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</si>
  <si>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</si>
  <si>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</si>
  <si>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</si>
  <si>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</si>
  <si>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</si>
  <si>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</si>
  <si>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</si>
  <si>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</si>
  <si>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</si>
  <si>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</si>
  <si>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</si>
  <si>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</si>
  <si>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</si>
  <si>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</si>
  <si>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</si>
  <si>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</si>
  <si>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</si>
  <si>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</si>
  <si>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</si>
  <si>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</si>
  <si>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</si>
  <si>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</si>
  <si>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</si>
  <si>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</si>
  <si>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</si>
  <si>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</si>
  <si>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</si>
  <si>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</si>
  <si>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</si>
  <si>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</si>
  <si>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</si>
  <si>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</si>
  <si>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</si>
  <si>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</si>
  <si>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</si>
  <si>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</si>
  <si>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</si>
  <si>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</si>
  <si>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</si>
  <si>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</si>
  <si>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</si>
  <si>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</si>
  <si>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</si>
  <si>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</si>
  <si>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</si>
  <si>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</si>
  <si>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</si>
  <si>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</si>
  <si>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</si>
  <si>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</si>
  <si>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</si>
  <si>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</si>
  <si>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</si>
  <si>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</si>
  <si>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</si>
  <si>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</si>
  <si>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</si>
  <si>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</si>
  <si>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</si>
  <si>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</si>
  <si>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</si>
  <si>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</si>
  <si>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</si>
  <si>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</si>
  <si>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</si>
  <si>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</si>
  <si>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</si>
  <si>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</si>
  <si>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</si>
  <si>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</si>
  <si>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</si>
  <si>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</si>
  <si>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</si>
  <si>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</si>
  <si>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</si>
  <si>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</si>
  <si>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</si>
  <si>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</si>
  <si>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</si>
  <si>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</si>
  <si>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</si>
  <si>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</si>
  <si>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</si>
  <si>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</si>
  <si>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</si>
  <si>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</si>
  <si>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大阪府枚方市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</si>
  <si>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</si>
  <si>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</si>
  <si>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</si>
  <si>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</si>
  <si>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</si>
  <si>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</si>
  <si>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</si>
  <si>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</si>
  <si>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</si>
  <si>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</si>
  <si>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</si>
  <si>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</si>
  <si>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</si>
  <si>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</si>
  <si>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</si>
  <si>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</si>
  <si>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</si>
  <si>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</si>
  <si>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</si>
  <si>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</si>
  <si>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</si>
  <si>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</si>
  <si>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</si>
  <si>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</si>
  <si>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</si>
  <si>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</si>
  <si>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</si>
  <si>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</si>
  <si>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</si>
  <si>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</si>
  <si>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</si>
  <si>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</si>
  <si>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</si>
  <si>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</si>
  <si>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</si>
  <si>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</si>
  <si>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</si>
  <si>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</si>
  <si>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</si>
  <si>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</si>
  <si>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</si>
  <si>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</si>
  <si>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</si>
  <si>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</si>
  <si>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</si>
  <si>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</si>
  <si>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</si>
  <si>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</si>
  <si>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</si>
  <si>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</si>
  <si>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</si>
  <si>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</si>
  <si>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</si>
  <si>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</si>
  <si>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</si>
  <si>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</si>
  <si>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</si>
  <si>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</si>
  <si>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</si>
  <si>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</si>
  <si>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</si>
  <si>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</si>
  <si>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</si>
  <si>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</si>
  <si>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</si>
  <si>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</si>
  <si>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</si>
  <si>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</si>
  <si>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</si>
  <si>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</si>
  <si>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</si>
  <si>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</si>
  <si>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</si>
  <si>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</si>
  <si>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</si>
  <si>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</si>
  <si>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</si>
  <si>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</si>
  <si>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</si>
  <si>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</si>
  <si>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</si>
  <si>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</si>
  <si>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</si>
  <si>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</si>
  <si>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</si>
  <si>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</si>
  <si>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</si>
  <si>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</si>
  <si>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</si>
  <si>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</si>
  <si>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</si>
  <si>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</si>
  <si>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</si>
  <si>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</si>
  <si>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</si>
  <si>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</si>
  <si>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</si>
  <si>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</si>
  <si>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</si>
  <si>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</si>
  <si>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</si>
  <si>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</si>
  <si>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</si>
  <si>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</si>
  <si>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</si>
  <si>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</si>
  <si>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</si>
  <si>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</si>
  <si>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</si>
  <si>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</si>
  <si>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</si>
  <si>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</si>
  <si>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</si>
  <si>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</si>
  <si>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</si>
  <si>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</si>
  <si>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</si>
  <si>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</si>
  <si>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</si>
  <si>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</si>
  <si>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</si>
  <si>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</si>
  <si>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</si>
  <si>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</si>
  <si>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</si>
  <si>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</si>
  <si>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</si>
  <si>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</si>
  <si>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</si>
  <si>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</si>
  <si>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</si>
  <si>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</si>
  <si>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</si>
  <si>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</si>
  <si>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</si>
  <si>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</si>
  <si>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</si>
  <si>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</si>
  <si>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</si>
  <si>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</si>
  <si>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</si>
  <si>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</si>
  <si>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</si>
  <si>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</si>
  <si>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</si>
  <si>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</si>
  <si>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</si>
  <si>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大阪府枚方市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</si>
  <si>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</si>
  <si>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</si>
  <si>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</si>
  <si>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</si>
  <si>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</si>
  <si>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</si>
  <si>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</si>
  <si>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</si>
  <si>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</si>
  <si>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</si>
  <si>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</si>
  <si>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</si>
  <si>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</si>
  <si>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</si>
  <si>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</si>
  <si>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</si>
  <si>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</si>
  <si>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</si>
  <si>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</si>
  <si>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</si>
  <si>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</si>
  <si>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</si>
  <si>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</si>
  <si>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</si>
  <si>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</si>
  <si>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</si>
  <si>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</si>
  <si>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</si>
  <si>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</si>
  <si>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</si>
  <si>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</si>
  <si>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</si>
  <si>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</si>
  <si>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</si>
  <si>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</si>
  <si>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</si>
  <si>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</si>
  <si>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</si>
  <si>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</si>
  <si>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</si>
  <si>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</si>
  <si>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</si>
  <si>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</si>
  <si>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</si>
  <si>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</si>
  <si>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</si>
  <si>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</si>
  <si>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</si>
  <si>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</si>
  <si>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</si>
  <si>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</si>
  <si>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</si>
  <si>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</si>
  <si>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</si>
  <si>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</si>
  <si>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</si>
  <si>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</si>
  <si>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</si>
  <si>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</si>
  <si>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</si>
  <si>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</si>
  <si>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</si>
  <si>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</si>
  <si>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</si>
  <si>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</si>
  <si>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</si>
  <si>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</si>
  <si>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</si>
  <si>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</si>
  <si>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</si>
  <si>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</si>
  <si>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</si>
  <si>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</si>
  <si>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</si>
  <si>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</si>
  <si>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</si>
  <si>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</si>
  <si>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</si>
  <si>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</si>
  <si>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</si>
  <si>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</si>
  <si>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</si>
  <si>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</si>
  <si>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</si>
  <si>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</si>
  <si>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</si>
  <si>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</si>
  <si>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</si>
  <si>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</si>
  <si>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</si>
  <si>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</si>
  <si>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</si>
  <si>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</si>
  <si>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</si>
  <si>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</si>
  <si>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</si>
  <si>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</si>
  <si>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</si>
  <si>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</si>
  <si>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</si>
  <si>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</si>
  <si>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</si>
  <si>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</si>
  <si>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</si>
  <si>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</si>
  <si>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</si>
  <si>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</si>
  <si>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</si>
  <si>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</si>
  <si>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</si>
  <si>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</si>
  <si>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</si>
  <si>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</si>
  <si>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</si>
  <si>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</si>
  <si>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</si>
  <si>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</si>
  <si>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</si>
  <si>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</si>
  <si>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</si>
  <si>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</si>
  <si>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</si>
  <si>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</si>
  <si>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</si>
  <si>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</si>
  <si>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</si>
  <si>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</si>
  <si>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</si>
  <si>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</si>
  <si>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</si>
  <si>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</si>
  <si>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</si>
  <si>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</si>
  <si>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</si>
  <si>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</si>
  <si>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</si>
  <si>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</si>
  <si>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</si>
  <si>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</si>
  <si>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</si>
  <si>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</si>
  <si>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</si>
  <si>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</si>
  <si>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</si>
  <si>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</si>
  <si>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</si>
  <si>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</si>
  <si>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</si>
  <si>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</si>
  <si>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</si>
  <si>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</si>
  <si>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</si>
  <si>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</si>
  <si>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</si>
  <si>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</si>
  <si>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</si>
  <si>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</si>
  <si>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</si>
  <si>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</si>
  <si>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</si>
  <si>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</si>
  <si>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</si>
  <si>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</si>
  <si>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</si>
  <si>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</si>
  <si>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</si>
  <si>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</si>
  <si>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</si>
  <si>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</si>
  <si>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</si>
  <si>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</si>
  <si>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</si>
  <si>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</si>
  <si>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</si>
  <si>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</si>
  <si>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</si>
  <si>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</si>
  <si>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</si>
  <si>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</si>
  <si>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</si>
  <si>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</si>
  <si>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</si>
  <si>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</si>
  <si>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</si>
  <si>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</si>
  <si>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1.60</t>
  </si>
  <si>
    <t>▲ 1.88</t>
  </si>
  <si>
    <t>▲ 2.26</t>
  </si>
  <si>
    <t>▲ 2.11</t>
  </si>
  <si>
    <t>▲ 1.35</t>
  </si>
  <si>
    <t>自動車駐車場特別会計</t>
  </si>
  <si>
    <t>▲ 0.51</t>
  </si>
  <si>
    <t>▲ 0.57</t>
  </si>
  <si>
    <t>▲ 0.62</t>
  </si>
  <si>
    <t>▲ 0.45</t>
  </si>
  <si>
    <t>水道事業会計</t>
  </si>
  <si>
    <t>一般会計</t>
  </si>
  <si>
    <t>病院事業会計</t>
  </si>
  <si>
    <t>下水道事業会計</t>
  </si>
  <si>
    <t>介護保険特別会計</t>
  </si>
  <si>
    <t>母子父子寡婦福祉資金貸付金特別会計</t>
  </si>
  <si>
    <t>その他会計（赤字）</t>
  </si>
  <si>
    <t>その他会計（黒字）</t>
  </si>
  <si>
    <t>-</t>
    <phoneticPr fontId="2"/>
  </si>
  <si>
    <t>-</t>
    <phoneticPr fontId="2"/>
  </si>
  <si>
    <t>-</t>
    <phoneticPr fontId="5"/>
  </si>
  <si>
    <t>-</t>
    <phoneticPr fontId="2"/>
  </si>
  <si>
    <t>法適用企業</t>
    <phoneticPr fontId="5"/>
  </si>
  <si>
    <t>法適用企業</t>
    <phoneticPr fontId="5"/>
  </si>
  <si>
    <t>枚方寝屋川消防組合</t>
    <rPh sb="0" eb="2">
      <t>ヒラカタ</t>
    </rPh>
    <rPh sb="2" eb="5">
      <t>ネヤガワ</t>
    </rPh>
    <rPh sb="5" eb="7">
      <t>ショウボウ</t>
    </rPh>
    <rPh sb="7" eb="9">
      <t>クミアイ</t>
    </rPh>
    <phoneticPr fontId="5"/>
  </si>
  <si>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</si>
  <si>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</si>
  <si>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大阪府都市競艇組合</t>
    <rPh sb="0" eb="3">
      <t>オオサカフ</t>
    </rPh>
    <rPh sb="3" eb="5">
      <t>トシ</t>
    </rPh>
    <rPh sb="5" eb="7">
      <t>キョウテイ</t>
    </rPh>
    <rPh sb="7" eb="9">
      <t>クミアイ</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</si>
  <si>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</si>
  <si>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</si>
  <si>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</si>
  <si>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</si>
  <si>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t>
    <phoneticPr fontId="2"/>
  </si>
  <si>
    <t>-</t>
    <phoneticPr fontId="2"/>
  </si>
  <si>
    <t>枚方市街地開発</t>
    <phoneticPr fontId="2"/>
  </si>
  <si>
    <t>-</t>
    <phoneticPr fontId="2"/>
  </si>
  <si>
    <t>エフエムひらかた</t>
    <phoneticPr fontId="2"/>
  </si>
  <si>
    <t>枚方市文化国際財団</t>
    <phoneticPr fontId="2"/>
  </si>
  <si>
    <t>枚方体育協会</t>
    <phoneticPr fontId="2"/>
  </si>
  <si>
    <t>枚方市土地開発公社</t>
    <phoneticPr fontId="2"/>
  </si>
  <si>
    <t>-</t>
    <phoneticPr fontId="2"/>
  </si>
  <si>
    <t>枚方市文化財研究調査会</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</si>
  <si>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</si>
  <si>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</si>
  <si>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</si>
  <si>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</si>
  <si>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</si>
  <si>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</si>
  <si>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</si>
  <si>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</si>
  <si>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</si>
  <si>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</si>
  <si>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</si>
  <si>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無し」となっており、実質公債費比率は類似団体と比較して低い水準にある。３カ年の平均の実質公債費比率については、減少傾向にあるものの、単年度の実質公債費比率については昨年度より上昇している。この要因としては、元利償還金が定期償還の減などにより減少したものの、公営企業に要する経費の財源となる地方債の償還の財源に充てたと認められる繰入金が、新病院建設費や汚水建設費に対する企業債償還金で増となったことなどによるものである。引き続き、地方債残高に留意しながら、比率の改善に努める。</t>
    <rPh sb="0" eb="2">
      <t>ショウライ</t>
    </rPh>
    <rPh sb="2" eb="4">
      <t>フタン</t>
    </rPh>
    <rPh sb="4" eb="6">
      <t>ヒリツ</t>
    </rPh>
    <rPh sb="8" eb="9">
      <t>ナ</t>
    </rPh>
    <rPh sb="18" eb="20">
      <t>ジッシツ</t>
    </rPh>
    <rPh sb="20" eb="23">
      <t>コウサイヒ</t>
    </rPh>
    <rPh sb="23" eb="25">
      <t>ヒリツ</t>
    </rPh>
    <rPh sb="26" eb="28">
      <t>ルイジ</t>
    </rPh>
    <rPh sb="28" eb="30">
      <t>ダンタイ</t>
    </rPh>
    <rPh sb="31" eb="33">
      <t>ヒカク</t>
    </rPh>
    <rPh sb="35" eb="36">
      <t>ヒク</t>
    </rPh>
    <rPh sb="37" eb="39">
      <t>スイジュン</t>
    </rPh>
    <rPh sb="50" eb="52">
      <t>ジッシツ</t>
    </rPh>
    <rPh sb="52" eb="55">
      <t>コウサイヒ</t>
    </rPh>
    <rPh sb="55" eb="57">
      <t>ヒリツ</t>
    </rPh>
    <rPh sb="63" eb="65">
      <t>ゲンショウ</t>
    </rPh>
    <rPh sb="65" eb="67">
      <t>ケイコウ</t>
    </rPh>
    <rPh sb="74" eb="77">
      <t>タンネンド</t>
    </rPh>
    <rPh sb="78" eb="80">
      <t>ジッシツ</t>
    </rPh>
    <rPh sb="80" eb="83">
      <t>コウサイヒ</t>
    </rPh>
    <rPh sb="83" eb="85">
      <t>ヒリツ</t>
    </rPh>
    <rPh sb="90" eb="93">
      <t>サクネンド</t>
    </rPh>
    <rPh sb="104" eb="106">
      <t>ヨウイン</t>
    </rPh>
    <rPh sb="217" eb="218">
      <t>ヒ</t>
    </rPh>
    <rPh sb="219" eb="220">
      <t>ツヅ</t>
    </rPh>
    <rPh sb="222" eb="225">
      <t>チホウサイ</t>
    </rPh>
    <rPh sb="225" eb="227">
      <t>ザンダカ</t>
    </rPh>
    <rPh sb="228" eb="230">
      <t>リュウイ</t>
    </rPh>
    <rPh sb="235" eb="237">
      <t>ヒリツ</t>
    </rPh>
    <rPh sb="238" eb="240">
      <t>カイゼン</t>
    </rPh>
    <rPh sb="241" eb="242">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</si>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</sst>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12837</c:v>
                </c:pt>
                <c:pt idx="1">
                  <c:v>21783</c:v>
                </c:pt>
                <c:pt idx="2">
                  <c:v>12508</c:v>
                </c:pt>
                <c:pt idx="3">
                  <c:v>18788</c:v>
                </c:pt>
                <c:pt idx="4">
                  <c:v>29546</c:v>
                </c:pt>
              </c:numCache>
            </c:numRef>
          </c:val>
          <c:smooth val="0"/>
        </c:ser>
        <c:dLbls>
          <c:showLegendKey val="0"/>
          <c:showVal val="0"/>
          <c:showCatName val="0"/>
          <c:showSerName val="0"/>
          <c:showPercent val="0"/>
          <c:showBubbleSize val="0"/>
        </c:dLbls>
        <c:marker val="1"/>
        <c:smooth val="0"/>
        <c:axId val="99615488"/>
        <c:axId val="99617408"/>
      </c:lineChart>
      <c:catAx>
        <c:axId val="99615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17408"/>
        <c:crosses val="autoZero"/>
        <c:auto val="1"/>
        <c:lblAlgn val="ctr"/>
        <c:lblOffset val="100"/>
        <c:tickLblSkip val="1"/>
        <c:tickMarkSkip val="1"/>
        <c:noMultiLvlLbl val="0"/>
      </c:catAx>
      <c:valAx>
        <c:axId val="996174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15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1.97</c:v>
                </c:pt>
                <c:pt idx="1">
                  <c:v>1.96</c:v>
                </c:pt>
                <c:pt idx="2">
                  <c:v>2.2400000000000002</c:v>
                </c:pt>
                <c:pt idx="3">
                  <c:v>2.44</c:v>
                </c:pt>
                <c:pt idx="4">
                  <c:v>2.5299999999999998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7.88</c:v>
                </c:pt>
                <c:pt idx="1">
                  <c:v>9.59</c:v>
                </c:pt>
                <c:pt idx="2">
                  <c:v>10.85</c:v>
                </c:pt>
                <c:pt idx="3">
                  <c:v>11.8</c:v>
                </c:pt>
                <c:pt idx="4">
                  <c:v>12.69</c:v>
                </c:pt>
              </c:numCache>
            </c:numRef>
          </c:val>
        </c:ser>
        <c:dLbls>
          <c:showLegendKey val="0"/>
          <c:showVal val="0"/>
          <c:showCatName val="0"/>
          <c:showSerName val="0"/>
          <c:showPercent val="0"/>
          <c:showBubbleSize val="0"/>
        </c:dLbls>
        <c:gapWidth val="250"/>
        <c:overlap val="100"/>
        <c:axId val="103344000"/>
        <c:axId val="10573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2.5299999999999998</c:v>
                </c:pt>
                <c:pt idx="1">
                  <c:v>2.37</c:v>
                </c:pt>
                <c:pt idx="2">
                  <c:v>4.92</c:v>
                </c:pt>
                <c:pt idx="3">
                  <c:v>3.13</c:v>
                </c:pt>
                <c:pt idx="4">
                  <c:v>2.44</c:v>
                </c:pt>
              </c:numCache>
            </c:numRef>
          </c:val>
          <c:smooth val="0"/>
        </c:ser>
        <c:dLbls>
          <c:showLegendKey val="0"/>
          <c:showVal val="0"/>
          <c:showCatName val="0"/>
          <c:showSerName val="0"/>
          <c:showPercent val="0"/>
          <c:showBubbleSize val="0"/>
        </c:dLbls>
        <c:marker val="1"/>
        <c:smooth val="0"/>
        <c:axId val="103344000"/>
        <c:axId val="105730048"/>
      </c:lineChart>
      <c:catAx>
        <c:axId val="10334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730048"/>
        <c:crosses val="autoZero"/>
        <c:auto val="1"/>
        <c:lblAlgn val="ctr"/>
        <c:lblOffset val="100"/>
        <c:tickLblSkip val="1"/>
        <c:tickMarkSkip val="1"/>
        <c:noMultiLvlLbl val="0"/>
      </c:catAx>
      <c:valAx>
        <c:axId val="10573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4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0.21</c:v>
                </c:pt>
                <c:pt idx="2">
                  <c:v>#N/A</c:v>
                </c:pt>
                <c:pt idx="3">
                  <c:v>0.28000000000000003</c:v>
                </c:pt>
                <c:pt idx="4">
                  <c:v>#N/A</c:v>
                </c:pt>
                <c:pt idx="5">
                  <c:v>0.05</c:v>
                </c:pt>
                <c:pt idx="6">
                  <c:v>#N/A</c:v>
                </c:pt>
                <c:pt idx="7">
                  <c:v>0.05</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0.04</c:v>
                </c:pt>
                <c:pt idx="8">
                  <c:v>#N/A</c:v>
                </c:pt>
                <c:pt idx="9">
                  <c:v>0.06</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0.24</c:v>
                </c:pt>
                <c:pt idx="2">
                  <c:v>#N/A</c:v>
                </c:pt>
                <c:pt idx="3">
                  <c:v>0.65</c:v>
                </c:pt>
                <c:pt idx="4">
                  <c:v>#N/A</c:v>
                </c:pt>
                <c:pt idx="5">
                  <c:v>0.66</c:v>
                </c:pt>
                <c:pt idx="6">
                  <c:v>#N/A</c:v>
                </c:pt>
                <c:pt idx="7">
                  <c:v>1.1100000000000001</c:v>
                </c:pt>
                <c:pt idx="8">
                  <c:v>#N/A</c:v>
                </c:pt>
                <c:pt idx="9">
                  <c:v>0.99</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1.66</c:v>
                </c:pt>
                <c:pt idx="4">
                  <c:v>#N/A</c:v>
                </c:pt>
                <c:pt idx="5">
                  <c:v>1.39</c:v>
                </c:pt>
                <c:pt idx="6">
                  <c:v>#N/A</c:v>
                </c:pt>
                <c:pt idx="7">
                  <c:v>1.41</c:v>
                </c:pt>
                <c:pt idx="8">
                  <c:v>#N/A</c:v>
                </c:pt>
                <c:pt idx="9">
                  <c:v>1.77</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3.35</c:v>
                </c:pt>
                <c:pt idx="2">
                  <c:v>#N/A</c:v>
                </c:pt>
                <c:pt idx="3">
                  <c:v>2.95</c:v>
                </c:pt>
                <c:pt idx="4">
                  <c:v>#N/A</c:v>
                </c:pt>
                <c:pt idx="5">
                  <c:v>2.86</c:v>
                </c:pt>
                <c:pt idx="6">
                  <c:v>#N/A</c:v>
                </c:pt>
                <c:pt idx="7">
                  <c:v>1.91</c:v>
                </c:pt>
                <c:pt idx="8">
                  <c:v>#N/A</c:v>
                </c:pt>
                <c:pt idx="9">
                  <c:v>2.27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1.96</c:v>
                </c:pt>
                <c:pt idx="2">
                  <c:v>#N/A</c:v>
                </c:pt>
                <c:pt idx="3">
                  <c:v>1.96</c:v>
                </c:pt>
                <c:pt idx="4">
                  <c:v>#N/A</c:v>
                </c:pt>
                <c:pt idx="5">
                  <c:v>2.23</c:v>
                </c:pt>
                <c:pt idx="6">
                  <c:v>#N/A</c:v>
                </c:pt>
                <c:pt idx="7">
                  <c:v>2.39</c:v>
                </c:pt>
                <c:pt idx="8">
                  <c:v>#N/A</c:v>
                </c:pt>
                <c:pt idx="9">
                  <c:v>2.46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8.06</c:v>
                </c:pt>
                <c:pt idx="2">
                  <c:v>#N/A</c:v>
                </c:pt>
                <c:pt idx="3">
                  <c:v>6.64</c:v>
                </c:pt>
                <c:pt idx="4">
                  <c:v>#N/A</c:v>
                </c:pt>
                <c:pt idx="5">
                  <c:v>7.76</c:v>
                </c:pt>
                <c:pt idx="6">
                  <c:v>#N/A</c:v>
                </c:pt>
                <c:pt idx="7">
                  <c:v>7.79</c:v>
                </c:pt>
                <c:pt idx="8">
                  <c:v>#N/A</c:v>
                </c:pt>
                <c:pt idx="9">
                  <c:v>7.33</c:v>
                </c:pt>
              </c:numCache>
            </c:numRef>
          </c:val>
        </c:ser>
        <c:ser>
          <c:idx val="8"/>
          <c:order val="8"/>
          <c:tx>
            <c:strRef>
              <c:f>データシート!$A$35</c:f>
              <c:strCache>
                <c:ptCount val="1"/>
                <c:pt idx="0">
                  <c:v>自動車駐車場特別会計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0.51</c:v>
                </c:pt>
                <c:pt idx="1">
                  <c:v>#N/A</c:v>
                </c:pt>
                <c:pt idx="2">
                  <c:v>0.56999999999999995</c:v>
                </c:pt>
                <c:pt idx="3">
                  <c:v>#N/A</c:v>
                </c:pt>
                <c:pt idx="4">
                  <c:v>0.62</c:v>
                </c:pt>
                <c:pt idx="5">
                  <c:v>#N/A</c:v>
                </c:pt>
                <c:pt idx="6">
                  <c:v>0.51</c:v>
                </c:pt>
                <c:pt idx="7">
                  <c:v>#N/A</c:v>
                </c:pt>
                <c:pt idx="8">
                  <c:v>0.45</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1.6</c:v>
                </c:pt>
                <c:pt idx="1">
                  <c:v>#N/A</c:v>
                </c:pt>
                <c:pt idx="2">
                  <c:v>1.88</c:v>
                </c:pt>
                <c:pt idx="3">
                  <c:v>#N/A</c:v>
                </c:pt>
                <c:pt idx="4">
                  <c:v>2.2599999999999998</c:v>
                </c:pt>
                <c:pt idx="5">
                  <c:v>#N/A</c:v>
                </c:pt>
                <c:pt idx="6">
                  <c:v>2.11</c:v>
                </c:pt>
                <c:pt idx="7">
                  <c:v>#N/A</c:v>
                </c:pt>
                <c:pt idx="8">
                  <c:v>1.35</c:v>
                </c:pt>
                <c:pt idx="9">
                  <c:v>#N/A</c:v>
                </c:pt>
              </c:numCache>
            </c:numRef>
          </c:val>
        </c:ser>
        <c:dLbls>
          <c:showLegendKey val="0"/>
          <c:showVal val="0"/>
          <c:showCatName val="0"/>
          <c:showSerName val="0"/>
          <c:showPercent val="0"/>
          <c:showBubbleSize val="0"/>
        </c:dLbls>
        <c:gapWidth val="150"/>
        <c:overlap val="100"/>
        <c:axId val="105774464"/>
        <c:axId val="106169472"/>
      </c:barChart>
      <c:catAx>
        <c:axId val="1057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169472"/>
        <c:crosses val="autoZero"/>
        <c:auto val="1"/>
        <c:lblAlgn val="ctr"/>
        <c:lblOffset val="100"/>
        <c:tickLblSkip val="1"/>
        <c:tickMarkSkip val="1"/>
        <c:noMultiLvlLbl val="0"/>
      </c:catAx>
      <c:valAx>
        <c:axId val="10616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74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13716</c:v>
                </c:pt>
                <c:pt idx="5">
                  <c:v>14444</c:v>
                </c:pt>
                <c:pt idx="8">
                  <c:v>14375</c:v>
                </c:pt>
                <c:pt idx="11">
                  <c:v>14536</c:v>
                </c:pt>
                <c:pt idx="14">
                  <c:v>14064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237</c:v>
                </c:pt>
                <c:pt idx="3">
                  <c:v>252</c:v>
                </c:pt>
                <c:pt idx="6">
                  <c:v>219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260</c:v>
                </c:pt>
                <c:pt idx="3">
                  <c:v>218</c:v>
                </c:pt>
                <c:pt idx="6">
                  <c:v>214</c:v>
                </c:pt>
                <c:pt idx="9">
                  <c:v>233</c:v>
                </c:pt>
                <c:pt idx="12">
                  <c:v>239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4186</c:v>
                </c:pt>
                <c:pt idx="3">
                  <c:v>4231</c:v>
                </c:pt>
                <c:pt idx="6">
                  <c:v>3861</c:v>
                </c:pt>
                <c:pt idx="9">
                  <c:v>3665</c:v>
                </c:pt>
                <c:pt idx="12">
                  <c:v>3990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10255</c:v>
                </c:pt>
                <c:pt idx="3">
                  <c:v>10692</c:v>
                </c:pt>
                <c:pt idx="6">
                  <c:v>10832</c:v>
                </c:pt>
                <c:pt idx="9">
                  <c:v>10511</c:v>
                </c:pt>
                <c:pt idx="12">
                  <c:v>10026</c:v>
                </c:pt>
              </c:numCache>
            </c:numRef>
          </c:val>
        </c:ser>
        <c:dLbls>
          <c:showLegendKey val="0"/>
          <c:showVal val="0"/>
          <c:showCatName val="0"/>
          <c:showSerName val="0"/>
          <c:showPercent val="0"/>
          <c:showBubbleSize val="0"/>
        </c:dLbls>
        <c:gapWidth val="100"/>
        <c:overlap val="100"/>
        <c:axId val="2625536"/>
        <c:axId val="262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1225</c:v>
                </c:pt>
                <c:pt idx="2">
                  <c:v>#N/A</c:v>
                </c:pt>
                <c:pt idx="3">
                  <c:v>#N/A</c:v>
                </c:pt>
                <c:pt idx="4">
                  <c:v>949</c:v>
                </c:pt>
                <c:pt idx="5">
                  <c:v>#N/A</c:v>
                </c:pt>
                <c:pt idx="6">
                  <c:v>#N/A</c:v>
                </c:pt>
                <c:pt idx="7">
                  <c:v>751</c:v>
                </c:pt>
                <c:pt idx="8">
                  <c:v>#N/A</c:v>
                </c:pt>
                <c:pt idx="9">
                  <c:v>#N/A</c:v>
                </c:pt>
                <c:pt idx="10">
                  <c:v>-116</c:v>
                </c:pt>
                <c:pt idx="11">
                  <c:v>#N/A</c:v>
                </c:pt>
                <c:pt idx="12">
                  <c:v>#N/A</c:v>
                </c:pt>
                <c:pt idx="13">
                  <c:v>202</c:v>
                </c:pt>
                <c:pt idx="14">
                  <c:v>#N/A</c:v>
                </c:pt>
              </c:numCache>
            </c:numRef>
          </c:val>
          <c:smooth val="0"/>
        </c:ser>
        <c:dLbls>
          <c:showLegendKey val="0"/>
          <c:showVal val="0"/>
          <c:showCatName val="0"/>
          <c:showSerName val="0"/>
          <c:showPercent val="0"/>
          <c:showBubbleSize val="0"/>
        </c:dLbls>
        <c:marker val="1"/>
        <c:smooth val="0"/>
        <c:axId val="2625536"/>
        <c:axId val="2627072"/>
      </c:lineChart>
      <c:catAx>
        <c:axId val="262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7072"/>
        <c:crosses val="autoZero"/>
        <c:auto val="1"/>
        <c:lblAlgn val="ctr"/>
        <c:lblOffset val="100"/>
        <c:tickLblSkip val="1"/>
        <c:tickMarkSkip val="1"/>
        <c:noMultiLvlLbl val="0"/>
      </c:catAx>
      <c:valAx>
        <c:axId val="262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111641</c:v>
                </c:pt>
                <c:pt idx="5">
                  <c:v>112676</c:v>
                </c:pt>
                <c:pt idx="8">
                  <c:v>114305</c:v>
                </c:pt>
                <c:pt idx="11">
                  <c:v>117043</c:v>
                </c:pt>
                <c:pt idx="14">
                  <c:v>113200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39152</c:v>
                </c:pt>
                <c:pt idx="5">
                  <c:v>38461</c:v>
                </c:pt>
                <c:pt idx="8">
                  <c:v>35639</c:v>
                </c:pt>
                <c:pt idx="11">
                  <c:v>34310</c:v>
                </c:pt>
                <c:pt idx="14">
                  <c:v>32475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20811</c:v>
                </c:pt>
                <c:pt idx="5">
                  <c:v>22605</c:v>
                </c:pt>
                <c:pt idx="8">
                  <c:v>24569</c:v>
                </c:pt>
                <c:pt idx="11">
                  <c:v>26068</c:v>
                </c:pt>
                <c:pt idx="14">
                  <c:v>26491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2926</c:v>
                </c:pt>
                <c:pt idx="3">
                  <c:v>2549</c:v>
                </c:pt>
                <c:pt idx="6">
                  <c:v>2486</c:v>
                </c:pt>
                <c:pt idx="9">
                  <c:v>1979</c:v>
                </c:pt>
                <c:pt idx="12">
                  <c:v>1815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18142</c:v>
                </c:pt>
                <c:pt idx="3">
                  <c:v>17696</c:v>
                </c:pt>
                <c:pt idx="6">
                  <c:v>17527</c:v>
                </c:pt>
                <c:pt idx="9">
                  <c:v>16847</c:v>
                </c:pt>
                <c:pt idx="12">
                  <c:v>15793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1339</c:v>
                </c:pt>
                <c:pt idx="3">
                  <c:v>1359</c:v>
                </c:pt>
                <c:pt idx="6">
                  <c:v>1407</c:v>
                </c:pt>
                <c:pt idx="9">
                  <c:v>2565</c:v>
                </c:pt>
                <c:pt idx="12">
                  <c:v>2844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47138</c:v>
                </c:pt>
                <c:pt idx="3">
                  <c:v>45369</c:v>
                </c:pt>
                <c:pt idx="6">
                  <c:v>44978</c:v>
                </c:pt>
                <c:pt idx="9">
                  <c:v>42569</c:v>
                </c:pt>
                <c:pt idx="12">
                  <c:v>39769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8851</c:v>
                </c:pt>
                <c:pt idx="3">
                  <c:v>7387</c:v>
                </c:pt>
                <c:pt idx="6">
                  <c:v>6294</c:v>
                </c:pt>
                <c:pt idx="9">
                  <c:v>5875</c:v>
                </c:pt>
                <c:pt idx="12">
                  <c:v>6844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98327</c:v>
                </c:pt>
                <c:pt idx="3">
                  <c:v>99173</c:v>
                </c:pt>
                <c:pt idx="6">
                  <c:v>96848</c:v>
                </c:pt>
                <c:pt idx="9">
                  <c:v>96904</c:v>
                </c:pt>
                <c:pt idx="12">
                  <c:v>99253</c:v>
                </c:pt>
              </c:numCache>
            </c:numRef>
          </c:val>
        </c:ser>
        <c:dLbls>
          <c:showLegendKey val="0"/>
          <c:showVal val="0"/>
          <c:showCatName val="0"/>
          <c:showSerName val="0"/>
          <c:showPercent val="0"/>
          <c:showBubbleSize val="0"/>
        </c:dLbls>
        <c:gapWidth val="100"/>
        <c:overlap val="100"/>
        <c:axId val="106108416"/>
        <c:axId val="10611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5118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108416"/>
        <c:axId val="106110336"/>
      </c:lineChart>
      <c:catAx>
        <c:axId val="10610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110336"/>
        <c:crosses val="autoZero"/>
        <c:auto val="1"/>
        <c:lblAlgn val="ctr"/>
        <c:lblOffset val="100"/>
        <c:tickLblSkip val="1"/>
        <c:tickMarkSkip val="1"/>
        <c:noMultiLvlLbl val="0"/>
      </c:catAx>
      <c:valAx>
        <c:axId val="10611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0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1"/>
          <c:y val="4.9232005384860722E-2"/>
          <c:w val="0.8448401194374413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955904"/>
        <c:axId val="106957824"/>
      </c:scatterChart>
      <c:valAx>
        <c:axId val="106955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957824"/>
        <c:crosses val="autoZero"/>
        <c:crossBetween val="midCat"/>
      </c:valAx>
      <c:valAx>
        <c:axId val="106957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955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2"/>
          <c:y val="4.7118521949462235E-2"/>
          <c:w val="0.847044317818686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c:v>
                </c:pt>
                <c:pt idx="1">
                  <c:v>1.3</c:v>
                </c:pt>
                <c:pt idx="2">
                  <c:v>1.5</c:v>
                </c:pt>
                <c:pt idx="3">
                  <c:v>0.8</c:v>
                </c:pt>
                <c:pt idx="4">
                  <c:v>0.4</c:v>
                </c:pt>
              </c:numCache>
            </c:numRef>
          </c:xVal>
          <c:yVal>
            <c:numRef>
              <c:f>公会計指標分析・財政指標組合せ分析表!$K$73:$O$73</c:f>
              <c:numCache>
                <c:formatCode>#,##0.0;"▲ "#,##0.0</c:formatCode>
                <c:ptCount val="5"/>
                <c:pt idx="0">
                  <c:v>8.1999999999999993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7.3</c:v>
                </c:pt>
                <c:pt idx="4">
                  <c:v>6.7</c:v>
                </c:pt>
              </c:numCache>
            </c:numRef>
          </c:xVal>
          <c:yVal>
            <c:numRef>
              <c:f>公会計指標分析・財政指標組合せ分析表!$K$77:$O$77</c:f>
              <c:numCache>
                <c:formatCode>#,##0.0;"▲ "#,##0.0</c:formatCode>
                <c:ptCount val="5"/>
                <c:pt idx="0">
                  <c:v>62.5</c:v>
                </c:pt>
                <c:pt idx="1">
                  <c:v>57.8</c:v>
                </c:pt>
                <c:pt idx="2">
                  <c:v>49.8</c:v>
                </c:pt>
                <c:pt idx="3">
                  <c:v>47</c:v>
                </c:pt>
                <c:pt idx="4">
                  <c:v>41.4</c:v>
                </c:pt>
              </c:numCache>
            </c:numRef>
          </c:yVal>
          <c:smooth val="0"/>
        </c:ser>
        <c:dLbls>
          <c:showLegendKey val="0"/>
          <c:showVal val="0"/>
          <c:showCatName val="0"/>
          <c:showSerName val="0"/>
          <c:showPercent val="0"/>
          <c:showBubbleSize val="0"/>
        </c:dLbls>
        <c:axId val="107012480"/>
        <c:axId val="107014400"/>
      </c:scatterChart>
      <c:valAx>
        <c:axId val="107012480"/>
        <c:scaling>
          <c:orientation val="minMax"/>
          <c:max val="9.3000000000000025"/>
          <c:min val="0.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014400"/>
        <c:crosses val="autoZero"/>
        <c:crossBetween val="midCat"/>
      </c:valAx>
      <c:valAx>
        <c:axId val="107014400"/>
        <c:scaling>
          <c:orientation val="minMax"/>
          <c:max val="7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012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年度の</a:t>
          </a:r>
          <a:r>
            <a:rPr kumimoji="1" lang="ja-JP" altLang="en-US" sz="1300" b="0" i="0" u="none" strike="noStrike" kern="0" cap="none" spc="0" normalizeH="0" baseline="0" noProof="0">
              <a:ln>
                <a:noFill/>
              </a:ln>
              <a:solidFill>
                <a:prstClr val="black"/>
              </a:solidFill>
              <a:effectLst/>
              <a:uLnTx/>
              <a:uFillTx/>
              <a:latin typeface="+mn-lt"/>
              <a:ea typeface="+mn-ea"/>
              <a:cs typeface="+mn-cs"/>
            </a:rPr>
            <a:t>実質公債費比率の上昇は、</a:t>
          </a:r>
          <a:r>
            <a:rPr kumimoji="0" lang="ja-JP" altLang="ja-JP" sz="1300" b="0" i="0" u="none" strike="noStrike" kern="0" cap="none" spc="0" normalizeH="0" baseline="0" noProof="0">
              <a:ln>
                <a:noFill/>
              </a:ln>
              <a:solidFill>
                <a:prstClr val="black"/>
              </a:solidFill>
              <a:effectLst/>
              <a:uLnTx/>
              <a:uFillTx/>
              <a:latin typeface="+mn-lt"/>
              <a:ea typeface="+mn-ea"/>
              <a:cs typeface="+mn-cs"/>
            </a:rPr>
            <a:t>元利償還金が定期償還の減などにより減少したものの、公営企業に要する経費の財源となる地方債の償還の財源に充てたと認められる繰入金が、新病院建設費や汚水建設費に対する企業債償還金で増</a:t>
          </a:r>
          <a:r>
            <a:rPr kumimoji="0" lang="ja-JP" altLang="en-US" sz="1300" b="0" i="0" u="none" strike="noStrike" kern="0" cap="none" spc="0" normalizeH="0" baseline="0" noProof="0">
              <a:ln>
                <a:noFill/>
              </a:ln>
              <a:solidFill>
                <a:prstClr val="black"/>
              </a:solidFill>
              <a:effectLst/>
              <a:uLnTx/>
              <a:uFillTx/>
              <a:latin typeface="+mn-lt"/>
              <a:ea typeface="+mn-ea"/>
              <a:cs typeface="+mn-cs"/>
            </a:rPr>
            <a:t>となったこと</a:t>
          </a:r>
          <a:r>
            <a:rPr kumimoji="1" lang="ja-JP" altLang="en-US" sz="1300" b="0" i="0" u="none" strike="noStrike" kern="0" cap="none" spc="0" normalizeH="0" baseline="0" noProof="0">
              <a:ln>
                <a:noFill/>
              </a:ln>
              <a:solidFill>
                <a:prstClr val="black"/>
              </a:solidFill>
              <a:effectLst/>
              <a:uLnTx/>
              <a:uFillTx/>
              <a:latin typeface="+mn-lt"/>
              <a:ea typeface="+mn-ea"/>
              <a:cs typeface="+mn-cs"/>
            </a:rPr>
            <a:t>など</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によるものである。引き続き、地方債残高に留意しながら比率の改善に努めていく。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年度の将来負担比率の上昇は、</a:t>
          </a:r>
          <a:r>
            <a:rPr kumimoji="0" lang="ja-JP" altLang="ja-JP" sz="1300" b="0" i="0" u="none" strike="noStrike" kern="0" cap="none" spc="0" normalizeH="0" baseline="0" noProof="0">
              <a:ln>
                <a:noFill/>
              </a:ln>
              <a:solidFill>
                <a:prstClr val="black"/>
              </a:solidFill>
              <a:effectLst/>
              <a:uLnTx/>
              <a:uFillTx/>
              <a:latin typeface="+mn-lt"/>
              <a:ea typeface="+mn-ea"/>
              <a:cs typeface="+mn-cs"/>
            </a:rPr>
            <a:t>公営企業債等繰入見込額</a:t>
          </a:r>
          <a:r>
            <a:rPr kumimoji="0" lang="ja-JP" altLang="en-US" sz="1300" b="0" i="0" u="none" strike="noStrike" kern="0" cap="none" spc="0" normalizeH="0" baseline="0" noProof="0">
              <a:ln>
                <a:noFill/>
              </a:ln>
              <a:solidFill>
                <a:prstClr val="black"/>
              </a:solidFill>
              <a:effectLst/>
              <a:uLnTx/>
              <a:uFillTx/>
              <a:latin typeface="+mn-lt"/>
              <a:ea typeface="+mn-ea"/>
              <a:cs typeface="+mn-cs"/>
            </a:rPr>
            <a:t>が</a:t>
          </a:r>
          <a:r>
            <a:rPr kumimoji="0" lang="ja-JP" altLang="ja-JP" sz="1300" b="0" i="0" u="none" strike="noStrike" kern="0" cap="none" spc="0" normalizeH="0" baseline="0" noProof="0">
              <a:ln>
                <a:noFill/>
              </a:ln>
              <a:solidFill>
                <a:prstClr val="black"/>
              </a:solidFill>
              <a:effectLst/>
              <a:uLnTx/>
              <a:uFillTx/>
              <a:latin typeface="+mn-lt"/>
              <a:ea typeface="+mn-ea"/>
              <a:cs typeface="+mn-cs"/>
            </a:rPr>
            <a:t>下水道事業会計分の減</a:t>
          </a:r>
          <a:r>
            <a:rPr kumimoji="0" lang="ja-JP" altLang="en-US" sz="1300" b="0" i="0" u="none" strike="noStrike" kern="0" cap="none" spc="0" normalizeH="0" baseline="0" noProof="0">
              <a:ln>
                <a:noFill/>
              </a:ln>
              <a:solidFill>
                <a:prstClr val="black"/>
              </a:solidFill>
              <a:effectLst/>
              <a:uLnTx/>
              <a:uFillTx/>
              <a:latin typeface="+mn-lt"/>
              <a:ea typeface="+mn-ea"/>
              <a:cs typeface="+mn-cs"/>
            </a:rPr>
            <a:t>となり</a:t>
          </a:r>
          <a:r>
            <a:rPr kumimoji="0" lang="ja-JP" altLang="ja-JP" sz="1300" b="0" i="0" u="none" strike="noStrike" kern="0" cap="none" spc="0" normalizeH="0" baseline="0" noProof="0">
              <a:ln>
                <a:noFill/>
              </a:ln>
              <a:solidFill>
                <a:prstClr val="black"/>
              </a:solidFill>
              <a:effectLst/>
              <a:uLnTx/>
              <a:uFillTx/>
              <a:latin typeface="+mn-lt"/>
              <a:ea typeface="+mn-ea"/>
              <a:cs typeface="+mn-cs"/>
            </a:rPr>
            <a:t>、調整率の減少により退職手当負担見込額の減となっ</a:t>
          </a:r>
          <a:r>
            <a:rPr kumimoji="0" lang="ja-JP" altLang="en-US" sz="1300" b="0" i="0" u="none" strike="noStrike" kern="0" cap="none" spc="0" normalizeH="0" baseline="0" noProof="0">
              <a:ln>
                <a:noFill/>
              </a:ln>
              <a:solidFill>
                <a:prstClr val="black"/>
              </a:solidFill>
              <a:effectLst/>
              <a:uLnTx/>
              <a:uFillTx/>
              <a:latin typeface="+mn-lt"/>
              <a:ea typeface="+mn-ea"/>
              <a:cs typeface="+mn-cs"/>
            </a:rPr>
            <a:t>たものの</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地方債残高が</a:t>
          </a:r>
          <a:r>
            <a:rPr kumimoji="0" lang="ja-JP" altLang="ja-JP" sz="1300" b="0" i="0" u="none" strike="noStrike" kern="0" cap="none" spc="0" normalizeH="0" baseline="0" noProof="0">
              <a:ln>
                <a:noFill/>
              </a:ln>
              <a:solidFill>
                <a:prstClr val="black"/>
              </a:solidFill>
              <a:effectLst/>
              <a:uLnTx/>
              <a:uFillTx/>
              <a:latin typeface="+mn-lt"/>
              <a:ea typeface="+mn-ea"/>
              <a:cs typeface="+mn-cs"/>
            </a:rPr>
            <a:t>楠葉台場跡保存整備事業</a:t>
          </a:r>
          <a:r>
            <a:rPr kumimoji="0" lang="ja-JP" altLang="en-US" sz="1300" b="0" i="0" u="none" strike="noStrike" kern="0" cap="none" spc="0" normalizeH="0" baseline="0" noProof="0">
              <a:ln>
                <a:noFill/>
              </a:ln>
              <a:solidFill>
                <a:prstClr val="black"/>
              </a:solidFill>
              <a:effectLst/>
              <a:uLnTx/>
              <a:uFillTx/>
              <a:latin typeface="+mn-lt"/>
              <a:ea typeface="+mn-ea"/>
              <a:cs typeface="+mn-cs"/>
            </a:rPr>
            <a:t>に係る</a:t>
          </a:r>
          <a:r>
            <a:rPr kumimoji="0" lang="ja-JP" altLang="ja-JP" sz="1300" b="0" i="0" u="none" strike="noStrike" kern="0" cap="none" spc="0" normalizeH="0" baseline="0" noProof="0">
              <a:ln>
                <a:noFill/>
              </a:ln>
              <a:solidFill>
                <a:prstClr val="black"/>
              </a:solidFill>
              <a:effectLst/>
              <a:uLnTx/>
              <a:uFillTx/>
              <a:latin typeface="+mn-lt"/>
              <a:ea typeface="+mn-ea"/>
              <a:cs typeface="+mn-cs"/>
            </a:rPr>
            <a:t>公共用地先行取得等事業債</a:t>
          </a:r>
          <a:r>
            <a:rPr kumimoji="0" lang="ja-JP" altLang="en-US" sz="1300" b="0" i="0" u="none" strike="noStrike" kern="0" cap="none" spc="0" normalizeH="0" baseline="0" noProof="0">
              <a:ln>
                <a:noFill/>
              </a:ln>
              <a:solidFill>
                <a:prstClr val="black"/>
              </a:solidFill>
              <a:effectLst/>
              <a:uLnTx/>
              <a:uFillTx/>
              <a:latin typeface="+mn-lt"/>
              <a:ea typeface="+mn-ea"/>
              <a:cs typeface="+mn-cs"/>
            </a:rPr>
            <a:t>や、 </a:t>
          </a:r>
          <a:r>
            <a:rPr kumimoji="0" lang="ja-JP" altLang="ja-JP" sz="1300" b="0" i="0" u="none" strike="noStrike" kern="0" cap="none" spc="0" normalizeH="0" baseline="0" noProof="0">
              <a:ln>
                <a:noFill/>
              </a:ln>
              <a:solidFill>
                <a:prstClr val="black"/>
              </a:solidFill>
              <a:effectLst/>
              <a:uLnTx/>
              <a:uFillTx/>
              <a:latin typeface="+mn-lt"/>
              <a:ea typeface="+mn-ea"/>
              <a:cs typeface="+mn-cs"/>
            </a:rPr>
            <a:t>臨時財政対策債</a:t>
          </a:r>
          <a:r>
            <a:rPr kumimoji="0" lang="ja-JP" altLang="en-US" sz="1300" b="0" i="0" u="none" strike="noStrike" kern="0" cap="none" spc="0" normalizeH="0" baseline="0" noProof="0">
              <a:ln>
                <a:noFill/>
              </a:ln>
              <a:solidFill>
                <a:prstClr val="black"/>
              </a:solidFill>
              <a:effectLst/>
              <a:uLnTx/>
              <a:uFillTx/>
              <a:latin typeface="+mn-lt"/>
              <a:ea typeface="+mn-ea"/>
              <a:cs typeface="+mn-cs"/>
            </a:rPr>
            <a:t>の</a:t>
          </a:r>
          <a:r>
            <a:rPr kumimoji="0" lang="ja-JP" altLang="ja-JP" sz="1300" b="0" i="0" u="none" strike="noStrike" kern="0" cap="none" spc="0" normalizeH="0" baseline="0" noProof="0">
              <a:ln>
                <a:noFill/>
              </a:ln>
              <a:solidFill>
                <a:prstClr val="black"/>
              </a:solidFill>
              <a:effectLst/>
              <a:uLnTx/>
              <a:uFillTx/>
              <a:latin typeface="+mn-lt"/>
              <a:ea typeface="+mn-ea"/>
              <a:cs typeface="+mn-cs"/>
            </a:rPr>
            <a:t>増</a:t>
          </a:r>
          <a:r>
            <a:rPr kumimoji="0" lang="ja-JP" altLang="en-US" sz="1300" b="0" i="0" u="none" strike="noStrike" kern="0" cap="none" spc="0" normalizeH="0" baseline="0" noProof="0">
              <a:ln>
                <a:noFill/>
              </a:ln>
              <a:solidFill>
                <a:prstClr val="black"/>
              </a:solidFill>
              <a:effectLst/>
              <a:uLnTx/>
              <a:uFillTx/>
              <a:latin typeface="+mn-lt"/>
              <a:ea typeface="+mn-ea"/>
              <a:cs typeface="+mn-cs"/>
            </a:rPr>
            <a:t>など</a:t>
          </a:r>
          <a:r>
            <a:rPr kumimoji="0" lang="ja-JP" altLang="ja-JP" sz="13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300" b="0" i="0" u="none" strike="noStrike" kern="0" cap="none" spc="0" normalizeH="0" baseline="0" noProof="0">
              <a:ln>
                <a:noFill/>
              </a:ln>
              <a:solidFill>
                <a:prstClr val="black"/>
              </a:solidFill>
              <a:effectLst/>
              <a:uLnTx/>
              <a:uFillTx/>
              <a:latin typeface="+mn-lt"/>
              <a:ea typeface="+mn-ea"/>
              <a:cs typeface="+mn-cs"/>
            </a:rPr>
            <a:t>増加したことや</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債務負担行為に基づく支出予定額が土地開発公社</a:t>
          </a:r>
          <a:r>
            <a:rPr kumimoji="0" lang="ja-JP" altLang="en-US" sz="1300" b="0" i="0" u="none" strike="noStrike" kern="0" cap="none" spc="0" normalizeH="0" baseline="0" noProof="0">
              <a:ln>
                <a:noFill/>
              </a:ln>
              <a:solidFill>
                <a:prstClr val="black"/>
              </a:solidFill>
              <a:effectLst/>
              <a:uLnTx/>
              <a:uFillTx/>
              <a:latin typeface="+mn-lt"/>
              <a:ea typeface="+mn-ea"/>
              <a:cs typeface="+mn-cs"/>
            </a:rPr>
            <a:t>の</a:t>
          </a:r>
          <a:r>
            <a:rPr kumimoji="0" lang="ja-JP" altLang="ja-JP" sz="1300" b="0" i="0" u="none" strike="noStrike" kern="0" cap="none" spc="0" normalizeH="0" baseline="0" noProof="0">
              <a:ln>
                <a:noFill/>
              </a:ln>
              <a:solidFill>
                <a:prstClr val="black"/>
              </a:solidFill>
              <a:effectLst/>
              <a:uLnTx/>
              <a:uFillTx/>
              <a:latin typeface="+mn-lt"/>
              <a:ea typeface="+mn-ea"/>
              <a:cs typeface="+mn-cs"/>
            </a:rPr>
            <a:t>御殿山小倉線用地取得により増加し</a:t>
          </a:r>
          <a:r>
            <a:rPr kumimoji="0" lang="ja-JP" altLang="en-US" sz="1300" b="0" i="0" u="none" strike="noStrike" kern="0" cap="none" spc="0" normalizeH="0" baseline="0" noProof="0">
              <a:ln>
                <a:noFill/>
              </a:ln>
              <a:solidFill>
                <a:prstClr val="black"/>
              </a:solidFill>
              <a:effectLst/>
              <a:uLnTx/>
              <a:uFillTx/>
              <a:latin typeface="+mn-lt"/>
              <a:ea typeface="+mn-ea"/>
              <a:cs typeface="+mn-cs"/>
            </a:rPr>
            <a:t>たことで、</a:t>
          </a:r>
          <a:r>
            <a:rPr kumimoji="1" lang="ja-JP" altLang="ja-JP" sz="1300" b="0" i="0" u="none" strike="noStrike" kern="0" cap="none" spc="0" normalizeH="0" baseline="0" noProof="0">
              <a:ln>
                <a:noFill/>
              </a:ln>
              <a:solidFill>
                <a:prstClr val="black"/>
              </a:solidFill>
              <a:effectLst/>
              <a:uLnTx/>
              <a:uFillTx/>
              <a:latin typeface="+mn-lt"/>
              <a:ea typeface="+mn-ea"/>
              <a:cs typeface="+mn-cs"/>
            </a:rPr>
            <a:t>将来負担額</a:t>
          </a:r>
          <a:r>
            <a:rPr kumimoji="1" lang="ja-JP" altLang="en-US" sz="1300" b="0" i="0" u="none" strike="noStrike" kern="0" cap="none" spc="0" normalizeH="0" baseline="0" noProof="0">
              <a:ln>
                <a:noFill/>
              </a:ln>
              <a:solidFill>
                <a:prstClr val="black"/>
              </a:solidFill>
              <a:effectLst/>
              <a:uLnTx/>
              <a:uFillTx/>
              <a:latin typeface="+mn-lt"/>
              <a:ea typeface="+mn-ea"/>
              <a:cs typeface="+mn-cs"/>
            </a:rPr>
            <a:t>が増加したためである。</a:t>
          </a:r>
          <a:r>
            <a:rPr kumimoji="1" lang="ja-JP" altLang="ja-JP" sz="1300" b="0" i="0" u="none" strike="noStrike" kern="0" cap="none" spc="0" normalizeH="0" baseline="0" noProof="0">
              <a:ln>
                <a:noFill/>
              </a:ln>
              <a:solidFill>
                <a:prstClr val="black"/>
              </a:solidFill>
              <a:effectLst/>
              <a:uLnTx/>
              <a:uFillTx/>
              <a:latin typeface="+mn-lt"/>
              <a:ea typeface="+mn-ea"/>
              <a:cs typeface="+mn-cs"/>
            </a:rPr>
            <a:t>引き続き、地方債残高をはじめとした将来負担額の抑制</a:t>
          </a:r>
          <a:r>
            <a:rPr kumimoji="1" lang="ja-JP" altLang="en-US" sz="1300" b="0" i="0" u="none" strike="noStrike" kern="0" cap="none" spc="0" normalizeH="0" baseline="0" noProof="0">
              <a:ln>
                <a:noFill/>
              </a:ln>
              <a:solidFill>
                <a:prstClr val="black"/>
              </a:solidFill>
              <a:effectLst/>
              <a:uLnTx/>
              <a:uFillTx/>
              <a:latin typeface="+mn-lt"/>
              <a:ea typeface="+mn-ea"/>
              <a:cs typeface="+mn-cs"/>
            </a:rPr>
            <a:t>など</a:t>
          </a:r>
          <a:r>
            <a:rPr kumimoji="1" lang="ja-JP" altLang="ja-JP" sz="1300" b="0" i="0" u="none" strike="noStrike" kern="0" cap="none" spc="0" normalizeH="0" baseline="0" noProof="0">
              <a:ln>
                <a:noFill/>
              </a:ln>
              <a:solidFill>
                <a:prstClr val="black"/>
              </a:solidFill>
              <a:effectLst/>
              <a:uLnTx/>
              <a:uFillTx/>
              <a:latin typeface="+mn-lt"/>
              <a:ea typeface="+mn-ea"/>
              <a:cs typeface="+mn-cs"/>
            </a:rPr>
            <a:t>に努めていく。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406,133
402,223
65.12
135,185,789
133,028,476
1,942,933
76,661,007
99,253,382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8" name="正方形/長方形 5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0" name="テキスト ボックス 5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406,133
402,223
65.12
135,185,789
133,028,476
1,942,933
76,661,007
99,253,382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406,133
402,223
65.12
135,185,789
133,028,476
1,942,933
76,661,007
99,253,382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406,133
402,223
65.12
135,185,789
133,028,476
1,942,933
76,661,007
99,253,382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財政力指数は、類似団体の平均を上回り、前年度から横ばいとなっている。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a:t>
          </a:r>
          <a:r>
            <a:rPr kumimoji="1" lang="ja-JP" altLang="ja-JP" sz="1100" b="0" i="0" baseline="0">
              <a:solidFill>
                <a:schemeClr val="dk1"/>
              </a:solidFill>
              <a:latin typeface="+mn-lt"/>
              <a:ea typeface="+mn-ea"/>
              <a:cs typeface="+mn-cs"/>
            </a:rPr>
            <a:t>将来的にも人口の減少や高齢化等の影響により市税の増加が見込めないことから、新行政改革実施プランを中心とした財政基盤の安定化を図っていく。</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147108</xdr:rowOff>
    </xdr:to>
    <xdr:cxnSp macro="">
      <xdr:nvCxnSpPr>
        <xdr:cNvPr id="68" name="直線コネクタ 67"/>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147108</xdr:rowOff>
    </xdr:to>
    <xdr:cxnSp macro="">
      <xdr:nvCxnSpPr>
        <xdr:cNvPr id="71" name="直線コネクタ 70"/>
        <xdr:cNvCxnSpPr/>
      </xdr:nvCxnSpPr>
      <xdr:spPr>
        <a:xfrm>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127000</xdr:rowOff>
    </xdr:to>
    <xdr:cxnSp macro="">
      <xdr:nvCxnSpPr>
        <xdr:cNvPr id="77" name="直線コネクタ 76"/>
        <xdr:cNvCxnSpPr/>
      </xdr:nvCxnSpPr>
      <xdr:spPr>
        <a:xfrm>
          <a:off x="1447800" y="692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8"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96308</xdr:rowOff>
    </xdr:from>
    <xdr:to>
      <xdr:col>6</xdr:col>
      <xdr:colOff>50800</xdr:colOff>
      <xdr:row>41</xdr:row>
      <xdr:rowOff>26458</xdr:rowOff>
    </xdr:to>
    <xdr:sp macro="" textlink="">
      <xdr:nvSpPr>
        <xdr:cNvPr id="89" name="円/楕円 88"/>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36635</xdr:rowOff>
    </xdr:from>
    <xdr:ext cx="736600" cy="259045"/>
    <xdr:sp macro="" textlink="">
      <xdr:nvSpPr>
        <xdr:cNvPr id="90" name="テキスト ボックス 89"/>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92" name="テキスト ボックス 91"/>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94" name="テキスト ボックス 93"/>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96" name="テキスト ボックス 95"/>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経常収支比率は、前年度比で</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ポイント増となった。歳入で、地方消費税交付金など各種交付金が増となったことなどにより、経常一般財源が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9,200</a:t>
          </a:r>
          <a:r>
            <a:rPr kumimoji="1" lang="ja-JP" altLang="ja-JP" sz="1100">
              <a:solidFill>
                <a:schemeClr val="dk1"/>
              </a:solidFill>
              <a:latin typeface="+mn-lt"/>
              <a:ea typeface="+mn-ea"/>
              <a:cs typeface="+mn-cs"/>
            </a:rPr>
            <a:t>万円の増となった</a:t>
          </a:r>
          <a:r>
            <a:rPr kumimoji="1" lang="ja-JP" altLang="en-US" sz="1100">
              <a:solidFill>
                <a:schemeClr val="dk1"/>
              </a:solidFill>
              <a:latin typeface="+mn-lt"/>
              <a:ea typeface="+mn-ea"/>
              <a:cs typeface="+mn-cs"/>
            </a:rPr>
            <a:t>一方、</a:t>
          </a:r>
          <a:r>
            <a:rPr kumimoji="1" lang="ja-JP" altLang="ja-JP" sz="1100">
              <a:solidFill>
                <a:schemeClr val="dk1"/>
              </a:solidFill>
              <a:latin typeface="+mn-lt"/>
              <a:ea typeface="+mn-ea"/>
              <a:cs typeface="+mn-cs"/>
            </a:rPr>
            <a:t>歳出で人件費や補助費等が増となったことなどにより、経常経費充当一般財源が前年度比</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5,800</a:t>
          </a:r>
          <a:r>
            <a:rPr kumimoji="1" lang="ja-JP" altLang="ja-JP" sz="1100">
              <a:solidFill>
                <a:schemeClr val="dk1"/>
              </a:solidFill>
              <a:latin typeface="+mn-lt"/>
              <a:ea typeface="+mn-ea"/>
              <a:cs typeface="+mn-cs"/>
            </a:rPr>
            <a:t>万円増加し</a:t>
          </a:r>
          <a:r>
            <a:rPr kumimoji="1" lang="ja-JP" altLang="en-US" sz="1100">
              <a:solidFill>
                <a:schemeClr val="dk1"/>
              </a:solidFill>
              <a:latin typeface="+mn-lt"/>
              <a:ea typeface="+mn-ea"/>
              <a:cs typeface="+mn-cs"/>
            </a:rPr>
            <a:t>たことが主な要因である</a:t>
          </a:r>
          <a:r>
            <a:rPr kumimoji="1" lang="ja-JP" altLang="ja-JP" sz="1100">
              <a:solidFill>
                <a:schemeClr val="dk1"/>
              </a:solidFill>
              <a:latin typeface="+mn-lt"/>
              <a:ea typeface="+mn-ea"/>
              <a:cs typeface="+mn-cs"/>
            </a:rPr>
            <a:t>。今後においても扶助費の伸びが継続する見込みであることなどから悪化が予想されるが</a:t>
          </a:r>
          <a:r>
            <a:rPr kumimoji="1" lang="ja-JP" altLang="en-US" sz="1100" b="0" i="0" baseline="0">
              <a:solidFill>
                <a:schemeClr val="dk1"/>
              </a:solidFill>
              <a:latin typeface="+mn-lt"/>
              <a:ea typeface="+mn-ea"/>
              <a:cs typeface="+mn-cs"/>
            </a:rPr>
            <a:t>、新行政改革実施プランを実施するなど、</a:t>
          </a:r>
          <a:r>
            <a:rPr kumimoji="1" lang="ja-JP" altLang="en-US" sz="1100">
              <a:solidFill>
                <a:schemeClr val="dk1"/>
              </a:solidFill>
              <a:latin typeface="+mn-lt"/>
              <a:ea typeface="+mn-ea"/>
              <a:cs typeface="+mn-cs"/>
            </a:rPr>
            <a:t>一定</a:t>
          </a:r>
          <a:r>
            <a:rPr kumimoji="1" lang="ja-JP" altLang="ja-JP" sz="1100">
              <a:solidFill>
                <a:schemeClr val="dk1"/>
              </a:solidFill>
              <a:latin typeface="+mn-lt"/>
              <a:ea typeface="+mn-ea"/>
              <a:cs typeface="+mn-cs"/>
            </a:rPr>
            <a:t>水準を維持できるよう努めていく。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48895</xdr:rowOff>
    </xdr:to>
    <xdr:cxnSp macro="">
      <xdr:nvCxnSpPr>
        <xdr:cNvPr id="131" name="直線コネクタ 130"/>
        <xdr:cNvCxnSpPr/>
      </xdr:nvCxnSpPr>
      <xdr:spPr>
        <a:xfrm>
          <a:off x="4114800" y="1108456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64</xdr:row>
      <xdr:rowOff>135890</xdr:rowOff>
    </xdr:to>
    <xdr:cxnSp macro="">
      <xdr:nvCxnSpPr>
        <xdr:cNvPr id="134" name="直線コネクタ 133"/>
        <xdr:cNvCxnSpPr/>
      </xdr:nvCxnSpPr>
      <xdr:spPr>
        <a:xfrm flipV="1">
          <a:off x="3225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40852</xdr:rowOff>
    </xdr:to>
    <xdr:cxnSp macro="">
      <xdr:nvCxnSpPr>
        <xdr:cNvPr id="137" name="直線コネクタ 136"/>
        <xdr:cNvCxnSpPr/>
      </xdr:nvCxnSpPr>
      <xdr:spPr>
        <a:xfrm flipV="1">
          <a:off x="2336800" y="1110869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38" name="フローチャート : 判断 137"/>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39" name="テキスト ボックス 138"/>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28787</xdr:rowOff>
    </xdr:from>
    <xdr:to>
      <xdr:col>3</xdr:col>
      <xdr:colOff>279400</xdr:colOff>
      <xdr:row>65</xdr:row>
      <xdr:rowOff>40852</xdr:rowOff>
    </xdr:to>
    <xdr:cxnSp macro="">
      <xdr:nvCxnSpPr>
        <xdr:cNvPr id="140" name="直線コネクタ 139"/>
        <xdr:cNvCxnSpPr/>
      </xdr:nvCxnSpPr>
      <xdr:spPr>
        <a:xfrm>
          <a:off x="1447800" y="111730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22225</xdr:rowOff>
    </xdr:from>
    <xdr:to>
      <xdr:col>3</xdr:col>
      <xdr:colOff>330200</xdr:colOff>
      <xdr:row>65</xdr:row>
      <xdr:rowOff>123825</xdr:rowOff>
    </xdr:to>
    <xdr:sp macro="" textlink="">
      <xdr:nvSpPr>
        <xdr:cNvPr id="141" name="フローチャート : 判断 140"/>
        <xdr:cNvSpPr/>
      </xdr:nvSpPr>
      <xdr:spPr>
        <a:xfrm>
          <a:off x="2286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108602</xdr:rowOff>
    </xdr:from>
    <xdr:ext cx="762000" cy="259045"/>
    <xdr:sp macro="" textlink="">
      <xdr:nvSpPr>
        <xdr:cNvPr id="142" name="テキスト ボックス 141"/>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43" name="フローチャート : 判断 142"/>
        <xdr:cNvSpPr/>
      </xdr:nvSpPr>
      <xdr:spPr>
        <a:xfrm>
          <a:off x="1397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44" name="テキスト ボックス 143"/>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169545</xdr:rowOff>
    </xdr:from>
    <xdr:to>
      <xdr:col>7</xdr:col>
      <xdr:colOff>203200</xdr:colOff>
      <xdr:row>65</xdr:row>
      <xdr:rowOff>99695</xdr:rowOff>
    </xdr:to>
    <xdr:sp macro="" textlink="">
      <xdr:nvSpPr>
        <xdr:cNvPr id="150" name="円/楕円 149"/>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141622</xdr:rowOff>
    </xdr:from>
    <xdr:ext cx="762000" cy="259045"/>
    <xdr:sp macro="" textlink="">
      <xdr:nvSpPr>
        <xdr:cNvPr id="151"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2" name="円/楕円 151"/>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1287</xdr:rowOff>
    </xdr:from>
    <xdr:ext cx="736600" cy="259045"/>
    <xdr:sp macro="" textlink="">
      <xdr:nvSpPr>
        <xdr:cNvPr id="153" name="テキスト ボックス 152"/>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4" name="円/楕円 153"/>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25417</xdr:rowOff>
    </xdr:from>
    <xdr:ext cx="762000" cy="259045"/>
    <xdr:sp macro="" textlink="">
      <xdr:nvSpPr>
        <xdr:cNvPr id="155" name="テキスト ボックス 154"/>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161502</xdr:rowOff>
    </xdr:from>
    <xdr:to>
      <xdr:col>3</xdr:col>
      <xdr:colOff>330200</xdr:colOff>
      <xdr:row>65</xdr:row>
      <xdr:rowOff>91652</xdr:rowOff>
    </xdr:to>
    <xdr:sp macro="" textlink="">
      <xdr:nvSpPr>
        <xdr:cNvPr id="156" name="円/楕円 155"/>
        <xdr:cNvSpPr/>
      </xdr:nvSpPr>
      <xdr:spPr>
        <a:xfrm>
          <a:off x="2286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101829</xdr:rowOff>
    </xdr:from>
    <xdr:ext cx="762000" cy="259045"/>
    <xdr:sp macro="" textlink="">
      <xdr:nvSpPr>
        <xdr:cNvPr id="157" name="テキスト ボックス 156"/>
        <xdr:cNvSpPr txBox="1"/>
      </xdr:nvSpPr>
      <xdr:spPr>
        <a:xfrm>
          <a:off x="1955800" y="109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149437</xdr:rowOff>
    </xdr:from>
    <xdr:to>
      <xdr:col>2</xdr:col>
      <xdr:colOff>127000</xdr:colOff>
      <xdr:row>65</xdr:row>
      <xdr:rowOff>79587</xdr:rowOff>
    </xdr:to>
    <xdr:sp macro="" textlink="">
      <xdr:nvSpPr>
        <xdr:cNvPr id="158" name="円/楕円 157"/>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89764</xdr:rowOff>
    </xdr:from>
    <xdr:ext cx="762000" cy="259045"/>
    <xdr:sp macro="" textlink="">
      <xdr:nvSpPr>
        <xdr:cNvPr id="159" name="テキスト ボックス 158"/>
        <xdr:cNvSpPr txBox="1"/>
      </xdr:nvSpPr>
      <xdr:spPr>
        <a:xfrm>
          <a:off x="1066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   </a:t>
          </a:r>
          <a:r>
            <a:rPr kumimoji="1" lang="ja-JP" altLang="ja-JP" sz="1100">
              <a:solidFill>
                <a:schemeClr val="dk1"/>
              </a:solidFill>
              <a:latin typeface="+mn-lt"/>
              <a:ea typeface="+mn-ea"/>
              <a:cs typeface="+mn-cs"/>
            </a:rPr>
            <a:t>人口１人当たり決算額は、前年度比</a:t>
          </a:r>
          <a:r>
            <a:rPr kumimoji="1" lang="en-US" altLang="ja-JP" sz="1100">
              <a:solidFill>
                <a:schemeClr val="dk1"/>
              </a:solidFill>
              <a:latin typeface="+mn-lt"/>
              <a:ea typeface="+mn-ea"/>
              <a:cs typeface="+mn-cs"/>
            </a:rPr>
            <a:t>4,107</a:t>
          </a:r>
          <a:r>
            <a:rPr kumimoji="1" lang="ja-JP" altLang="ja-JP" sz="1100">
              <a:solidFill>
                <a:schemeClr val="dk1"/>
              </a:solidFill>
              <a:latin typeface="+mn-lt"/>
              <a:ea typeface="+mn-ea"/>
              <a:cs typeface="+mn-cs"/>
            </a:rPr>
            <a:t>円の増となった。これは</a:t>
          </a:r>
          <a:r>
            <a:rPr lang="ja-JP" altLang="ja-JP" sz="1100">
              <a:solidFill>
                <a:schemeClr val="dk1"/>
              </a:solidFill>
              <a:latin typeface="+mn-lt"/>
              <a:ea typeface="+mn-ea"/>
              <a:cs typeface="+mn-cs"/>
            </a:rPr>
            <a:t>退職者が増えたことによる退職手当の増や、国勢調査・選挙の実施など</a:t>
          </a:r>
          <a:r>
            <a:rPr kumimoji="1" lang="ja-JP" altLang="ja-JP" sz="1100">
              <a:solidFill>
                <a:schemeClr val="dk1"/>
              </a:solidFill>
              <a:latin typeface="+mn-lt"/>
              <a:ea typeface="+mn-ea"/>
              <a:cs typeface="+mn-cs"/>
            </a:rPr>
            <a:t>により人件費が増加したことや、</a:t>
          </a:r>
          <a:r>
            <a:rPr kumimoji="1" lang="ja-JP" altLang="en-US" sz="1100">
              <a:solidFill>
                <a:schemeClr val="dk1"/>
              </a:solidFill>
              <a:latin typeface="+mn-lt"/>
              <a:ea typeface="+mn-ea"/>
              <a:cs typeface="+mn-cs"/>
            </a:rPr>
            <a:t>社会保障・税番号制度に係るシステム改修委託</a:t>
          </a:r>
          <a:r>
            <a:rPr kumimoji="1" lang="ja-JP" altLang="ja-JP" sz="1100">
              <a:solidFill>
                <a:schemeClr val="dk1"/>
              </a:solidFill>
              <a:latin typeface="+mn-lt"/>
              <a:ea typeface="+mn-ea"/>
              <a:cs typeface="+mn-cs"/>
            </a:rPr>
            <a:t>などにより物件費が増加したためである。類似団体平均値は下回っているが、消防業務を一部事務組合で行っているため、その決算額が補助費等に計上されていることが主な要因である。今後は枚方市職員定数基本方針に基づき、職員数と総人件費の適正化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154609</xdr:rowOff>
    </xdr:from>
    <xdr:to>
      <xdr:col>7</xdr:col>
      <xdr:colOff>152400</xdr:colOff>
      <xdr:row>89</xdr:row>
      <xdr:rowOff>55752</xdr:rowOff>
    </xdr:to>
    <xdr:cxnSp macro="">
      <xdr:nvCxnSpPr>
        <xdr:cNvPr id="191" name="直線コネクタ 190"/>
        <xdr:cNvCxnSpPr/>
      </xdr:nvCxnSpPr>
      <xdr:spPr>
        <a:xfrm flipV="1">
          <a:off x="4953000" y="14042059"/>
          <a:ext cx="0" cy="1272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27829</xdr:rowOff>
    </xdr:from>
    <xdr:ext cx="762000" cy="259045"/>
    <xdr:sp macro="" textlink="">
      <xdr:nvSpPr>
        <xdr:cNvPr id="192" name="人件費・物件費等の状況最小値テキスト"/>
        <xdr:cNvSpPr txBox="1"/>
      </xdr:nvSpPr>
      <xdr:spPr>
        <a:xfrm>
          <a:off x="5041900" y="1528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89</xdr:row>
      <xdr:rowOff>55752</xdr:rowOff>
    </xdr:from>
    <xdr:to>
      <xdr:col>7</xdr:col>
      <xdr:colOff>241300</xdr:colOff>
      <xdr:row>89</xdr:row>
      <xdr:rowOff>55752</xdr:rowOff>
    </xdr:to>
    <xdr:cxnSp macro="">
      <xdr:nvCxnSpPr>
        <xdr:cNvPr id="193" name="直線コネクタ 192"/>
        <xdr:cNvCxnSpPr/>
      </xdr:nvCxnSpPr>
      <xdr:spPr>
        <a:xfrm>
          <a:off x="4864100" y="1531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69536</xdr:rowOff>
    </xdr:from>
    <xdr:ext cx="762000" cy="259045"/>
    <xdr:sp macro="" textlink="">
      <xdr:nvSpPr>
        <xdr:cNvPr id="194" name="人件費・物件費等の状況最大値テキスト"/>
        <xdr:cNvSpPr txBox="1"/>
      </xdr:nvSpPr>
      <xdr:spPr>
        <a:xfrm>
          <a:off x="5041900" y="1378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81</xdr:row>
      <xdr:rowOff>154609</xdr:rowOff>
    </xdr:from>
    <xdr:to>
      <xdr:col>7</xdr:col>
      <xdr:colOff>241300</xdr:colOff>
      <xdr:row>81</xdr:row>
      <xdr:rowOff>154609</xdr:rowOff>
    </xdr:to>
    <xdr:cxnSp macro="">
      <xdr:nvCxnSpPr>
        <xdr:cNvPr id="195" name="直線コネクタ 194"/>
        <xdr:cNvCxnSpPr/>
      </xdr:nvCxnSpPr>
      <xdr:spPr>
        <a:xfrm>
          <a:off x="4864100" y="14042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107417</xdr:rowOff>
    </xdr:from>
    <xdr:to>
      <xdr:col>7</xdr:col>
      <xdr:colOff>152400</xdr:colOff>
      <xdr:row>81</xdr:row>
      <xdr:rowOff>154609</xdr:rowOff>
    </xdr:to>
    <xdr:cxnSp macro="">
      <xdr:nvCxnSpPr>
        <xdr:cNvPr id="196" name="直線コネクタ 195"/>
        <xdr:cNvCxnSpPr/>
      </xdr:nvCxnSpPr>
      <xdr:spPr>
        <a:xfrm>
          <a:off x="4114800" y="13994867"/>
          <a:ext cx="838200" cy="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133636</xdr:rowOff>
    </xdr:from>
    <xdr:ext cx="762000" cy="259045"/>
    <xdr:sp macro="" textlink="">
      <xdr:nvSpPr>
        <xdr:cNvPr id="197" name="人件費・物件費等の状況平均値テキスト"/>
        <xdr:cNvSpPr txBox="1"/>
      </xdr:nvSpPr>
      <xdr:spPr>
        <a:xfrm>
          <a:off x="5041900" y="141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161559</xdr:rowOff>
    </xdr:from>
    <xdr:to>
      <xdr:col>7</xdr:col>
      <xdr:colOff>203200</xdr:colOff>
      <xdr:row>83</xdr:row>
      <xdr:rowOff>91709</xdr:rowOff>
    </xdr:to>
    <xdr:sp macro="" textlink="">
      <xdr:nvSpPr>
        <xdr:cNvPr id="198" name="フローチャート : 判断 197"/>
        <xdr:cNvSpPr/>
      </xdr:nvSpPr>
      <xdr:spPr>
        <a:xfrm>
          <a:off x="4902200" y="142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51217</xdr:rowOff>
    </xdr:from>
    <xdr:to>
      <xdr:col>6</xdr:col>
      <xdr:colOff>0</xdr:colOff>
      <xdr:row>81</xdr:row>
      <xdr:rowOff>107417</xdr:rowOff>
    </xdr:to>
    <xdr:cxnSp macro="">
      <xdr:nvCxnSpPr>
        <xdr:cNvPr id="199" name="直線コネクタ 198"/>
        <xdr:cNvCxnSpPr/>
      </xdr:nvCxnSpPr>
      <xdr:spPr>
        <a:xfrm>
          <a:off x="3225800" y="13938667"/>
          <a:ext cx="889000" cy="5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154998</xdr:rowOff>
    </xdr:from>
    <xdr:to>
      <xdr:col>6</xdr:col>
      <xdr:colOff>50800</xdr:colOff>
      <xdr:row>83</xdr:row>
      <xdr:rowOff>85148</xdr:rowOff>
    </xdr:to>
    <xdr:sp macro="" textlink="">
      <xdr:nvSpPr>
        <xdr:cNvPr id="200" name="フローチャート : 判断 199"/>
        <xdr:cNvSpPr/>
      </xdr:nvSpPr>
      <xdr:spPr>
        <a:xfrm>
          <a:off x="4064000" y="142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69925</xdr:rowOff>
    </xdr:from>
    <xdr:ext cx="736600" cy="259045"/>
    <xdr:sp macro="" textlink="">
      <xdr:nvSpPr>
        <xdr:cNvPr id="201" name="テキスト ボックス 200"/>
        <xdr:cNvSpPr txBox="1"/>
      </xdr:nvSpPr>
      <xdr:spPr>
        <a:xfrm>
          <a:off x="3733800" y="143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51217</xdr:rowOff>
    </xdr:from>
    <xdr:to>
      <xdr:col>4</xdr:col>
      <xdr:colOff>482600</xdr:colOff>
      <xdr:row>81</xdr:row>
      <xdr:rowOff>52481</xdr:rowOff>
    </xdr:to>
    <xdr:cxnSp macro="">
      <xdr:nvCxnSpPr>
        <xdr:cNvPr id="202" name="直線コネクタ 201"/>
        <xdr:cNvCxnSpPr/>
      </xdr:nvCxnSpPr>
      <xdr:spPr>
        <a:xfrm flipV="1">
          <a:off x="2336800" y="13938667"/>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66590</xdr:rowOff>
    </xdr:from>
    <xdr:to>
      <xdr:col>4</xdr:col>
      <xdr:colOff>533400</xdr:colOff>
      <xdr:row>82</xdr:row>
      <xdr:rowOff>168190</xdr:rowOff>
    </xdr:to>
    <xdr:sp macro="" textlink="">
      <xdr:nvSpPr>
        <xdr:cNvPr id="203" name="フローチャート : 判断 202"/>
        <xdr:cNvSpPr/>
      </xdr:nvSpPr>
      <xdr:spPr>
        <a:xfrm>
          <a:off x="3175000" y="141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152967</xdr:rowOff>
    </xdr:from>
    <xdr:ext cx="762000" cy="259045"/>
    <xdr:sp macro="" textlink="">
      <xdr:nvSpPr>
        <xdr:cNvPr id="204" name="テキスト ボックス 203"/>
        <xdr:cNvSpPr txBox="1"/>
      </xdr:nvSpPr>
      <xdr:spPr>
        <a:xfrm>
          <a:off x="2844800" y="1421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52481</xdr:rowOff>
    </xdr:from>
    <xdr:to>
      <xdr:col>3</xdr:col>
      <xdr:colOff>279400</xdr:colOff>
      <xdr:row>81</xdr:row>
      <xdr:rowOff>80254</xdr:rowOff>
    </xdr:to>
    <xdr:cxnSp macro="">
      <xdr:nvCxnSpPr>
        <xdr:cNvPr id="205" name="直線コネクタ 204"/>
        <xdr:cNvCxnSpPr/>
      </xdr:nvCxnSpPr>
      <xdr:spPr>
        <a:xfrm flipV="1">
          <a:off x="1447800" y="13939931"/>
          <a:ext cx="889000" cy="2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84148</xdr:rowOff>
    </xdr:from>
    <xdr:to>
      <xdr:col>3</xdr:col>
      <xdr:colOff>330200</xdr:colOff>
      <xdr:row>83</xdr:row>
      <xdr:rowOff>14298</xdr:rowOff>
    </xdr:to>
    <xdr:sp macro="" textlink="">
      <xdr:nvSpPr>
        <xdr:cNvPr id="206" name="フローチャート : 判断 205"/>
        <xdr:cNvSpPr/>
      </xdr:nvSpPr>
      <xdr:spPr>
        <a:xfrm>
          <a:off x="2286000" y="141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170525</xdr:rowOff>
    </xdr:from>
    <xdr:ext cx="762000" cy="259045"/>
    <xdr:sp macro="" textlink="">
      <xdr:nvSpPr>
        <xdr:cNvPr id="207" name="テキスト ボックス 206"/>
        <xdr:cNvSpPr txBox="1"/>
      </xdr:nvSpPr>
      <xdr:spPr>
        <a:xfrm>
          <a:off x="1955800" y="142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117413</xdr:rowOff>
    </xdr:from>
    <xdr:to>
      <xdr:col>2</xdr:col>
      <xdr:colOff>127000</xdr:colOff>
      <xdr:row>83</xdr:row>
      <xdr:rowOff>47563</xdr:rowOff>
    </xdr:to>
    <xdr:sp macro="" textlink="">
      <xdr:nvSpPr>
        <xdr:cNvPr id="208" name="フローチャート : 判断 207"/>
        <xdr:cNvSpPr/>
      </xdr:nvSpPr>
      <xdr:spPr>
        <a:xfrm>
          <a:off x="1397000" y="1417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32340</xdr:rowOff>
    </xdr:from>
    <xdr:ext cx="762000" cy="259045"/>
    <xdr:sp macro="" textlink="">
      <xdr:nvSpPr>
        <xdr:cNvPr id="209" name="テキスト ボックス 208"/>
        <xdr:cNvSpPr txBox="1"/>
      </xdr:nvSpPr>
      <xdr:spPr>
        <a:xfrm>
          <a:off x="1066800" y="1426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103809</xdr:rowOff>
    </xdr:from>
    <xdr:to>
      <xdr:col>7</xdr:col>
      <xdr:colOff>203200</xdr:colOff>
      <xdr:row>82</xdr:row>
      <xdr:rowOff>33959</xdr:rowOff>
    </xdr:to>
    <xdr:sp macro="" textlink="">
      <xdr:nvSpPr>
        <xdr:cNvPr id="215" name="円/楕円 214"/>
        <xdr:cNvSpPr/>
      </xdr:nvSpPr>
      <xdr:spPr>
        <a:xfrm>
          <a:off x="4902200" y="1399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25086</xdr:rowOff>
    </xdr:from>
    <xdr:ext cx="762000" cy="259045"/>
    <xdr:sp macro="" textlink="">
      <xdr:nvSpPr>
        <xdr:cNvPr id="216" name="人件費・物件費等の状況該当値テキスト"/>
        <xdr:cNvSpPr txBox="1"/>
      </xdr:nvSpPr>
      <xdr:spPr>
        <a:xfrm>
          <a:off x="5041900" y="1391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56617</xdr:rowOff>
    </xdr:from>
    <xdr:to>
      <xdr:col>6</xdr:col>
      <xdr:colOff>50800</xdr:colOff>
      <xdr:row>81</xdr:row>
      <xdr:rowOff>158217</xdr:rowOff>
    </xdr:to>
    <xdr:sp macro="" textlink="">
      <xdr:nvSpPr>
        <xdr:cNvPr id="217" name="円/楕円 216"/>
        <xdr:cNvSpPr/>
      </xdr:nvSpPr>
      <xdr:spPr>
        <a:xfrm>
          <a:off x="4064000" y="139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168394</xdr:rowOff>
    </xdr:from>
    <xdr:ext cx="736600" cy="259045"/>
    <xdr:sp macro="" textlink="">
      <xdr:nvSpPr>
        <xdr:cNvPr id="218" name="テキスト ボックス 217"/>
        <xdr:cNvSpPr txBox="1"/>
      </xdr:nvSpPr>
      <xdr:spPr>
        <a:xfrm>
          <a:off x="3733800" y="1371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417</xdr:rowOff>
    </xdr:from>
    <xdr:to>
      <xdr:col>4</xdr:col>
      <xdr:colOff>533400</xdr:colOff>
      <xdr:row>81</xdr:row>
      <xdr:rowOff>102017</xdr:rowOff>
    </xdr:to>
    <xdr:sp macro="" textlink="">
      <xdr:nvSpPr>
        <xdr:cNvPr id="219" name="円/楕円 218"/>
        <xdr:cNvSpPr/>
      </xdr:nvSpPr>
      <xdr:spPr>
        <a:xfrm>
          <a:off x="3175000" y="138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112194</xdr:rowOff>
    </xdr:from>
    <xdr:ext cx="762000" cy="259045"/>
    <xdr:sp macro="" textlink="">
      <xdr:nvSpPr>
        <xdr:cNvPr id="220" name="テキスト ボックス 219"/>
        <xdr:cNvSpPr txBox="1"/>
      </xdr:nvSpPr>
      <xdr:spPr>
        <a:xfrm>
          <a:off x="2844800" y="1365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1681</xdr:rowOff>
    </xdr:from>
    <xdr:to>
      <xdr:col>3</xdr:col>
      <xdr:colOff>330200</xdr:colOff>
      <xdr:row>81</xdr:row>
      <xdr:rowOff>103281</xdr:rowOff>
    </xdr:to>
    <xdr:sp macro="" textlink="">
      <xdr:nvSpPr>
        <xdr:cNvPr id="221" name="円/楕円 220"/>
        <xdr:cNvSpPr/>
      </xdr:nvSpPr>
      <xdr:spPr>
        <a:xfrm>
          <a:off x="2286000" y="138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113458</xdr:rowOff>
    </xdr:from>
    <xdr:ext cx="762000" cy="259045"/>
    <xdr:sp macro="" textlink="">
      <xdr:nvSpPr>
        <xdr:cNvPr id="222" name="テキスト ボックス 221"/>
        <xdr:cNvSpPr txBox="1"/>
      </xdr:nvSpPr>
      <xdr:spPr>
        <a:xfrm>
          <a:off x="1955800" y="1365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29454</xdr:rowOff>
    </xdr:from>
    <xdr:to>
      <xdr:col>2</xdr:col>
      <xdr:colOff>127000</xdr:colOff>
      <xdr:row>81</xdr:row>
      <xdr:rowOff>131054</xdr:rowOff>
    </xdr:to>
    <xdr:sp macro="" textlink="">
      <xdr:nvSpPr>
        <xdr:cNvPr id="223" name="円/楕円 222"/>
        <xdr:cNvSpPr/>
      </xdr:nvSpPr>
      <xdr:spPr>
        <a:xfrm>
          <a:off x="1397000" y="139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141231</xdr:rowOff>
    </xdr:from>
    <xdr:ext cx="762000" cy="259045"/>
    <xdr:sp macro="" textlink="">
      <xdr:nvSpPr>
        <xdr:cNvPr id="224" name="テキスト ボックス 223"/>
        <xdr:cNvSpPr txBox="1"/>
      </xdr:nvSpPr>
      <xdr:spPr>
        <a:xfrm>
          <a:off x="1066800" y="1368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b="0" i="0" baseline="0">
              <a:solidFill>
                <a:schemeClr val="dk1"/>
              </a:solidFill>
              <a:latin typeface="+mn-lt"/>
              <a:ea typeface="+mn-ea"/>
              <a:cs typeface="+mn-cs"/>
            </a:rPr>
            <a:t>  </a:t>
          </a:r>
          <a:r>
            <a:rPr kumimoji="1" lang="en-US" altLang="ja-JP" sz="1100" b="0" i="0" baseline="0">
              <a:solidFill>
                <a:schemeClr val="dk1"/>
              </a:solidFill>
              <a:latin typeface="+mn-lt"/>
              <a:ea typeface="+mn-ea"/>
              <a:cs typeface="+mn-cs"/>
            </a:rPr>
            <a:t>   </a:t>
          </a:r>
          <a:r>
            <a:rPr kumimoji="1" lang="ja-JP" altLang="ja-JP" sz="1100" b="0" i="0" baseline="0">
              <a:solidFill>
                <a:schemeClr val="dk1"/>
              </a:solidFill>
              <a:latin typeface="+mn-lt"/>
              <a:ea typeface="+mn-ea"/>
              <a:cs typeface="+mn-cs"/>
            </a:rPr>
            <a:t>ラスパイレス指数</a:t>
          </a:r>
          <a:r>
            <a:rPr kumimoji="1" lang="ja-JP" altLang="en-US" sz="1100" b="0" i="0" baseline="0">
              <a:solidFill>
                <a:schemeClr val="dk1"/>
              </a:solidFill>
              <a:latin typeface="+mn-lt"/>
              <a:ea typeface="+mn-ea"/>
              <a:cs typeface="+mn-cs"/>
            </a:rPr>
            <a:t>は</a:t>
          </a:r>
          <a:r>
            <a:rPr kumimoji="1" lang="ja-JP" altLang="ja-JP" sz="1100" b="0" i="0" baseline="0">
              <a:solidFill>
                <a:schemeClr val="dk1"/>
              </a:solidFill>
              <a:latin typeface="+mn-lt"/>
              <a:ea typeface="+mn-ea"/>
              <a:cs typeface="+mn-cs"/>
            </a:rPr>
            <a:t>、前年度比で</a:t>
          </a:r>
          <a:r>
            <a:rPr kumimoji="1" lang="en-US" altLang="ja-JP" sz="1100" b="0" i="0" baseline="0">
              <a:solidFill>
                <a:schemeClr val="dk1"/>
              </a:solidFill>
              <a:latin typeface="+mn-lt"/>
              <a:ea typeface="+mn-ea"/>
              <a:cs typeface="+mn-cs"/>
            </a:rPr>
            <a:t>0.3</a:t>
          </a:r>
          <a:r>
            <a:rPr kumimoji="1" lang="ja-JP" altLang="ja-JP" sz="1100" b="0" i="0" baseline="0">
              <a:solidFill>
                <a:schemeClr val="dk1"/>
              </a:solidFill>
              <a:latin typeface="+mn-lt"/>
              <a:ea typeface="+mn-ea"/>
              <a:cs typeface="+mn-cs"/>
            </a:rPr>
            <a:t>ポイントの減となっている。主な要因としては、</a:t>
          </a:r>
          <a:r>
            <a:rPr lang="ja-JP" altLang="ja-JP" sz="1100">
              <a:solidFill>
                <a:schemeClr val="dk1"/>
              </a:solidFill>
              <a:latin typeface="+mn-lt"/>
              <a:ea typeface="+mn-ea"/>
              <a:cs typeface="+mn-cs"/>
            </a:rPr>
            <a:t>高年齢層の職員が多く退職したことと総合的見直しに伴う現給保障者がいるため、給料表上の引上率の相違があったことによるものである。</a:t>
          </a:r>
          <a:endParaRPr kumimoji="1" lang="en-US" altLang="ja-JP" sz="1100" b="0" i="0" baseline="0">
            <a:solidFill>
              <a:schemeClr val="dk1"/>
            </a:solidFill>
            <a:latin typeface="+mn-lt"/>
            <a:ea typeface="+mn-ea"/>
            <a:cs typeface="+mn-cs"/>
          </a:endParaRPr>
        </a:p>
        <a:p>
          <a:pPr eaLnBrk="1" fontAlgn="base" latinLnBrk="0" hangingPunct="1"/>
          <a:r>
            <a:rPr kumimoji="1" lang="ja-JP" altLang="ja-JP" sz="1100" b="0" i="0" baseline="0">
              <a:solidFill>
                <a:schemeClr val="dk1"/>
              </a:solidFill>
              <a:latin typeface="+mn-lt"/>
              <a:ea typeface="+mn-ea"/>
              <a:cs typeface="+mn-cs"/>
            </a:rPr>
            <a:t>　 給与水準については、今後も引き続き、国や他の自治体及び民間事業所等との均衡を図り、適正化に努めていく。</a:t>
          </a:r>
          <a:endParaRPr kumimoji="1" lang="en-US" altLang="ja-JP" sz="11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3" name="直線コネクタ 252"/>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4"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5" name="直線コネクタ 254"/>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6"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7" name="直線コネクタ 256"/>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93134</xdr:rowOff>
    </xdr:to>
    <xdr:cxnSp macro="">
      <xdr:nvCxnSpPr>
        <xdr:cNvPr id="258" name="直線コネクタ 257"/>
        <xdr:cNvCxnSpPr/>
      </xdr:nvCxnSpPr>
      <xdr:spPr>
        <a:xfrm flipV="1">
          <a:off x="16179800" y="142832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9"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60" name="フローチャート :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111478</xdr:rowOff>
    </xdr:from>
    <xdr:to>
      <xdr:col>23</xdr:col>
      <xdr:colOff>406400</xdr:colOff>
      <xdr:row>83</xdr:row>
      <xdr:rowOff>93134</xdr:rowOff>
    </xdr:to>
    <xdr:cxnSp macro="">
      <xdr:nvCxnSpPr>
        <xdr:cNvPr id="261" name="直線コネクタ 260"/>
        <xdr:cNvCxnSpPr/>
      </xdr:nvCxnSpPr>
      <xdr:spPr>
        <a:xfrm>
          <a:off x="15290800" y="13827478"/>
          <a:ext cx="8890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2" name="フローチャート : 判断 261"/>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3" name="テキスト ボックス 262"/>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111478</xdr:rowOff>
    </xdr:from>
    <xdr:to>
      <xdr:col>22</xdr:col>
      <xdr:colOff>203200</xdr:colOff>
      <xdr:row>88</xdr:row>
      <xdr:rowOff>147461</xdr:rowOff>
    </xdr:to>
    <xdr:cxnSp macro="">
      <xdr:nvCxnSpPr>
        <xdr:cNvPr id="264" name="直線コネクタ 263"/>
        <xdr:cNvCxnSpPr/>
      </xdr:nvCxnSpPr>
      <xdr:spPr>
        <a:xfrm flipV="1">
          <a:off x="14401800" y="13827478"/>
          <a:ext cx="889000" cy="140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5" name="フローチャート : 判断 264"/>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6" name="テキスト ボックス 265"/>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147461</xdr:rowOff>
    </xdr:from>
    <xdr:to>
      <xdr:col>21</xdr:col>
      <xdr:colOff>0</xdr:colOff>
      <xdr:row>89</xdr:row>
      <xdr:rowOff>16228</xdr:rowOff>
    </xdr:to>
    <xdr:cxnSp macro="">
      <xdr:nvCxnSpPr>
        <xdr:cNvPr id="267" name="直線コネクタ 266"/>
        <xdr:cNvCxnSpPr/>
      </xdr:nvCxnSpPr>
      <xdr:spPr>
        <a:xfrm flipV="1">
          <a:off x="13512800" y="1523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8" name="フローチャート : 判断 267"/>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9" name="テキスト ボックス 268"/>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0" name="フローチャート : 判断 269"/>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1" name="テキスト ボックス 270"/>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9" name="円/楕円 278"/>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80" name="テキスト ボックス 279"/>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60678</xdr:rowOff>
    </xdr:from>
    <xdr:to>
      <xdr:col>22</xdr:col>
      <xdr:colOff>254000</xdr:colOff>
      <xdr:row>80</xdr:row>
      <xdr:rowOff>162278</xdr:rowOff>
    </xdr:to>
    <xdr:sp macro="" textlink="">
      <xdr:nvSpPr>
        <xdr:cNvPr id="281" name="円/楕円 280"/>
        <xdr:cNvSpPr/>
      </xdr:nvSpPr>
      <xdr:spPr>
        <a:xfrm>
          <a:off x="152400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1005</xdr:rowOff>
    </xdr:from>
    <xdr:ext cx="762000" cy="259045"/>
    <xdr:sp macro="" textlink="">
      <xdr:nvSpPr>
        <xdr:cNvPr id="282" name="テキスト ボックス 281"/>
        <xdr:cNvSpPr txBox="1"/>
      </xdr:nvSpPr>
      <xdr:spPr>
        <a:xfrm>
          <a:off x="14909800" y="135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96661</xdr:rowOff>
    </xdr:from>
    <xdr:to>
      <xdr:col>21</xdr:col>
      <xdr:colOff>50800</xdr:colOff>
      <xdr:row>89</xdr:row>
      <xdr:rowOff>26811</xdr:rowOff>
    </xdr:to>
    <xdr:sp macro="" textlink="">
      <xdr:nvSpPr>
        <xdr:cNvPr id="283" name="円/楕円 282"/>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36988</xdr:rowOff>
    </xdr:from>
    <xdr:ext cx="762000" cy="259045"/>
    <xdr:sp macro="" textlink="">
      <xdr:nvSpPr>
        <xdr:cNvPr id="284" name="テキスト ボックス 283"/>
        <xdr:cNvSpPr txBox="1"/>
      </xdr:nvSpPr>
      <xdr:spPr>
        <a:xfrm>
          <a:off x="14020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5" name="円/楕円 284"/>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6" name="テキスト ボックス 285"/>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職員数については、</a:t>
          </a:r>
          <a:r>
            <a:rPr kumimoji="1" lang="ja-JP" altLang="en-US" sz="1100">
              <a:solidFill>
                <a:schemeClr val="dk1"/>
              </a:solidFill>
              <a:latin typeface="+mn-lt"/>
              <a:ea typeface="+mn-ea"/>
              <a:cs typeface="+mn-cs"/>
            </a:rPr>
            <a:t>退職者が増となったことなどから</a:t>
          </a:r>
          <a:r>
            <a:rPr kumimoji="1" lang="ja-JP" altLang="ja-JP" sz="1100">
              <a:solidFill>
                <a:schemeClr val="dk1"/>
              </a:solidFill>
              <a:latin typeface="+mn-lt"/>
              <a:ea typeface="+mn-ea"/>
              <a:cs typeface="+mn-cs"/>
            </a:rPr>
            <a:t>、前年度比</a:t>
          </a:r>
          <a:r>
            <a:rPr kumimoji="1" lang="en-US" altLang="ja-JP" sz="1100">
              <a:solidFill>
                <a:schemeClr val="dk1"/>
              </a:solidFill>
              <a:latin typeface="+mn-lt"/>
              <a:ea typeface="+mn-ea"/>
              <a:cs typeface="+mn-cs"/>
            </a:rPr>
            <a:t>8</a:t>
          </a:r>
          <a:r>
            <a:rPr kumimoji="1" lang="ja-JP" altLang="ja-JP" sz="1100">
              <a:solidFill>
                <a:schemeClr val="dk1"/>
              </a:solidFill>
              <a:latin typeface="+mn-lt"/>
              <a:ea typeface="+mn-ea"/>
              <a:cs typeface="+mn-cs"/>
            </a:rPr>
            <a:t>人減（正職員は</a:t>
          </a:r>
          <a:r>
            <a:rPr kumimoji="1" lang="en-US" altLang="ja-JP" sz="1100">
              <a:solidFill>
                <a:schemeClr val="dk1"/>
              </a:solidFill>
              <a:latin typeface="+mn-lt"/>
              <a:ea typeface="+mn-ea"/>
              <a:cs typeface="+mn-cs"/>
            </a:rPr>
            <a:t>21</a:t>
          </a:r>
          <a:r>
            <a:rPr kumimoji="1" lang="ja-JP" altLang="ja-JP" sz="1100">
              <a:solidFill>
                <a:schemeClr val="dk1"/>
              </a:solidFill>
              <a:latin typeface="+mn-lt"/>
              <a:ea typeface="+mn-ea"/>
              <a:cs typeface="+mn-cs"/>
            </a:rPr>
            <a:t>人減</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となった。今後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枚方市職員定数基本方針に基づき、職員数と総人件費の適正化を図っていく。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159173</xdr:rowOff>
    </xdr:from>
    <xdr:to>
      <xdr:col>24</xdr:col>
      <xdr:colOff>558800</xdr:colOff>
      <xdr:row>58</xdr:row>
      <xdr:rowOff>159173</xdr:rowOff>
    </xdr:to>
    <xdr:cxnSp macro="">
      <xdr:nvCxnSpPr>
        <xdr:cNvPr id="321" name="直線コネクタ 320"/>
        <xdr:cNvCxnSpPr/>
      </xdr:nvCxnSpPr>
      <xdr:spPr>
        <a:xfrm>
          <a:off x="16179800" y="101032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90805</xdr:rowOff>
    </xdr:from>
    <xdr:to>
      <xdr:col>23</xdr:col>
      <xdr:colOff>406400</xdr:colOff>
      <xdr:row>58</xdr:row>
      <xdr:rowOff>159173</xdr:rowOff>
    </xdr:to>
    <xdr:cxnSp macro="">
      <xdr:nvCxnSpPr>
        <xdr:cNvPr id="324" name="直線コネクタ 323"/>
        <xdr:cNvCxnSpPr/>
      </xdr:nvCxnSpPr>
      <xdr:spPr>
        <a:xfrm>
          <a:off x="15290800" y="1003490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161713</xdr:rowOff>
    </xdr:from>
    <xdr:to>
      <xdr:col>22</xdr:col>
      <xdr:colOff>203200</xdr:colOff>
      <xdr:row>58</xdr:row>
      <xdr:rowOff>90805</xdr:rowOff>
    </xdr:to>
    <xdr:cxnSp macro="">
      <xdr:nvCxnSpPr>
        <xdr:cNvPr id="327" name="直線コネクタ 326"/>
        <xdr:cNvCxnSpPr/>
      </xdr:nvCxnSpPr>
      <xdr:spPr>
        <a:xfrm>
          <a:off x="14401800" y="993436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95250</xdr:rowOff>
    </xdr:from>
    <xdr:to>
      <xdr:col>22</xdr:col>
      <xdr:colOff>254000</xdr:colOff>
      <xdr:row>61</xdr:row>
      <xdr:rowOff>25400</xdr:rowOff>
    </xdr:to>
    <xdr:sp macro="" textlink="">
      <xdr:nvSpPr>
        <xdr:cNvPr id="328" name="フローチャート : 判断 327"/>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10177</xdr:rowOff>
    </xdr:from>
    <xdr:ext cx="762000" cy="259045"/>
    <xdr:sp macro="" textlink="">
      <xdr:nvSpPr>
        <xdr:cNvPr id="329" name="テキスト ボックス 328"/>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157692</xdr:rowOff>
    </xdr:from>
    <xdr:to>
      <xdr:col>21</xdr:col>
      <xdr:colOff>0</xdr:colOff>
      <xdr:row>57</xdr:row>
      <xdr:rowOff>161713</xdr:rowOff>
    </xdr:to>
    <xdr:cxnSp macro="">
      <xdr:nvCxnSpPr>
        <xdr:cNvPr id="330" name="直線コネクタ 329"/>
        <xdr:cNvCxnSpPr/>
      </xdr:nvCxnSpPr>
      <xdr:spPr>
        <a:xfrm>
          <a:off x="13512800" y="99303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103294</xdr:rowOff>
    </xdr:from>
    <xdr:to>
      <xdr:col>21</xdr:col>
      <xdr:colOff>50800</xdr:colOff>
      <xdr:row>61</xdr:row>
      <xdr:rowOff>33444</xdr:rowOff>
    </xdr:to>
    <xdr:sp macro="" textlink="">
      <xdr:nvSpPr>
        <xdr:cNvPr id="331" name="フローチャート : 判断 330"/>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18221</xdr:rowOff>
    </xdr:from>
    <xdr:ext cx="762000" cy="259045"/>
    <xdr:sp macro="" textlink="">
      <xdr:nvSpPr>
        <xdr:cNvPr id="332" name="テキスト ボックス 331"/>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155575</xdr:rowOff>
    </xdr:from>
    <xdr:to>
      <xdr:col>19</xdr:col>
      <xdr:colOff>533400</xdr:colOff>
      <xdr:row>61</xdr:row>
      <xdr:rowOff>85725</xdr:rowOff>
    </xdr:to>
    <xdr:sp macro="" textlink="">
      <xdr:nvSpPr>
        <xdr:cNvPr id="333" name="フローチャート : 判断 332"/>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70502</xdr:rowOff>
    </xdr:from>
    <xdr:ext cx="762000" cy="259045"/>
    <xdr:sp macro="" textlink="">
      <xdr:nvSpPr>
        <xdr:cNvPr id="334" name="テキスト ボックス 333"/>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108373</xdr:rowOff>
    </xdr:from>
    <xdr:to>
      <xdr:col>24</xdr:col>
      <xdr:colOff>609600</xdr:colOff>
      <xdr:row>59</xdr:row>
      <xdr:rowOff>38523</xdr:rowOff>
    </xdr:to>
    <xdr:sp macro="" textlink="">
      <xdr:nvSpPr>
        <xdr:cNvPr id="340" name="円/楕円 339"/>
        <xdr:cNvSpPr/>
      </xdr:nvSpPr>
      <xdr:spPr>
        <a:xfrm>
          <a:off x="169672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124900</xdr:rowOff>
    </xdr:from>
    <xdr:ext cx="762000" cy="259045"/>
    <xdr:sp macro="" textlink="">
      <xdr:nvSpPr>
        <xdr:cNvPr id="341" name="定員管理の状況該当値テキスト"/>
        <xdr:cNvSpPr txBox="1"/>
      </xdr:nvSpPr>
      <xdr:spPr>
        <a:xfrm>
          <a:off x="17106900" y="989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108373</xdr:rowOff>
    </xdr:from>
    <xdr:to>
      <xdr:col>23</xdr:col>
      <xdr:colOff>457200</xdr:colOff>
      <xdr:row>59</xdr:row>
      <xdr:rowOff>38523</xdr:rowOff>
    </xdr:to>
    <xdr:sp macro="" textlink="">
      <xdr:nvSpPr>
        <xdr:cNvPr id="342" name="円/楕円 341"/>
        <xdr:cNvSpPr/>
      </xdr:nvSpPr>
      <xdr:spPr>
        <a:xfrm>
          <a:off x="16129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48700</xdr:rowOff>
    </xdr:from>
    <xdr:ext cx="736600" cy="259045"/>
    <xdr:sp macro="" textlink="">
      <xdr:nvSpPr>
        <xdr:cNvPr id="343" name="テキスト ボックス 342"/>
        <xdr:cNvSpPr txBox="1"/>
      </xdr:nvSpPr>
      <xdr:spPr>
        <a:xfrm>
          <a:off x="15798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40005</xdr:rowOff>
    </xdr:from>
    <xdr:to>
      <xdr:col>22</xdr:col>
      <xdr:colOff>254000</xdr:colOff>
      <xdr:row>58</xdr:row>
      <xdr:rowOff>141605</xdr:rowOff>
    </xdr:to>
    <xdr:sp macro="" textlink="">
      <xdr:nvSpPr>
        <xdr:cNvPr id="344" name="円/楕円 343"/>
        <xdr:cNvSpPr/>
      </xdr:nvSpPr>
      <xdr:spPr>
        <a:xfrm>
          <a:off x="15240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151782</xdr:rowOff>
    </xdr:from>
    <xdr:ext cx="762000" cy="259045"/>
    <xdr:sp macro="" textlink="">
      <xdr:nvSpPr>
        <xdr:cNvPr id="345" name="テキスト ボックス 344"/>
        <xdr:cNvSpPr txBox="1"/>
      </xdr:nvSpPr>
      <xdr:spPr>
        <a:xfrm>
          <a:off x="14909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110913</xdr:rowOff>
    </xdr:from>
    <xdr:to>
      <xdr:col>21</xdr:col>
      <xdr:colOff>50800</xdr:colOff>
      <xdr:row>58</xdr:row>
      <xdr:rowOff>41063</xdr:rowOff>
    </xdr:to>
    <xdr:sp macro="" textlink="">
      <xdr:nvSpPr>
        <xdr:cNvPr id="346" name="円/楕円 345"/>
        <xdr:cNvSpPr/>
      </xdr:nvSpPr>
      <xdr:spPr>
        <a:xfrm>
          <a:off x="14351000" y="98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51240</xdr:rowOff>
    </xdr:from>
    <xdr:ext cx="762000" cy="259045"/>
    <xdr:sp macro="" textlink="">
      <xdr:nvSpPr>
        <xdr:cNvPr id="347" name="テキスト ボックス 346"/>
        <xdr:cNvSpPr txBox="1"/>
      </xdr:nvSpPr>
      <xdr:spPr>
        <a:xfrm>
          <a:off x="14020800" y="965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106892</xdr:rowOff>
    </xdr:from>
    <xdr:to>
      <xdr:col>19</xdr:col>
      <xdr:colOff>533400</xdr:colOff>
      <xdr:row>58</xdr:row>
      <xdr:rowOff>37042</xdr:rowOff>
    </xdr:to>
    <xdr:sp macro="" textlink="">
      <xdr:nvSpPr>
        <xdr:cNvPr id="348" name="円/楕円 347"/>
        <xdr:cNvSpPr/>
      </xdr:nvSpPr>
      <xdr:spPr>
        <a:xfrm>
          <a:off x="13462000" y="98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47219</xdr:rowOff>
    </xdr:from>
    <xdr:ext cx="762000" cy="259045"/>
    <xdr:sp macro="" textlink="">
      <xdr:nvSpPr>
        <xdr:cNvPr id="349" name="テキスト ボックス 348"/>
        <xdr:cNvSpPr txBox="1"/>
      </xdr:nvSpPr>
      <xdr:spPr>
        <a:xfrm>
          <a:off x="13131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実質公債費比率は、類似団体平均との比較においては前年度に引き続き下回り、前年度比</a:t>
          </a:r>
          <a:r>
            <a:rPr kumimoji="1" lang="en-US" altLang="ja-JP" sz="1100">
              <a:solidFill>
                <a:schemeClr val="dk1"/>
              </a:solidFill>
              <a:latin typeface="+mn-lt"/>
              <a:ea typeface="+mn-ea"/>
              <a:cs typeface="+mn-cs"/>
            </a:rPr>
            <a:t>0.4</a:t>
          </a:r>
          <a:r>
            <a:rPr kumimoji="1" lang="ja-JP" altLang="ja-JP" sz="1100">
              <a:solidFill>
                <a:schemeClr val="dk1"/>
              </a:solidFill>
              <a:latin typeface="+mn-lt"/>
              <a:ea typeface="+mn-ea"/>
              <a:cs typeface="+mn-cs"/>
            </a:rPr>
            <a:t>ポイント減の</a:t>
          </a:r>
          <a:r>
            <a:rPr kumimoji="1" lang="en-US" altLang="ja-JP" sz="1100">
              <a:solidFill>
                <a:schemeClr val="dk1"/>
              </a:solidFill>
              <a:latin typeface="+mn-lt"/>
              <a:ea typeface="+mn-ea"/>
              <a:cs typeface="+mn-cs"/>
            </a:rPr>
            <a:t>0.4</a:t>
          </a:r>
          <a:r>
            <a:rPr kumimoji="1" lang="ja-JP" altLang="ja-JP" sz="1100">
              <a:solidFill>
                <a:schemeClr val="dk1"/>
              </a:solidFill>
              <a:latin typeface="+mn-lt"/>
              <a:ea typeface="+mn-ea"/>
              <a:cs typeface="+mn-cs"/>
            </a:rPr>
            <a:t>％となった。単年度の実質公債費比率は、</a:t>
          </a:r>
          <a:r>
            <a:rPr lang="ja-JP" altLang="ja-JP" sz="1100">
              <a:solidFill>
                <a:schemeClr val="dk1"/>
              </a:solidFill>
              <a:latin typeface="+mn-lt"/>
              <a:ea typeface="+mn-ea"/>
              <a:cs typeface="+mn-cs"/>
            </a:rPr>
            <a:t>分子で、元利償還金が定期償還の減などにより減少したものの、公営企業に要する経費の財源となる地方債の償還の財源に充てたと認められる繰入金が、新病院建設費や汚水建設費に対する企業債償還金で増となった</a:t>
          </a:r>
          <a:r>
            <a:rPr lang="ja-JP" altLang="en-US" sz="1100">
              <a:solidFill>
                <a:schemeClr val="dk1"/>
              </a:solidFill>
              <a:latin typeface="+mn-lt"/>
              <a:ea typeface="+mn-ea"/>
              <a:cs typeface="+mn-cs"/>
            </a:rPr>
            <a:t>。一方</a:t>
          </a:r>
          <a:r>
            <a:rPr kumimoji="1" lang="ja-JP" altLang="ja-JP" sz="1100">
              <a:solidFill>
                <a:schemeClr val="dk1"/>
              </a:solidFill>
              <a:latin typeface="+mn-lt"/>
              <a:ea typeface="+mn-ea"/>
              <a:cs typeface="+mn-cs"/>
            </a:rPr>
            <a:t>、分母で、</a:t>
          </a:r>
          <a:r>
            <a:rPr lang="ja-JP" altLang="ja-JP" sz="1100">
              <a:solidFill>
                <a:schemeClr val="dk1"/>
              </a:solidFill>
              <a:latin typeface="+mn-lt"/>
              <a:ea typeface="+mn-ea"/>
              <a:cs typeface="+mn-cs"/>
            </a:rPr>
            <a:t>地方消費税交付金の増などにより標準税収入額等は増加したが、普通交付税額や臨時財政対策債発行可能額が減</a:t>
          </a:r>
          <a:r>
            <a:rPr kumimoji="1" lang="ja-JP" altLang="ja-JP" sz="1100">
              <a:solidFill>
                <a:schemeClr val="dk1"/>
              </a:solidFill>
              <a:latin typeface="+mn-lt"/>
              <a:ea typeface="+mn-ea"/>
              <a:cs typeface="+mn-cs"/>
            </a:rPr>
            <a:t>となったことから、前年度と比較し約</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ポイントの増となっている。引き続き、公債費の抑制に努めていく。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127508</xdr:rowOff>
    </xdr:from>
    <xdr:to>
      <xdr:col>24</xdr:col>
      <xdr:colOff>558800</xdr:colOff>
      <xdr:row>36</xdr:row>
      <xdr:rowOff>166116</xdr:rowOff>
    </xdr:to>
    <xdr:cxnSp macro="">
      <xdr:nvCxnSpPr>
        <xdr:cNvPr id="381" name="直線コネクタ 380"/>
        <xdr:cNvCxnSpPr/>
      </xdr:nvCxnSpPr>
      <xdr:spPr>
        <a:xfrm flipV="1">
          <a:off x="16179800" y="62997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166116</xdr:rowOff>
    </xdr:from>
    <xdr:to>
      <xdr:col>23</xdr:col>
      <xdr:colOff>406400</xdr:colOff>
      <xdr:row>37</xdr:row>
      <xdr:rowOff>62230</xdr:rowOff>
    </xdr:to>
    <xdr:cxnSp macro="">
      <xdr:nvCxnSpPr>
        <xdr:cNvPr id="384" name="直線コネクタ 383"/>
        <xdr:cNvCxnSpPr/>
      </xdr:nvCxnSpPr>
      <xdr:spPr>
        <a:xfrm flipV="1">
          <a:off x="15290800" y="63383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42926</xdr:rowOff>
    </xdr:from>
    <xdr:to>
      <xdr:col>22</xdr:col>
      <xdr:colOff>203200</xdr:colOff>
      <xdr:row>37</xdr:row>
      <xdr:rowOff>62230</xdr:rowOff>
    </xdr:to>
    <xdr:cxnSp macro="">
      <xdr:nvCxnSpPr>
        <xdr:cNvPr id="387" name="直線コネクタ 386"/>
        <xdr:cNvCxnSpPr/>
      </xdr:nvCxnSpPr>
      <xdr:spPr>
        <a:xfrm>
          <a:off x="14401800" y="63865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8" name="フローチャート : 判断 387"/>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9" name="テキスト ボックス 388"/>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13970</xdr:rowOff>
    </xdr:from>
    <xdr:to>
      <xdr:col>21</xdr:col>
      <xdr:colOff>0</xdr:colOff>
      <xdr:row>37</xdr:row>
      <xdr:rowOff>42926</xdr:rowOff>
    </xdr:to>
    <xdr:cxnSp macro="">
      <xdr:nvCxnSpPr>
        <xdr:cNvPr id="390" name="直線コネクタ 389"/>
        <xdr:cNvCxnSpPr/>
      </xdr:nvCxnSpPr>
      <xdr:spPr>
        <a:xfrm>
          <a:off x="13512800" y="63576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153416</xdr:rowOff>
    </xdr:from>
    <xdr:to>
      <xdr:col>21</xdr:col>
      <xdr:colOff>50800</xdr:colOff>
      <xdr:row>41</xdr:row>
      <xdr:rowOff>83566</xdr:rowOff>
    </xdr:to>
    <xdr:sp macro="" textlink="">
      <xdr:nvSpPr>
        <xdr:cNvPr id="391" name="フローチャート : 判断 390"/>
        <xdr:cNvSpPr/>
      </xdr:nvSpPr>
      <xdr:spPr>
        <a:xfrm>
          <a:off x="14351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68343</xdr:rowOff>
    </xdr:from>
    <xdr:ext cx="762000" cy="259045"/>
    <xdr:sp macro="" textlink="">
      <xdr:nvSpPr>
        <xdr:cNvPr id="392" name="テキスト ボックス 391"/>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3" name="フローチャート :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4" name="テキスト ボックス 393"/>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76708</xdr:rowOff>
    </xdr:from>
    <xdr:to>
      <xdr:col>24</xdr:col>
      <xdr:colOff>609600</xdr:colOff>
      <xdr:row>37</xdr:row>
      <xdr:rowOff>6858</xdr:rowOff>
    </xdr:to>
    <xdr:sp macro="" textlink="">
      <xdr:nvSpPr>
        <xdr:cNvPr id="400" name="円/楕円 399"/>
        <xdr:cNvSpPr/>
      </xdr:nvSpPr>
      <xdr:spPr>
        <a:xfrm>
          <a:off x="169672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93235</xdr:rowOff>
    </xdr:from>
    <xdr:ext cx="762000" cy="259045"/>
    <xdr:sp macro="" textlink="">
      <xdr:nvSpPr>
        <xdr:cNvPr id="401" name="公債費負担の状況該当値テキスト"/>
        <xdr:cNvSpPr txBox="1"/>
      </xdr:nvSpPr>
      <xdr:spPr>
        <a:xfrm>
          <a:off x="17106900" y="609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115316</xdr:rowOff>
    </xdr:from>
    <xdr:to>
      <xdr:col>23</xdr:col>
      <xdr:colOff>457200</xdr:colOff>
      <xdr:row>37</xdr:row>
      <xdr:rowOff>45466</xdr:rowOff>
    </xdr:to>
    <xdr:sp macro="" textlink="">
      <xdr:nvSpPr>
        <xdr:cNvPr id="402" name="円/楕円 401"/>
        <xdr:cNvSpPr/>
      </xdr:nvSpPr>
      <xdr:spPr>
        <a:xfrm>
          <a:off x="16129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55643</xdr:rowOff>
    </xdr:from>
    <xdr:ext cx="736600" cy="259045"/>
    <xdr:sp macro="" textlink="">
      <xdr:nvSpPr>
        <xdr:cNvPr id="403" name="テキスト ボックス 402"/>
        <xdr:cNvSpPr txBox="1"/>
      </xdr:nvSpPr>
      <xdr:spPr>
        <a:xfrm>
          <a:off x="15798800" y="605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11430</xdr:rowOff>
    </xdr:from>
    <xdr:to>
      <xdr:col>22</xdr:col>
      <xdr:colOff>254000</xdr:colOff>
      <xdr:row>37</xdr:row>
      <xdr:rowOff>113030</xdr:rowOff>
    </xdr:to>
    <xdr:sp macro="" textlink="">
      <xdr:nvSpPr>
        <xdr:cNvPr id="404" name="円/楕円 403"/>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123207</xdr:rowOff>
    </xdr:from>
    <xdr:ext cx="762000" cy="259045"/>
    <xdr:sp macro="" textlink="">
      <xdr:nvSpPr>
        <xdr:cNvPr id="405" name="テキスト ボックス 404"/>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163576</xdr:rowOff>
    </xdr:from>
    <xdr:to>
      <xdr:col>21</xdr:col>
      <xdr:colOff>50800</xdr:colOff>
      <xdr:row>37</xdr:row>
      <xdr:rowOff>93726</xdr:rowOff>
    </xdr:to>
    <xdr:sp macro="" textlink="">
      <xdr:nvSpPr>
        <xdr:cNvPr id="406" name="円/楕円 405"/>
        <xdr:cNvSpPr/>
      </xdr:nvSpPr>
      <xdr:spPr>
        <a:xfrm>
          <a:off x="143510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103903</xdr:rowOff>
    </xdr:from>
    <xdr:ext cx="762000" cy="259045"/>
    <xdr:sp macro="" textlink="">
      <xdr:nvSpPr>
        <xdr:cNvPr id="407" name="テキスト ボックス 406"/>
        <xdr:cNvSpPr txBox="1"/>
      </xdr:nvSpPr>
      <xdr:spPr>
        <a:xfrm>
          <a:off x="14020800" y="61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134620</xdr:rowOff>
    </xdr:from>
    <xdr:to>
      <xdr:col>19</xdr:col>
      <xdr:colOff>533400</xdr:colOff>
      <xdr:row>37</xdr:row>
      <xdr:rowOff>64770</xdr:rowOff>
    </xdr:to>
    <xdr:sp macro="" textlink="">
      <xdr:nvSpPr>
        <xdr:cNvPr id="408" name="円/楕円 407"/>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74947</xdr:rowOff>
    </xdr:from>
    <xdr:ext cx="762000" cy="259045"/>
    <xdr:sp macro="" textlink="">
      <xdr:nvSpPr>
        <xdr:cNvPr id="409" name="テキスト ボックス 408"/>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lang="ja-JP" altLang="ja-JP" sz="1100">
              <a:solidFill>
                <a:schemeClr val="dk1"/>
              </a:solidFill>
              <a:latin typeface="+mn-lt"/>
              <a:ea typeface="+mn-ea"/>
              <a:cs typeface="+mn-cs"/>
            </a:rPr>
            <a:t>公営企業債等繰入見込額</a:t>
          </a:r>
          <a:r>
            <a:rPr lang="ja-JP" altLang="en-US" sz="1100">
              <a:solidFill>
                <a:schemeClr val="dk1"/>
              </a:solidFill>
              <a:latin typeface="+mn-lt"/>
              <a:ea typeface="+mn-ea"/>
              <a:cs typeface="+mn-cs"/>
            </a:rPr>
            <a:t>で</a:t>
          </a:r>
          <a:r>
            <a:rPr lang="ja-JP" altLang="ja-JP" sz="1100">
              <a:solidFill>
                <a:schemeClr val="dk1"/>
              </a:solidFill>
              <a:latin typeface="+mn-lt"/>
              <a:ea typeface="+mn-ea"/>
              <a:cs typeface="+mn-cs"/>
            </a:rPr>
            <a:t>は、下水道事業会計分の減</a:t>
          </a:r>
          <a:r>
            <a:rPr lang="ja-JP" altLang="en-US" sz="1100">
              <a:solidFill>
                <a:schemeClr val="dk1"/>
              </a:solidFill>
              <a:latin typeface="+mn-lt"/>
              <a:ea typeface="+mn-ea"/>
              <a:cs typeface="+mn-cs"/>
            </a:rPr>
            <a:t>となり</a:t>
          </a:r>
          <a:r>
            <a:rPr lang="ja-JP" altLang="ja-JP" sz="1100">
              <a:solidFill>
                <a:schemeClr val="dk1"/>
              </a:solidFill>
              <a:latin typeface="+mn-lt"/>
              <a:ea typeface="+mn-ea"/>
              <a:cs typeface="+mn-cs"/>
            </a:rPr>
            <a:t>、調整率の減少により退職手当負担見込額の減となった</a:t>
          </a:r>
          <a:r>
            <a:rPr lang="ja-JP" altLang="en-US" sz="1100">
              <a:solidFill>
                <a:schemeClr val="dk1"/>
              </a:solidFill>
              <a:latin typeface="+mn-lt"/>
              <a:ea typeface="+mn-ea"/>
              <a:cs typeface="+mn-cs"/>
            </a:rPr>
            <a:t>ものの、</a:t>
          </a:r>
          <a:r>
            <a:rPr kumimoji="1" lang="ja-JP" altLang="ja-JP" sz="1100">
              <a:solidFill>
                <a:schemeClr val="dk1"/>
              </a:solidFill>
              <a:latin typeface="+mn-lt"/>
              <a:ea typeface="+mn-ea"/>
              <a:cs typeface="+mn-cs"/>
            </a:rPr>
            <a:t>地方債現在高が</a:t>
          </a:r>
          <a:r>
            <a:rPr lang="ja-JP" altLang="ja-JP" sz="1100">
              <a:solidFill>
                <a:schemeClr val="dk1"/>
              </a:solidFill>
              <a:latin typeface="+mn-lt"/>
              <a:ea typeface="+mn-ea"/>
              <a:cs typeface="+mn-cs"/>
            </a:rPr>
            <a:t>楠葉台場跡保存整備事業</a:t>
          </a:r>
          <a:r>
            <a:rPr lang="ja-JP" altLang="en-US" sz="1100">
              <a:solidFill>
                <a:schemeClr val="dk1"/>
              </a:solidFill>
              <a:latin typeface="+mn-lt"/>
              <a:ea typeface="+mn-ea"/>
              <a:cs typeface="+mn-cs"/>
            </a:rPr>
            <a:t>に係る</a:t>
          </a:r>
          <a:r>
            <a:rPr lang="ja-JP" altLang="ja-JP" sz="1100">
              <a:solidFill>
                <a:schemeClr val="dk1"/>
              </a:solidFill>
              <a:latin typeface="+mn-lt"/>
              <a:ea typeface="+mn-ea"/>
              <a:cs typeface="+mn-cs"/>
            </a:rPr>
            <a:t>公共用地先行取得等事業債の増</a:t>
          </a:r>
          <a:r>
            <a:rPr lang="ja-JP" altLang="en-US" sz="1100">
              <a:solidFill>
                <a:schemeClr val="dk1"/>
              </a:solidFill>
              <a:latin typeface="+mn-lt"/>
              <a:ea typeface="+mn-ea"/>
              <a:cs typeface="+mn-cs"/>
            </a:rPr>
            <a:t>や</a:t>
          </a:r>
          <a:r>
            <a:rPr lang="ja-JP" altLang="ja-JP" sz="1100">
              <a:solidFill>
                <a:schemeClr val="dk1"/>
              </a:solidFill>
              <a:latin typeface="+mn-lt"/>
              <a:ea typeface="+mn-ea"/>
              <a:cs typeface="+mn-cs"/>
            </a:rPr>
            <a:t>、臨時財政対策債が増となったことなどにより増加となり</a:t>
          </a:r>
          <a:r>
            <a:rPr kumimoji="1" lang="ja-JP" altLang="ja-JP" sz="1100">
              <a:solidFill>
                <a:schemeClr val="dk1"/>
              </a:solidFill>
              <a:latin typeface="+mn-lt"/>
              <a:ea typeface="+mn-ea"/>
              <a:cs typeface="+mn-cs"/>
            </a:rPr>
            <a:t>、また、</a:t>
          </a:r>
          <a:r>
            <a:rPr lang="ja-JP" altLang="ja-JP" sz="1100">
              <a:solidFill>
                <a:schemeClr val="dk1"/>
              </a:solidFill>
              <a:latin typeface="+mn-lt"/>
              <a:ea typeface="+mn-ea"/>
              <a:cs typeface="+mn-cs"/>
            </a:rPr>
            <a:t>債務負担行為に基づく支出予定額が土地開発公社</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御殿山小倉線用地取得により</a:t>
          </a:r>
          <a:r>
            <a:rPr lang="ja-JP" altLang="en-US" sz="1100">
              <a:solidFill>
                <a:schemeClr val="dk1"/>
              </a:solidFill>
              <a:latin typeface="+mn-lt"/>
              <a:ea typeface="+mn-ea"/>
              <a:cs typeface="+mn-cs"/>
            </a:rPr>
            <a:t>増加したことで、将来負担額が</a:t>
          </a:r>
          <a:r>
            <a:rPr lang="ja-JP" altLang="ja-JP" sz="1100">
              <a:solidFill>
                <a:schemeClr val="dk1"/>
              </a:solidFill>
              <a:latin typeface="+mn-lt"/>
              <a:ea typeface="+mn-ea"/>
              <a:cs typeface="+mn-cs"/>
            </a:rPr>
            <a:t>増加している</a:t>
          </a:r>
          <a:r>
            <a:rPr lang="ja-JP" altLang="en-US" sz="1100">
              <a:solidFill>
                <a:schemeClr val="dk1"/>
              </a:solidFill>
              <a:latin typeface="+mn-lt"/>
              <a:ea typeface="+mn-ea"/>
              <a:cs typeface="+mn-cs"/>
            </a:rPr>
            <a:t>。しかし、充当可能財源等が将来負担額を上回ったため、</a:t>
          </a:r>
          <a:r>
            <a:rPr kumimoji="1" lang="ja-JP" altLang="ja-JP" sz="1100">
              <a:solidFill>
                <a:schemeClr val="dk1"/>
              </a:solidFill>
              <a:latin typeface="+mn-lt"/>
              <a:ea typeface="+mn-ea"/>
              <a:cs typeface="+mn-cs"/>
            </a:rPr>
            <a:t>将来負担比率は「－」となっている。引き続き、地方債残高をはじめとした将来負担額の抑制に努めていく。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3"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4" name="フローチャート : 判断 443"/>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148675</xdr:rowOff>
    </xdr:from>
    <xdr:to>
      <xdr:col>22</xdr:col>
      <xdr:colOff>254000</xdr:colOff>
      <xdr:row>16</xdr:row>
      <xdr:rowOff>78825</xdr:rowOff>
    </xdr:to>
    <xdr:sp macro="" textlink="">
      <xdr:nvSpPr>
        <xdr:cNvPr id="447" name="フローチャート : 判断 446"/>
        <xdr:cNvSpPr/>
      </xdr:nvSpPr>
      <xdr:spPr>
        <a:xfrm>
          <a:off x="15240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89002</xdr:rowOff>
    </xdr:from>
    <xdr:ext cx="762000" cy="259045"/>
    <xdr:sp macro="" textlink="">
      <xdr:nvSpPr>
        <xdr:cNvPr id="448" name="テキスト ボックス 447"/>
        <xdr:cNvSpPr txBox="1"/>
      </xdr:nvSpPr>
      <xdr:spPr>
        <a:xfrm>
          <a:off x="14909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41571</xdr:rowOff>
    </xdr:from>
    <xdr:to>
      <xdr:col>21</xdr:col>
      <xdr:colOff>50800</xdr:colOff>
      <xdr:row>16</xdr:row>
      <xdr:rowOff>143171</xdr:rowOff>
    </xdr:to>
    <xdr:sp macro="" textlink="">
      <xdr:nvSpPr>
        <xdr:cNvPr id="449" name="フローチャート : 判断 448"/>
        <xdr:cNvSpPr/>
      </xdr:nvSpPr>
      <xdr:spPr>
        <a:xfrm>
          <a:off x="14351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153348</xdr:rowOff>
    </xdr:from>
    <xdr:ext cx="762000" cy="259045"/>
    <xdr:sp macro="" textlink="">
      <xdr:nvSpPr>
        <xdr:cNvPr id="450" name="テキスト ボックス 449"/>
        <xdr:cNvSpPr txBox="1"/>
      </xdr:nvSpPr>
      <xdr:spPr>
        <a:xfrm>
          <a:off x="14020800" y="255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79375</xdr:rowOff>
    </xdr:from>
    <xdr:to>
      <xdr:col>19</xdr:col>
      <xdr:colOff>533400</xdr:colOff>
      <xdr:row>17</xdr:row>
      <xdr:rowOff>9525</xdr:rowOff>
    </xdr:to>
    <xdr:sp macro="" textlink="">
      <xdr:nvSpPr>
        <xdr:cNvPr id="451" name="フローチャート : 判断 450"/>
        <xdr:cNvSpPr/>
      </xdr:nvSpPr>
      <xdr:spPr>
        <a:xfrm>
          <a:off x="13462000" y="282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165752</xdr:rowOff>
    </xdr:from>
    <xdr:ext cx="762000" cy="259045"/>
    <xdr:sp macro="" textlink="">
      <xdr:nvSpPr>
        <xdr:cNvPr id="452" name="テキスト ボックス 451"/>
        <xdr:cNvSpPr txBox="1"/>
      </xdr:nvSpPr>
      <xdr:spPr>
        <a:xfrm>
          <a:off x="13131800" y="290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156972</xdr:rowOff>
    </xdr:from>
    <xdr:to>
      <xdr:col>19</xdr:col>
      <xdr:colOff>533400</xdr:colOff>
      <xdr:row>14</xdr:row>
      <xdr:rowOff>87122</xdr:rowOff>
    </xdr:to>
    <xdr:sp macro="" textlink="">
      <xdr:nvSpPr>
        <xdr:cNvPr id="458" name="円/楕円 457"/>
        <xdr:cNvSpPr/>
      </xdr:nvSpPr>
      <xdr:spPr>
        <a:xfrm>
          <a:off x="134620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97299</xdr:rowOff>
    </xdr:from>
    <xdr:ext cx="762000" cy="259045"/>
    <xdr:sp macro="" textlink="">
      <xdr:nvSpPr>
        <xdr:cNvPr id="459" name="テキスト ボックス 458"/>
        <xdr:cNvSpPr txBox="1"/>
      </xdr:nvSpPr>
      <xdr:spPr>
        <a:xfrm>
          <a:off x="13131800" y="215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406,133
402,223
65.12
135,185,789
133,028,476
1,942,933
76,661,007
99,253,382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経常収支比率における人件費の割合は、類似団体平均を上回り、前年度比</a:t>
          </a:r>
          <a:r>
            <a:rPr kumimoji="1" lang="en-US" altLang="ja-JP" sz="1100" baseline="0">
              <a:solidFill>
                <a:schemeClr val="dk1"/>
              </a:solidFill>
              <a:latin typeface="+mn-lt"/>
              <a:ea typeface="+mn-ea"/>
              <a:cs typeface="+mn-cs"/>
            </a:rPr>
            <a:t>1.1</a:t>
          </a:r>
          <a:r>
            <a:rPr kumimoji="1" lang="ja-JP" altLang="ja-JP" sz="1100" baseline="0">
              <a:solidFill>
                <a:schemeClr val="dk1"/>
              </a:solidFill>
              <a:latin typeface="+mn-lt"/>
              <a:ea typeface="+mn-ea"/>
              <a:cs typeface="+mn-cs"/>
            </a:rPr>
            <a:t>ポイントの増となっているが、これは</a:t>
          </a:r>
          <a:r>
            <a:rPr lang="ja-JP" altLang="ja-JP" sz="1100">
              <a:solidFill>
                <a:schemeClr val="dk1"/>
              </a:solidFill>
              <a:latin typeface="+mn-lt"/>
              <a:ea typeface="+mn-ea"/>
              <a:cs typeface="+mn-cs"/>
            </a:rPr>
            <a:t>退職者が増えたことによる退職手当</a:t>
          </a:r>
          <a:r>
            <a:rPr kumimoji="1" lang="ja-JP" altLang="ja-JP" sz="1100" baseline="0">
              <a:solidFill>
                <a:schemeClr val="dk1"/>
              </a:solidFill>
              <a:latin typeface="+mn-lt"/>
              <a:ea typeface="+mn-ea"/>
              <a:cs typeface="+mn-cs"/>
            </a:rPr>
            <a:t>の増などによるものである。</a:t>
          </a:r>
          <a:r>
            <a:rPr kumimoji="1" lang="ja-JP" altLang="ja-JP" sz="1100">
              <a:solidFill>
                <a:schemeClr val="dk1"/>
              </a:solidFill>
              <a:latin typeface="+mn-lt"/>
              <a:ea typeface="+mn-ea"/>
              <a:cs typeface="+mn-cs"/>
            </a:rPr>
            <a:t>今後も枚方市職員定数基本方針に基づき、事務事業の見直し・効率化などにより、職員数と総人件費の適正化を図っていく。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38</xdr:row>
      <xdr:rowOff>61685</xdr:rowOff>
    </xdr:to>
    <xdr:cxnSp macro="">
      <xdr:nvCxnSpPr>
        <xdr:cNvPr id="68" name="直線コネクタ 67"/>
        <xdr:cNvCxnSpPr/>
      </xdr:nvCxnSpPr>
      <xdr:spPr>
        <a:xfrm>
          <a:off x="3987800" y="64570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113393</xdr:rowOff>
    </xdr:from>
    <xdr:to>
      <xdr:col>5</xdr:col>
      <xdr:colOff>549275</xdr:colOff>
      <xdr:row>37</xdr:row>
      <xdr:rowOff>146050</xdr:rowOff>
    </xdr:to>
    <xdr:cxnSp macro="">
      <xdr:nvCxnSpPr>
        <xdr:cNvPr id="71" name="直線コネクタ 70"/>
        <xdr:cNvCxnSpPr/>
      </xdr:nvCxnSpPr>
      <xdr:spPr>
        <a:xfrm flipV="1">
          <a:off x="3098800" y="645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148772</xdr:rowOff>
    </xdr:to>
    <xdr:cxnSp macro="">
      <xdr:nvCxnSpPr>
        <xdr:cNvPr id="74" name="直線コネクタ 73"/>
        <xdr:cNvCxnSpPr/>
      </xdr:nvCxnSpPr>
      <xdr:spPr>
        <a:xfrm flipV="1">
          <a:off x="2209800" y="6489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5" name="フローチャート : 判断 74"/>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6" name="テキスト ボックス 75"/>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148772</xdr:rowOff>
    </xdr:from>
    <xdr:to>
      <xdr:col>3</xdr:col>
      <xdr:colOff>142875</xdr:colOff>
      <xdr:row>39</xdr:row>
      <xdr:rowOff>140607</xdr:rowOff>
    </xdr:to>
    <xdr:cxnSp macro="">
      <xdr:nvCxnSpPr>
        <xdr:cNvPr id="77" name="直線コネクタ 76"/>
        <xdr:cNvCxnSpPr/>
      </xdr:nvCxnSpPr>
      <xdr:spPr>
        <a:xfrm flipV="1">
          <a:off x="1320800" y="6663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2722</xdr:rowOff>
    </xdr:from>
    <xdr:to>
      <xdr:col>3</xdr:col>
      <xdr:colOff>193675</xdr:colOff>
      <xdr:row>39</xdr:row>
      <xdr:rowOff>104322</xdr:rowOff>
    </xdr:to>
    <xdr:sp macro="" textlink="">
      <xdr:nvSpPr>
        <xdr:cNvPr id="78" name="フローチャート : 判断 77"/>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79" name="テキスト ボックス 78"/>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80" name="フローチャート : 判断 79"/>
        <xdr:cNvSpPr/>
      </xdr:nvSpPr>
      <xdr:spPr>
        <a:xfrm>
          <a:off x="1270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81" name="テキスト ボックス 80"/>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10885</xdr:rowOff>
    </xdr:from>
    <xdr:to>
      <xdr:col>7</xdr:col>
      <xdr:colOff>66675</xdr:colOff>
      <xdr:row>38</xdr:row>
      <xdr:rowOff>112485</xdr:rowOff>
    </xdr:to>
    <xdr:sp macro="" textlink="">
      <xdr:nvSpPr>
        <xdr:cNvPr id="87" name="円/楕円 86"/>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154412</xdr:rowOff>
    </xdr:from>
    <xdr:ext cx="762000" cy="259045"/>
    <xdr:sp macro="" textlink="">
      <xdr:nvSpPr>
        <xdr:cNvPr id="88"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62593</xdr:rowOff>
    </xdr:from>
    <xdr:to>
      <xdr:col>5</xdr:col>
      <xdr:colOff>600075</xdr:colOff>
      <xdr:row>37</xdr:row>
      <xdr:rowOff>164193</xdr:rowOff>
    </xdr:to>
    <xdr:sp macro="" textlink="">
      <xdr:nvSpPr>
        <xdr:cNvPr id="89" name="円/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2920</xdr:rowOff>
    </xdr:from>
    <xdr:ext cx="736600" cy="259045"/>
    <xdr:sp macro="" textlink="">
      <xdr:nvSpPr>
        <xdr:cNvPr id="90" name="テキスト ボックス 89"/>
        <xdr:cNvSpPr txBox="1"/>
      </xdr:nvSpPr>
      <xdr:spPr>
        <a:xfrm>
          <a:off x="3606800" y="617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91" name="円/楕円 90"/>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92" name="テキスト ボックス 91"/>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97972</xdr:rowOff>
    </xdr:from>
    <xdr:to>
      <xdr:col>3</xdr:col>
      <xdr:colOff>193675</xdr:colOff>
      <xdr:row>39</xdr:row>
      <xdr:rowOff>28122</xdr:rowOff>
    </xdr:to>
    <xdr:sp macro="" textlink="">
      <xdr:nvSpPr>
        <xdr:cNvPr id="93" name="円/楕円 92"/>
        <xdr:cNvSpPr/>
      </xdr:nvSpPr>
      <xdr:spPr>
        <a:xfrm>
          <a:off x="2159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38299</xdr:rowOff>
    </xdr:from>
    <xdr:ext cx="762000" cy="259045"/>
    <xdr:sp macro="" textlink="">
      <xdr:nvSpPr>
        <xdr:cNvPr id="94" name="テキスト ボックス 93"/>
        <xdr:cNvSpPr txBox="1"/>
      </xdr:nvSpPr>
      <xdr:spPr>
        <a:xfrm>
          <a:off x="1828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89807</xdr:rowOff>
    </xdr:from>
    <xdr:to>
      <xdr:col>1</xdr:col>
      <xdr:colOff>676275</xdr:colOff>
      <xdr:row>40</xdr:row>
      <xdr:rowOff>19957</xdr:rowOff>
    </xdr:to>
    <xdr:sp macro="" textlink="">
      <xdr:nvSpPr>
        <xdr:cNvPr id="95" name="円/楕円 94"/>
        <xdr:cNvSpPr/>
      </xdr:nvSpPr>
      <xdr:spPr>
        <a:xfrm>
          <a:off x="1270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30134</xdr:rowOff>
    </xdr:from>
    <xdr:ext cx="762000" cy="259045"/>
    <xdr:sp macro="" textlink="">
      <xdr:nvSpPr>
        <xdr:cNvPr id="96" name="テキスト ボックス 95"/>
        <xdr:cNvSpPr txBox="1"/>
      </xdr:nvSpPr>
      <xdr:spPr>
        <a:xfrm>
          <a:off x="939800" y="65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物件費は、類似団体平均を下回っているが、前年度に比べて</a:t>
          </a:r>
          <a:r>
            <a:rPr kumimoji="1" lang="en-US" altLang="ja-JP" sz="1100" baseline="0">
              <a:solidFill>
                <a:schemeClr val="dk1"/>
              </a:solidFill>
              <a:latin typeface="+mn-lt"/>
              <a:ea typeface="+mn-ea"/>
              <a:cs typeface="+mn-cs"/>
            </a:rPr>
            <a:t>0.1</a:t>
          </a:r>
          <a:r>
            <a:rPr kumimoji="1" lang="ja-JP" altLang="ja-JP" sz="1100" baseline="0">
              <a:solidFill>
                <a:schemeClr val="dk1"/>
              </a:solidFill>
              <a:latin typeface="+mn-lt"/>
              <a:ea typeface="+mn-ea"/>
              <a:cs typeface="+mn-cs"/>
            </a:rPr>
            <a:t>ポイントの増となった。これは、税総合オンラインシステム機器賃借料の増などによるものである。今後も引き続き、経常的経費の抑制に努めていく。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139700</xdr:rowOff>
    </xdr:to>
    <xdr:cxnSp macro="">
      <xdr:nvCxnSpPr>
        <xdr:cNvPr id="129" name="直線コネクタ 128"/>
        <xdr:cNvCxnSpPr/>
      </xdr:nvCxnSpPr>
      <xdr:spPr>
        <a:xfrm>
          <a:off x="15671800" y="252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127000</xdr:rowOff>
    </xdr:to>
    <xdr:cxnSp macro="">
      <xdr:nvCxnSpPr>
        <xdr:cNvPr id="132" name="直線コネクタ 131"/>
        <xdr:cNvCxnSpPr/>
      </xdr:nvCxnSpPr>
      <xdr:spPr>
        <a:xfrm>
          <a:off x="14782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139700</xdr:rowOff>
    </xdr:to>
    <xdr:cxnSp macro="">
      <xdr:nvCxnSpPr>
        <xdr:cNvPr id="135" name="直線コネクタ 134"/>
        <xdr:cNvCxnSpPr/>
      </xdr:nvCxnSpPr>
      <xdr:spPr>
        <a:xfrm flipV="1">
          <a:off x="13893800" y="248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6" name="フローチャート : 判断 135"/>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7" name="テキスト ボックス 136"/>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14</xdr:row>
      <xdr:rowOff>139700</xdr:rowOff>
    </xdr:to>
    <xdr:cxnSp macro="">
      <xdr:nvCxnSpPr>
        <xdr:cNvPr id="138" name="直線コネクタ 137"/>
        <xdr:cNvCxnSpPr/>
      </xdr:nvCxnSpPr>
      <xdr:spPr>
        <a:xfrm>
          <a:off x="13004800" y="254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165100</xdr:rowOff>
    </xdr:from>
    <xdr:to>
      <xdr:col>20</xdr:col>
      <xdr:colOff>209550</xdr:colOff>
      <xdr:row>17</xdr:row>
      <xdr:rowOff>95250</xdr:rowOff>
    </xdr:to>
    <xdr:sp macro="" textlink="">
      <xdr:nvSpPr>
        <xdr:cNvPr id="139" name="フローチャート : 判断 138"/>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40" name="テキスト ボックス 139"/>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41" name="フローチャート : 判断 140"/>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2" name="テキスト ボックス 141"/>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88900</xdr:rowOff>
    </xdr:from>
    <xdr:to>
      <xdr:col>24</xdr:col>
      <xdr:colOff>82550</xdr:colOff>
      <xdr:row>15</xdr:row>
      <xdr:rowOff>19050</xdr:rowOff>
    </xdr:to>
    <xdr:sp macro="" textlink="">
      <xdr:nvSpPr>
        <xdr:cNvPr id="148" name="円/楕円 147"/>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105427</xdr:rowOff>
    </xdr:from>
    <xdr:ext cx="762000" cy="259045"/>
    <xdr:sp macro="" textlink="">
      <xdr:nvSpPr>
        <xdr:cNvPr id="149"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52" name="円/楕円 151"/>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53" name="テキスト ボックス 152"/>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88900</xdr:rowOff>
    </xdr:from>
    <xdr:to>
      <xdr:col>20</xdr:col>
      <xdr:colOff>209550</xdr:colOff>
      <xdr:row>15</xdr:row>
      <xdr:rowOff>19050</xdr:rowOff>
    </xdr:to>
    <xdr:sp macro="" textlink="">
      <xdr:nvSpPr>
        <xdr:cNvPr id="154" name="円/楕円 153"/>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55" name="テキスト ボックス 154"/>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6" name="円/楕円 155"/>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7" name="テキスト ボックス 156"/>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経常収支比率における扶助費の割合</a:t>
          </a:r>
          <a:r>
            <a:rPr kumimoji="1" lang="ja-JP" altLang="en-US" sz="1100" baseline="0">
              <a:solidFill>
                <a:schemeClr val="dk1"/>
              </a:solidFill>
              <a:latin typeface="+mn-lt"/>
              <a:ea typeface="+mn-ea"/>
              <a:cs typeface="+mn-cs"/>
            </a:rPr>
            <a:t>は</a:t>
          </a:r>
          <a:r>
            <a:rPr kumimoji="1" lang="ja-JP" altLang="ja-JP" sz="1100" baseline="0">
              <a:solidFill>
                <a:schemeClr val="dk1"/>
              </a:solidFill>
              <a:latin typeface="+mn-lt"/>
              <a:ea typeface="+mn-ea"/>
              <a:cs typeface="+mn-cs"/>
            </a:rPr>
            <a:t>前年度から横ばいだが、類似団体平均を上回っている。これは、</a:t>
          </a:r>
          <a:r>
            <a:rPr kumimoji="1" lang="ja-JP" altLang="en-US" sz="1100" baseline="0">
              <a:solidFill>
                <a:schemeClr val="dk1"/>
              </a:solidFill>
              <a:latin typeface="+mn-lt"/>
              <a:ea typeface="+mn-ea"/>
              <a:cs typeface="+mn-cs"/>
            </a:rPr>
            <a:t>私立保育所保育委託料や</a:t>
          </a:r>
          <a:r>
            <a:rPr kumimoji="1" lang="ja-JP" altLang="ja-JP" sz="1100" baseline="0">
              <a:solidFill>
                <a:schemeClr val="dk1"/>
              </a:solidFill>
              <a:latin typeface="+mn-lt"/>
              <a:ea typeface="+mn-ea"/>
              <a:cs typeface="+mn-cs"/>
            </a:rPr>
            <a:t>子ども医療費負担金の増などによるものである。</a:t>
          </a:r>
          <a:r>
            <a:rPr kumimoji="1" lang="ja-JP" altLang="ja-JP" sz="1100" b="0" i="0" baseline="0">
              <a:solidFill>
                <a:schemeClr val="dk1"/>
              </a:solidFill>
              <a:latin typeface="+mn-lt"/>
              <a:ea typeface="+mn-ea"/>
              <a:cs typeface="+mn-cs"/>
            </a:rPr>
            <a:t>引き続き、新行政改革実施プランを中心とした行政改革に取り組んでいく。</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69850</xdr:rowOff>
    </xdr:to>
    <xdr:cxnSp macro="">
      <xdr:nvCxnSpPr>
        <xdr:cNvPr id="190" name="直線コネクタ 189"/>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57</xdr:row>
      <xdr:rowOff>69850</xdr:rowOff>
    </xdr:to>
    <xdr:cxnSp macro="">
      <xdr:nvCxnSpPr>
        <xdr:cNvPr id="193" name="直線コネクタ 192"/>
        <xdr:cNvCxnSpPr/>
      </xdr:nvCxnSpPr>
      <xdr:spPr>
        <a:xfrm>
          <a:off x="3098800" y="9702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56</xdr:row>
      <xdr:rowOff>139700</xdr:rowOff>
    </xdr:to>
    <xdr:cxnSp macro="">
      <xdr:nvCxnSpPr>
        <xdr:cNvPr id="196" name="直線コネクタ 195"/>
        <xdr:cNvCxnSpPr/>
      </xdr:nvCxnSpPr>
      <xdr:spPr>
        <a:xfrm flipV="1">
          <a:off x="2209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7" name="フローチャート : 判断 196"/>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8" name="テキスト ボックス 197"/>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25400</xdr:rowOff>
    </xdr:from>
    <xdr:to>
      <xdr:col>3</xdr:col>
      <xdr:colOff>142875</xdr:colOff>
      <xdr:row>56</xdr:row>
      <xdr:rowOff>139700</xdr:rowOff>
    </xdr:to>
    <xdr:cxnSp macro="">
      <xdr:nvCxnSpPr>
        <xdr:cNvPr id="199" name="直線コネクタ 198"/>
        <xdr:cNvCxnSpPr/>
      </xdr:nvCxnSpPr>
      <xdr:spPr>
        <a:xfrm>
          <a:off x="1320800" y="962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127000</xdr:rowOff>
    </xdr:from>
    <xdr:to>
      <xdr:col>3</xdr:col>
      <xdr:colOff>193675</xdr:colOff>
      <xdr:row>55</xdr:row>
      <xdr:rowOff>57150</xdr:rowOff>
    </xdr:to>
    <xdr:sp macro="" textlink="">
      <xdr:nvSpPr>
        <xdr:cNvPr id="200" name="フローチャート : 判断 199"/>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01" name="テキスト ボックス 200"/>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02" name="フローチャート : 判断 201"/>
        <xdr:cNvSpPr/>
      </xdr:nvSpPr>
      <xdr:spPr>
        <a:xfrm>
          <a:off x="1270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03" name="テキスト ボックス 202"/>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13" name="円/楕円 212"/>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137177</xdr:rowOff>
    </xdr:from>
    <xdr:ext cx="762000" cy="259045"/>
    <xdr:sp macro="" textlink="">
      <xdr:nvSpPr>
        <xdr:cNvPr id="214" name="テキスト ボックス 213"/>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5" name="円/楕円 214"/>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216" name="テキスト ボックス 215"/>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17" name="円/楕円 216"/>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18" name="テキスト ボックス 217"/>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その他</a:t>
          </a:r>
          <a:r>
            <a:rPr kumimoji="1" lang="ja-JP" altLang="ja-JP" sz="1100">
              <a:solidFill>
                <a:schemeClr val="dk1"/>
              </a:solidFill>
              <a:latin typeface="+mn-lt"/>
              <a:ea typeface="+mn-ea"/>
              <a:cs typeface="+mn-cs"/>
            </a:rPr>
            <a:t>にかかる経常収支比率</a:t>
          </a:r>
          <a:r>
            <a:rPr kumimoji="1" lang="ja-JP" altLang="ja-JP" sz="1100" baseline="0">
              <a:solidFill>
                <a:schemeClr val="dk1"/>
              </a:solidFill>
              <a:latin typeface="+mn-lt"/>
              <a:ea typeface="+mn-ea"/>
              <a:cs typeface="+mn-cs"/>
            </a:rPr>
            <a:t>は、類似団体平均</a:t>
          </a:r>
          <a:r>
            <a:rPr kumimoji="1" lang="ja-JP" altLang="en-US" sz="1100" baseline="0">
              <a:solidFill>
                <a:schemeClr val="dk1"/>
              </a:solidFill>
              <a:latin typeface="+mn-lt"/>
              <a:ea typeface="+mn-ea"/>
              <a:cs typeface="+mn-cs"/>
            </a:rPr>
            <a:t>と等しく</a:t>
          </a:r>
          <a:r>
            <a:rPr kumimoji="1" lang="ja-JP" altLang="ja-JP" sz="1100" baseline="0">
              <a:solidFill>
                <a:schemeClr val="dk1"/>
              </a:solidFill>
              <a:latin typeface="+mn-lt"/>
              <a:ea typeface="+mn-ea"/>
              <a:cs typeface="+mn-cs"/>
            </a:rPr>
            <a:t>、前年度比</a:t>
          </a:r>
          <a:r>
            <a:rPr kumimoji="1" lang="en-US" altLang="ja-JP" sz="1100" baseline="0">
              <a:solidFill>
                <a:schemeClr val="dk1"/>
              </a:solidFill>
              <a:latin typeface="+mn-lt"/>
              <a:ea typeface="+mn-ea"/>
              <a:cs typeface="+mn-cs"/>
            </a:rPr>
            <a:t>1.0</a:t>
          </a:r>
          <a:r>
            <a:rPr kumimoji="1" lang="ja-JP" altLang="ja-JP" sz="1100" baseline="0">
              <a:solidFill>
                <a:schemeClr val="dk1"/>
              </a:solidFill>
              <a:latin typeface="+mn-lt"/>
              <a:ea typeface="+mn-ea"/>
              <a:cs typeface="+mn-cs"/>
            </a:rPr>
            <a:t>ポイントの増となった。</a:t>
          </a:r>
          <a:r>
            <a:rPr kumimoji="1" lang="ja-JP" altLang="en-US" sz="1100" baseline="0">
              <a:solidFill>
                <a:schemeClr val="dk1"/>
              </a:solidFill>
              <a:latin typeface="+mn-lt"/>
              <a:ea typeface="+mn-ea"/>
              <a:cs typeface="+mn-cs"/>
            </a:rPr>
            <a:t>これは、各特別会計への繰出金の増などによるものである。</a:t>
          </a:r>
          <a:r>
            <a:rPr kumimoji="1" lang="ja-JP" altLang="ja-JP" sz="1100" baseline="0">
              <a:solidFill>
                <a:schemeClr val="dk1"/>
              </a:solidFill>
              <a:latin typeface="+mn-lt"/>
              <a:ea typeface="+mn-ea"/>
              <a:cs typeface="+mn-cs"/>
            </a:rPr>
            <a:t>引き続き、新行政改革実施プランを中心とした行政改革に取り組んでいく。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66040</xdr:rowOff>
    </xdr:to>
    <xdr:cxnSp macro="">
      <xdr:nvCxnSpPr>
        <xdr:cNvPr id="251" name="直線コネクタ 250"/>
        <xdr:cNvCxnSpPr/>
      </xdr:nvCxnSpPr>
      <xdr:spPr>
        <a:xfrm>
          <a:off x="15671800" y="9591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12700</xdr:rowOff>
    </xdr:to>
    <xdr:cxnSp macro="">
      <xdr:nvCxnSpPr>
        <xdr:cNvPr id="254" name="直線コネクタ 253"/>
        <xdr:cNvCxnSpPr/>
      </xdr:nvCxnSpPr>
      <xdr:spPr>
        <a:xfrm flipV="1">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12700</xdr:rowOff>
    </xdr:to>
    <xdr:cxnSp macro="">
      <xdr:nvCxnSpPr>
        <xdr:cNvPr id="257" name="直線コネクタ 256"/>
        <xdr:cNvCxnSpPr/>
      </xdr:nvCxnSpPr>
      <xdr:spPr>
        <a:xfrm>
          <a:off x="13893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8" name="フローチャート : 判断 257"/>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9" name="テキスト ボックス 258"/>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138430</xdr:rowOff>
    </xdr:to>
    <xdr:cxnSp macro="">
      <xdr:nvCxnSpPr>
        <xdr:cNvPr id="260" name="直線コネクタ 259"/>
        <xdr:cNvCxnSpPr/>
      </xdr:nvCxnSpPr>
      <xdr:spPr>
        <a:xfrm>
          <a:off x="13004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1" name="フローチャート :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62" name="テキスト ボックス 261"/>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63" name="フローチャート : 判断 262"/>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4" name="テキスト ボックス 263"/>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0" name="円/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158767</xdr:rowOff>
    </xdr:from>
    <xdr:ext cx="762000" cy="259045"/>
    <xdr:sp macro="" textlink="">
      <xdr:nvSpPr>
        <xdr:cNvPr id="271" name="その他該当値テキスト"/>
        <xdr:cNvSpPr txBox="1"/>
      </xdr:nvSpPr>
      <xdr:spPr>
        <a:xfrm>
          <a:off x="16598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2" name="円/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6" name="円/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8" name="円/楕円 277"/>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9" name="テキスト ボックス 278"/>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00" baseline="0">
              <a:solidFill>
                <a:schemeClr val="dk1"/>
              </a:solidFill>
              <a:latin typeface="+mn-lt"/>
              <a:ea typeface="+mn-ea"/>
              <a:cs typeface="+mn-cs"/>
            </a:rPr>
            <a:t>  </a:t>
          </a:r>
          <a:r>
            <a:rPr kumimoji="1" lang="ja-JP" altLang="ja-JP" sz="1100">
              <a:solidFill>
                <a:schemeClr val="dk1"/>
              </a:solidFill>
              <a:latin typeface="+mn-lt"/>
              <a:ea typeface="+mn-ea"/>
              <a:cs typeface="+mn-cs"/>
            </a:rPr>
            <a:t>補助費等にかかる経常収支比率は近年では、類似団体平均を上回り、前年度に比べて</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ポイントの増となった。　</a:t>
          </a:r>
          <a:r>
            <a:rPr kumimoji="1" lang="ja-JP" altLang="en-US" sz="1100">
              <a:solidFill>
                <a:schemeClr val="dk1"/>
              </a:solidFill>
              <a:latin typeface="+mn-lt"/>
              <a:ea typeface="+mn-ea"/>
              <a:cs typeface="+mn-cs"/>
            </a:rPr>
            <a:t>これは、病院事業会計・下水道事業会計への負担金・補助金等の増などによるものである。</a:t>
          </a:r>
          <a:r>
            <a:rPr kumimoji="1" lang="ja-JP" altLang="ja-JP" sz="1100" baseline="0">
              <a:solidFill>
                <a:schemeClr val="dk1"/>
              </a:solidFill>
              <a:latin typeface="+mn-lt"/>
              <a:ea typeface="+mn-ea"/>
              <a:cs typeface="+mn-cs"/>
            </a:rPr>
            <a:t>今後、市独自の判断で行う基準外の繰出金について抑制を行っていくとともに、補助金については公益性などの観点から検証を行い、財政の見直しを行っていく</a:t>
          </a:r>
          <a:r>
            <a:rPr kumimoji="1" lang="ja-JP" altLang="en-US" sz="110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63500</xdr:rowOff>
    </xdr:from>
    <xdr:to>
      <xdr:col>24</xdr:col>
      <xdr:colOff>31750</xdr:colOff>
      <xdr:row>41</xdr:row>
      <xdr:rowOff>31750</xdr:rowOff>
    </xdr:to>
    <xdr:cxnSp macro="">
      <xdr:nvCxnSpPr>
        <xdr:cNvPr id="312" name="直線コネクタ 311"/>
        <xdr:cNvCxnSpPr/>
      </xdr:nvCxnSpPr>
      <xdr:spPr>
        <a:xfrm>
          <a:off x="15671800" y="6921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63500</xdr:rowOff>
    </xdr:from>
    <xdr:to>
      <xdr:col>22</xdr:col>
      <xdr:colOff>565150</xdr:colOff>
      <xdr:row>40</xdr:row>
      <xdr:rowOff>114300</xdr:rowOff>
    </xdr:to>
    <xdr:cxnSp macro="">
      <xdr:nvCxnSpPr>
        <xdr:cNvPr id="315" name="直線コネクタ 314"/>
        <xdr:cNvCxnSpPr/>
      </xdr:nvCxnSpPr>
      <xdr:spPr>
        <a:xfrm flipV="1">
          <a:off x="14782800" y="692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101600</xdr:rowOff>
    </xdr:from>
    <xdr:to>
      <xdr:col>21</xdr:col>
      <xdr:colOff>361950</xdr:colOff>
      <xdr:row>40</xdr:row>
      <xdr:rowOff>114300</xdr:rowOff>
    </xdr:to>
    <xdr:cxnSp macro="">
      <xdr:nvCxnSpPr>
        <xdr:cNvPr id="318" name="直線コネクタ 317"/>
        <xdr:cNvCxnSpPr/>
      </xdr:nvCxnSpPr>
      <xdr:spPr>
        <a:xfrm>
          <a:off x="138938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127000</xdr:rowOff>
    </xdr:from>
    <xdr:to>
      <xdr:col>21</xdr:col>
      <xdr:colOff>412750</xdr:colOff>
      <xdr:row>37</xdr:row>
      <xdr:rowOff>57150</xdr:rowOff>
    </xdr:to>
    <xdr:sp macro="" textlink="">
      <xdr:nvSpPr>
        <xdr:cNvPr id="319" name="フローチャート : 判断 318"/>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67327</xdr:rowOff>
    </xdr:from>
    <xdr:ext cx="762000" cy="259045"/>
    <xdr:sp macro="" textlink="">
      <xdr:nvSpPr>
        <xdr:cNvPr id="320" name="テキスト ボックス 319"/>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101600</xdr:rowOff>
    </xdr:from>
    <xdr:to>
      <xdr:col>20</xdr:col>
      <xdr:colOff>158750</xdr:colOff>
      <xdr:row>40</xdr:row>
      <xdr:rowOff>127000</xdr:rowOff>
    </xdr:to>
    <xdr:cxnSp macro="">
      <xdr:nvCxnSpPr>
        <xdr:cNvPr id="321" name="直線コネクタ 320"/>
        <xdr:cNvCxnSpPr/>
      </xdr:nvCxnSpPr>
      <xdr:spPr>
        <a:xfrm flipV="1">
          <a:off x="130048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50800</xdr:rowOff>
    </xdr:from>
    <xdr:to>
      <xdr:col>20</xdr:col>
      <xdr:colOff>209550</xdr:colOff>
      <xdr:row>36</xdr:row>
      <xdr:rowOff>152400</xdr:rowOff>
    </xdr:to>
    <xdr:sp macro="" textlink="">
      <xdr:nvSpPr>
        <xdr:cNvPr id="322" name="フローチャート : 判断 321"/>
        <xdr:cNvSpPr/>
      </xdr:nvSpPr>
      <xdr:spPr>
        <a:xfrm>
          <a:off x="13843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162577</xdr:rowOff>
    </xdr:from>
    <xdr:ext cx="762000" cy="259045"/>
    <xdr:sp macro="" textlink="">
      <xdr:nvSpPr>
        <xdr:cNvPr id="323" name="テキスト ボックス 322"/>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50800</xdr:rowOff>
    </xdr:from>
    <xdr:to>
      <xdr:col>19</xdr:col>
      <xdr:colOff>6350</xdr:colOff>
      <xdr:row>36</xdr:row>
      <xdr:rowOff>152400</xdr:rowOff>
    </xdr:to>
    <xdr:sp macro="" textlink="">
      <xdr:nvSpPr>
        <xdr:cNvPr id="324" name="フローチャート : 判断 323"/>
        <xdr:cNvSpPr/>
      </xdr:nvSpPr>
      <xdr:spPr>
        <a:xfrm>
          <a:off x="12954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162577</xdr:rowOff>
    </xdr:from>
    <xdr:ext cx="762000" cy="259045"/>
    <xdr:sp macro="" textlink="">
      <xdr:nvSpPr>
        <xdr:cNvPr id="325" name="テキスト ボックス 324"/>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152400</xdr:rowOff>
    </xdr:from>
    <xdr:to>
      <xdr:col>24</xdr:col>
      <xdr:colOff>82550</xdr:colOff>
      <xdr:row>41</xdr:row>
      <xdr:rowOff>82550</xdr:rowOff>
    </xdr:to>
    <xdr:sp macro="" textlink="">
      <xdr:nvSpPr>
        <xdr:cNvPr id="331" name="円/楕円 330"/>
        <xdr:cNvSpPr/>
      </xdr:nvSpPr>
      <xdr:spPr>
        <a:xfrm>
          <a:off x="16459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124477</xdr:rowOff>
    </xdr:from>
    <xdr:ext cx="762000" cy="259045"/>
    <xdr:sp macro="" textlink="">
      <xdr:nvSpPr>
        <xdr:cNvPr id="332" name="補助費等該当値テキスト"/>
        <xdr:cNvSpPr txBox="1"/>
      </xdr:nvSpPr>
      <xdr:spPr>
        <a:xfrm>
          <a:off x="16598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12700</xdr:rowOff>
    </xdr:from>
    <xdr:to>
      <xdr:col>22</xdr:col>
      <xdr:colOff>615950</xdr:colOff>
      <xdr:row>40</xdr:row>
      <xdr:rowOff>114300</xdr:rowOff>
    </xdr:to>
    <xdr:sp macro="" textlink="">
      <xdr:nvSpPr>
        <xdr:cNvPr id="333" name="円/楕円 332"/>
        <xdr:cNvSpPr/>
      </xdr:nvSpPr>
      <xdr:spPr>
        <a:xfrm>
          <a:off x="15621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99077</xdr:rowOff>
    </xdr:from>
    <xdr:ext cx="736600" cy="259045"/>
    <xdr:sp macro="" textlink="">
      <xdr:nvSpPr>
        <xdr:cNvPr id="334" name="テキスト ボックス 333"/>
        <xdr:cNvSpPr txBox="1"/>
      </xdr:nvSpPr>
      <xdr:spPr>
        <a:xfrm>
          <a:off x="15290800" y="69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63500</xdr:rowOff>
    </xdr:from>
    <xdr:to>
      <xdr:col>21</xdr:col>
      <xdr:colOff>412750</xdr:colOff>
      <xdr:row>40</xdr:row>
      <xdr:rowOff>165100</xdr:rowOff>
    </xdr:to>
    <xdr:sp macro="" textlink="">
      <xdr:nvSpPr>
        <xdr:cNvPr id="335" name="円/楕円 334"/>
        <xdr:cNvSpPr/>
      </xdr:nvSpPr>
      <xdr:spPr>
        <a:xfrm>
          <a:off x="14732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149877</xdr:rowOff>
    </xdr:from>
    <xdr:ext cx="762000" cy="259045"/>
    <xdr:sp macro="" textlink="">
      <xdr:nvSpPr>
        <xdr:cNvPr id="336" name="テキスト ボックス 335"/>
        <xdr:cNvSpPr txBox="1"/>
      </xdr:nvSpPr>
      <xdr:spPr>
        <a:xfrm>
          <a:off x="14401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50800</xdr:rowOff>
    </xdr:from>
    <xdr:to>
      <xdr:col>20</xdr:col>
      <xdr:colOff>209550</xdr:colOff>
      <xdr:row>40</xdr:row>
      <xdr:rowOff>152400</xdr:rowOff>
    </xdr:to>
    <xdr:sp macro="" textlink="">
      <xdr:nvSpPr>
        <xdr:cNvPr id="337" name="円/楕円 336"/>
        <xdr:cNvSpPr/>
      </xdr:nvSpPr>
      <xdr:spPr>
        <a:xfrm>
          <a:off x="13843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137177</xdr:rowOff>
    </xdr:from>
    <xdr:ext cx="762000" cy="259045"/>
    <xdr:sp macro="" textlink="">
      <xdr:nvSpPr>
        <xdr:cNvPr id="338" name="テキスト ボックス 337"/>
        <xdr:cNvSpPr txBox="1"/>
      </xdr:nvSpPr>
      <xdr:spPr>
        <a:xfrm>
          <a:off x="13512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76200</xdr:rowOff>
    </xdr:from>
    <xdr:to>
      <xdr:col>19</xdr:col>
      <xdr:colOff>6350</xdr:colOff>
      <xdr:row>41</xdr:row>
      <xdr:rowOff>6350</xdr:rowOff>
    </xdr:to>
    <xdr:sp macro="" textlink="">
      <xdr:nvSpPr>
        <xdr:cNvPr id="339" name="円/楕円 338"/>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162577</xdr:rowOff>
    </xdr:from>
    <xdr:ext cx="762000" cy="259045"/>
    <xdr:sp macro="" textlink="">
      <xdr:nvSpPr>
        <xdr:cNvPr id="340" name="テキスト ボックス 339"/>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公債費については類似団体平均を下回っており、対前年度比では</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ポイントの減となった。これは、一般単独事業債や減税補填債の減などによるものである。引き続き、減債基金を活用した地方債残高の抑制などにより、公債費の抑制に努めていく。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104139</xdr:rowOff>
    </xdr:to>
    <xdr:cxnSp macro="">
      <xdr:nvCxnSpPr>
        <xdr:cNvPr id="373" name="直線コネクタ 372"/>
        <xdr:cNvCxnSpPr/>
      </xdr:nvCxnSpPr>
      <xdr:spPr>
        <a:xfrm flipV="1">
          <a:off x="3987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77</xdr:row>
      <xdr:rowOff>8889</xdr:rowOff>
    </xdr:to>
    <xdr:cxnSp macro="">
      <xdr:nvCxnSpPr>
        <xdr:cNvPr id="376" name="直線コネクタ 375"/>
        <xdr:cNvCxnSpPr/>
      </xdr:nvCxnSpPr>
      <xdr:spPr>
        <a:xfrm flipV="1">
          <a:off x="3098800" y="13134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77</xdr:row>
      <xdr:rowOff>31750</xdr:rowOff>
    </xdr:to>
    <xdr:cxnSp macro="">
      <xdr:nvCxnSpPr>
        <xdr:cNvPr id="379" name="直線コネクタ 378"/>
        <xdr:cNvCxnSpPr/>
      </xdr:nvCxnSpPr>
      <xdr:spPr>
        <a:xfrm flipV="1">
          <a:off x="2209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0" name="フローチャート : 判断 379"/>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1" name="テキスト ボックス 380"/>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31750</xdr:rowOff>
    </xdr:to>
    <xdr:cxnSp macro="">
      <xdr:nvCxnSpPr>
        <xdr:cNvPr id="382" name="直線コネクタ 381"/>
        <xdr:cNvCxnSpPr/>
      </xdr:nvCxnSpPr>
      <xdr:spPr>
        <a:xfrm>
          <a:off x="1320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3" name="フローチャート : 判断 382"/>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4" name="テキスト ボックス 383"/>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5" name="フローチャート : 判断 38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6" name="テキスト ボックス 385"/>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92" name="円/楕円 391"/>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93"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94" name="円/楕円 39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95" name="テキスト ボックス 39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96" name="円/楕円 395"/>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97" name="テキスト ボックス 396"/>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98" name="円/楕円 397"/>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99" name="テキスト ボックス 398"/>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400" name="円/楕円 399"/>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401" name="テキスト ボックス 400"/>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公債費以外は、類似団体平均を上回り、前年度比</a:t>
          </a:r>
          <a:r>
            <a:rPr kumimoji="1" lang="en-US" altLang="ja-JP" sz="1100" baseline="0">
              <a:solidFill>
                <a:schemeClr val="dk1"/>
              </a:solidFill>
              <a:latin typeface="+mn-lt"/>
              <a:ea typeface="+mn-ea"/>
              <a:cs typeface="+mn-cs"/>
            </a:rPr>
            <a:t>3.3</a:t>
          </a:r>
          <a:r>
            <a:rPr kumimoji="1" lang="ja-JP" altLang="ja-JP" sz="1100" baseline="0">
              <a:solidFill>
                <a:schemeClr val="dk1"/>
              </a:solidFill>
              <a:latin typeface="+mn-lt"/>
              <a:ea typeface="+mn-ea"/>
              <a:cs typeface="+mn-cs"/>
            </a:rPr>
            <a:t>ポイントの増となった。引き続き、新行政改革実施プランを中心とした行政改革に取り組んでいく。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79</xdr:row>
      <xdr:rowOff>5080</xdr:rowOff>
    </xdr:to>
    <xdr:cxnSp macro="">
      <xdr:nvCxnSpPr>
        <xdr:cNvPr id="434" name="直線コネクタ 433"/>
        <xdr:cNvCxnSpPr/>
      </xdr:nvCxnSpPr>
      <xdr:spPr>
        <a:xfrm>
          <a:off x="15671800" y="134239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50800</xdr:rowOff>
    </xdr:to>
    <xdr:cxnSp macro="">
      <xdr:nvCxnSpPr>
        <xdr:cNvPr id="437" name="直線コネクタ 436"/>
        <xdr:cNvCxnSpPr/>
      </xdr:nvCxnSpPr>
      <xdr:spPr>
        <a:xfrm>
          <a:off x="14782800" y="13408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96520</xdr:rowOff>
    </xdr:to>
    <xdr:cxnSp macro="">
      <xdr:nvCxnSpPr>
        <xdr:cNvPr id="440" name="直線コネクタ 439"/>
        <xdr:cNvCxnSpPr/>
      </xdr:nvCxnSpPr>
      <xdr:spPr>
        <a:xfrm flipV="1">
          <a:off x="13893800" y="134086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160020</xdr:rowOff>
    </xdr:from>
    <xdr:to>
      <xdr:col>21</xdr:col>
      <xdr:colOff>412750</xdr:colOff>
      <xdr:row>78</xdr:row>
      <xdr:rowOff>90170</xdr:rowOff>
    </xdr:to>
    <xdr:sp macro="" textlink="">
      <xdr:nvSpPr>
        <xdr:cNvPr id="441" name="フローチャート : 判断 440"/>
        <xdr:cNvSpPr/>
      </xdr:nvSpPr>
      <xdr:spPr>
        <a:xfrm>
          <a:off x="147320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74947</xdr:rowOff>
    </xdr:from>
    <xdr:ext cx="762000" cy="259045"/>
    <xdr:sp macro="" textlink="">
      <xdr:nvSpPr>
        <xdr:cNvPr id="442" name="テキスト ボックス 441"/>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96520</xdr:rowOff>
    </xdr:from>
    <xdr:to>
      <xdr:col>20</xdr:col>
      <xdr:colOff>158750</xdr:colOff>
      <xdr:row>78</xdr:row>
      <xdr:rowOff>107950</xdr:rowOff>
    </xdr:to>
    <xdr:cxnSp macro="">
      <xdr:nvCxnSpPr>
        <xdr:cNvPr id="443" name="直線コネクタ 442"/>
        <xdr:cNvCxnSpPr/>
      </xdr:nvCxnSpPr>
      <xdr:spPr>
        <a:xfrm flipV="1">
          <a:off x="13004800" y="13469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44" name="フローチャート : 判断 443"/>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45" name="テキスト ボックス 444"/>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148589</xdr:rowOff>
    </xdr:from>
    <xdr:to>
      <xdr:col>19</xdr:col>
      <xdr:colOff>6350</xdr:colOff>
      <xdr:row>78</xdr:row>
      <xdr:rowOff>78739</xdr:rowOff>
    </xdr:to>
    <xdr:sp macro="" textlink="">
      <xdr:nvSpPr>
        <xdr:cNvPr id="446" name="フローチャート : 判断 445"/>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88916</xdr:rowOff>
    </xdr:from>
    <xdr:ext cx="762000" cy="259045"/>
    <xdr:sp macro="" textlink="">
      <xdr:nvSpPr>
        <xdr:cNvPr id="447" name="テキスト ボックス 446"/>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125730</xdr:rowOff>
    </xdr:from>
    <xdr:to>
      <xdr:col>24</xdr:col>
      <xdr:colOff>82550</xdr:colOff>
      <xdr:row>79</xdr:row>
      <xdr:rowOff>55880</xdr:rowOff>
    </xdr:to>
    <xdr:sp macro="" textlink="">
      <xdr:nvSpPr>
        <xdr:cNvPr id="453" name="円/楕円 452"/>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97807</xdr:rowOff>
    </xdr:from>
    <xdr:ext cx="762000" cy="259045"/>
    <xdr:sp macro="" textlink="">
      <xdr:nvSpPr>
        <xdr:cNvPr id="454"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55" name="円/楕円 454"/>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56" name="テキスト ボックス 455"/>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7" name="円/楕円 456"/>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96538</xdr:rowOff>
    </xdr:from>
    <xdr:ext cx="762000" cy="259045"/>
    <xdr:sp macro="" textlink="">
      <xdr:nvSpPr>
        <xdr:cNvPr id="458" name="テキスト ボックス 457"/>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59" name="円/楕円 458"/>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132097</xdr:rowOff>
    </xdr:from>
    <xdr:ext cx="762000" cy="259045"/>
    <xdr:sp macro="" textlink="">
      <xdr:nvSpPr>
        <xdr:cNvPr id="460" name="テキスト ボックス 459"/>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57150</xdr:rowOff>
    </xdr:from>
    <xdr:to>
      <xdr:col>19</xdr:col>
      <xdr:colOff>6350</xdr:colOff>
      <xdr:row>78</xdr:row>
      <xdr:rowOff>158750</xdr:rowOff>
    </xdr:to>
    <xdr:sp macro="" textlink="">
      <xdr:nvSpPr>
        <xdr:cNvPr id="461" name="円/楕円 460"/>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143527</xdr:rowOff>
    </xdr:from>
    <xdr:ext cx="762000" cy="259045"/>
    <xdr:sp macro="" textlink="">
      <xdr:nvSpPr>
        <xdr:cNvPr id="462" name="テキスト ボックス 461"/>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大阪府枚方市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119487</xdr:rowOff>
    </xdr:from>
    <xdr:to>
      <xdr:col>4</xdr:col>
      <xdr:colOff>1117600</xdr:colOff>
      <xdr:row>17</xdr:row>
      <xdr:rowOff>44460</xdr:rowOff>
    </xdr:to>
    <xdr:cxnSp macro="">
      <xdr:nvCxnSpPr>
        <xdr:cNvPr id="48" name="直線コネクタ 47"/>
        <xdr:cNvCxnSpPr/>
      </xdr:nvCxnSpPr>
      <xdr:spPr bwMode="auto">
        <a:xfrm flipV="1">
          <a:off x="5003800" y="2910312"/>
          <a:ext cx="647700" cy="9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44460</xdr:rowOff>
    </xdr:from>
    <xdr:to>
      <xdr:col>4</xdr:col>
      <xdr:colOff>469900</xdr:colOff>
      <xdr:row>17</xdr:row>
      <xdr:rowOff>141249</xdr:rowOff>
    </xdr:to>
    <xdr:cxnSp macro="">
      <xdr:nvCxnSpPr>
        <xdr:cNvPr id="51" name="直線コネクタ 50"/>
        <xdr:cNvCxnSpPr/>
      </xdr:nvCxnSpPr>
      <xdr:spPr bwMode="auto">
        <a:xfrm flipV="1">
          <a:off x="4305300" y="3006735"/>
          <a:ext cx="698500" cy="9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129545</xdr:rowOff>
    </xdr:from>
    <xdr:to>
      <xdr:col>3</xdr:col>
      <xdr:colOff>904875</xdr:colOff>
      <xdr:row>17</xdr:row>
      <xdr:rowOff>141249</xdr:rowOff>
    </xdr:to>
    <xdr:cxnSp macro="">
      <xdr:nvCxnSpPr>
        <xdr:cNvPr id="54" name="直線コネクタ 53"/>
        <xdr:cNvCxnSpPr/>
      </xdr:nvCxnSpPr>
      <xdr:spPr bwMode="auto">
        <a:xfrm>
          <a:off x="3606800" y="3091820"/>
          <a:ext cx="6985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43723</xdr:rowOff>
    </xdr:from>
    <xdr:to>
      <xdr:col>3</xdr:col>
      <xdr:colOff>955675</xdr:colOff>
      <xdr:row>17</xdr:row>
      <xdr:rowOff>145323</xdr:rowOff>
    </xdr:to>
    <xdr:sp macro="" textlink="">
      <xdr:nvSpPr>
        <xdr:cNvPr id="55" name="フローチャート : 判断 54"/>
        <xdr:cNvSpPr/>
      </xdr:nvSpPr>
      <xdr:spPr bwMode="auto">
        <a:xfrm>
          <a:off x="42545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155500</xdr:rowOff>
    </xdr:from>
    <xdr:ext cx="762000" cy="259045"/>
    <xdr:sp macro="" textlink="">
      <xdr:nvSpPr>
        <xdr:cNvPr id="56" name="テキスト ボックス 55"/>
        <xdr:cNvSpPr txBox="1"/>
      </xdr:nvSpPr>
      <xdr:spPr>
        <a:xfrm>
          <a:off x="3924300" y="277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19863</xdr:rowOff>
    </xdr:from>
    <xdr:to>
      <xdr:col>3</xdr:col>
      <xdr:colOff>206375</xdr:colOff>
      <xdr:row>17</xdr:row>
      <xdr:rowOff>129545</xdr:rowOff>
    </xdr:to>
    <xdr:cxnSp macro="">
      <xdr:nvCxnSpPr>
        <xdr:cNvPr id="57" name="直線コネクタ 56"/>
        <xdr:cNvCxnSpPr/>
      </xdr:nvCxnSpPr>
      <xdr:spPr bwMode="auto">
        <a:xfrm>
          <a:off x="2908300" y="2982138"/>
          <a:ext cx="698500" cy="10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148148</xdr:rowOff>
    </xdr:from>
    <xdr:to>
      <xdr:col>3</xdr:col>
      <xdr:colOff>257175</xdr:colOff>
      <xdr:row>17</xdr:row>
      <xdr:rowOff>78298</xdr:rowOff>
    </xdr:to>
    <xdr:sp macro="" textlink="">
      <xdr:nvSpPr>
        <xdr:cNvPr id="58" name="フローチャート : 判断 57"/>
        <xdr:cNvSpPr/>
      </xdr:nvSpPr>
      <xdr:spPr bwMode="auto">
        <a:xfrm>
          <a:off x="3556000" y="2938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88475</xdr:rowOff>
    </xdr:from>
    <xdr:ext cx="762000" cy="259045"/>
    <xdr:sp macro="" textlink="">
      <xdr:nvSpPr>
        <xdr:cNvPr id="59" name="テキスト ボックス 58"/>
        <xdr:cNvSpPr txBox="1"/>
      </xdr:nvSpPr>
      <xdr:spPr>
        <a:xfrm>
          <a:off x="3225800" y="270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40843</xdr:rowOff>
    </xdr:from>
    <xdr:to>
      <xdr:col>2</xdr:col>
      <xdr:colOff>692150</xdr:colOff>
      <xdr:row>16</xdr:row>
      <xdr:rowOff>142443</xdr:rowOff>
    </xdr:to>
    <xdr:sp macro="" textlink="">
      <xdr:nvSpPr>
        <xdr:cNvPr id="60" name="フローチャート : 判断 59"/>
        <xdr:cNvSpPr/>
      </xdr:nvSpPr>
      <xdr:spPr bwMode="auto">
        <a:xfrm>
          <a:off x="2857500" y="28316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152620</xdr:rowOff>
    </xdr:from>
    <xdr:ext cx="762000" cy="259045"/>
    <xdr:sp macro="" textlink="">
      <xdr:nvSpPr>
        <xdr:cNvPr id="61" name="テキスト ボックス 60"/>
        <xdr:cNvSpPr txBox="1"/>
      </xdr:nvSpPr>
      <xdr:spPr>
        <a:xfrm>
          <a:off x="2527300" y="260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68687</xdr:rowOff>
    </xdr:from>
    <xdr:to>
      <xdr:col>5</xdr:col>
      <xdr:colOff>34925</xdr:colOff>
      <xdr:row>16</xdr:row>
      <xdr:rowOff>170287</xdr:rowOff>
    </xdr:to>
    <xdr:sp macro="" textlink="">
      <xdr:nvSpPr>
        <xdr:cNvPr id="67" name="円/楕円 66"/>
        <xdr:cNvSpPr/>
      </xdr:nvSpPr>
      <xdr:spPr bwMode="auto">
        <a:xfrm>
          <a:off x="5600700" y="285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85214</xdr:rowOff>
    </xdr:from>
    <xdr:ext cx="762000" cy="259045"/>
    <xdr:sp macro="" textlink="">
      <xdr:nvSpPr>
        <xdr:cNvPr id="68" name="人口1人当たり決算額の推移該当値テキスト130"/>
        <xdr:cNvSpPr txBox="1"/>
      </xdr:nvSpPr>
      <xdr:spPr>
        <a:xfrm>
          <a:off x="5740400" y="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165110</xdr:rowOff>
    </xdr:from>
    <xdr:to>
      <xdr:col>4</xdr:col>
      <xdr:colOff>520700</xdr:colOff>
      <xdr:row>17</xdr:row>
      <xdr:rowOff>95260</xdr:rowOff>
    </xdr:to>
    <xdr:sp macro="" textlink="">
      <xdr:nvSpPr>
        <xdr:cNvPr id="69" name="円/楕円 68"/>
        <xdr:cNvSpPr/>
      </xdr:nvSpPr>
      <xdr:spPr bwMode="auto">
        <a:xfrm>
          <a:off x="4953000" y="295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80037</xdr:rowOff>
    </xdr:from>
    <xdr:ext cx="736600" cy="259045"/>
    <xdr:sp macro="" textlink="">
      <xdr:nvSpPr>
        <xdr:cNvPr id="70" name="テキスト ボックス 69"/>
        <xdr:cNvSpPr txBox="1"/>
      </xdr:nvSpPr>
      <xdr:spPr>
        <a:xfrm>
          <a:off x="4622800" y="304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90449</xdr:rowOff>
    </xdr:from>
    <xdr:to>
      <xdr:col>3</xdr:col>
      <xdr:colOff>955675</xdr:colOff>
      <xdr:row>18</xdr:row>
      <xdr:rowOff>20599</xdr:rowOff>
    </xdr:to>
    <xdr:sp macro="" textlink="">
      <xdr:nvSpPr>
        <xdr:cNvPr id="71" name="円/楕円 70"/>
        <xdr:cNvSpPr/>
      </xdr:nvSpPr>
      <xdr:spPr bwMode="auto">
        <a:xfrm>
          <a:off x="4254500" y="305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5376</xdr:rowOff>
    </xdr:from>
    <xdr:ext cx="762000" cy="259045"/>
    <xdr:sp macro="" textlink="">
      <xdr:nvSpPr>
        <xdr:cNvPr id="72" name="テキスト ボックス 71"/>
        <xdr:cNvSpPr txBox="1"/>
      </xdr:nvSpPr>
      <xdr:spPr>
        <a:xfrm>
          <a:off x="3924300" y="313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78745</xdr:rowOff>
    </xdr:from>
    <xdr:to>
      <xdr:col>3</xdr:col>
      <xdr:colOff>257175</xdr:colOff>
      <xdr:row>18</xdr:row>
      <xdr:rowOff>8895</xdr:rowOff>
    </xdr:to>
    <xdr:sp macro="" textlink="">
      <xdr:nvSpPr>
        <xdr:cNvPr id="73" name="円/楕円 72"/>
        <xdr:cNvSpPr/>
      </xdr:nvSpPr>
      <xdr:spPr bwMode="auto">
        <a:xfrm>
          <a:off x="3556000" y="304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165122</xdr:rowOff>
    </xdr:from>
    <xdr:ext cx="762000" cy="259045"/>
    <xdr:sp macro="" textlink="">
      <xdr:nvSpPr>
        <xdr:cNvPr id="74" name="テキスト ボックス 73"/>
        <xdr:cNvSpPr txBox="1"/>
      </xdr:nvSpPr>
      <xdr:spPr>
        <a:xfrm>
          <a:off x="3225800" y="31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58,486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140513</xdr:rowOff>
    </xdr:from>
    <xdr:to>
      <xdr:col>2</xdr:col>
      <xdr:colOff>692150</xdr:colOff>
      <xdr:row>17</xdr:row>
      <xdr:rowOff>70663</xdr:rowOff>
    </xdr:to>
    <xdr:sp macro="" textlink="">
      <xdr:nvSpPr>
        <xdr:cNvPr id="75" name="円/楕円 74"/>
        <xdr:cNvSpPr/>
      </xdr:nvSpPr>
      <xdr:spPr bwMode="auto">
        <a:xfrm>
          <a:off x="2857500" y="293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55440</xdr:rowOff>
    </xdr:from>
    <xdr:ext cx="762000" cy="259045"/>
    <xdr:sp macro="" textlink="">
      <xdr:nvSpPr>
        <xdr:cNvPr id="76" name="テキスト ボックス 75"/>
        <xdr:cNvSpPr txBox="1"/>
      </xdr:nvSpPr>
      <xdr:spPr>
        <a:xfrm>
          <a:off x="2527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332923</xdr:rowOff>
    </xdr:from>
    <xdr:to>
      <xdr:col>4</xdr:col>
      <xdr:colOff>1117600</xdr:colOff>
      <xdr:row>38</xdr:row>
      <xdr:rowOff>25776</xdr:rowOff>
    </xdr:to>
    <xdr:cxnSp macro="">
      <xdr:nvCxnSpPr>
        <xdr:cNvPr id="108" name="直線コネクタ 107"/>
        <xdr:cNvCxnSpPr/>
      </xdr:nvCxnSpPr>
      <xdr:spPr bwMode="auto">
        <a:xfrm flipV="1">
          <a:off x="5003800" y="7457623"/>
          <a:ext cx="647700" cy="3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271566</xdr:rowOff>
    </xdr:from>
    <xdr:to>
      <xdr:col>4</xdr:col>
      <xdr:colOff>469900</xdr:colOff>
      <xdr:row>38</xdr:row>
      <xdr:rowOff>25776</xdr:rowOff>
    </xdr:to>
    <xdr:cxnSp macro="">
      <xdr:nvCxnSpPr>
        <xdr:cNvPr id="111" name="直線コネクタ 110"/>
        <xdr:cNvCxnSpPr/>
      </xdr:nvCxnSpPr>
      <xdr:spPr bwMode="auto">
        <a:xfrm>
          <a:off x="4305300" y="7396266"/>
          <a:ext cx="698500" cy="9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249484</xdr:rowOff>
    </xdr:from>
    <xdr:to>
      <xdr:col>3</xdr:col>
      <xdr:colOff>904875</xdr:colOff>
      <xdr:row>37</xdr:row>
      <xdr:rowOff>271566</xdr:rowOff>
    </xdr:to>
    <xdr:cxnSp macro="">
      <xdr:nvCxnSpPr>
        <xdr:cNvPr id="114" name="直線コネクタ 113"/>
        <xdr:cNvCxnSpPr/>
      </xdr:nvCxnSpPr>
      <xdr:spPr bwMode="auto">
        <a:xfrm>
          <a:off x="3606800" y="7374184"/>
          <a:ext cx="698500" cy="22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252679</xdr:rowOff>
    </xdr:from>
    <xdr:to>
      <xdr:col>3</xdr:col>
      <xdr:colOff>955675</xdr:colOff>
      <xdr:row>36</xdr:row>
      <xdr:rowOff>11379</xdr:rowOff>
    </xdr:to>
    <xdr:sp macro="" textlink="">
      <xdr:nvSpPr>
        <xdr:cNvPr id="115" name="フローチャート : 判断 114"/>
        <xdr:cNvSpPr/>
      </xdr:nvSpPr>
      <xdr:spPr bwMode="auto">
        <a:xfrm>
          <a:off x="4254500" y="6863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21556</xdr:rowOff>
    </xdr:from>
    <xdr:ext cx="762000" cy="259045"/>
    <xdr:sp macro="" textlink="">
      <xdr:nvSpPr>
        <xdr:cNvPr id="116" name="テキスト ボックス 115"/>
        <xdr:cNvSpPr txBox="1"/>
      </xdr:nvSpPr>
      <xdr:spPr>
        <a:xfrm>
          <a:off x="3924300" y="663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217525</xdr:rowOff>
    </xdr:from>
    <xdr:to>
      <xdr:col>3</xdr:col>
      <xdr:colOff>206375</xdr:colOff>
      <xdr:row>37</xdr:row>
      <xdr:rowOff>249484</xdr:rowOff>
    </xdr:to>
    <xdr:cxnSp macro="">
      <xdr:nvCxnSpPr>
        <xdr:cNvPr id="117" name="直線コネクタ 116"/>
        <xdr:cNvCxnSpPr/>
      </xdr:nvCxnSpPr>
      <xdr:spPr bwMode="auto">
        <a:xfrm>
          <a:off x="2908300" y="7342225"/>
          <a:ext cx="698500" cy="31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211760</xdr:rowOff>
    </xdr:from>
    <xdr:to>
      <xdr:col>3</xdr:col>
      <xdr:colOff>257175</xdr:colOff>
      <xdr:row>35</xdr:row>
      <xdr:rowOff>313360</xdr:rowOff>
    </xdr:to>
    <xdr:sp macro="" textlink="">
      <xdr:nvSpPr>
        <xdr:cNvPr id="118" name="フローチャート : 判断 117"/>
        <xdr:cNvSpPr/>
      </xdr:nvSpPr>
      <xdr:spPr bwMode="auto">
        <a:xfrm>
          <a:off x="3556000" y="6822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323537</xdr:rowOff>
    </xdr:from>
    <xdr:ext cx="762000" cy="259045"/>
    <xdr:sp macro="" textlink="">
      <xdr:nvSpPr>
        <xdr:cNvPr id="119" name="テキスト ボックス 118"/>
        <xdr:cNvSpPr txBox="1"/>
      </xdr:nvSpPr>
      <xdr:spPr>
        <a:xfrm>
          <a:off x="3225800" y="65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196124</xdr:rowOff>
    </xdr:from>
    <xdr:to>
      <xdr:col>2</xdr:col>
      <xdr:colOff>692150</xdr:colOff>
      <xdr:row>35</xdr:row>
      <xdr:rowOff>297724</xdr:rowOff>
    </xdr:to>
    <xdr:sp macro="" textlink="">
      <xdr:nvSpPr>
        <xdr:cNvPr id="120" name="フローチャート : 判断 119"/>
        <xdr:cNvSpPr/>
      </xdr:nvSpPr>
      <xdr:spPr bwMode="auto">
        <a:xfrm>
          <a:off x="2857500" y="6806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307901</xdr:rowOff>
    </xdr:from>
    <xdr:ext cx="762000" cy="259045"/>
    <xdr:sp macro="" textlink="">
      <xdr:nvSpPr>
        <xdr:cNvPr id="121" name="テキスト ボックス 120"/>
        <xdr:cNvSpPr txBox="1"/>
      </xdr:nvSpPr>
      <xdr:spPr>
        <a:xfrm>
          <a:off x="2527300" y="657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282123</xdr:rowOff>
    </xdr:from>
    <xdr:to>
      <xdr:col>5</xdr:col>
      <xdr:colOff>34925</xdr:colOff>
      <xdr:row>38</xdr:row>
      <xdr:rowOff>40823</xdr:rowOff>
    </xdr:to>
    <xdr:sp macro="" textlink="">
      <xdr:nvSpPr>
        <xdr:cNvPr id="127" name="円/楕円 126"/>
        <xdr:cNvSpPr/>
      </xdr:nvSpPr>
      <xdr:spPr bwMode="auto">
        <a:xfrm>
          <a:off x="5600700" y="7406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190700</xdr:rowOff>
    </xdr:from>
    <xdr:ext cx="762000" cy="259045"/>
    <xdr:sp macro="" textlink="">
      <xdr:nvSpPr>
        <xdr:cNvPr id="128" name="人口1人当たり決算額の推移該当値テキスト445"/>
        <xdr:cNvSpPr txBox="1"/>
      </xdr:nvSpPr>
      <xdr:spPr>
        <a:xfrm>
          <a:off x="5740400" y="731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317876</xdr:rowOff>
    </xdr:from>
    <xdr:to>
      <xdr:col>4</xdr:col>
      <xdr:colOff>520700</xdr:colOff>
      <xdr:row>38</xdr:row>
      <xdr:rowOff>76576</xdr:rowOff>
    </xdr:to>
    <xdr:sp macro="" textlink="">
      <xdr:nvSpPr>
        <xdr:cNvPr id="129" name="円/楕円 128"/>
        <xdr:cNvSpPr/>
      </xdr:nvSpPr>
      <xdr:spPr bwMode="auto">
        <a:xfrm>
          <a:off x="4953000" y="744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61353</xdr:rowOff>
    </xdr:from>
    <xdr:ext cx="736600" cy="259045"/>
    <xdr:sp macro="" textlink="">
      <xdr:nvSpPr>
        <xdr:cNvPr id="130" name="テキスト ボックス 129"/>
        <xdr:cNvSpPr txBox="1"/>
      </xdr:nvSpPr>
      <xdr:spPr>
        <a:xfrm>
          <a:off x="4622800" y="75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220766</xdr:rowOff>
    </xdr:from>
    <xdr:to>
      <xdr:col>3</xdr:col>
      <xdr:colOff>955675</xdr:colOff>
      <xdr:row>37</xdr:row>
      <xdr:rowOff>322366</xdr:rowOff>
    </xdr:to>
    <xdr:sp macro="" textlink="">
      <xdr:nvSpPr>
        <xdr:cNvPr id="131" name="円/楕円 130"/>
        <xdr:cNvSpPr/>
      </xdr:nvSpPr>
      <xdr:spPr bwMode="auto">
        <a:xfrm>
          <a:off x="4254500" y="734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307143</xdr:rowOff>
    </xdr:from>
    <xdr:ext cx="762000" cy="259045"/>
    <xdr:sp macro="" textlink="">
      <xdr:nvSpPr>
        <xdr:cNvPr id="132" name="テキスト ボックス 131"/>
        <xdr:cNvSpPr txBox="1"/>
      </xdr:nvSpPr>
      <xdr:spPr>
        <a:xfrm>
          <a:off x="3924300" y="74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198684</xdr:rowOff>
    </xdr:from>
    <xdr:to>
      <xdr:col>3</xdr:col>
      <xdr:colOff>257175</xdr:colOff>
      <xdr:row>37</xdr:row>
      <xdr:rowOff>300284</xdr:rowOff>
    </xdr:to>
    <xdr:sp macro="" textlink="">
      <xdr:nvSpPr>
        <xdr:cNvPr id="133" name="円/楕円 132"/>
        <xdr:cNvSpPr/>
      </xdr:nvSpPr>
      <xdr:spPr bwMode="auto">
        <a:xfrm>
          <a:off x="3556000" y="732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285061</xdr:rowOff>
    </xdr:from>
    <xdr:ext cx="762000" cy="259045"/>
    <xdr:sp macro="" textlink="">
      <xdr:nvSpPr>
        <xdr:cNvPr id="134" name="テキスト ボックス 133"/>
        <xdr:cNvSpPr txBox="1"/>
      </xdr:nvSpPr>
      <xdr:spPr>
        <a:xfrm>
          <a:off x="3225800" y="74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166725</xdr:rowOff>
    </xdr:from>
    <xdr:to>
      <xdr:col>2</xdr:col>
      <xdr:colOff>692150</xdr:colOff>
      <xdr:row>37</xdr:row>
      <xdr:rowOff>268325</xdr:rowOff>
    </xdr:to>
    <xdr:sp macro="" textlink="">
      <xdr:nvSpPr>
        <xdr:cNvPr id="135" name="円/楕円 134"/>
        <xdr:cNvSpPr/>
      </xdr:nvSpPr>
      <xdr:spPr bwMode="auto">
        <a:xfrm>
          <a:off x="2857500" y="729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253102</xdr:rowOff>
    </xdr:from>
    <xdr:ext cx="762000" cy="259045"/>
    <xdr:sp macro="" textlink="">
      <xdr:nvSpPr>
        <xdr:cNvPr id="136" name="テキスト ボックス 135"/>
        <xdr:cNvSpPr txBox="1"/>
      </xdr:nvSpPr>
      <xdr:spPr>
        <a:xfrm>
          <a:off x="2527300" y="737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406,133
402,223
65.12
135,185,789
133,028,476
1,942,933
76,661,007
99,253,382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56947</xdr:rowOff>
    </xdr:from>
    <xdr:to>
      <xdr:col>6</xdr:col>
      <xdr:colOff>511175</xdr:colOff>
      <xdr:row>37</xdr:row>
      <xdr:rowOff>23533</xdr:rowOff>
    </xdr:to>
    <xdr:cxnSp macro="">
      <xdr:nvCxnSpPr>
        <xdr:cNvPr id="61" name="直線コネクタ 60"/>
        <xdr:cNvCxnSpPr/>
      </xdr:nvCxnSpPr>
      <xdr:spPr>
        <a:xfrm flipV="1">
          <a:off x="3797300" y="6229147"/>
          <a:ext cx="838200" cy="1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23533</xdr:rowOff>
    </xdr:from>
    <xdr:to>
      <xdr:col>5</xdr:col>
      <xdr:colOff>358775</xdr:colOff>
      <xdr:row>37</xdr:row>
      <xdr:rowOff>79883</xdr:rowOff>
    </xdr:to>
    <xdr:cxnSp macro="">
      <xdr:nvCxnSpPr>
        <xdr:cNvPr id="64" name="直線コネクタ 63"/>
        <xdr:cNvCxnSpPr/>
      </xdr:nvCxnSpPr>
      <xdr:spPr>
        <a:xfrm flipV="1">
          <a:off x="2908300" y="6367183"/>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166141</xdr:rowOff>
    </xdr:from>
    <xdr:to>
      <xdr:col>4</xdr:col>
      <xdr:colOff>155575</xdr:colOff>
      <xdr:row>37</xdr:row>
      <xdr:rowOff>79883</xdr:rowOff>
    </xdr:to>
    <xdr:cxnSp macro="">
      <xdr:nvCxnSpPr>
        <xdr:cNvPr id="67" name="直線コネクタ 66"/>
        <xdr:cNvCxnSpPr/>
      </xdr:nvCxnSpPr>
      <xdr:spPr>
        <a:xfrm>
          <a:off x="2019300" y="6338341"/>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87566</xdr:rowOff>
    </xdr:from>
    <xdr:to>
      <xdr:col>4</xdr:col>
      <xdr:colOff>206375</xdr:colOff>
      <xdr:row>36</xdr:row>
      <xdr:rowOff>17716</xdr:rowOff>
    </xdr:to>
    <xdr:sp macro="" textlink="">
      <xdr:nvSpPr>
        <xdr:cNvPr id="68" name="フローチャート : 判断 67"/>
        <xdr:cNvSpPr/>
      </xdr:nvSpPr>
      <xdr:spPr>
        <a:xfrm>
          <a:off x="2857500" y="60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34243</xdr:rowOff>
    </xdr:from>
    <xdr:ext cx="534377" cy="259045"/>
    <xdr:sp macro="" textlink="">
      <xdr:nvSpPr>
        <xdr:cNvPr id="69" name="テキスト ボックス 68"/>
        <xdr:cNvSpPr txBox="1"/>
      </xdr:nvSpPr>
      <xdr:spPr>
        <a:xfrm>
          <a:off x="2641111" y="58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37668</xdr:rowOff>
    </xdr:from>
    <xdr:to>
      <xdr:col>2</xdr:col>
      <xdr:colOff>638175</xdr:colOff>
      <xdr:row>36</xdr:row>
      <xdr:rowOff>166141</xdr:rowOff>
    </xdr:to>
    <xdr:cxnSp macro="">
      <xdr:nvCxnSpPr>
        <xdr:cNvPr id="70" name="直線コネクタ 69"/>
        <xdr:cNvCxnSpPr/>
      </xdr:nvCxnSpPr>
      <xdr:spPr>
        <a:xfrm>
          <a:off x="1130300" y="6209868"/>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7138</xdr:rowOff>
    </xdr:from>
    <xdr:to>
      <xdr:col>3</xdr:col>
      <xdr:colOff>3175</xdr:colOff>
      <xdr:row>35</xdr:row>
      <xdr:rowOff>108738</xdr:rowOff>
    </xdr:to>
    <xdr:sp macro="" textlink="">
      <xdr:nvSpPr>
        <xdr:cNvPr id="71" name="フローチャート : 判断 70"/>
        <xdr:cNvSpPr/>
      </xdr:nvSpPr>
      <xdr:spPr>
        <a:xfrm>
          <a:off x="1968500" y="600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125265</xdr:rowOff>
    </xdr:from>
    <xdr:ext cx="534377" cy="259045"/>
    <xdr:sp macro="" textlink="">
      <xdr:nvSpPr>
        <xdr:cNvPr id="72" name="テキスト ボックス 71"/>
        <xdr:cNvSpPr txBox="1"/>
      </xdr:nvSpPr>
      <xdr:spPr>
        <a:xfrm>
          <a:off x="1752111" y="57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64592</xdr:rowOff>
    </xdr:from>
    <xdr:to>
      <xdr:col>1</xdr:col>
      <xdr:colOff>485775</xdr:colOff>
      <xdr:row>34</xdr:row>
      <xdr:rowOff>166192</xdr:rowOff>
    </xdr:to>
    <xdr:sp macro="" textlink="">
      <xdr:nvSpPr>
        <xdr:cNvPr id="73" name="フローチャート : 判断 72"/>
        <xdr:cNvSpPr/>
      </xdr:nvSpPr>
      <xdr:spPr>
        <a:xfrm>
          <a:off x="1079500" y="58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11269</xdr:rowOff>
    </xdr:from>
    <xdr:ext cx="534377" cy="259045"/>
    <xdr:sp macro="" textlink="">
      <xdr:nvSpPr>
        <xdr:cNvPr id="74" name="テキスト ボックス 73"/>
        <xdr:cNvSpPr txBox="1"/>
      </xdr:nvSpPr>
      <xdr:spPr>
        <a:xfrm>
          <a:off x="863111" y="56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6147</xdr:rowOff>
    </xdr:from>
    <xdr:to>
      <xdr:col>6</xdr:col>
      <xdr:colOff>561975</xdr:colOff>
      <xdr:row>36</xdr:row>
      <xdr:rowOff>107747</xdr:rowOff>
    </xdr:to>
    <xdr:sp macro="" textlink="">
      <xdr:nvSpPr>
        <xdr:cNvPr id="80" name="円/楕円 79"/>
        <xdr:cNvSpPr/>
      </xdr:nvSpPr>
      <xdr:spPr>
        <a:xfrm>
          <a:off x="45847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156024</xdr:rowOff>
    </xdr:from>
    <xdr:ext cx="534377" cy="259045"/>
    <xdr:sp macro="" textlink="">
      <xdr:nvSpPr>
        <xdr:cNvPr id="81" name="人件費該当値テキスト"/>
        <xdr:cNvSpPr txBox="1"/>
      </xdr:nvSpPr>
      <xdr:spPr>
        <a:xfrm>
          <a:off x="4686300" y="615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144183</xdr:rowOff>
    </xdr:from>
    <xdr:to>
      <xdr:col>5</xdr:col>
      <xdr:colOff>409575</xdr:colOff>
      <xdr:row>37</xdr:row>
      <xdr:rowOff>74333</xdr:rowOff>
    </xdr:to>
    <xdr:sp macro="" textlink="">
      <xdr:nvSpPr>
        <xdr:cNvPr id="82" name="円/楕円 81"/>
        <xdr:cNvSpPr/>
      </xdr:nvSpPr>
      <xdr:spPr>
        <a:xfrm>
          <a:off x="3746500" y="6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65460</xdr:rowOff>
    </xdr:from>
    <xdr:ext cx="534377" cy="259045"/>
    <xdr:sp macro="" textlink="">
      <xdr:nvSpPr>
        <xdr:cNvPr id="83" name="テキスト ボックス 82"/>
        <xdr:cNvSpPr txBox="1"/>
      </xdr:nvSpPr>
      <xdr:spPr>
        <a:xfrm>
          <a:off x="3530111" y="64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29083</xdr:rowOff>
    </xdr:from>
    <xdr:to>
      <xdr:col>4</xdr:col>
      <xdr:colOff>206375</xdr:colOff>
      <xdr:row>37</xdr:row>
      <xdr:rowOff>130683</xdr:rowOff>
    </xdr:to>
    <xdr:sp macro="" textlink="">
      <xdr:nvSpPr>
        <xdr:cNvPr id="84" name="円/楕円 83"/>
        <xdr:cNvSpPr/>
      </xdr:nvSpPr>
      <xdr:spPr>
        <a:xfrm>
          <a:off x="2857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121810</xdr:rowOff>
    </xdr:from>
    <xdr:ext cx="534377" cy="259045"/>
    <xdr:sp macro="" textlink="">
      <xdr:nvSpPr>
        <xdr:cNvPr id="85" name="テキスト ボックス 84"/>
        <xdr:cNvSpPr txBox="1"/>
      </xdr:nvSpPr>
      <xdr:spPr>
        <a:xfrm>
          <a:off x="2641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115341</xdr:rowOff>
    </xdr:from>
    <xdr:to>
      <xdr:col>3</xdr:col>
      <xdr:colOff>3175</xdr:colOff>
      <xdr:row>37</xdr:row>
      <xdr:rowOff>45491</xdr:rowOff>
    </xdr:to>
    <xdr:sp macro="" textlink="">
      <xdr:nvSpPr>
        <xdr:cNvPr id="86" name="円/楕円 85"/>
        <xdr:cNvSpPr/>
      </xdr:nvSpPr>
      <xdr:spPr>
        <a:xfrm>
          <a:off x="1968500" y="62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36618</xdr:rowOff>
    </xdr:from>
    <xdr:ext cx="534377" cy="259045"/>
    <xdr:sp macro="" textlink="">
      <xdr:nvSpPr>
        <xdr:cNvPr id="87" name="テキスト ボックス 86"/>
        <xdr:cNvSpPr txBox="1"/>
      </xdr:nvSpPr>
      <xdr:spPr>
        <a:xfrm>
          <a:off x="1752111" y="63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158318</xdr:rowOff>
    </xdr:from>
    <xdr:to>
      <xdr:col>1</xdr:col>
      <xdr:colOff>485775</xdr:colOff>
      <xdr:row>36</xdr:row>
      <xdr:rowOff>88468</xdr:rowOff>
    </xdr:to>
    <xdr:sp macro="" textlink="">
      <xdr:nvSpPr>
        <xdr:cNvPr id="88" name="円/楕円 87"/>
        <xdr:cNvSpPr/>
      </xdr:nvSpPr>
      <xdr:spPr>
        <a:xfrm>
          <a:off x="1079500" y="61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79595</xdr:rowOff>
    </xdr:from>
    <xdr:ext cx="534377" cy="259045"/>
    <xdr:sp macro="" textlink="">
      <xdr:nvSpPr>
        <xdr:cNvPr id="89" name="テキスト ボックス 88"/>
        <xdr:cNvSpPr txBox="1"/>
      </xdr:nvSpPr>
      <xdr:spPr>
        <a:xfrm>
          <a:off x="863111" y="62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14250</xdr:rowOff>
    </xdr:from>
    <xdr:to>
      <xdr:col>6</xdr:col>
      <xdr:colOff>511175</xdr:colOff>
      <xdr:row>59</xdr:row>
      <xdr:rowOff>32233</xdr:rowOff>
    </xdr:to>
    <xdr:cxnSp macro="">
      <xdr:nvCxnSpPr>
        <xdr:cNvPr id="119" name="直線コネクタ 118"/>
        <xdr:cNvCxnSpPr/>
      </xdr:nvCxnSpPr>
      <xdr:spPr>
        <a:xfrm flipV="1">
          <a:off x="3797300" y="10129800"/>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32233</xdr:rowOff>
    </xdr:from>
    <xdr:to>
      <xdr:col>5</xdr:col>
      <xdr:colOff>358775</xdr:colOff>
      <xdr:row>59</xdr:row>
      <xdr:rowOff>71234</xdr:rowOff>
    </xdr:to>
    <xdr:cxnSp macro="">
      <xdr:nvCxnSpPr>
        <xdr:cNvPr id="122" name="直線コネクタ 121"/>
        <xdr:cNvCxnSpPr/>
      </xdr:nvCxnSpPr>
      <xdr:spPr>
        <a:xfrm flipV="1">
          <a:off x="2908300" y="10147783"/>
          <a:ext cx="889000" cy="3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67463</xdr:rowOff>
    </xdr:from>
    <xdr:to>
      <xdr:col>4</xdr:col>
      <xdr:colOff>155575</xdr:colOff>
      <xdr:row>59</xdr:row>
      <xdr:rowOff>71234</xdr:rowOff>
    </xdr:to>
    <xdr:cxnSp macro="">
      <xdr:nvCxnSpPr>
        <xdr:cNvPr id="125" name="直線コネクタ 124"/>
        <xdr:cNvCxnSpPr/>
      </xdr:nvCxnSpPr>
      <xdr:spPr>
        <a:xfrm>
          <a:off x="2019300" y="10183013"/>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3111</xdr:rowOff>
    </xdr:from>
    <xdr:to>
      <xdr:col>4</xdr:col>
      <xdr:colOff>206375</xdr:colOff>
      <xdr:row>58</xdr:row>
      <xdr:rowOff>104711</xdr:rowOff>
    </xdr:to>
    <xdr:sp macro="" textlink="">
      <xdr:nvSpPr>
        <xdr:cNvPr id="126" name="フローチャート : 判断 125"/>
        <xdr:cNvSpPr/>
      </xdr:nvSpPr>
      <xdr:spPr>
        <a:xfrm>
          <a:off x="2857500" y="994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121238</xdr:rowOff>
    </xdr:from>
    <xdr:ext cx="534377" cy="259045"/>
    <xdr:sp macro="" textlink="">
      <xdr:nvSpPr>
        <xdr:cNvPr id="127" name="テキスト ボックス 126"/>
        <xdr:cNvSpPr txBox="1"/>
      </xdr:nvSpPr>
      <xdr:spPr>
        <a:xfrm>
          <a:off x="2641111" y="97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63741</xdr:rowOff>
    </xdr:from>
    <xdr:to>
      <xdr:col>2</xdr:col>
      <xdr:colOff>638175</xdr:colOff>
      <xdr:row>59</xdr:row>
      <xdr:rowOff>67463</xdr:rowOff>
    </xdr:to>
    <xdr:cxnSp macro="">
      <xdr:nvCxnSpPr>
        <xdr:cNvPr id="128" name="直線コネクタ 127"/>
        <xdr:cNvCxnSpPr/>
      </xdr:nvCxnSpPr>
      <xdr:spPr>
        <a:xfrm>
          <a:off x="1130300" y="10179291"/>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4369</xdr:rowOff>
    </xdr:from>
    <xdr:to>
      <xdr:col>3</xdr:col>
      <xdr:colOff>3175</xdr:colOff>
      <xdr:row>58</xdr:row>
      <xdr:rowOff>105969</xdr:rowOff>
    </xdr:to>
    <xdr:sp macro="" textlink="">
      <xdr:nvSpPr>
        <xdr:cNvPr id="129" name="フローチャート : 判断 128"/>
        <xdr:cNvSpPr/>
      </xdr:nvSpPr>
      <xdr:spPr>
        <a:xfrm>
          <a:off x="1968500" y="99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122496</xdr:rowOff>
    </xdr:from>
    <xdr:ext cx="534377" cy="259045"/>
    <xdr:sp macro="" textlink="">
      <xdr:nvSpPr>
        <xdr:cNvPr id="130" name="テキスト ボックス 129"/>
        <xdr:cNvSpPr txBox="1"/>
      </xdr:nvSpPr>
      <xdr:spPr>
        <a:xfrm>
          <a:off x="1752111" y="97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166459</xdr:rowOff>
    </xdr:from>
    <xdr:to>
      <xdr:col>1</xdr:col>
      <xdr:colOff>485775</xdr:colOff>
      <xdr:row>58</xdr:row>
      <xdr:rowOff>96609</xdr:rowOff>
    </xdr:to>
    <xdr:sp macro="" textlink="">
      <xdr:nvSpPr>
        <xdr:cNvPr id="131" name="フローチャート : 判断 130"/>
        <xdr:cNvSpPr/>
      </xdr:nvSpPr>
      <xdr:spPr>
        <a:xfrm>
          <a:off x="1079500" y="993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113136</xdr:rowOff>
    </xdr:from>
    <xdr:ext cx="534377" cy="259045"/>
    <xdr:sp macro="" textlink="">
      <xdr:nvSpPr>
        <xdr:cNvPr id="132" name="テキスト ボックス 131"/>
        <xdr:cNvSpPr txBox="1"/>
      </xdr:nvSpPr>
      <xdr:spPr>
        <a:xfrm>
          <a:off x="863111" y="97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134900</xdr:rowOff>
    </xdr:from>
    <xdr:to>
      <xdr:col>6</xdr:col>
      <xdr:colOff>561975</xdr:colOff>
      <xdr:row>59</xdr:row>
      <xdr:rowOff>65050</xdr:rowOff>
    </xdr:to>
    <xdr:sp macro="" textlink="">
      <xdr:nvSpPr>
        <xdr:cNvPr id="138" name="円/楕円 137"/>
        <xdr:cNvSpPr/>
      </xdr:nvSpPr>
      <xdr:spPr>
        <a:xfrm>
          <a:off x="4584700" y="100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49827</xdr:rowOff>
    </xdr:from>
    <xdr:ext cx="534377" cy="259045"/>
    <xdr:sp macro="" textlink="">
      <xdr:nvSpPr>
        <xdr:cNvPr id="139" name="物件費該当値テキスト"/>
        <xdr:cNvSpPr txBox="1"/>
      </xdr:nvSpPr>
      <xdr:spPr>
        <a:xfrm>
          <a:off x="4686300" y="99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152883</xdr:rowOff>
    </xdr:from>
    <xdr:to>
      <xdr:col>5</xdr:col>
      <xdr:colOff>409575</xdr:colOff>
      <xdr:row>59</xdr:row>
      <xdr:rowOff>83033</xdr:rowOff>
    </xdr:to>
    <xdr:sp macro="" textlink="">
      <xdr:nvSpPr>
        <xdr:cNvPr id="140" name="円/楕円 139"/>
        <xdr:cNvSpPr/>
      </xdr:nvSpPr>
      <xdr:spPr>
        <a:xfrm>
          <a:off x="3746500" y="100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74160</xdr:rowOff>
    </xdr:from>
    <xdr:ext cx="534377" cy="259045"/>
    <xdr:sp macro="" textlink="">
      <xdr:nvSpPr>
        <xdr:cNvPr id="141" name="テキスト ボックス 140"/>
        <xdr:cNvSpPr txBox="1"/>
      </xdr:nvSpPr>
      <xdr:spPr>
        <a:xfrm>
          <a:off x="3530111" y="101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20434</xdr:rowOff>
    </xdr:from>
    <xdr:to>
      <xdr:col>4</xdr:col>
      <xdr:colOff>206375</xdr:colOff>
      <xdr:row>59</xdr:row>
      <xdr:rowOff>122034</xdr:rowOff>
    </xdr:to>
    <xdr:sp macro="" textlink="">
      <xdr:nvSpPr>
        <xdr:cNvPr id="142" name="円/楕円 141"/>
        <xdr:cNvSpPr/>
      </xdr:nvSpPr>
      <xdr:spPr>
        <a:xfrm>
          <a:off x="2857500" y="101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113161</xdr:rowOff>
    </xdr:from>
    <xdr:ext cx="534377" cy="259045"/>
    <xdr:sp macro="" textlink="">
      <xdr:nvSpPr>
        <xdr:cNvPr id="143" name="テキスト ボックス 142"/>
        <xdr:cNvSpPr txBox="1"/>
      </xdr:nvSpPr>
      <xdr:spPr>
        <a:xfrm>
          <a:off x="2641111" y="102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27,891</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16663</xdr:rowOff>
    </xdr:from>
    <xdr:to>
      <xdr:col>3</xdr:col>
      <xdr:colOff>3175</xdr:colOff>
      <xdr:row>59</xdr:row>
      <xdr:rowOff>118263</xdr:rowOff>
    </xdr:to>
    <xdr:sp macro="" textlink="">
      <xdr:nvSpPr>
        <xdr:cNvPr id="144" name="円/楕円 143"/>
        <xdr:cNvSpPr/>
      </xdr:nvSpPr>
      <xdr:spPr>
        <a:xfrm>
          <a:off x="1968500" y="101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109390</xdr:rowOff>
    </xdr:from>
    <xdr:ext cx="534377" cy="259045"/>
    <xdr:sp macro="" textlink="">
      <xdr:nvSpPr>
        <xdr:cNvPr id="145" name="テキスト ボックス 144"/>
        <xdr:cNvSpPr txBox="1"/>
      </xdr:nvSpPr>
      <xdr:spPr>
        <a:xfrm>
          <a:off x="1752111" y="102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28,188</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12941</xdr:rowOff>
    </xdr:from>
    <xdr:to>
      <xdr:col>1</xdr:col>
      <xdr:colOff>485775</xdr:colOff>
      <xdr:row>59</xdr:row>
      <xdr:rowOff>114541</xdr:rowOff>
    </xdr:to>
    <xdr:sp macro="" textlink="">
      <xdr:nvSpPr>
        <xdr:cNvPr id="146" name="円/楕円 145"/>
        <xdr:cNvSpPr/>
      </xdr:nvSpPr>
      <xdr:spPr>
        <a:xfrm>
          <a:off x="1079500" y="101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105668</xdr:rowOff>
    </xdr:from>
    <xdr:ext cx="534377" cy="259045"/>
    <xdr:sp macro="" textlink="">
      <xdr:nvSpPr>
        <xdr:cNvPr id="147" name="テキスト ボックス 146"/>
        <xdr:cNvSpPr txBox="1"/>
      </xdr:nvSpPr>
      <xdr:spPr>
        <a:xfrm>
          <a:off x="863111" y="1022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57404</xdr:rowOff>
    </xdr:from>
    <xdr:to>
      <xdr:col>6</xdr:col>
      <xdr:colOff>511175</xdr:colOff>
      <xdr:row>76</xdr:row>
      <xdr:rowOff>164085</xdr:rowOff>
    </xdr:to>
    <xdr:cxnSp macro="">
      <xdr:nvCxnSpPr>
        <xdr:cNvPr id="176" name="直線コネクタ 175"/>
        <xdr:cNvCxnSpPr/>
      </xdr:nvCxnSpPr>
      <xdr:spPr>
        <a:xfrm flipV="1">
          <a:off x="3797300" y="13087604"/>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80899</xdr:rowOff>
    </xdr:from>
    <xdr:to>
      <xdr:col>5</xdr:col>
      <xdr:colOff>358775</xdr:colOff>
      <xdr:row>76</xdr:row>
      <xdr:rowOff>164085</xdr:rowOff>
    </xdr:to>
    <xdr:cxnSp macro="">
      <xdr:nvCxnSpPr>
        <xdr:cNvPr id="179" name="直線コネクタ 178"/>
        <xdr:cNvCxnSpPr/>
      </xdr:nvCxnSpPr>
      <xdr:spPr>
        <a:xfrm>
          <a:off x="2908300" y="13111099"/>
          <a:ext cx="889000"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80899</xdr:rowOff>
    </xdr:from>
    <xdr:to>
      <xdr:col>4</xdr:col>
      <xdr:colOff>155575</xdr:colOff>
      <xdr:row>76</xdr:row>
      <xdr:rowOff>158750</xdr:rowOff>
    </xdr:to>
    <xdr:cxnSp macro="">
      <xdr:nvCxnSpPr>
        <xdr:cNvPr id="182" name="直線コネクタ 181"/>
        <xdr:cNvCxnSpPr/>
      </xdr:nvCxnSpPr>
      <xdr:spPr>
        <a:xfrm flipV="1">
          <a:off x="2019300" y="13111099"/>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155321</xdr:rowOff>
    </xdr:from>
    <xdr:to>
      <xdr:col>4</xdr:col>
      <xdr:colOff>206375</xdr:colOff>
      <xdr:row>76</xdr:row>
      <xdr:rowOff>85471</xdr:rowOff>
    </xdr:to>
    <xdr:sp macro="" textlink="">
      <xdr:nvSpPr>
        <xdr:cNvPr id="183" name="フローチャート : 判断 182"/>
        <xdr:cNvSpPr/>
      </xdr:nvSpPr>
      <xdr:spPr>
        <a:xfrm>
          <a:off x="2857500" y="130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101998</xdr:rowOff>
    </xdr:from>
    <xdr:ext cx="469744" cy="259045"/>
    <xdr:sp macro="" textlink="">
      <xdr:nvSpPr>
        <xdr:cNvPr id="184" name="テキスト ボックス 183"/>
        <xdr:cNvSpPr txBox="1"/>
      </xdr:nvSpPr>
      <xdr:spPr>
        <a:xfrm>
          <a:off x="2673427" y="127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149606</xdr:rowOff>
    </xdr:from>
    <xdr:to>
      <xdr:col>2</xdr:col>
      <xdr:colOff>638175</xdr:colOff>
      <xdr:row>76</xdr:row>
      <xdr:rowOff>158750</xdr:rowOff>
    </xdr:to>
    <xdr:cxnSp macro="">
      <xdr:nvCxnSpPr>
        <xdr:cNvPr id="185" name="直線コネクタ 184"/>
        <xdr:cNvCxnSpPr/>
      </xdr:nvCxnSpPr>
      <xdr:spPr>
        <a:xfrm>
          <a:off x="1130300" y="131798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155575</xdr:rowOff>
    </xdr:from>
    <xdr:to>
      <xdr:col>3</xdr:col>
      <xdr:colOff>3175</xdr:colOff>
      <xdr:row>76</xdr:row>
      <xdr:rowOff>85725</xdr:rowOff>
    </xdr:to>
    <xdr:sp macro="" textlink="">
      <xdr:nvSpPr>
        <xdr:cNvPr id="186" name="フローチャート : 判断 185"/>
        <xdr:cNvSpPr/>
      </xdr:nvSpPr>
      <xdr:spPr>
        <a:xfrm>
          <a:off x="1968500" y="1301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102252</xdr:rowOff>
    </xdr:from>
    <xdr:ext cx="469744" cy="259045"/>
    <xdr:sp macro="" textlink="">
      <xdr:nvSpPr>
        <xdr:cNvPr id="187" name="テキスト ボックス 186"/>
        <xdr:cNvSpPr txBox="1"/>
      </xdr:nvSpPr>
      <xdr:spPr>
        <a:xfrm>
          <a:off x="1784427" y="1278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121158</xdr:rowOff>
    </xdr:from>
    <xdr:to>
      <xdr:col>1</xdr:col>
      <xdr:colOff>485775</xdr:colOff>
      <xdr:row>76</xdr:row>
      <xdr:rowOff>51308</xdr:rowOff>
    </xdr:to>
    <xdr:sp macro="" textlink="">
      <xdr:nvSpPr>
        <xdr:cNvPr id="188" name="フローチャート : 判断 187"/>
        <xdr:cNvSpPr/>
      </xdr:nvSpPr>
      <xdr:spPr>
        <a:xfrm>
          <a:off x="1079500" y="1297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67835</xdr:rowOff>
    </xdr:from>
    <xdr:ext cx="469744" cy="259045"/>
    <xdr:sp macro="" textlink="">
      <xdr:nvSpPr>
        <xdr:cNvPr id="189" name="テキスト ボックス 188"/>
        <xdr:cNvSpPr txBox="1"/>
      </xdr:nvSpPr>
      <xdr:spPr>
        <a:xfrm>
          <a:off x="895427" y="1275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6604</xdr:rowOff>
    </xdr:from>
    <xdr:to>
      <xdr:col>6</xdr:col>
      <xdr:colOff>561975</xdr:colOff>
      <xdr:row>76</xdr:row>
      <xdr:rowOff>108204</xdr:rowOff>
    </xdr:to>
    <xdr:sp macro="" textlink="">
      <xdr:nvSpPr>
        <xdr:cNvPr id="195" name="円/楕円 194"/>
        <xdr:cNvSpPr/>
      </xdr:nvSpPr>
      <xdr:spPr>
        <a:xfrm>
          <a:off x="4584700" y="130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156481</xdr:rowOff>
    </xdr:from>
    <xdr:ext cx="469744" cy="259045"/>
    <xdr:sp macro="" textlink="">
      <xdr:nvSpPr>
        <xdr:cNvPr id="196" name="維持補修費該当値テキスト"/>
        <xdr:cNvSpPr txBox="1"/>
      </xdr:nvSpPr>
      <xdr:spPr>
        <a:xfrm>
          <a:off x="4686300" y="130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113285</xdr:rowOff>
    </xdr:from>
    <xdr:to>
      <xdr:col>5</xdr:col>
      <xdr:colOff>409575</xdr:colOff>
      <xdr:row>77</xdr:row>
      <xdr:rowOff>43435</xdr:rowOff>
    </xdr:to>
    <xdr:sp macro="" textlink="">
      <xdr:nvSpPr>
        <xdr:cNvPr id="197" name="円/楕円 196"/>
        <xdr:cNvSpPr/>
      </xdr:nvSpPr>
      <xdr:spPr>
        <a:xfrm>
          <a:off x="3746500" y="131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34562</xdr:rowOff>
    </xdr:from>
    <xdr:ext cx="469744" cy="259045"/>
    <xdr:sp macro="" textlink="">
      <xdr:nvSpPr>
        <xdr:cNvPr id="198" name="テキスト ボックス 197"/>
        <xdr:cNvSpPr txBox="1"/>
      </xdr:nvSpPr>
      <xdr:spPr>
        <a:xfrm>
          <a:off x="3562427" y="132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30099</xdr:rowOff>
    </xdr:from>
    <xdr:to>
      <xdr:col>4</xdr:col>
      <xdr:colOff>206375</xdr:colOff>
      <xdr:row>76</xdr:row>
      <xdr:rowOff>131699</xdr:rowOff>
    </xdr:to>
    <xdr:sp macro="" textlink="">
      <xdr:nvSpPr>
        <xdr:cNvPr id="199" name="円/楕円 198"/>
        <xdr:cNvSpPr/>
      </xdr:nvSpPr>
      <xdr:spPr>
        <a:xfrm>
          <a:off x="2857500" y="130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122826</xdr:rowOff>
    </xdr:from>
    <xdr:ext cx="469744" cy="259045"/>
    <xdr:sp macro="" textlink="">
      <xdr:nvSpPr>
        <xdr:cNvPr id="200" name="テキスト ボックス 199"/>
        <xdr:cNvSpPr txBox="1"/>
      </xdr:nvSpPr>
      <xdr:spPr>
        <a:xfrm>
          <a:off x="2673427" y="131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107950</xdr:rowOff>
    </xdr:from>
    <xdr:to>
      <xdr:col>3</xdr:col>
      <xdr:colOff>3175</xdr:colOff>
      <xdr:row>77</xdr:row>
      <xdr:rowOff>38100</xdr:rowOff>
    </xdr:to>
    <xdr:sp macro="" textlink="">
      <xdr:nvSpPr>
        <xdr:cNvPr id="201" name="円/楕円 200"/>
        <xdr:cNvSpPr/>
      </xdr:nvSpPr>
      <xdr:spPr>
        <a:xfrm>
          <a:off x="1968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29227</xdr:rowOff>
    </xdr:from>
    <xdr:ext cx="469744" cy="259045"/>
    <xdr:sp macro="" textlink="">
      <xdr:nvSpPr>
        <xdr:cNvPr id="202" name="テキスト ボックス 201"/>
        <xdr:cNvSpPr txBox="1"/>
      </xdr:nvSpPr>
      <xdr:spPr>
        <a:xfrm>
          <a:off x="17844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98806</xdr:rowOff>
    </xdr:from>
    <xdr:to>
      <xdr:col>1</xdr:col>
      <xdr:colOff>485775</xdr:colOff>
      <xdr:row>77</xdr:row>
      <xdr:rowOff>28956</xdr:rowOff>
    </xdr:to>
    <xdr:sp macro="" textlink="">
      <xdr:nvSpPr>
        <xdr:cNvPr id="203" name="円/楕円 202"/>
        <xdr:cNvSpPr/>
      </xdr:nvSpPr>
      <xdr:spPr>
        <a:xfrm>
          <a:off x="1079500" y="131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20083</xdr:rowOff>
    </xdr:from>
    <xdr:ext cx="469744" cy="259045"/>
    <xdr:sp macro="" textlink="">
      <xdr:nvSpPr>
        <xdr:cNvPr id="204" name="テキスト ボックス 203"/>
        <xdr:cNvSpPr txBox="1"/>
      </xdr:nvSpPr>
      <xdr:spPr>
        <a:xfrm>
          <a:off x="895427" y="132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54344</xdr:rowOff>
    </xdr:from>
    <xdr:to>
      <xdr:col>6</xdr:col>
      <xdr:colOff>511175</xdr:colOff>
      <xdr:row>96</xdr:row>
      <xdr:rowOff>114808</xdr:rowOff>
    </xdr:to>
    <xdr:cxnSp macro="">
      <xdr:nvCxnSpPr>
        <xdr:cNvPr id="234" name="直線コネクタ 233"/>
        <xdr:cNvCxnSpPr/>
      </xdr:nvCxnSpPr>
      <xdr:spPr>
        <a:xfrm flipV="1">
          <a:off x="3797300" y="16513544"/>
          <a:ext cx="8382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114808</xdr:rowOff>
    </xdr:from>
    <xdr:to>
      <xdr:col>5</xdr:col>
      <xdr:colOff>358775</xdr:colOff>
      <xdr:row>97</xdr:row>
      <xdr:rowOff>21526</xdr:rowOff>
    </xdr:to>
    <xdr:cxnSp macro="">
      <xdr:nvCxnSpPr>
        <xdr:cNvPr id="237" name="直線コネクタ 236"/>
        <xdr:cNvCxnSpPr/>
      </xdr:nvCxnSpPr>
      <xdr:spPr>
        <a:xfrm flipV="1">
          <a:off x="2908300" y="16574008"/>
          <a:ext cx="889000" cy="7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21526</xdr:rowOff>
    </xdr:from>
    <xdr:to>
      <xdr:col>4</xdr:col>
      <xdr:colOff>155575</xdr:colOff>
      <xdr:row>97</xdr:row>
      <xdr:rowOff>38188</xdr:rowOff>
    </xdr:to>
    <xdr:cxnSp macro="">
      <xdr:nvCxnSpPr>
        <xdr:cNvPr id="240" name="直線コネクタ 239"/>
        <xdr:cNvCxnSpPr/>
      </xdr:nvCxnSpPr>
      <xdr:spPr>
        <a:xfrm flipV="1">
          <a:off x="2019300" y="16652176"/>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94768</xdr:rowOff>
    </xdr:from>
    <xdr:to>
      <xdr:col>4</xdr:col>
      <xdr:colOff>206375</xdr:colOff>
      <xdr:row>98</xdr:row>
      <xdr:rowOff>24918</xdr:rowOff>
    </xdr:to>
    <xdr:sp macro="" textlink="">
      <xdr:nvSpPr>
        <xdr:cNvPr id="241" name="フローチャート : 判断 240"/>
        <xdr:cNvSpPr/>
      </xdr:nvSpPr>
      <xdr:spPr>
        <a:xfrm>
          <a:off x="2857500" y="1672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16045</xdr:rowOff>
    </xdr:from>
    <xdr:ext cx="534377" cy="259045"/>
    <xdr:sp macro="" textlink="">
      <xdr:nvSpPr>
        <xdr:cNvPr id="242" name="テキスト ボックス 241"/>
        <xdr:cNvSpPr txBox="1"/>
      </xdr:nvSpPr>
      <xdr:spPr>
        <a:xfrm>
          <a:off x="2641111" y="168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38188</xdr:rowOff>
    </xdr:from>
    <xdr:to>
      <xdr:col>2</xdr:col>
      <xdr:colOff>638175</xdr:colOff>
      <xdr:row>97</xdr:row>
      <xdr:rowOff>48958</xdr:rowOff>
    </xdr:to>
    <xdr:cxnSp macro="">
      <xdr:nvCxnSpPr>
        <xdr:cNvPr id="243" name="直線コネクタ 242"/>
        <xdr:cNvCxnSpPr/>
      </xdr:nvCxnSpPr>
      <xdr:spPr>
        <a:xfrm flipV="1">
          <a:off x="1130300" y="16668838"/>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115188</xdr:rowOff>
    </xdr:from>
    <xdr:to>
      <xdr:col>3</xdr:col>
      <xdr:colOff>3175</xdr:colOff>
      <xdr:row>98</xdr:row>
      <xdr:rowOff>45338</xdr:rowOff>
    </xdr:to>
    <xdr:sp macro="" textlink="">
      <xdr:nvSpPr>
        <xdr:cNvPr id="244" name="フローチャート : 判断 243"/>
        <xdr:cNvSpPr/>
      </xdr:nvSpPr>
      <xdr:spPr>
        <a:xfrm>
          <a:off x="1968500" y="167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36465</xdr:rowOff>
    </xdr:from>
    <xdr:ext cx="534377" cy="259045"/>
    <xdr:sp macro="" textlink="">
      <xdr:nvSpPr>
        <xdr:cNvPr id="245" name="テキスト ボックス 244"/>
        <xdr:cNvSpPr txBox="1"/>
      </xdr:nvSpPr>
      <xdr:spPr>
        <a:xfrm>
          <a:off x="1752111" y="168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113957</xdr:rowOff>
    </xdr:from>
    <xdr:to>
      <xdr:col>1</xdr:col>
      <xdr:colOff>485775</xdr:colOff>
      <xdr:row>98</xdr:row>
      <xdr:rowOff>44107</xdr:rowOff>
    </xdr:to>
    <xdr:sp macro="" textlink="">
      <xdr:nvSpPr>
        <xdr:cNvPr id="246" name="フローチャート : 判断 245"/>
        <xdr:cNvSpPr/>
      </xdr:nvSpPr>
      <xdr:spPr>
        <a:xfrm>
          <a:off x="1079500" y="1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35234</xdr:rowOff>
    </xdr:from>
    <xdr:ext cx="534377" cy="259045"/>
    <xdr:sp macro="" textlink="">
      <xdr:nvSpPr>
        <xdr:cNvPr id="247" name="テキスト ボックス 246"/>
        <xdr:cNvSpPr txBox="1"/>
      </xdr:nvSpPr>
      <xdr:spPr>
        <a:xfrm>
          <a:off x="863111" y="1683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3544</xdr:rowOff>
    </xdr:from>
    <xdr:to>
      <xdr:col>6</xdr:col>
      <xdr:colOff>561975</xdr:colOff>
      <xdr:row>96</xdr:row>
      <xdr:rowOff>105144</xdr:rowOff>
    </xdr:to>
    <xdr:sp macro="" textlink="">
      <xdr:nvSpPr>
        <xdr:cNvPr id="253" name="円/楕円 252"/>
        <xdr:cNvSpPr/>
      </xdr:nvSpPr>
      <xdr:spPr>
        <a:xfrm>
          <a:off x="4584700" y="164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153421</xdr:rowOff>
    </xdr:from>
    <xdr:ext cx="534377" cy="259045"/>
    <xdr:sp macro="" textlink="">
      <xdr:nvSpPr>
        <xdr:cNvPr id="254" name="扶助費該当値テキスト"/>
        <xdr:cNvSpPr txBox="1"/>
      </xdr:nvSpPr>
      <xdr:spPr>
        <a:xfrm>
          <a:off x="4686300"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64008</xdr:rowOff>
    </xdr:from>
    <xdr:to>
      <xdr:col>5</xdr:col>
      <xdr:colOff>409575</xdr:colOff>
      <xdr:row>96</xdr:row>
      <xdr:rowOff>165608</xdr:rowOff>
    </xdr:to>
    <xdr:sp macro="" textlink="">
      <xdr:nvSpPr>
        <xdr:cNvPr id="255" name="円/楕円 254"/>
        <xdr:cNvSpPr/>
      </xdr:nvSpPr>
      <xdr:spPr>
        <a:xfrm>
          <a:off x="3746500" y="165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156735</xdr:rowOff>
    </xdr:from>
    <xdr:ext cx="534377" cy="259045"/>
    <xdr:sp macro="" textlink="">
      <xdr:nvSpPr>
        <xdr:cNvPr id="256" name="テキスト ボックス 255"/>
        <xdr:cNvSpPr txBox="1"/>
      </xdr:nvSpPr>
      <xdr:spPr>
        <a:xfrm>
          <a:off x="3530111" y="1661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142176</xdr:rowOff>
    </xdr:from>
    <xdr:to>
      <xdr:col>4</xdr:col>
      <xdr:colOff>206375</xdr:colOff>
      <xdr:row>97</xdr:row>
      <xdr:rowOff>72326</xdr:rowOff>
    </xdr:to>
    <xdr:sp macro="" textlink="">
      <xdr:nvSpPr>
        <xdr:cNvPr id="257" name="円/楕円 256"/>
        <xdr:cNvSpPr/>
      </xdr:nvSpPr>
      <xdr:spPr>
        <a:xfrm>
          <a:off x="2857500" y="166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88853</xdr:rowOff>
    </xdr:from>
    <xdr:ext cx="534377" cy="259045"/>
    <xdr:sp macro="" textlink="">
      <xdr:nvSpPr>
        <xdr:cNvPr id="258" name="テキスト ボックス 257"/>
        <xdr:cNvSpPr txBox="1"/>
      </xdr:nvSpPr>
      <xdr:spPr>
        <a:xfrm>
          <a:off x="2641111" y="163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158838</xdr:rowOff>
    </xdr:from>
    <xdr:to>
      <xdr:col>3</xdr:col>
      <xdr:colOff>3175</xdr:colOff>
      <xdr:row>97</xdr:row>
      <xdr:rowOff>88988</xdr:rowOff>
    </xdr:to>
    <xdr:sp macro="" textlink="">
      <xdr:nvSpPr>
        <xdr:cNvPr id="259" name="円/楕円 258"/>
        <xdr:cNvSpPr/>
      </xdr:nvSpPr>
      <xdr:spPr>
        <a:xfrm>
          <a:off x="1968500" y="1661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105515</xdr:rowOff>
    </xdr:from>
    <xdr:ext cx="534377" cy="259045"/>
    <xdr:sp macro="" textlink="">
      <xdr:nvSpPr>
        <xdr:cNvPr id="260" name="テキスト ボックス 259"/>
        <xdr:cNvSpPr txBox="1"/>
      </xdr:nvSpPr>
      <xdr:spPr>
        <a:xfrm>
          <a:off x="1752111" y="163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169608</xdr:rowOff>
    </xdr:from>
    <xdr:to>
      <xdr:col>1</xdr:col>
      <xdr:colOff>485775</xdr:colOff>
      <xdr:row>97</xdr:row>
      <xdr:rowOff>99758</xdr:rowOff>
    </xdr:to>
    <xdr:sp macro="" textlink="">
      <xdr:nvSpPr>
        <xdr:cNvPr id="261" name="円/楕円 260"/>
        <xdr:cNvSpPr/>
      </xdr:nvSpPr>
      <xdr:spPr>
        <a:xfrm>
          <a:off x="1079500" y="166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116285</xdr:rowOff>
    </xdr:from>
    <xdr:ext cx="534377" cy="259045"/>
    <xdr:sp macro="" textlink="">
      <xdr:nvSpPr>
        <xdr:cNvPr id="262" name="テキスト ボックス 261"/>
        <xdr:cNvSpPr txBox="1"/>
      </xdr:nvSpPr>
      <xdr:spPr>
        <a:xfrm>
          <a:off x="863111" y="164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29782</xdr:rowOff>
    </xdr:from>
    <xdr:to>
      <xdr:col>15</xdr:col>
      <xdr:colOff>180975</xdr:colOff>
      <xdr:row>32</xdr:row>
      <xdr:rowOff>107239</xdr:rowOff>
    </xdr:to>
    <xdr:cxnSp macro="">
      <xdr:nvCxnSpPr>
        <xdr:cNvPr id="292" name="直線コネクタ 291"/>
        <xdr:cNvCxnSpPr/>
      </xdr:nvCxnSpPr>
      <xdr:spPr>
        <a:xfrm flipV="1">
          <a:off x="9639300" y="5516182"/>
          <a:ext cx="8382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3"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107239</xdr:rowOff>
    </xdr:from>
    <xdr:to>
      <xdr:col>14</xdr:col>
      <xdr:colOff>28575</xdr:colOff>
      <xdr:row>32</xdr:row>
      <xdr:rowOff>145491</xdr:rowOff>
    </xdr:to>
    <xdr:cxnSp macro="">
      <xdr:nvCxnSpPr>
        <xdr:cNvPr id="295" name="直線コネクタ 294"/>
        <xdr:cNvCxnSpPr/>
      </xdr:nvCxnSpPr>
      <xdr:spPr>
        <a:xfrm flipV="1">
          <a:off x="8750300" y="5593639"/>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7" name="テキスト ボックス 296"/>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145491</xdr:rowOff>
    </xdr:from>
    <xdr:to>
      <xdr:col>12</xdr:col>
      <xdr:colOff>511175</xdr:colOff>
      <xdr:row>32</xdr:row>
      <xdr:rowOff>157683</xdr:rowOff>
    </xdr:to>
    <xdr:cxnSp macro="">
      <xdr:nvCxnSpPr>
        <xdr:cNvPr id="298" name="直線コネクタ 297"/>
        <xdr:cNvCxnSpPr/>
      </xdr:nvCxnSpPr>
      <xdr:spPr>
        <a:xfrm flipV="1">
          <a:off x="7861300" y="563189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69583</xdr:rowOff>
    </xdr:from>
    <xdr:to>
      <xdr:col>12</xdr:col>
      <xdr:colOff>561975</xdr:colOff>
      <xdr:row>34</xdr:row>
      <xdr:rowOff>171183</xdr:rowOff>
    </xdr:to>
    <xdr:sp macro="" textlink="">
      <xdr:nvSpPr>
        <xdr:cNvPr id="299" name="フローチャート : 判断 298"/>
        <xdr:cNvSpPr/>
      </xdr:nvSpPr>
      <xdr:spPr>
        <a:xfrm>
          <a:off x="8699500" y="589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162310</xdr:rowOff>
    </xdr:from>
    <xdr:ext cx="534377" cy="259045"/>
    <xdr:sp macro="" textlink="">
      <xdr:nvSpPr>
        <xdr:cNvPr id="300" name="テキスト ボックス 299"/>
        <xdr:cNvSpPr txBox="1"/>
      </xdr:nvSpPr>
      <xdr:spPr>
        <a:xfrm>
          <a:off x="8483111" y="59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118326</xdr:rowOff>
    </xdr:from>
    <xdr:to>
      <xdr:col>11</xdr:col>
      <xdr:colOff>307975</xdr:colOff>
      <xdr:row>32</xdr:row>
      <xdr:rowOff>157683</xdr:rowOff>
    </xdr:to>
    <xdr:cxnSp macro="">
      <xdr:nvCxnSpPr>
        <xdr:cNvPr id="301" name="直線コネクタ 300"/>
        <xdr:cNvCxnSpPr/>
      </xdr:nvCxnSpPr>
      <xdr:spPr>
        <a:xfrm>
          <a:off x="6972300" y="5604726"/>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19177</xdr:rowOff>
    </xdr:from>
    <xdr:to>
      <xdr:col>11</xdr:col>
      <xdr:colOff>358775</xdr:colOff>
      <xdr:row>35</xdr:row>
      <xdr:rowOff>120777</xdr:rowOff>
    </xdr:to>
    <xdr:sp macro="" textlink="">
      <xdr:nvSpPr>
        <xdr:cNvPr id="302" name="フローチャート : 判断 301"/>
        <xdr:cNvSpPr/>
      </xdr:nvSpPr>
      <xdr:spPr>
        <a:xfrm>
          <a:off x="7810500" y="601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111904</xdr:rowOff>
    </xdr:from>
    <xdr:ext cx="534377" cy="259045"/>
    <xdr:sp macro="" textlink="">
      <xdr:nvSpPr>
        <xdr:cNvPr id="303" name="テキスト ボックス 302"/>
        <xdr:cNvSpPr txBox="1"/>
      </xdr:nvSpPr>
      <xdr:spPr>
        <a:xfrm>
          <a:off x="7594111" y="61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108293</xdr:rowOff>
    </xdr:from>
    <xdr:to>
      <xdr:col>10</xdr:col>
      <xdr:colOff>155575</xdr:colOff>
      <xdr:row>36</xdr:row>
      <xdr:rowOff>38443</xdr:rowOff>
    </xdr:to>
    <xdr:sp macro="" textlink="">
      <xdr:nvSpPr>
        <xdr:cNvPr id="304" name="フローチャート : 判断 303"/>
        <xdr:cNvSpPr/>
      </xdr:nvSpPr>
      <xdr:spPr>
        <a:xfrm>
          <a:off x="6921500" y="61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29570</xdr:rowOff>
    </xdr:from>
    <xdr:ext cx="534377" cy="259045"/>
    <xdr:sp macro="" textlink="">
      <xdr:nvSpPr>
        <xdr:cNvPr id="305" name="テキスト ボックス 304"/>
        <xdr:cNvSpPr txBox="1"/>
      </xdr:nvSpPr>
      <xdr:spPr>
        <a:xfrm>
          <a:off x="6705111" y="62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150432</xdr:rowOff>
    </xdr:from>
    <xdr:to>
      <xdr:col>15</xdr:col>
      <xdr:colOff>231775</xdr:colOff>
      <xdr:row>32</xdr:row>
      <xdr:rowOff>80582</xdr:rowOff>
    </xdr:to>
    <xdr:sp macro="" textlink="">
      <xdr:nvSpPr>
        <xdr:cNvPr id="311" name="円/楕円 310"/>
        <xdr:cNvSpPr/>
      </xdr:nvSpPr>
      <xdr:spPr>
        <a:xfrm>
          <a:off x="10426700" y="54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1859</xdr:rowOff>
    </xdr:from>
    <xdr:ext cx="534377" cy="259045"/>
    <xdr:sp macro="" textlink="">
      <xdr:nvSpPr>
        <xdr:cNvPr id="312" name="補助費等該当値テキスト"/>
        <xdr:cNvSpPr txBox="1"/>
      </xdr:nvSpPr>
      <xdr:spPr>
        <a:xfrm>
          <a:off x="10528300" y="53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41,885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56439</xdr:rowOff>
    </xdr:from>
    <xdr:to>
      <xdr:col>14</xdr:col>
      <xdr:colOff>79375</xdr:colOff>
      <xdr:row>32</xdr:row>
      <xdr:rowOff>158039</xdr:rowOff>
    </xdr:to>
    <xdr:sp macro="" textlink="">
      <xdr:nvSpPr>
        <xdr:cNvPr id="313" name="円/楕円 312"/>
        <xdr:cNvSpPr/>
      </xdr:nvSpPr>
      <xdr:spPr>
        <a:xfrm>
          <a:off x="9588500" y="55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3116</xdr:rowOff>
    </xdr:from>
    <xdr:ext cx="534377" cy="259045"/>
    <xdr:sp macro="" textlink="">
      <xdr:nvSpPr>
        <xdr:cNvPr id="314" name="テキスト ボックス 313"/>
        <xdr:cNvSpPr txBox="1"/>
      </xdr:nvSpPr>
      <xdr:spPr>
        <a:xfrm>
          <a:off x="9372111" y="53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94691</xdr:rowOff>
    </xdr:from>
    <xdr:to>
      <xdr:col>12</xdr:col>
      <xdr:colOff>561975</xdr:colOff>
      <xdr:row>33</xdr:row>
      <xdr:rowOff>24841</xdr:rowOff>
    </xdr:to>
    <xdr:sp macro="" textlink="">
      <xdr:nvSpPr>
        <xdr:cNvPr id="315" name="円/楕円 314"/>
        <xdr:cNvSpPr/>
      </xdr:nvSpPr>
      <xdr:spPr>
        <a:xfrm>
          <a:off x="8699500" y="55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41368</xdr:rowOff>
    </xdr:from>
    <xdr:ext cx="534377" cy="259045"/>
    <xdr:sp macro="" textlink="">
      <xdr:nvSpPr>
        <xdr:cNvPr id="316" name="テキスト ボックス 315"/>
        <xdr:cNvSpPr txBox="1"/>
      </xdr:nvSpPr>
      <xdr:spPr>
        <a:xfrm>
          <a:off x="8483111" y="535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106883</xdr:rowOff>
    </xdr:from>
    <xdr:to>
      <xdr:col>11</xdr:col>
      <xdr:colOff>358775</xdr:colOff>
      <xdr:row>33</xdr:row>
      <xdr:rowOff>37033</xdr:rowOff>
    </xdr:to>
    <xdr:sp macro="" textlink="">
      <xdr:nvSpPr>
        <xdr:cNvPr id="317" name="円/楕円 316"/>
        <xdr:cNvSpPr/>
      </xdr:nvSpPr>
      <xdr:spPr>
        <a:xfrm>
          <a:off x="7810500" y="55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53560</xdr:rowOff>
    </xdr:from>
    <xdr:ext cx="534377" cy="259045"/>
    <xdr:sp macro="" textlink="">
      <xdr:nvSpPr>
        <xdr:cNvPr id="318" name="テキスト ボックス 317"/>
        <xdr:cNvSpPr txBox="1"/>
      </xdr:nvSpPr>
      <xdr:spPr>
        <a:xfrm>
          <a:off x="7594111" y="536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67526</xdr:rowOff>
    </xdr:from>
    <xdr:to>
      <xdr:col>10</xdr:col>
      <xdr:colOff>155575</xdr:colOff>
      <xdr:row>32</xdr:row>
      <xdr:rowOff>169126</xdr:rowOff>
    </xdr:to>
    <xdr:sp macro="" textlink="">
      <xdr:nvSpPr>
        <xdr:cNvPr id="319" name="円/楕円 318"/>
        <xdr:cNvSpPr/>
      </xdr:nvSpPr>
      <xdr:spPr>
        <a:xfrm>
          <a:off x="6921500" y="55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14203</xdr:rowOff>
    </xdr:from>
    <xdr:ext cx="534377" cy="259045"/>
    <xdr:sp macro="" textlink="">
      <xdr:nvSpPr>
        <xdr:cNvPr id="320" name="テキスト ボックス 319"/>
        <xdr:cNvSpPr txBox="1"/>
      </xdr:nvSpPr>
      <xdr:spPr>
        <a:xfrm>
          <a:off x="6705111" y="532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127991</xdr:rowOff>
    </xdr:from>
    <xdr:to>
      <xdr:col>15</xdr:col>
      <xdr:colOff>180340</xdr:colOff>
      <xdr:row>57</xdr:row>
      <xdr:rowOff>69342</xdr:rowOff>
    </xdr:to>
    <xdr:cxnSp macro="">
      <xdr:nvCxnSpPr>
        <xdr:cNvPr id="344" name="直線コネクタ 343"/>
        <xdr:cNvCxnSpPr/>
      </xdr:nvCxnSpPr>
      <xdr:spPr>
        <a:xfrm flipV="1">
          <a:off x="10475595" y="8700491"/>
          <a:ext cx="1270" cy="114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73169</xdr:rowOff>
    </xdr:from>
    <xdr:ext cx="534377" cy="259045"/>
    <xdr:sp macro="" textlink="">
      <xdr:nvSpPr>
        <xdr:cNvPr id="345" name="普通建設事業費最小値テキスト"/>
        <xdr:cNvSpPr txBox="1"/>
      </xdr:nvSpPr>
      <xdr:spPr>
        <a:xfrm>
          <a:off x="10528300" y="98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57</xdr:row>
      <xdr:rowOff>69342</xdr:rowOff>
    </xdr:from>
    <xdr:to>
      <xdr:col>15</xdr:col>
      <xdr:colOff>269875</xdr:colOff>
      <xdr:row>57</xdr:row>
      <xdr:rowOff>69342</xdr:rowOff>
    </xdr:to>
    <xdr:cxnSp macro="">
      <xdr:nvCxnSpPr>
        <xdr:cNvPr id="346" name="直線コネクタ 345"/>
        <xdr:cNvCxnSpPr/>
      </xdr:nvCxnSpPr>
      <xdr:spPr>
        <a:xfrm>
          <a:off x="10388600" y="984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74668</xdr:rowOff>
    </xdr:from>
    <xdr:ext cx="599010" cy="259045"/>
    <xdr:sp macro="" textlink="">
      <xdr:nvSpPr>
        <xdr:cNvPr id="347" name="普通建設事業費最大値テキスト"/>
        <xdr:cNvSpPr txBox="1"/>
      </xdr:nvSpPr>
      <xdr:spPr>
        <a:xfrm>
          <a:off x="10528300" y="847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127991</xdr:rowOff>
    </xdr:from>
    <xdr:to>
      <xdr:col>15</xdr:col>
      <xdr:colOff>269875</xdr:colOff>
      <xdr:row>50</xdr:row>
      <xdr:rowOff>127991</xdr:rowOff>
    </xdr:to>
    <xdr:cxnSp macro="">
      <xdr:nvCxnSpPr>
        <xdr:cNvPr id="348" name="直線コネクタ 347"/>
        <xdr:cNvCxnSpPr/>
      </xdr:nvCxnSpPr>
      <xdr:spPr>
        <a:xfrm>
          <a:off x="10388600" y="8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12116</xdr:rowOff>
    </xdr:from>
    <xdr:to>
      <xdr:col>15</xdr:col>
      <xdr:colOff>180975</xdr:colOff>
      <xdr:row>57</xdr:row>
      <xdr:rowOff>148742</xdr:rowOff>
    </xdr:to>
    <xdr:cxnSp macro="">
      <xdr:nvCxnSpPr>
        <xdr:cNvPr id="349" name="直線コネクタ 348"/>
        <xdr:cNvCxnSpPr/>
      </xdr:nvCxnSpPr>
      <xdr:spPr>
        <a:xfrm flipV="1">
          <a:off x="9639300" y="9784766"/>
          <a:ext cx="838200" cy="1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56151</xdr:rowOff>
    </xdr:from>
    <xdr:ext cx="534377" cy="259045"/>
    <xdr:sp macro="" textlink="">
      <xdr:nvSpPr>
        <xdr:cNvPr id="350" name="普通建設事業費平均値テキスト"/>
        <xdr:cNvSpPr txBox="1"/>
      </xdr:nvSpPr>
      <xdr:spPr>
        <a:xfrm>
          <a:off x="10528300" y="9314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33274</xdr:rowOff>
    </xdr:from>
    <xdr:to>
      <xdr:col>15</xdr:col>
      <xdr:colOff>231775</xdr:colOff>
      <xdr:row>55</xdr:row>
      <xdr:rowOff>134874</xdr:rowOff>
    </xdr:to>
    <xdr:sp macro="" textlink="">
      <xdr:nvSpPr>
        <xdr:cNvPr id="351" name="フローチャート : 判断 350"/>
        <xdr:cNvSpPr/>
      </xdr:nvSpPr>
      <xdr:spPr>
        <a:xfrm>
          <a:off x="10426700" y="946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148742</xdr:rowOff>
    </xdr:from>
    <xdr:to>
      <xdr:col>14</xdr:col>
      <xdr:colOff>28575</xdr:colOff>
      <xdr:row>58</xdr:row>
      <xdr:rowOff>57048</xdr:rowOff>
    </xdr:to>
    <xdr:cxnSp macro="">
      <xdr:nvCxnSpPr>
        <xdr:cNvPr id="352" name="直線コネクタ 351"/>
        <xdr:cNvCxnSpPr/>
      </xdr:nvCxnSpPr>
      <xdr:spPr>
        <a:xfrm flipV="1">
          <a:off x="8750300" y="9921392"/>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23965</xdr:rowOff>
    </xdr:from>
    <xdr:to>
      <xdr:col>14</xdr:col>
      <xdr:colOff>79375</xdr:colOff>
      <xdr:row>55</xdr:row>
      <xdr:rowOff>125565</xdr:rowOff>
    </xdr:to>
    <xdr:sp macro="" textlink="">
      <xdr:nvSpPr>
        <xdr:cNvPr id="353" name="フローチャート : 判断 352"/>
        <xdr:cNvSpPr/>
      </xdr:nvSpPr>
      <xdr:spPr>
        <a:xfrm>
          <a:off x="9588500" y="945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142092</xdr:rowOff>
    </xdr:from>
    <xdr:ext cx="534377" cy="259045"/>
    <xdr:sp macro="" textlink="">
      <xdr:nvSpPr>
        <xdr:cNvPr id="354" name="テキスト ボックス 353"/>
        <xdr:cNvSpPr txBox="1"/>
      </xdr:nvSpPr>
      <xdr:spPr>
        <a:xfrm>
          <a:off x="9372111" y="922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110706</xdr:rowOff>
    </xdr:from>
    <xdr:to>
      <xdr:col>12</xdr:col>
      <xdr:colOff>511175</xdr:colOff>
      <xdr:row>58</xdr:row>
      <xdr:rowOff>57048</xdr:rowOff>
    </xdr:to>
    <xdr:cxnSp macro="">
      <xdr:nvCxnSpPr>
        <xdr:cNvPr id="355" name="直線コネクタ 354"/>
        <xdr:cNvCxnSpPr/>
      </xdr:nvCxnSpPr>
      <xdr:spPr>
        <a:xfrm>
          <a:off x="7861300" y="9883356"/>
          <a:ext cx="889000" cy="1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155766</xdr:rowOff>
    </xdr:from>
    <xdr:to>
      <xdr:col>12</xdr:col>
      <xdr:colOff>561975</xdr:colOff>
      <xdr:row>56</xdr:row>
      <xdr:rowOff>85916</xdr:rowOff>
    </xdr:to>
    <xdr:sp macro="" textlink="">
      <xdr:nvSpPr>
        <xdr:cNvPr id="356" name="フローチャート : 判断 355"/>
        <xdr:cNvSpPr/>
      </xdr:nvSpPr>
      <xdr:spPr>
        <a:xfrm>
          <a:off x="8699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102443</xdr:rowOff>
    </xdr:from>
    <xdr:ext cx="534377" cy="259045"/>
    <xdr:sp macro="" textlink="">
      <xdr:nvSpPr>
        <xdr:cNvPr id="357" name="テキスト ボックス 356"/>
        <xdr:cNvSpPr txBox="1"/>
      </xdr:nvSpPr>
      <xdr:spPr>
        <a:xfrm>
          <a:off x="8483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110706</xdr:rowOff>
    </xdr:from>
    <xdr:to>
      <xdr:col>11</xdr:col>
      <xdr:colOff>307975</xdr:colOff>
      <xdr:row>58</xdr:row>
      <xdr:rowOff>52870</xdr:rowOff>
    </xdr:to>
    <xdr:cxnSp macro="">
      <xdr:nvCxnSpPr>
        <xdr:cNvPr id="358" name="直線コネクタ 357"/>
        <xdr:cNvCxnSpPr/>
      </xdr:nvCxnSpPr>
      <xdr:spPr>
        <a:xfrm flipV="1">
          <a:off x="6972300" y="9883356"/>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12040</xdr:rowOff>
    </xdr:from>
    <xdr:to>
      <xdr:col>11</xdr:col>
      <xdr:colOff>358775</xdr:colOff>
      <xdr:row>56</xdr:row>
      <xdr:rowOff>113640</xdr:rowOff>
    </xdr:to>
    <xdr:sp macro="" textlink="">
      <xdr:nvSpPr>
        <xdr:cNvPr id="359" name="フローチャート : 判断 358"/>
        <xdr:cNvSpPr/>
      </xdr:nvSpPr>
      <xdr:spPr>
        <a:xfrm>
          <a:off x="7810500" y="96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130167</xdr:rowOff>
    </xdr:from>
    <xdr:ext cx="534377" cy="259045"/>
    <xdr:sp macro="" textlink="">
      <xdr:nvSpPr>
        <xdr:cNvPr id="360" name="テキスト ボックス 359"/>
        <xdr:cNvSpPr txBox="1"/>
      </xdr:nvSpPr>
      <xdr:spPr>
        <a:xfrm>
          <a:off x="7594111" y="938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41084</xdr:rowOff>
    </xdr:from>
    <xdr:to>
      <xdr:col>10</xdr:col>
      <xdr:colOff>155575</xdr:colOff>
      <xdr:row>56</xdr:row>
      <xdr:rowOff>142684</xdr:rowOff>
    </xdr:to>
    <xdr:sp macro="" textlink="">
      <xdr:nvSpPr>
        <xdr:cNvPr id="361" name="フローチャート : 判断 360"/>
        <xdr:cNvSpPr/>
      </xdr:nvSpPr>
      <xdr:spPr>
        <a:xfrm>
          <a:off x="6921500" y="96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159211</xdr:rowOff>
    </xdr:from>
    <xdr:ext cx="534377" cy="259045"/>
    <xdr:sp macro="" textlink="">
      <xdr:nvSpPr>
        <xdr:cNvPr id="362" name="テキスト ボックス 361"/>
        <xdr:cNvSpPr txBox="1"/>
      </xdr:nvSpPr>
      <xdr:spPr>
        <a:xfrm>
          <a:off x="6705111" y="94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132766</xdr:rowOff>
    </xdr:from>
    <xdr:to>
      <xdr:col>15</xdr:col>
      <xdr:colOff>231775</xdr:colOff>
      <xdr:row>57</xdr:row>
      <xdr:rowOff>62916</xdr:rowOff>
    </xdr:to>
    <xdr:sp macro="" textlink="">
      <xdr:nvSpPr>
        <xdr:cNvPr id="368" name="円/楕円 367"/>
        <xdr:cNvSpPr/>
      </xdr:nvSpPr>
      <xdr:spPr>
        <a:xfrm>
          <a:off x="10426700" y="97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47693</xdr:rowOff>
    </xdr:from>
    <xdr:ext cx="534377" cy="259045"/>
    <xdr:sp macro="" textlink="">
      <xdr:nvSpPr>
        <xdr:cNvPr id="369" name="普通建設事業費該当値テキスト"/>
        <xdr:cNvSpPr txBox="1"/>
      </xdr:nvSpPr>
      <xdr:spPr>
        <a:xfrm>
          <a:off x="10528300" y="96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97942</xdr:rowOff>
    </xdr:from>
    <xdr:to>
      <xdr:col>14</xdr:col>
      <xdr:colOff>79375</xdr:colOff>
      <xdr:row>58</xdr:row>
      <xdr:rowOff>28092</xdr:rowOff>
    </xdr:to>
    <xdr:sp macro="" textlink="">
      <xdr:nvSpPr>
        <xdr:cNvPr id="370" name="円/楕円 369"/>
        <xdr:cNvSpPr/>
      </xdr:nvSpPr>
      <xdr:spPr>
        <a:xfrm>
          <a:off x="9588500" y="98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19219</xdr:rowOff>
    </xdr:from>
    <xdr:ext cx="534377" cy="259045"/>
    <xdr:sp macro="" textlink="">
      <xdr:nvSpPr>
        <xdr:cNvPr id="371" name="テキスト ボックス 370"/>
        <xdr:cNvSpPr txBox="1"/>
      </xdr:nvSpPr>
      <xdr:spPr>
        <a:xfrm>
          <a:off x="9372111" y="996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6248</xdr:rowOff>
    </xdr:from>
    <xdr:to>
      <xdr:col>12</xdr:col>
      <xdr:colOff>561975</xdr:colOff>
      <xdr:row>58</xdr:row>
      <xdr:rowOff>107848</xdr:rowOff>
    </xdr:to>
    <xdr:sp macro="" textlink="">
      <xdr:nvSpPr>
        <xdr:cNvPr id="372" name="円/楕円 371"/>
        <xdr:cNvSpPr/>
      </xdr:nvSpPr>
      <xdr:spPr>
        <a:xfrm>
          <a:off x="8699500" y="99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98975</xdr:rowOff>
    </xdr:from>
    <xdr:ext cx="534377" cy="259045"/>
    <xdr:sp macro="" textlink="">
      <xdr:nvSpPr>
        <xdr:cNvPr id="373" name="テキスト ボックス 372"/>
        <xdr:cNvSpPr txBox="1"/>
      </xdr:nvSpPr>
      <xdr:spPr>
        <a:xfrm>
          <a:off x="8483111" y="100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59906</xdr:rowOff>
    </xdr:from>
    <xdr:to>
      <xdr:col>11</xdr:col>
      <xdr:colOff>358775</xdr:colOff>
      <xdr:row>57</xdr:row>
      <xdr:rowOff>161506</xdr:rowOff>
    </xdr:to>
    <xdr:sp macro="" textlink="">
      <xdr:nvSpPr>
        <xdr:cNvPr id="374" name="円/楕円 373"/>
        <xdr:cNvSpPr/>
      </xdr:nvSpPr>
      <xdr:spPr>
        <a:xfrm>
          <a:off x="7810500" y="98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152633</xdr:rowOff>
    </xdr:from>
    <xdr:ext cx="534377" cy="259045"/>
    <xdr:sp macro="" textlink="">
      <xdr:nvSpPr>
        <xdr:cNvPr id="375" name="テキスト ボックス 374"/>
        <xdr:cNvSpPr txBox="1"/>
      </xdr:nvSpPr>
      <xdr:spPr>
        <a:xfrm>
          <a:off x="7594111" y="992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2070</xdr:rowOff>
    </xdr:from>
    <xdr:to>
      <xdr:col>10</xdr:col>
      <xdr:colOff>155575</xdr:colOff>
      <xdr:row>58</xdr:row>
      <xdr:rowOff>103670</xdr:rowOff>
    </xdr:to>
    <xdr:sp macro="" textlink="">
      <xdr:nvSpPr>
        <xdr:cNvPr id="376" name="円/楕円 375"/>
        <xdr:cNvSpPr/>
      </xdr:nvSpPr>
      <xdr:spPr>
        <a:xfrm>
          <a:off x="6921500" y="99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94797</xdr:rowOff>
    </xdr:from>
    <xdr:ext cx="534377" cy="259045"/>
    <xdr:sp macro="" textlink="">
      <xdr:nvSpPr>
        <xdr:cNvPr id="377" name="テキスト ボックス 376"/>
        <xdr:cNvSpPr txBox="1"/>
      </xdr:nvSpPr>
      <xdr:spPr>
        <a:xfrm>
          <a:off x="6705111" y="100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3" name="直線コネクタ 402"/>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4"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5" name="直線コネクタ 404"/>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6"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07" name="直線コネクタ 406"/>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89016</xdr:rowOff>
    </xdr:from>
    <xdr:to>
      <xdr:col>15</xdr:col>
      <xdr:colOff>180975</xdr:colOff>
      <xdr:row>78</xdr:row>
      <xdr:rowOff>164764</xdr:rowOff>
    </xdr:to>
    <xdr:cxnSp macro="">
      <xdr:nvCxnSpPr>
        <xdr:cNvPr id="408" name="直線コネクタ 407"/>
        <xdr:cNvCxnSpPr/>
      </xdr:nvCxnSpPr>
      <xdr:spPr>
        <a:xfrm flipV="1">
          <a:off x="9639300" y="13462116"/>
          <a:ext cx="838200" cy="7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09"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0" name="フローチャート : 判断 409"/>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1" name="フローチャート : 判断 410"/>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2" name="テキスト ボックス 411"/>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38216</xdr:rowOff>
    </xdr:from>
    <xdr:to>
      <xdr:col>15</xdr:col>
      <xdr:colOff>231775</xdr:colOff>
      <xdr:row>78</xdr:row>
      <xdr:rowOff>139816</xdr:rowOff>
    </xdr:to>
    <xdr:sp macro="" textlink="">
      <xdr:nvSpPr>
        <xdr:cNvPr id="418" name="円/楕円 417"/>
        <xdr:cNvSpPr/>
      </xdr:nvSpPr>
      <xdr:spPr>
        <a:xfrm>
          <a:off x="10426700" y="134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16643</xdr:rowOff>
    </xdr:from>
    <xdr:ext cx="534377" cy="259045"/>
    <xdr:sp macro="" textlink="">
      <xdr:nvSpPr>
        <xdr:cNvPr id="419" name="普通建設事業費 （ うち新規整備　）該当値テキスト"/>
        <xdr:cNvSpPr txBox="1"/>
      </xdr:nvSpPr>
      <xdr:spPr>
        <a:xfrm>
          <a:off x="10528300" y="133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113964</xdr:rowOff>
    </xdr:from>
    <xdr:to>
      <xdr:col>14</xdr:col>
      <xdr:colOff>79375</xdr:colOff>
      <xdr:row>79</xdr:row>
      <xdr:rowOff>44114</xdr:rowOff>
    </xdr:to>
    <xdr:sp macro="" textlink="">
      <xdr:nvSpPr>
        <xdr:cNvPr id="420" name="円/楕円 419"/>
        <xdr:cNvSpPr/>
      </xdr:nvSpPr>
      <xdr:spPr>
        <a:xfrm>
          <a:off x="9588500" y="134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35241</xdr:rowOff>
    </xdr:from>
    <xdr:ext cx="469744" cy="259045"/>
    <xdr:sp macro="" textlink="">
      <xdr:nvSpPr>
        <xdr:cNvPr id="421" name="テキスト ボックス 420"/>
        <xdr:cNvSpPr txBox="1"/>
      </xdr:nvSpPr>
      <xdr:spPr>
        <a:xfrm>
          <a:off x="9404427" y="1357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47" name="直線コネクタ 446"/>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48"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49" name="直線コネクタ 448"/>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0"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1" name="直線コネクタ 450"/>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33434</xdr:rowOff>
    </xdr:from>
    <xdr:to>
      <xdr:col>15</xdr:col>
      <xdr:colOff>180975</xdr:colOff>
      <xdr:row>98</xdr:row>
      <xdr:rowOff>161711</xdr:rowOff>
    </xdr:to>
    <xdr:cxnSp macro="">
      <xdr:nvCxnSpPr>
        <xdr:cNvPr id="452" name="直線コネクタ 451"/>
        <xdr:cNvCxnSpPr/>
      </xdr:nvCxnSpPr>
      <xdr:spPr>
        <a:xfrm>
          <a:off x="9639300" y="16835534"/>
          <a:ext cx="838200" cy="12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3"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4" name="フローチャート : 判断 453"/>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5" name="フローチャート : 判断 454"/>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6" name="テキスト ボックス 455"/>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110911</xdr:rowOff>
    </xdr:from>
    <xdr:to>
      <xdr:col>15</xdr:col>
      <xdr:colOff>231775</xdr:colOff>
      <xdr:row>99</xdr:row>
      <xdr:rowOff>41061</xdr:rowOff>
    </xdr:to>
    <xdr:sp macro="" textlink="">
      <xdr:nvSpPr>
        <xdr:cNvPr id="462" name="円/楕円 461"/>
        <xdr:cNvSpPr/>
      </xdr:nvSpPr>
      <xdr:spPr>
        <a:xfrm>
          <a:off x="10426700" y="169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25838</xdr:rowOff>
    </xdr:from>
    <xdr:ext cx="469744" cy="259045"/>
    <xdr:sp macro="" textlink="">
      <xdr:nvSpPr>
        <xdr:cNvPr id="463" name="普通建設事業費 （ うち更新整備　）該当値テキスト"/>
        <xdr:cNvSpPr txBox="1"/>
      </xdr:nvSpPr>
      <xdr:spPr>
        <a:xfrm>
          <a:off x="10528300" y="1682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154084</xdr:rowOff>
    </xdr:from>
    <xdr:to>
      <xdr:col>14</xdr:col>
      <xdr:colOff>79375</xdr:colOff>
      <xdr:row>98</xdr:row>
      <xdr:rowOff>84234</xdr:rowOff>
    </xdr:to>
    <xdr:sp macro="" textlink="">
      <xdr:nvSpPr>
        <xdr:cNvPr id="464" name="円/楕円 463"/>
        <xdr:cNvSpPr/>
      </xdr:nvSpPr>
      <xdr:spPr>
        <a:xfrm>
          <a:off x="9588500" y="1678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75361</xdr:rowOff>
    </xdr:from>
    <xdr:ext cx="469744" cy="259045"/>
    <xdr:sp macro="" textlink="">
      <xdr:nvSpPr>
        <xdr:cNvPr id="465" name="テキスト ボックス 464"/>
        <xdr:cNvSpPr txBox="1"/>
      </xdr:nvSpPr>
      <xdr:spPr>
        <a:xfrm>
          <a:off x="9404427" y="1687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89" name="直線コネクタ 488"/>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0"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2"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3" name="直線コネクタ 492"/>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42659</xdr:rowOff>
    </xdr:from>
    <xdr:to>
      <xdr:col>23</xdr:col>
      <xdr:colOff>517525</xdr:colOff>
      <xdr:row>39</xdr:row>
      <xdr:rowOff>44069</xdr:rowOff>
    </xdr:to>
    <xdr:cxnSp macro="">
      <xdr:nvCxnSpPr>
        <xdr:cNvPr id="494" name="直線コネクタ 493"/>
        <xdr:cNvCxnSpPr/>
      </xdr:nvCxnSpPr>
      <xdr:spPr>
        <a:xfrm>
          <a:off x="15481300" y="672920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5"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6" name="フローチャート : 判断 495"/>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30087</xdr:rowOff>
    </xdr:from>
    <xdr:to>
      <xdr:col>22</xdr:col>
      <xdr:colOff>365125</xdr:colOff>
      <xdr:row>39</xdr:row>
      <xdr:rowOff>42659</xdr:rowOff>
    </xdr:to>
    <xdr:cxnSp macro="">
      <xdr:nvCxnSpPr>
        <xdr:cNvPr id="497" name="直線コネクタ 496"/>
        <xdr:cNvCxnSpPr/>
      </xdr:nvCxnSpPr>
      <xdr:spPr>
        <a:xfrm>
          <a:off x="14592300" y="6716637"/>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498" name="フローチャート : 判断 497"/>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499" name="テキスト ボックス 498"/>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30087</xdr:rowOff>
    </xdr:from>
    <xdr:to>
      <xdr:col>21</xdr:col>
      <xdr:colOff>161925</xdr:colOff>
      <xdr:row>39</xdr:row>
      <xdr:rowOff>38049</xdr:rowOff>
    </xdr:to>
    <xdr:cxnSp macro="">
      <xdr:nvCxnSpPr>
        <xdr:cNvPr id="500" name="直線コネクタ 499"/>
        <xdr:cNvCxnSpPr/>
      </xdr:nvCxnSpPr>
      <xdr:spPr>
        <a:xfrm flipV="1">
          <a:off x="13703300" y="6716637"/>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148565</xdr:rowOff>
    </xdr:from>
    <xdr:to>
      <xdr:col>21</xdr:col>
      <xdr:colOff>212725</xdr:colOff>
      <xdr:row>39</xdr:row>
      <xdr:rowOff>78715</xdr:rowOff>
    </xdr:to>
    <xdr:sp macro="" textlink="">
      <xdr:nvSpPr>
        <xdr:cNvPr id="501" name="フローチャート : 判断 500"/>
        <xdr:cNvSpPr/>
      </xdr:nvSpPr>
      <xdr:spPr>
        <a:xfrm>
          <a:off x="14541500" y="666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95242</xdr:rowOff>
    </xdr:from>
    <xdr:ext cx="378565" cy="259045"/>
    <xdr:sp macro="" textlink="">
      <xdr:nvSpPr>
        <xdr:cNvPr id="502" name="テキスト ボックス 501"/>
        <xdr:cNvSpPr txBox="1"/>
      </xdr:nvSpPr>
      <xdr:spPr>
        <a:xfrm>
          <a:off x="14403017" y="6438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38049</xdr:rowOff>
    </xdr:from>
    <xdr:to>
      <xdr:col>19</xdr:col>
      <xdr:colOff>644525</xdr:colOff>
      <xdr:row>39</xdr:row>
      <xdr:rowOff>44450</xdr:rowOff>
    </xdr:to>
    <xdr:cxnSp macro="">
      <xdr:nvCxnSpPr>
        <xdr:cNvPr id="503" name="直線コネクタ 502"/>
        <xdr:cNvCxnSpPr/>
      </xdr:nvCxnSpPr>
      <xdr:spPr>
        <a:xfrm flipV="1">
          <a:off x="12814300" y="6724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127953</xdr:rowOff>
    </xdr:from>
    <xdr:to>
      <xdr:col>20</xdr:col>
      <xdr:colOff>9525</xdr:colOff>
      <xdr:row>39</xdr:row>
      <xdr:rowOff>58103</xdr:rowOff>
    </xdr:to>
    <xdr:sp macro="" textlink="">
      <xdr:nvSpPr>
        <xdr:cNvPr id="504" name="フローチャート : 判断 503"/>
        <xdr:cNvSpPr/>
      </xdr:nvSpPr>
      <xdr:spPr>
        <a:xfrm>
          <a:off x="13652500" y="664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74630</xdr:rowOff>
    </xdr:from>
    <xdr:ext cx="378565" cy="259045"/>
    <xdr:sp macro="" textlink="">
      <xdr:nvSpPr>
        <xdr:cNvPr id="505" name="テキスト ボックス 504"/>
        <xdr:cNvSpPr txBox="1"/>
      </xdr:nvSpPr>
      <xdr:spPr>
        <a:xfrm>
          <a:off x="13514017" y="6418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126657</xdr:rowOff>
    </xdr:from>
    <xdr:to>
      <xdr:col>18</xdr:col>
      <xdr:colOff>492125</xdr:colOff>
      <xdr:row>39</xdr:row>
      <xdr:rowOff>56807</xdr:rowOff>
    </xdr:to>
    <xdr:sp macro="" textlink="">
      <xdr:nvSpPr>
        <xdr:cNvPr id="506" name="フローチャート : 判断 505"/>
        <xdr:cNvSpPr/>
      </xdr:nvSpPr>
      <xdr:spPr>
        <a:xfrm>
          <a:off x="12763500" y="664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73334</xdr:rowOff>
    </xdr:from>
    <xdr:ext cx="469744" cy="259045"/>
    <xdr:sp macro="" textlink="">
      <xdr:nvSpPr>
        <xdr:cNvPr id="507" name="テキスト ボックス 506"/>
        <xdr:cNvSpPr txBox="1"/>
      </xdr:nvSpPr>
      <xdr:spPr>
        <a:xfrm>
          <a:off x="12579427" y="641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164719</xdr:rowOff>
    </xdr:from>
    <xdr:to>
      <xdr:col>23</xdr:col>
      <xdr:colOff>568325</xdr:colOff>
      <xdr:row>39</xdr:row>
      <xdr:rowOff>94869</xdr:rowOff>
    </xdr:to>
    <xdr:sp macro="" textlink="">
      <xdr:nvSpPr>
        <xdr:cNvPr id="513" name="円/楕円 512"/>
        <xdr:cNvSpPr/>
      </xdr:nvSpPr>
      <xdr:spPr>
        <a:xfrm>
          <a:off x="16268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4"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163309</xdr:rowOff>
    </xdr:from>
    <xdr:to>
      <xdr:col>22</xdr:col>
      <xdr:colOff>415925</xdr:colOff>
      <xdr:row>39</xdr:row>
      <xdr:rowOff>93459</xdr:rowOff>
    </xdr:to>
    <xdr:sp macro="" textlink="">
      <xdr:nvSpPr>
        <xdr:cNvPr id="515" name="円/楕円 514"/>
        <xdr:cNvSpPr/>
      </xdr:nvSpPr>
      <xdr:spPr>
        <a:xfrm>
          <a:off x="15430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84586</xdr:rowOff>
    </xdr:from>
    <xdr:ext cx="313932" cy="259045"/>
    <xdr:sp macro="" textlink="">
      <xdr:nvSpPr>
        <xdr:cNvPr id="516" name="テキスト ボックス 515"/>
        <xdr:cNvSpPr txBox="1"/>
      </xdr:nvSpPr>
      <xdr:spPr>
        <a:xfrm>
          <a:off x="15324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150737</xdr:rowOff>
    </xdr:from>
    <xdr:to>
      <xdr:col>21</xdr:col>
      <xdr:colOff>212725</xdr:colOff>
      <xdr:row>39</xdr:row>
      <xdr:rowOff>80887</xdr:rowOff>
    </xdr:to>
    <xdr:sp macro="" textlink="">
      <xdr:nvSpPr>
        <xdr:cNvPr id="517" name="円/楕円 516"/>
        <xdr:cNvSpPr/>
      </xdr:nvSpPr>
      <xdr:spPr>
        <a:xfrm>
          <a:off x="14541500" y="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72014</xdr:rowOff>
    </xdr:from>
    <xdr:ext cx="378565" cy="259045"/>
    <xdr:sp macro="" textlink="">
      <xdr:nvSpPr>
        <xdr:cNvPr id="518" name="テキスト ボックス 517"/>
        <xdr:cNvSpPr txBox="1"/>
      </xdr:nvSpPr>
      <xdr:spPr>
        <a:xfrm>
          <a:off x="14403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158699</xdr:rowOff>
    </xdr:from>
    <xdr:to>
      <xdr:col>20</xdr:col>
      <xdr:colOff>9525</xdr:colOff>
      <xdr:row>39</xdr:row>
      <xdr:rowOff>88849</xdr:rowOff>
    </xdr:to>
    <xdr:sp macro="" textlink="">
      <xdr:nvSpPr>
        <xdr:cNvPr id="519" name="円/楕円 518"/>
        <xdr:cNvSpPr/>
      </xdr:nvSpPr>
      <xdr:spPr>
        <a:xfrm>
          <a:off x="136525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79976</xdr:rowOff>
    </xdr:from>
    <xdr:ext cx="378565" cy="259045"/>
    <xdr:sp macro="" textlink="">
      <xdr:nvSpPr>
        <xdr:cNvPr id="520" name="テキスト ボックス 519"/>
        <xdr:cNvSpPr txBox="1"/>
      </xdr:nvSpPr>
      <xdr:spPr>
        <a:xfrm>
          <a:off x="13514017" y="676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2" name="テキスト ボックス 58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3" name="直線コネクタ 58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4" name="テキスト ボックス 58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5" name="直線コネクタ 58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6" name="テキスト ボックス 58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7" name="直線コネクタ 58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8" name="テキスト ボックス 58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9" name="直線コネクタ 58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0" name="テキスト ボックス 58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4" name="直線コネクタ 593"/>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5"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6" name="直線コネクタ 595"/>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597"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598" name="直線コネクタ 597"/>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114303</xdr:rowOff>
    </xdr:from>
    <xdr:to>
      <xdr:col>23</xdr:col>
      <xdr:colOff>517525</xdr:colOff>
      <xdr:row>77</xdr:row>
      <xdr:rowOff>139266</xdr:rowOff>
    </xdr:to>
    <xdr:cxnSp macro="">
      <xdr:nvCxnSpPr>
        <xdr:cNvPr id="599" name="直線コネクタ 598"/>
        <xdr:cNvCxnSpPr/>
      </xdr:nvCxnSpPr>
      <xdr:spPr>
        <a:xfrm>
          <a:off x="15481300" y="13315953"/>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0"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1" name="フローチャート : 判断 600"/>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28304</xdr:rowOff>
    </xdr:from>
    <xdr:to>
      <xdr:col>22</xdr:col>
      <xdr:colOff>365125</xdr:colOff>
      <xdr:row>77</xdr:row>
      <xdr:rowOff>114303</xdr:rowOff>
    </xdr:to>
    <xdr:cxnSp macro="">
      <xdr:nvCxnSpPr>
        <xdr:cNvPr id="602" name="直線コネクタ 601"/>
        <xdr:cNvCxnSpPr/>
      </xdr:nvCxnSpPr>
      <xdr:spPr>
        <a:xfrm>
          <a:off x="14592300" y="13229954"/>
          <a:ext cx="8890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3" name="フローチャート : 判断 602"/>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4" name="テキスト ボックス 603"/>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28304</xdr:rowOff>
    </xdr:from>
    <xdr:to>
      <xdr:col>21</xdr:col>
      <xdr:colOff>161925</xdr:colOff>
      <xdr:row>77</xdr:row>
      <xdr:rowOff>150079</xdr:rowOff>
    </xdr:to>
    <xdr:cxnSp macro="">
      <xdr:nvCxnSpPr>
        <xdr:cNvPr id="605" name="直線コネクタ 604"/>
        <xdr:cNvCxnSpPr/>
      </xdr:nvCxnSpPr>
      <xdr:spPr>
        <a:xfrm flipV="1">
          <a:off x="13703300" y="13229954"/>
          <a:ext cx="889000" cy="1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82454</xdr:rowOff>
    </xdr:from>
    <xdr:to>
      <xdr:col>21</xdr:col>
      <xdr:colOff>212725</xdr:colOff>
      <xdr:row>77</xdr:row>
      <xdr:rowOff>12604</xdr:rowOff>
    </xdr:to>
    <xdr:sp macro="" textlink="">
      <xdr:nvSpPr>
        <xdr:cNvPr id="606" name="フローチャート : 判断 605"/>
        <xdr:cNvSpPr/>
      </xdr:nvSpPr>
      <xdr:spPr>
        <a:xfrm>
          <a:off x="14541500" y="1311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29130</xdr:rowOff>
    </xdr:from>
    <xdr:ext cx="534377" cy="259045"/>
    <xdr:sp macro="" textlink="">
      <xdr:nvSpPr>
        <xdr:cNvPr id="607" name="テキスト ボックス 606"/>
        <xdr:cNvSpPr txBox="1"/>
      </xdr:nvSpPr>
      <xdr:spPr>
        <a:xfrm>
          <a:off x="14325111" y="128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150079</xdr:rowOff>
    </xdr:from>
    <xdr:to>
      <xdr:col>19</xdr:col>
      <xdr:colOff>644525</xdr:colOff>
      <xdr:row>77</xdr:row>
      <xdr:rowOff>162514</xdr:rowOff>
    </xdr:to>
    <xdr:cxnSp macro="">
      <xdr:nvCxnSpPr>
        <xdr:cNvPr id="608" name="直線コネクタ 607"/>
        <xdr:cNvCxnSpPr/>
      </xdr:nvCxnSpPr>
      <xdr:spPr>
        <a:xfrm flipV="1">
          <a:off x="12814300" y="13351729"/>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87940</xdr:rowOff>
    </xdr:from>
    <xdr:to>
      <xdr:col>20</xdr:col>
      <xdr:colOff>9525</xdr:colOff>
      <xdr:row>77</xdr:row>
      <xdr:rowOff>18090</xdr:rowOff>
    </xdr:to>
    <xdr:sp macro="" textlink="">
      <xdr:nvSpPr>
        <xdr:cNvPr id="609" name="フローチャート : 判断 608"/>
        <xdr:cNvSpPr/>
      </xdr:nvSpPr>
      <xdr:spPr>
        <a:xfrm>
          <a:off x="13652500" y="131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34617</xdr:rowOff>
    </xdr:from>
    <xdr:ext cx="534377" cy="259045"/>
    <xdr:sp macro="" textlink="">
      <xdr:nvSpPr>
        <xdr:cNvPr id="610" name="テキスト ボックス 609"/>
        <xdr:cNvSpPr txBox="1"/>
      </xdr:nvSpPr>
      <xdr:spPr>
        <a:xfrm>
          <a:off x="13436111" y="128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88260</xdr:rowOff>
    </xdr:from>
    <xdr:to>
      <xdr:col>18</xdr:col>
      <xdr:colOff>492125</xdr:colOff>
      <xdr:row>77</xdr:row>
      <xdr:rowOff>18410</xdr:rowOff>
    </xdr:to>
    <xdr:sp macro="" textlink="">
      <xdr:nvSpPr>
        <xdr:cNvPr id="611" name="フローチャート : 判断 610"/>
        <xdr:cNvSpPr/>
      </xdr:nvSpPr>
      <xdr:spPr>
        <a:xfrm>
          <a:off x="12763500" y="131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34937</xdr:rowOff>
    </xdr:from>
    <xdr:ext cx="534377" cy="259045"/>
    <xdr:sp macro="" textlink="">
      <xdr:nvSpPr>
        <xdr:cNvPr id="612" name="テキスト ボックス 611"/>
        <xdr:cNvSpPr txBox="1"/>
      </xdr:nvSpPr>
      <xdr:spPr>
        <a:xfrm>
          <a:off x="12547111" y="128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88466</xdr:rowOff>
    </xdr:from>
    <xdr:to>
      <xdr:col>23</xdr:col>
      <xdr:colOff>568325</xdr:colOff>
      <xdr:row>78</xdr:row>
      <xdr:rowOff>18616</xdr:rowOff>
    </xdr:to>
    <xdr:sp macro="" textlink="">
      <xdr:nvSpPr>
        <xdr:cNvPr id="618" name="円/楕円 617"/>
        <xdr:cNvSpPr/>
      </xdr:nvSpPr>
      <xdr:spPr>
        <a:xfrm>
          <a:off x="16268700" y="132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66893</xdr:rowOff>
    </xdr:from>
    <xdr:ext cx="534377" cy="259045"/>
    <xdr:sp macro="" textlink="">
      <xdr:nvSpPr>
        <xdr:cNvPr id="619" name="公債費該当値テキスト"/>
        <xdr:cNvSpPr txBox="1"/>
      </xdr:nvSpPr>
      <xdr:spPr>
        <a:xfrm>
          <a:off x="16370300" y="1326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63503</xdr:rowOff>
    </xdr:from>
    <xdr:to>
      <xdr:col>22</xdr:col>
      <xdr:colOff>415925</xdr:colOff>
      <xdr:row>77</xdr:row>
      <xdr:rowOff>165103</xdr:rowOff>
    </xdr:to>
    <xdr:sp macro="" textlink="">
      <xdr:nvSpPr>
        <xdr:cNvPr id="620" name="円/楕円 619"/>
        <xdr:cNvSpPr/>
      </xdr:nvSpPr>
      <xdr:spPr>
        <a:xfrm>
          <a:off x="15430500" y="13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156230</xdr:rowOff>
    </xdr:from>
    <xdr:ext cx="534377" cy="259045"/>
    <xdr:sp macro="" textlink="">
      <xdr:nvSpPr>
        <xdr:cNvPr id="621" name="テキスト ボックス 620"/>
        <xdr:cNvSpPr txBox="1"/>
      </xdr:nvSpPr>
      <xdr:spPr>
        <a:xfrm>
          <a:off x="15214111" y="133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148954</xdr:rowOff>
    </xdr:from>
    <xdr:to>
      <xdr:col>21</xdr:col>
      <xdr:colOff>212725</xdr:colOff>
      <xdr:row>77</xdr:row>
      <xdr:rowOff>79104</xdr:rowOff>
    </xdr:to>
    <xdr:sp macro="" textlink="">
      <xdr:nvSpPr>
        <xdr:cNvPr id="622" name="円/楕円 621"/>
        <xdr:cNvSpPr/>
      </xdr:nvSpPr>
      <xdr:spPr>
        <a:xfrm>
          <a:off x="14541500" y="131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70231</xdr:rowOff>
    </xdr:from>
    <xdr:ext cx="534377" cy="259045"/>
    <xdr:sp macro="" textlink="">
      <xdr:nvSpPr>
        <xdr:cNvPr id="623" name="テキスト ボックス 622"/>
        <xdr:cNvSpPr txBox="1"/>
      </xdr:nvSpPr>
      <xdr:spPr>
        <a:xfrm>
          <a:off x="14325111" y="132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99279</xdr:rowOff>
    </xdr:from>
    <xdr:to>
      <xdr:col>20</xdr:col>
      <xdr:colOff>9525</xdr:colOff>
      <xdr:row>78</xdr:row>
      <xdr:rowOff>29429</xdr:rowOff>
    </xdr:to>
    <xdr:sp macro="" textlink="">
      <xdr:nvSpPr>
        <xdr:cNvPr id="624" name="円/楕円 623"/>
        <xdr:cNvSpPr/>
      </xdr:nvSpPr>
      <xdr:spPr>
        <a:xfrm>
          <a:off x="13652500" y="133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20556</xdr:rowOff>
    </xdr:from>
    <xdr:ext cx="534377" cy="259045"/>
    <xdr:sp macro="" textlink="">
      <xdr:nvSpPr>
        <xdr:cNvPr id="625" name="テキスト ボックス 624"/>
        <xdr:cNvSpPr txBox="1"/>
      </xdr:nvSpPr>
      <xdr:spPr>
        <a:xfrm>
          <a:off x="13436111" y="1339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111714</xdr:rowOff>
    </xdr:from>
    <xdr:to>
      <xdr:col>18</xdr:col>
      <xdr:colOff>492125</xdr:colOff>
      <xdr:row>78</xdr:row>
      <xdr:rowOff>41864</xdr:rowOff>
    </xdr:to>
    <xdr:sp macro="" textlink="">
      <xdr:nvSpPr>
        <xdr:cNvPr id="626" name="円/楕円 625"/>
        <xdr:cNvSpPr/>
      </xdr:nvSpPr>
      <xdr:spPr>
        <a:xfrm>
          <a:off x="127635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32991</xdr:rowOff>
    </xdr:from>
    <xdr:ext cx="534377" cy="259045"/>
    <xdr:sp macro="" textlink="">
      <xdr:nvSpPr>
        <xdr:cNvPr id="627" name="テキスト ボックス 626"/>
        <xdr:cNvSpPr txBox="1"/>
      </xdr:nvSpPr>
      <xdr:spPr>
        <a:xfrm>
          <a:off x="12547111" y="1340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7" name="テキスト ボックス 64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1" name="直線コネクタ 650"/>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2"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3" name="直線コネクタ 652"/>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4"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5" name="直線コネクタ 654"/>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330</xdr:rowOff>
    </xdr:from>
    <xdr:to>
      <xdr:col>23</xdr:col>
      <xdr:colOff>517525</xdr:colOff>
      <xdr:row>98</xdr:row>
      <xdr:rowOff>12485</xdr:rowOff>
    </xdr:to>
    <xdr:cxnSp macro="">
      <xdr:nvCxnSpPr>
        <xdr:cNvPr id="656" name="直線コネクタ 655"/>
        <xdr:cNvCxnSpPr/>
      </xdr:nvCxnSpPr>
      <xdr:spPr>
        <a:xfrm flipV="1">
          <a:off x="15481300" y="16802430"/>
          <a:ext cx="8382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57"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58" name="フローチャート : 判断 657"/>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156883</xdr:rowOff>
    </xdr:from>
    <xdr:to>
      <xdr:col>22</xdr:col>
      <xdr:colOff>365125</xdr:colOff>
      <xdr:row>98</xdr:row>
      <xdr:rowOff>12485</xdr:rowOff>
    </xdr:to>
    <xdr:cxnSp macro="">
      <xdr:nvCxnSpPr>
        <xdr:cNvPr id="659" name="直線コネクタ 658"/>
        <xdr:cNvCxnSpPr/>
      </xdr:nvCxnSpPr>
      <xdr:spPr>
        <a:xfrm>
          <a:off x="14592300" y="16787533"/>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0" name="フローチャート : 判断 659"/>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1" name="テキスト ボックス 660"/>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125985</xdr:rowOff>
    </xdr:from>
    <xdr:to>
      <xdr:col>21</xdr:col>
      <xdr:colOff>161925</xdr:colOff>
      <xdr:row>97</xdr:row>
      <xdr:rowOff>156883</xdr:rowOff>
    </xdr:to>
    <xdr:cxnSp macro="">
      <xdr:nvCxnSpPr>
        <xdr:cNvPr id="662" name="直線コネクタ 661"/>
        <xdr:cNvCxnSpPr/>
      </xdr:nvCxnSpPr>
      <xdr:spPr>
        <a:xfrm>
          <a:off x="13703300" y="16756635"/>
          <a:ext cx="889000" cy="3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63" name="フローチャート : 判断 662"/>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64" name="テキスト ボックス 663"/>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52946</xdr:rowOff>
    </xdr:from>
    <xdr:to>
      <xdr:col>19</xdr:col>
      <xdr:colOff>644525</xdr:colOff>
      <xdr:row>97</xdr:row>
      <xdr:rowOff>125985</xdr:rowOff>
    </xdr:to>
    <xdr:cxnSp macro="">
      <xdr:nvCxnSpPr>
        <xdr:cNvPr id="665" name="直線コネクタ 664"/>
        <xdr:cNvCxnSpPr/>
      </xdr:nvCxnSpPr>
      <xdr:spPr>
        <a:xfrm>
          <a:off x="12814300" y="16683596"/>
          <a:ext cx="889000" cy="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66" name="フローチャート : 判断 665"/>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67" name="テキスト ボックス 666"/>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68" name="フローチャート : 判断 667"/>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69" name="テキスト ボックス 668"/>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120980</xdr:rowOff>
    </xdr:from>
    <xdr:to>
      <xdr:col>23</xdr:col>
      <xdr:colOff>568325</xdr:colOff>
      <xdr:row>98</xdr:row>
      <xdr:rowOff>51130</xdr:rowOff>
    </xdr:to>
    <xdr:sp macro="" textlink="">
      <xdr:nvSpPr>
        <xdr:cNvPr id="675" name="円/楕円 674"/>
        <xdr:cNvSpPr/>
      </xdr:nvSpPr>
      <xdr:spPr>
        <a:xfrm>
          <a:off x="16268700" y="167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99407</xdr:rowOff>
    </xdr:from>
    <xdr:ext cx="469744" cy="259045"/>
    <xdr:sp macro="" textlink="">
      <xdr:nvSpPr>
        <xdr:cNvPr id="676" name="積立金該当値テキスト"/>
        <xdr:cNvSpPr txBox="1"/>
      </xdr:nvSpPr>
      <xdr:spPr>
        <a:xfrm>
          <a:off x="16370300" y="1673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133135</xdr:rowOff>
    </xdr:from>
    <xdr:to>
      <xdr:col>22</xdr:col>
      <xdr:colOff>415925</xdr:colOff>
      <xdr:row>98</xdr:row>
      <xdr:rowOff>63285</xdr:rowOff>
    </xdr:to>
    <xdr:sp macro="" textlink="">
      <xdr:nvSpPr>
        <xdr:cNvPr id="677" name="円/楕円 676"/>
        <xdr:cNvSpPr/>
      </xdr:nvSpPr>
      <xdr:spPr>
        <a:xfrm>
          <a:off x="15430500" y="167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54412</xdr:rowOff>
    </xdr:from>
    <xdr:ext cx="469744" cy="259045"/>
    <xdr:sp macro="" textlink="">
      <xdr:nvSpPr>
        <xdr:cNvPr id="678" name="テキスト ボックス 677"/>
        <xdr:cNvSpPr txBox="1"/>
      </xdr:nvSpPr>
      <xdr:spPr>
        <a:xfrm>
          <a:off x="15246427" y="1685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106083</xdr:rowOff>
    </xdr:from>
    <xdr:to>
      <xdr:col>21</xdr:col>
      <xdr:colOff>212725</xdr:colOff>
      <xdr:row>98</xdr:row>
      <xdr:rowOff>36233</xdr:rowOff>
    </xdr:to>
    <xdr:sp macro="" textlink="">
      <xdr:nvSpPr>
        <xdr:cNvPr id="679" name="円/楕円 678"/>
        <xdr:cNvSpPr/>
      </xdr:nvSpPr>
      <xdr:spPr>
        <a:xfrm>
          <a:off x="14541500" y="167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27360</xdr:rowOff>
    </xdr:from>
    <xdr:ext cx="469744" cy="259045"/>
    <xdr:sp macro="" textlink="">
      <xdr:nvSpPr>
        <xdr:cNvPr id="680" name="テキスト ボックス 679"/>
        <xdr:cNvSpPr txBox="1"/>
      </xdr:nvSpPr>
      <xdr:spPr>
        <a:xfrm>
          <a:off x="14357427" y="1682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75185</xdr:rowOff>
    </xdr:from>
    <xdr:to>
      <xdr:col>20</xdr:col>
      <xdr:colOff>9525</xdr:colOff>
      <xdr:row>98</xdr:row>
      <xdr:rowOff>5335</xdr:rowOff>
    </xdr:to>
    <xdr:sp macro="" textlink="">
      <xdr:nvSpPr>
        <xdr:cNvPr id="681" name="円/楕円 680"/>
        <xdr:cNvSpPr/>
      </xdr:nvSpPr>
      <xdr:spPr>
        <a:xfrm>
          <a:off x="13652500" y="16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21862</xdr:rowOff>
    </xdr:from>
    <xdr:ext cx="469744" cy="259045"/>
    <xdr:sp macro="" textlink="">
      <xdr:nvSpPr>
        <xdr:cNvPr id="682" name="テキスト ボックス 681"/>
        <xdr:cNvSpPr txBox="1"/>
      </xdr:nvSpPr>
      <xdr:spPr>
        <a:xfrm>
          <a:off x="13468427" y="1648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2146</xdr:rowOff>
    </xdr:from>
    <xdr:to>
      <xdr:col>18</xdr:col>
      <xdr:colOff>492125</xdr:colOff>
      <xdr:row>97</xdr:row>
      <xdr:rowOff>103746</xdr:rowOff>
    </xdr:to>
    <xdr:sp macro="" textlink="">
      <xdr:nvSpPr>
        <xdr:cNvPr id="683" name="円/楕円 682"/>
        <xdr:cNvSpPr/>
      </xdr:nvSpPr>
      <xdr:spPr>
        <a:xfrm>
          <a:off x="12763500" y="166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120273</xdr:rowOff>
    </xdr:from>
    <xdr:ext cx="469744" cy="259045"/>
    <xdr:sp macro="" textlink="">
      <xdr:nvSpPr>
        <xdr:cNvPr id="684" name="テキスト ボックス 683"/>
        <xdr:cNvSpPr txBox="1"/>
      </xdr:nvSpPr>
      <xdr:spPr>
        <a:xfrm>
          <a:off x="12579427"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0" name="直線コネクタ 709"/>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3"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4" name="直線コネクタ 713"/>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4663</xdr:rowOff>
    </xdr:from>
    <xdr:to>
      <xdr:col>32</xdr:col>
      <xdr:colOff>187325</xdr:colOff>
      <xdr:row>39</xdr:row>
      <xdr:rowOff>76835</xdr:rowOff>
    </xdr:to>
    <xdr:cxnSp macro="">
      <xdr:nvCxnSpPr>
        <xdr:cNvPr id="715" name="直線コネクタ 714"/>
        <xdr:cNvCxnSpPr/>
      </xdr:nvCxnSpPr>
      <xdr:spPr>
        <a:xfrm>
          <a:off x="21323300" y="6691213"/>
          <a:ext cx="8382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6"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17" name="フローチャート : 判断 716"/>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4663</xdr:rowOff>
    </xdr:from>
    <xdr:to>
      <xdr:col>31</xdr:col>
      <xdr:colOff>34925</xdr:colOff>
      <xdr:row>39</xdr:row>
      <xdr:rowOff>56097</xdr:rowOff>
    </xdr:to>
    <xdr:cxnSp macro="">
      <xdr:nvCxnSpPr>
        <xdr:cNvPr id="718" name="直線コネクタ 717"/>
        <xdr:cNvCxnSpPr/>
      </xdr:nvCxnSpPr>
      <xdr:spPr>
        <a:xfrm flipV="1">
          <a:off x="20434300" y="669121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19" name="フローチャート : 判断 718"/>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0" name="テキスト ボックス 719"/>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56097</xdr:rowOff>
    </xdr:from>
    <xdr:to>
      <xdr:col>29</xdr:col>
      <xdr:colOff>517525</xdr:colOff>
      <xdr:row>39</xdr:row>
      <xdr:rowOff>64098</xdr:rowOff>
    </xdr:to>
    <xdr:cxnSp macro="">
      <xdr:nvCxnSpPr>
        <xdr:cNvPr id="721" name="直線コネクタ 720"/>
        <xdr:cNvCxnSpPr/>
      </xdr:nvCxnSpPr>
      <xdr:spPr>
        <a:xfrm flipV="1">
          <a:off x="19545300" y="674264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62611</xdr:rowOff>
    </xdr:from>
    <xdr:to>
      <xdr:col>29</xdr:col>
      <xdr:colOff>568325</xdr:colOff>
      <xdr:row>38</xdr:row>
      <xdr:rowOff>164211</xdr:rowOff>
    </xdr:to>
    <xdr:sp macro="" textlink="">
      <xdr:nvSpPr>
        <xdr:cNvPr id="722" name="フローチャート : 判断 721"/>
        <xdr:cNvSpPr/>
      </xdr:nvSpPr>
      <xdr:spPr>
        <a:xfrm>
          <a:off x="20383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9288</xdr:rowOff>
    </xdr:from>
    <xdr:ext cx="378565" cy="259045"/>
    <xdr:sp macro="" textlink="">
      <xdr:nvSpPr>
        <xdr:cNvPr id="723" name="テキスト ボックス 722"/>
        <xdr:cNvSpPr txBox="1"/>
      </xdr:nvSpPr>
      <xdr:spPr>
        <a:xfrm>
          <a:off x="20245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64098</xdr:rowOff>
    </xdr:from>
    <xdr:to>
      <xdr:col>28</xdr:col>
      <xdr:colOff>314325</xdr:colOff>
      <xdr:row>39</xdr:row>
      <xdr:rowOff>89735</xdr:rowOff>
    </xdr:to>
    <xdr:cxnSp macro="">
      <xdr:nvCxnSpPr>
        <xdr:cNvPr id="724" name="直線コネクタ 723"/>
        <xdr:cNvCxnSpPr/>
      </xdr:nvCxnSpPr>
      <xdr:spPr>
        <a:xfrm flipV="1">
          <a:off x="18656300" y="6750648"/>
          <a:ext cx="889000" cy="2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63427</xdr:rowOff>
    </xdr:from>
    <xdr:to>
      <xdr:col>28</xdr:col>
      <xdr:colOff>365125</xdr:colOff>
      <xdr:row>38</xdr:row>
      <xdr:rowOff>165027</xdr:rowOff>
    </xdr:to>
    <xdr:sp macro="" textlink="">
      <xdr:nvSpPr>
        <xdr:cNvPr id="725" name="フローチャート : 判断 724"/>
        <xdr:cNvSpPr/>
      </xdr:nvSpPr>
      <xdr:spPr>
        <a:xfrm>
          <a:off x="19494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10105</xdr:rowOff>
    </xdr:from>
    <xdr:ext cx="378565" cy="259045"/>
    <xdr:sp macro="" textlink="">
      <xdr:nvSpPr>
        <xdr:cNvPr id="726" name="テキスト ボックス 725"/>
        <xdr:cNvSpPr txBox="1"/>
      </xdr:nvSpPr>
      <xdr:spPr>
        <a:xfrm>
          <a:off x="19356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53794</xdr:rowOff>
    </xdr:from>
    <xdr:to>
      <xdr:col>27</xdr:col>
      <xdr:colOff>161925</xdr:colOff>
      <xdr:row>38</xdr:row>
      <xdr:rowOff>155394</xdr:rowOff>
    </xdr:to>
    <xdr:sp macro="" textlink="">
      <xdr:nvSpPr>
        <xdr:cNvPr id="727" name="フローチャート : 判断 726"/>
        <xdr:cNvSpPr/>
      </xdr:nvSpPr>
      <xdr:spPr>
        <a:xfrm>
          <a:off x="18605500" y="6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471</xdr:rowOff>
    </xdr:from>
    <xdr:ext cx="469744" cy="259045"/>
    <xdr:sp macro="" textlink="">
      <xdr:nvSpPr>
        <xdr:cNvPr id="728" name="テキスト ボックス 727"/>
        <xdr:cNvSpPr txBox="1"/>
      </xdr:nvSpPr>
      <xdr:spPr>
        <a:xfrm>
          <a:off x="18421427" y="634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26035</xdr:rowOff>
    </xdr:from>
    <xdr:to>
      <xdr:col>32</xdr:col>
      <xdr:colOff>238125</xdr:colOff>
      <xdr:row>39</xdr:row>
      <xdr:rowOff>127635</xdr:rowOff>
    </xdr:to>
    <xdr:sp macro="" textlink="">
      <xdr:nvSpPr>
        <xdr:cNvPr id="734" name="円/楕円 733"/>
        <xdr:cNvSpPr/>
      </xdr:nvSpPr>
      <xdr:spPr>
        <a:xfrm>
          <a:off x="221107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112412</xdr:rowOff>
    </xdr:from>
    <xdr:ext cx="378565" cy="259045"/>
    <xdr:sp macro="" textlink="">
      <xdr:nvSpPr>
        <xdr:cNvPr id="735" name="投資及び出資金該当値テキスト"/>
        <xdr:cNvSpPr txBox="1"/>
      </xdr:nvSpPr>
      <xdr:spPr>
        <a:xfrm>
          <a:off x="22212300" y="6627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125313</xdr:rowOff>
    </xdr:from>
    <xdr:to>
      <xdr:col>31</xdr:col>
      <xdr:colOff>85725</xdr:colOff>
      <xdr:row>39</xdr:row>
      <xdr:rowOff>55463</xdr:rowOff>
    </xdr:to>
    <xdr:sp macro="" textlink="">
      <xdr:nvSpPr>
        <xdr:cNvPr id="736" name="円/楕円 735"/>
        <xdr:cNvSpPr/>
      </xdr:nvSpPr>
      <xdr:spPr>
        <a:xfrm>
          <a:off x="21272500" y="66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46590</xdr:rowOff>
    </xdr:from>
    <xdr:ext cx="378565" cy="259045"/>
    <xdr:sp macro="" textlink="">
      <xdr:nvSpPr>
        <xdr:cNvPr id="737" name="テキスト ボックス 736"/>
        <xdr:cNvSpPr txBox="1"/>
      </xdr:nvSpPr>
      <xdr:spPr>
        <a:xfrm>
          <a:off x="21134017" y="6733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5297</xdr:rowOff>
    </xdr:from>
    <xdr:to>
      <xdr:col>29</xdr:col>
      <xdr:colOff>568325</xdr:colOff>
      <xdr:row>39</xdr:row>
      <xdr:rowOff>106897</xdr:rowOff>
    </xdr:to>
    <xdr:sp macro="" textlink="">
      <xdr:nvSpPr>
        <xdr:cNvPr id="738" name="円/楕円 737"/>
        <xdr:cNvSpPr/>
      </xdr:nvSpPr>
      <xdr:spPr>
        <a:xfrm>
          <a:off x="20383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98024</xdr:rowOff>
    </xdr:from>
    <xdr:ext cx="378565" cy="259045"/>
    <xdr:sp macro="" textlink="">
      <xdr:nvSpPr>
        <xdr:cNvPr id="739" name="テキスト ボックス 738"/>
        <xdr:cNvSpPr txBox="1"/>
      </xdr:nvSpPr>
      <xdr:spPr>
        <a:xfrm>
          <a:off x="20245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13298</xdr:rowOff>
    </xdr:from>
    <xdr:to>
      <xdr:col>28</xdr:col>
      <xdr:colOff>365125</xdr:colOff>
      <xdr:row>39</xdr:row>
      <xdr:rowOff>114898</xdr:rowOff>
    </xdr:to>
    <xdr:sp macro="" textlink="">
      <xdr:nvSpPr>
        <xdr:cNvPr id="740" name="円/楕円 739"/>
        <xdr:cNvSpPr/>
      </xdr:nvSpPr>
      <xdr:spPr>
        <a:xfrm>
          <a:off x="19494500" y="66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106025</xdr:rowOff>
    </xdr:from>
    <xdr:ext cx="378565" cy="259045"/>
    <xdr:sp macro="" textlink="">
      <xdr:nvSpPr>
        <xdr:cNvPr id="741" name="テキスト ボックス 740"/>
        <xdr:cNvSpPr txBox="1"/>
      </xdr:nvSpPr>
      <xdr:spPr>
        <a:xfrm>
          <a:off x="19356017" y="679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38935</xdr:rowOff>
    </xdr:from>
    <xdr:to>
      <xdr:col>27</xdr:col>
      <xdr:colOff>161925</xdr:colOff>
      <xdr:row>39</xdr:row>
      <xdr:rowOff>140535</xdr:rowOff>
    </xdr:to>
    <xdr:sp macro="" textlink="">
      <xdr:nvSpPr>
        <xdr:cNvPr id="742" name="円/楕円 741"/>
        <xdr:cNvSpPr/>
      </xdr:nvSpPr>
      <xdr:spPr>
        <a:xfrm>
          <a:off x="18605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131662</xdr:rowOff>
    </xdr:from>
    <xdr:ext cx="313932" cy="259045"/>
    <xdr:sp macro="" textlink="">
      <xdr:nvSpPr>
        <xdr:cNvPr id="743" name="テキスト ボックス 742"/>
        <xdr:cNvSpPr txBox="1"/>
      </xdr:nvSpPr>
      <xdr:spPr>
        <a:xfrm>
          <a:off x="18499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5" name="直線コネクタ 764"/>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6"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67" name="直線コネクタ 766"/>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68"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69" name="直線コネクタ 768"/>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139174</xdr:rowOff>
    </xdr:from>
    <xdr:to>
      <xdr:col>32</xdr:col>
      <xdr:colOff>187325</xdr:colOff>
      <xdr:row>58</xdr:row>
      <xdr:rowOff>139357</xdr:rowOff>
    </xdr:to>
    <xdr:cxnSp macro="">
      <xdr:nvCxnSpPr>
        <xdr:cNvPr id="770" name="直線コネクタ 769"/>
        <xdr:cNvCxnSpPr/>
      </xdr:nvCxnSpPr>
      <xdr:spPr>
        <a:xfrm flipV="1">
          <a:off x="21323300" y="1008327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1"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2" name="フローチャート : 判断 771"/>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139357</xdr:rowOff>
    </xdr:from>
    <xdr:to>
      <xdr:col>31</xdr:col>
      <xdr:colOff>34925</xdr:colOff>
      <xdr:row>58</xdr:row>
      <xdr:rowOff>139700</xdr:rowOff>
    </xdr:to>
    <xdr:cxnSp macro="">
      <xdr:nvCxnSpPr>
        <xdr:cNvPr id="773" name="直線コネクタ 772"/>
        <xdr:cNvCxnSpPr/>
      </xdr:nvCxnSpPr>
      <xdr:spPr>
        <a:xfrm flipV="1">
          <a:off x="20434300" y="100834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4" name="フローチャート : 判断 773"/>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5" name="テキスト ボックス 774"/>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77" name="フローチャート : 判断 776"/>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78" name="テキスト ボックス 777"/>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80" name="フローチャート : 判断 779"/>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81" name="テキスト ボックス 780"/>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82" name="フローチャート : 判断 781"/>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83" name="テキスト ボックス 782"/>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88374</xdr:rowOff>
    </xdr:from>
    <xdr:to>
      <xdr:col>32</xdr:col>
      <xdr:colOff>238125</xdr:colOff>
      <xdr:row>59</xdr:row>
      <xdr:rowOff>18524</xdr:rowOff>
    </xdr:to>
    <xdr:sp macro="" textlink="">
      <xdr:nvSpPr>
        <xdr:cNvPr id="789" name="円/楕円 788"/>
        <xdr:cNvSpPr/>
      </xdr:nvSpPr>
      <xdr:spPr>
        <a:xfrm>
          <a:off x="221107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3301</xdr:rowOff>
    </xdr:from>
    <xdr:ext cx="313932" cy="259045"/>
    <xdr:sp macro="" textlink="">
      <xdr:nvSpPr>
        <xdr:cNvPr id="790" name="貸付金該当値テキスト"/>
        <xdr:cNvSpPr txBox="1"/>
      </xdr:nvSpPr>
      <xdr:spPr>
        <a:xfrm>
          <a:off x="22212300" y="994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88557</xdr:rowOff>
    </xdr:from>
    <xdr:to>
      <xdr:col>31</xdr:col>
      <xdr:colOff>85725</xdr:colOff>
      <xdr:row>59</xdr:row>
      <xdr:rowOff>18707</xdr:rowOff>
    </xdr:to>
    <xdr:sp macro="" textlink="">
      <xdr:nvSpPr>
        <xdr:cNvPr id="791" name="円/楕円 790"/>
        <xdr:cNvSpPr/>
      </xdr:nvSpPr>
      <xdr:spPr>
        <a:xfrm>
          <a:off x="21272500" y="10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9834</xdr:rowOff>
    </xdr:from>
    <xdr:ext cx="313932" cy="259045"/>
    <xdr:sp macro="" textlink="">
      <xdr:nvSpPr>
        <xdr:cNvPr id="792" name="テキスト ボックス 791"/>
        <xdr:cNvSpPr txBox="1"/>
      </xdr:nvSpPr>
      <xdr:spPr>
        <a:xfrm>
          <a:off x="21166333" y="10125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9" name="テキスト ボックス 80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9" name="テキスト ボックス 81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3" name="直線コネクタ 822"/>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4"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5" name="直線コネクタ 824"/>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6"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27" name="直線コネクタ 826"/>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42393</xdr:rowOff>
    </xdr:from>
    <xdr:to>
      <xdr:col>32</xdr:col>
      <xdr:colOff>187325</xdr:colOff>
      <xdr:row>76</xdr:row>
      <xdr:rowOff>159550</xdr:rowOff>
    </xdr:to>
    <xdr:cxnSp macro="">
      <xdr:nvCxnSpPr>
        <xdr:cNvPr id="828" name="直線コネクタ 827"/>
        <xdr:cNvCxnSpPr/>
      </xdr:nvCxnSpPr>
      <xdr:spPr>
        <a:xfrm flipV="1">
          <a:off x="21323300" y="13072593"/>
          <a:ext cx="8382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29"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0" name="フローチャート : 判断 829"/>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159550</xdr:rowOff>
    </xdr:from>
    <xdr:to>
      <xdr:col>31</xdr:col>
      <xdr:colOff>34925</xdr:colOff>
      <xdr:row>77</xdr:row>
      <xdr:rowOff>106705</xdr:rowOff>
    </xdr:to>
    <xdr:cxnSp macro="">
      <xdr:nvCxnSpPr>
        <xdr:cNvPr id="831" name="直線コネクタ 830"/>
        <xdr:cNvCxnSpPr/>
      </xdr:nvCxnSpPr>
      <xdr:spPr>
        <a:xfrm flipV="1">
          <a:off x="20434300" y="13189750"/>
          <a:ext cx="8890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2" name="フローチャート : 判断 831"/>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3" name="テキスト ボックス 832"/>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106705</xdr:rowOff>
    </xdr:from>
    <xdr:to>
      <xdr:col>29</xdr:col>
      <xdr:colOff>517525</xdr:colOff>
      <xdr:row>77</xdr:row>
      <xdr:rowOff>153264</xdr:rowOff>
    </xdr:to>
    <xdr:cxnSp macro="">
      <xdr:nvCxnSpPr>
        <xdr:cNvPr id="834" name="直線コネクタ 833"/>
        <xdr:cNvCxnSpPr/>
      </xdr:nvCxnSpPr>
      <xdr:spPr>
        <a:xfrm flipV="1">
          <a:off x="19545300" y="13308355"/>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16890</xdr:rowOff>
    </xdr:from>
    <xdr:to>
      <xdr:col>29</xdr:col>
      <xdr:colOff>568325</xdr:colOff>
      <xdr:row>76</xdr:row>
      <xdr:rowOff>118490</xdr:rowOff>
    </xdr:to>
    <xdr:sp macro="" textlink="">
      <xdr:nvSpPr>
        <xdr:cNvPr id="835" name="フローチャート : 判断 834"/>
        <xdr:cNvSpPr/>
      </xdr:nvSpPr>
      <xdr:spPr>
        <a:xfrm>
          <a:off x="20383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135018</xdr:rowOff>
    </xdr:from>
    <xdr:ext cx="534377" cy="259045"/>
    <xdr:sp macro="" textlink="">
      <xdr:nvSpPr>
        <xdr:cNvPr id="836" name="テキスト ボックス 835"/>
        <xdr:cNvSpPr txBox="1"/>
      </xdr:nvSpPr>
      <xdr:spPr>
        <a:xfrm>
          <a:off x="20167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153264</xdr:rowOff>
    </xdr:from>
    <xdr:to>
      <xdr:col>28</xdr:col>
      <xdr:colOff>314325</xdr:colOff>
      <xdr:row>78</xdr:row>
      <xdr:rowOff>17742</xdr:rowOff>
    </xdr:to>
    <xdr:cxnSp macro="">
      <xdr:nvCxnSpPr>
        <xdr:cNvPr id="837" name="直線コネクタ 836"/>
        <xdr:cNvCxnSpPr/>
      </xdr:nvCxnSpPr>
      <xdr:spPr>
        <a:xfrm flipV="1">
          <a:off x="18656300" y="13354914"/>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151842</xdr:rowOff>
    </xdr:from>
    <xdr:to>
      <xdr:col>28</xdr:col>
      <xdr:colOff>365125</xdr:colOff>
      <xdr:row>76</xdr:row>
      <xdr:rowOff>81992</xdr:rowOff>
    </xdr:to>
    <xdr:sp macro="" textlink="">
      <xdr:nvSpPr>
        <xdr:cNvPr id="838" name="フローチャート : 判断 837"/>
        <xdr:cNvSpPr/>
      </xdr:nvSpPr>
      <xdr:spPr>
        <a:xfrm>
          <a:off x="19494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98518</xdr:rowOff>
    </xdr:from>
    <xdr:ext cx="534377" cy="259045"/>
    <xdr:sp macro="" textlink="">
      <xdr:nvSpPr>
        <xdr:cNvPr id="839" name="テキスト ボックス 838"/>
        <xdr:cNvSpPr txBox="1"/>
      </xdr:nvSpPr>
      <xdr:spPr>
        <a:xfrm>
          <a:off x="19278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2032</xdr:rowOff>
    </xdr:from>
    <xdr:to>
      <xdr:col>27</xdr:col>
      <xdr:colOff>161925</xdr:colOff>
      <xdr:row>76</xdr:row>
      <xdr:rowOff>103632</xdr:rowOff>
    </xdr:to>
    <xdr:sp macro="" textlink="">
      <xdr:nvSpPr>
        <xdr:cNvPr id="840" name="フローチャート : 判断 839"/>
        <xdr:cNvSpPr/>
      </xdr:nvSpPr>
      <xdr:spPr>
        <a:xfrm>
          <a:off x="18605500" y="1303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120159</xdr:rowOff>
    </xdr:from>
    <xdr:ext cx="534377" cy="259045"/>
    <xdr:sp macro="" textlink="">
      <xdr:nvSpPr>
        <xdr:cNvPr id="841" name="テキスト ボックス 840"/>
        <xdr:cNvSpPr txBox="1"/>
      </xdr:nvSpPr>
      <xdr:spPr>
        <a:xfrm>
          <a:off x="18389111" y="128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163043</xdr:rowOff>
    </xdr:from>
    <xdr:to>
      <xdr:col>32</xdr:col>
      <xdr:colOff>238125</xdr:colOff>
      <xdr:row>76</xdr:row>
      <xdr:rowOff>93193</xdr:rowOff>
    </xdr:to>
    <xdr:sp macro="" textlink="">
      <xdr:nvSpPr>
        <xdr:cNvPr id="847" name="円/楕円 846"/>
        <xdr:cNvSpPr/>
      </xdr:nvSpPr>
      <xdr:spPr>
        <a:xfrm>
          <a:off x="22110700" y="130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141470</xdr:rowOff>
    </xdr:from>
    <xdr:ext cx="534377" cy="259045"/>
    <xdr:sp macro="" textlink="">
      <xdr:nvSpPr>
        <xdr:cNvPr id="848" name="繰出金該当値テキスト"/>
        <xdr:cNvSpPr txBox="1"/>
      </xdr:nvSpPr>
      <xdr:spPr>
        <a:xfrm>
          <a:off x="22212300" y="130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108750</xdr:rowOff>
    </xdr:from>
    <xdr:to>
      <xdr:col>31</xdr:col>
      <xdr:colOff>85725</xdr:colOff>
      <xdr:row>77</xdr:row>
      <xdr:rowOff>38900</xdr:rowOff>
    </xdr:to>
    <xdr:sp macro="" textlink="">
      <xdr:nvSpPr>
        <xdr:cNvPr id="849" name="円/楕円 848"/>
        <xdr:cNvSpPr/>
      </xdr:nvSpPr>
      <xdr:spPr>
        <a:xfrm>
          <a:off x="21272500" y="13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30027</xdr:rowOff>
    </xdr:from>
    <xdr:ext cx="534377" cy="259045"/>
    <xdr:sp macro="" textlink="">
      <xdr:nvSpPr>
        <xdr:cNvPr id="850" name="テキスト ボックス 849"/>
        <xdr:cNvSpPr txBox="1"/>
      </xdr:nvSpPr>
      <xdr:spPr>
        <a:xfrm>
          <a:off x="21056111" y="132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55905</xdr:rowOff>
    </xdr:from>
    <xdr:to>
      <xdr:col>29</xdr:col>
      <xdr:colOff>568325</xdr:colOff>
      <xdr:row>77</xdr:row>
      <xdr:rowOff>157505</xdr:rowOff>
    </xdr:to>
    <xdr:sp macro="" textlink="">
      <xdr:nvSpPr>
        <xdr:cNvPr id="851" name="円/楕円 850"/>
        <xdr:cNvSpPr/>
      </xdr:nvSpPr>
      <xdr:spPr>
        <a:xfrm>
          <a:off x="20383500" y="132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148632</xdr:rowOff>
    </xdr:from>
    <xdr:ext cx="534377" cy="259045"/>
    <xdr:sp macro="" textlink="">
      <xdr:nvSpPr>
        <xdr:cNvPr id="852" name="テキスト ボックス 851"/>
        <xdr:cNvSpPr txBox="1"/>
      </xdr:nvSpPr>
      <xdr:spPr>
        <a:xfrm>
          <a:off x="20167111" y="1335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102464</xdr:rowOff>
    </xdr:from>
    <xdr:to>
      <xdr:col>28</xdr:col>
      <xdr:colOff>365125</xdr:colOff>
      <xdr:row>78</xdr:row>
      <xdr:rowOff>32614</xdr:rowOff>
    </xdr:to>
    <xdr:sp macro="" textlink="">
      <xdr:nvSpPr>
        <xdr:cNvPr id="853" name="円/楕円 852"/>
        <xdr:cNvSpPr/>
      </xdr:nvSpPr>
      <xdr:spPr>
        <a:xfrm>
          <a:off x="19494500" y="13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23741</xdr:rowOff>
    </xdr:from>
    <xdr:ext cx="534377" cy="259045"/>
    <xdr:sp macro="" textlink="">
      <xdr:nvSpPr>
        <xdr:cNvPr id="854" name="テキスト ボックス 853"/>
        <xdr:cNvSpPr txBox="1"/>
      </xdr:nvSpPr>
      <xdr:spPr>
        <a:xfrm>
          <a:off x="19278111" y="133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138392</xdr:rowOff>
    </xdr:from>
    <xdr:to>
      <xdr:col>27</xdr:col>
      <xdr:colOff>161925</xdr:colOff>
      <xdr:row>78</xdr:row>
      <xdr:rowOff>68542</xdr:rowOff>
    </xdr:to>
    <xdr:sp macro="" textlink="">
      <xdr:nvSpPr>
        <xdr:cNvPr id="855" name="円/楕円 854"/>
        <xdr:cNvSpPr/>
      </xdr:nvSpPr>
      <xdr:spPr>
        <a:xfrm>
          <a:off x="18605500" y="1334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59669</xdr:rowOff>
    </xdr:from>
    <xdr:ext cx="534377" cy="259045"/>
    <xdr:sp macro="" textlink="">
      <xdr:nvSpPr>
        <xdr:cNvPr id="856" name="テキスト ボックス 855"/>
        <xdr:cNvSpPr txBox="1"/>
      </xdr:nvSpPr>
      <xdr:spPr>
        <a:xfrm>
          <a:off x="18389111" y="1343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普通建設事業費の住民一人当たりのコストは、類似団体平均と比較して</a:t>
          </a:r>
          <a:r>
            <a:rPr kumimoji="1" lang="en-US" altLang="ja-JP" sz="1300">
              <a:latin typeface="ＭＳ Ｐゴシック"/>
            </a:rPr>
            <a:t>21,334</a:t>
          </a:r>
          <a:r>
            <a:rPr kumimoji="1" lang="ja-JP" altLang="en-US" sz="1300">
              <a:latin typeface="ＭＳ Ｐゴシック"/>
            </a:rPr>
            <a:t>円低くなっているものの、前年度と比較して</a:t>
          </a:r>
          <a:r>
            <a:rPr kumimoji="1" lang="en-US" altLang="ja-JP" sz="1300">
              <a:latin typeface="ＭＳ Ｐゴシック"/>
            </a:rPr>
            <a:t>10,758</a:t>
          </a:r>
          <a:r>
            <a:rPr kumimoji="1" lang="ja-JP" altLang="en-US" sz="1300">
              <a:latin typeface="ＭＳ Ｐゴシック"/>
            </a:rPr>
            <a:t>円高くなっている。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a:t>
          </a:r>
          <a:r>
            <a:rPr kumimoji="1" lang="ja-JP" altLang="en-US" sz="1300">
              <a:latin typeface="ＭＳ Ｐゴシック"/>
            </a:rPr>
            <a:t>については毎年</a:t>
          </a:r>
          <a:r>
            <a:rPr kumimoji="1" lang="en-US" altLang="ja-JP" sz="1300">
              <a:latin typeface="ＭＳ Ｐゴシック"/>
            </a:rPr>
            <a:t>50</a:t>
          </a:r>
          <a:r>
            <a:rPr kumimoji="1" lang="ja-JP" altLang="en-US" sz="1300">
              <a:latin typeface="ＭＳ Ｐゴシック"/>
            </a:rPr>
            <a:t>億円程度を基本としながら、今後予定される大規模事業については財政に与える影響を踏まえ実施していく。補助費等については、住民一人当たりのコストは、類似団体平均と比較して</a:t>
          </a:r>
          <a:r>
            <a:rPr kumimoji="1" lang="en-US" altLang="ja-JP" sz="1300">
              <a:latin typeface="ＭＳ Ｐゴシック"/>
            </a:rPr>
            <a:t>13,107</a:t>
          </a:r>
          <a:r>
            <a:rPr kumimoji="1" lang="ja-JP" altLang="en-US" sz="1300">
              <a:latin typeface="ＭＳ Ｐゴシック"/>
            </a:rPr>
            <a:t>円高くなっており、前年度と比較しても</a:t>
          </a:r>
          <a:r>
            <a:rPr kumimoji="1" lang="en-US" altLang="ja-JP" sz="1300">
              <a:latin typeface="ＭＳ Ｐゴシック"/>
            </a:rPr>
            <a:t>2,033</a:t>
          </a:r>
          <a:r>
            <a:rPr kumimoji="1" lang="ja-JP" altLang="en-US" sz="1300">
              <a:latin typeface="ＭＳ Ｐゴシック"/>
            </a:rPr>
            <a:t>円高くなっている。補助費等の大きな割合を占めているのは、水道事業会計・病院事業会計・下水道事業会計への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負担金・</a:t>
          </a:r>
          <a:r>
            <a:rPr kumimoji="1" lang="ja-JP" altLang="en-US" sz="1300">
              <a:latin typeface="ＭＳ Ｐゴシック"/>
            </a:rPr>
            <a:t>補助金等であるが、各企業会計に対する負担金等については、基準内も含めた総額の抑制を図っていく。公債費の住民一人当たりのコストは、類似団体平均と比較して</a:t>
          </a:r>
          <a:r>
            <a:rPr kumimoji="1" lang="en-US" altLang="ja-JP" sz="1300">
              <a:latin typeface="ＭＳ Ｐゴシック"/>
            </a:rPr>
            <a:t>11,072</a:t>
          </a:r>
          <a:r>
            <a:rPr kumimoji="1" lang="ja-JP" altLang="en-US" sz="1300">
              <a:latin typeface="ＭＳ Ｐゴシック"/>
            </a:rPr>
            <a:t>円低く、前年度と比較しても</a:t>
          </a:r>
          <a:r>
            <a:rPr kumimoji="1" lang="en-US" altLang="ja-JP" sz="1300">
              <a:latin typeface="ＭＳ Ｐゴシック"/>
            </a:rPr>
            <a:t>1,092</a:t>
          </a:r>
          <a:r>
            <a:rPr kumimoji="1" lang="ja-JP" altLang="en-US" sz="1300">
              <a:latin typeface="ＭＳ Ｐゴシック"/>
            </a:rPr>
            <a:t>円低くなっており、引き続き、減債基金を活用した市債残高の抑制に努め、公債費の負担軽減を図っていく。繰出金の住民一人当たりのコストは、類似団体平均と比較して</a:t>
          </a:r>
          <a:r>
            <a:rPr kumimoji="1" lang="en-US" altLang="ja-JP" sz="1300">
              <a:latin typeface="ＭＳ Ｐゴシック"/>
            </a:rPr>
            <a:t>2,569</a:t>
          </a:r>
          <a:r>
            <a:rPr kumimoji="1" lang="ja-JP" altLang="en-US" sz="1300">
              <a:latin typeface="ＭＳ Ｐゴシック"/>
            </a:rPr>
            <a:t>円低くなっているものの、前年度と比較して</a:t>
          </a:r>
          <a:r>
            <a:rPr kumimoji="1" lang="en-US" altLang="ja-JP" sz="1300">
              <a:latin typeface="ＭＳ Ｐゴシック"/>
            </a:rPr>
            <a:t>3,075</a:t>
          </a:r>
          <a:r>
            <a:rPr kumimoji="1" lang="ja-JP" altLang="en-US" sz="1300">
              <a:latin typeface="ＭＳ Ｐゴシック"/>
            </a:rPr>
            <a:t>円高くなり、年々増加傾向にある。主な要因としては、国民健康保険事業会計・介護保険事業会計・後期高齢者事業会計への繰出金が年々増加していることであるが、特別会計に対する繰出金についても基準内も含めた総額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406,133
402,223
65.12
135,185,789
133,028,476
1,942,933
76,661,007
99,253,382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17780</xdr:rowOff>
    </xdr:from>
    <xdr:to>
      <xdr:col>6</xdr:col>
      <xdr:colOff>511175</xdr:colOff>
      <xdr:row>36</xdr:row>
      <xdr:rowOff>42817</xdr:rowOff>
    </xdr:to>
    <xdr:cxnSp macro="">
      <xdr:nvCxnSpPr>
        <xdr:cNvPr id="63" name="直線コネクタ 62"/>
        <xdr:cNvCxnSpPr/>
      </xdr:nvCxnSpPr>
      <xdr:spPr>
        <a:xfrm flipV="1">
          <a:off x="3797300" y="6189980"/>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42817</xdr:rowOff>
    </xdr:from>
    <xdr:to>
      <xdr:col>5</xdr:col>
      <xdr:colOff>358775</xdr:colOff>
      <xdr:row>36</xdr:row>
      <xdr:rowOff>72208</xdr:rowOff>
    </xdr:to>
    <xdr:cxnSp macro="">
      <xdr:nvCxnSpPr>
        <xdr:cNvPr id="66" name="直線コネクタ 65"/>
        <xdr:cNvCxnSpPr/>
      </xdr:nvCxnSpPr>
      <xdr:spPr>
        <a:xfrm flipV="1">
          <a:off x="2908300" y="62150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67854</xdr:rowOff>
    </xdr:from>
    <xdr:to>
      <xdr:col>4</xdr:col>
      <xdr:colOff>155575</xdr:colOff>
      <xdr:row>36</xdr:row>
      <xdr:rowOff>72208</xdr:rowOff>
    </xdr:to>
    <xdr:cxnSp macro="">
      <xdr:nvCxnSpPr>
        <xdr:cNvPr id="69" name="直線コネクタ 68"/>
        <xdr:cNvCxnSpPr/>
      </xdr:nvCxnSpPr>
      <xdr:spPr>
        <a:xfrm>
          <a:off x="2019300" y="624005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162378</xdr:rowOff>
    </xdr:from>
    <xdr:to>
      <xdr:col>4</xdr:col>
      <xdr:colOff>206375</xdr:colOff>
      <xdr:row>34</xdr:row>
      <xdr:rowOff>92528</xdr:rowOff>
    </xdr:to>
    <xdr:sp macro="" textlink="">
      <xdr:nvSpPr>
        <xdr:cNvPr id="70" name="フローチャート :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109055</xdr:rowOff>
    </xdr:from>
    <xdr:ext cx="469744" cy="259045"/>
    <xdr:sp macro="" textlink="">
      <xdr:nvSpPr>
        <xdr:cNvPr id="71" name="テキスト ボックス 70"/>
        <xdr:cNvSpPr txBox="1"/>
      </xdr:nvSpPr>
      <xdr:spPr>
        <a:xfrm>
          <a:off x="2673427"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46627</xdr:rowOff>
    </xdr:from>
    <xdr:to>
      <xdr:col>2</xdr:col>
      <xdr:colOff>638175</xdr:colOff>
      <xdr:row>36</xdr:row>
      <xdr:rowOff>67854</xdr:rowOff>
    </xdr:to>
    <xdr:cxnSp macro="">
      <xdr:nvCxnSpPr>
        <xdr:cNvPr id="72" name="直線コネクタ 71"/>
        <xdr:cNvCxnSpPr/>
      </xdr:nvCxnSpPr>
      <xdr:spPr>
        <a:xfrm>
          <a:off x="1130300" y="6047377"/>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76381</xdr:rowOff>
    </xdr:from>
    <xdr:to>
      <xdr:col>3</xdr:col>
      <xdr:colOff>3175</xdr:colOff>
      <xdr:row>34</xdr:row>
      <xdr:rowOff>6531</xdr:rowOff>
    </xdr:to>
    <xdr:sp macro="" textlink="">
      <xdr:nvSpPr>
        <xdr:cNvPr id="73" name="フローチャート : 判断 72"/>
        <xdr:cNvSpPr/>
      </xdr:nvSpPr>
      <xdr:spPr>
        <a:xfrm>
          <a:off x="1968500" y="57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23058</xdr:rowOff>
    </xdr:from>
    <xdr:ext cx="469744" cy="259045"/>
    <xdr:sp macro="" textlink="">
      <xdr:nvSpPr>
        <xdr:cNvPr id="74" name="テキスト ボックス 73"/>
        <xdr:cNvSpPr txBox="1"/>
      </xdr:nvSpPr>
      <xdr:spPr>
        <a:xfrm>
          <a:off x="1784427" y="550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110127</xdr:rowOff>
    </xdr:from>
    <xdr:to>
      <xdr:col>1</xdr:col>
      <xdr:colOff>485775</xdr:colOff>
      <xdr:row>32</xdr:row>
      <xdr:rowOff>40277</xdr:rowOff>
    </xdr:to>
    <xdr:sp macro="" textlink="">
      <xdr:nvSpPr>
        <xdr:cNvPr id="75" name="フローチャート : 判断 74"/>
        <xdr:cNvSpPr/>
      </xdr:nvSpPr>
      <xdr:spPr>
        <a:xfrm>
          <a:off x="1079500" y="54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56804</xdr:rowOff>
    </xdr:from>
    <xdr:ext cx="469744" cy="259045"/>
    <xdr:sp macro="" textlink="">
      <xdr:nvSpPr>
        <xdr:cNvPr id="76" name="テキスト ボックス 75"/>
        <xdr:cNvSpPr txBox="1"/>
      </xdr:nvSpPr>
      <xdr:spPr>
        <a:xfrm>
          <a:off x="895427" y="52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138430</xdr:rowOff>
    </xdr:from>
    <xdr:to>
      <xdr:col>6</xdr:col>
      <xdr:colOff>561975</xdr:colOff>
      <xdr:row>36</xdr:row>
      <xdr:rowOff>68580</xdr:rowOff>
    </xdr:to>
    <xdr:sp macro="" textlink="">
      <xdr:nvSpPr>
        <xdr:cNvPr id="82" name="円/楕円 81"/>
        <xdr:cNvSpPr/>
      </xdr:nvSpPr>
      <xdr:spPr>
        <a:xfrm>
          <a:off x="45847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116857</xdr:rowOff>
    </xdr:from>
    <xdr:ext cx="469744" cy="259045"/>
    <xdr:sp macro="" textlink="">
      <xdr:nvSpPr>
        <xdr:cNvPr id="83" name="議会費該当値テキスト"/>
        <xdr:cNvSpPr txBox="1"/>
      </xdr:nvSpPr>
      <xdr:spPr>
        <a:xfrm>
          <a:off x="46863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163467</xdr:rowOff>
    </xdr:from>
    <xdr:to>
      <xdr:col>5</xdr:col>
      <xdr:colOff>409575</xdr:colOff>
      <xdr:row>36</xdr:row>
      <xdr:rowOff>93617</xdr:rowOff>
    </xdr:to>
    <xdr:sp macro="" textlink="">
      <xdr:nvSpPr>
        <xdr:cNvPr id="84" name="円/楕円 83"/>
        <xdr:cNvSpPr/>
      </xdr:nvSpPr>
      <xdr:spPr>
        <a:xfrm>
          <a:off x="3746500" y="61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84744</xdr:rowOff>
    </xdr:from>
    <xdr:ext cx="469744" cy="259045"/>
    <xdr:sp macro="" textlink="">
      <xdr:nvSpPr>
        <xdr:cNvPr id="85" name="テキスト ボックス 84"/>
        <xdr:cNvSpPr txBox="1"/>
      </xdr:nvSpPr>
      <xdr:spPr>
        <a:xfrm>
          <a:off x="3562427" y="62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21408</xdr:rowOff>
    </xdr:from>
    <xdr:to>
      <xdr:col>4</xdr:col>
      <xdr:colOff>206375</xdr:colOff>
      <xdr:row>36</xdr:row>
      <xdr:rowOff>123008</xdr:rowOff>
    </xdr:to>
    <xdr:sp macro="" textlink="">
      <xdr:nvSpPr>
        <xdr:cNvPr id="86" name="円/楕円 85"/>
        <xdr:cNvSpPr/>
      </xdr:nvSpPr>
      <xdr:spPr>
        <a:xfrm>
          <a:off x="2857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114135</xdr:rowOff>
    </xdr:from>
    <xdr:ext cx="469744" cy="259045"/>
    <xdr:sp macro="" textlink="">
      <xdr:nvSpPr>
        <xdr:cNvPr id="87" name="テキスト ボックス 86"/>
        <xdr:cNvSpPr txBox="1"/>
      </xdr:nvSpPr>
      <xdr:spPr>
        <a:xfrm>
          <a:off x="2673427"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17054</xdr:rowOff>
    </xdr:from>
    <xdr:to>
      <xdr:col>3</xdr:col>
      <xdr:colOff>3175</xdr:colOff>
      <xdr:row>36</xdr:row>
      <xdr:rowOff>118654</xdr:rowOff>
    </xdr:to>
    <xdr:sp macro="" textlink="">
      <xdr:nvSpPr>
        <xdr:cNvPr id="88" name="円/楕円 87"/>
        <xdr:cNvSpPr/>
      </xdr:nvSpPr>
      <xdr:spPr>
        <a:xfrm>
          <a:off x="1968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109781</xdr:rowOff>
    </xdr:from>
    <xdr:ext cx="469744" cy="259045"/>
    <xdr:sp macro="" textlink="">
      <xdr:nvSpPr>
        <xdr:cNvPr id="89" name="テキスト ボックス 88"/>
        <xdr:cNvSpPr txBox="1"/>
      </xdr:nvSpPr>
      <xdr:spPr>
        <a:xfrm>
          <a:off x="1784427"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167277</xdr:rowOff>
    </xdr:from>
    <xdr:to>
      <xdr:col>1</xdr:col>
      <xdr:colOff>485775</xdr:colOff>
      <xdr:row>35</xdr:row>
      <xdr:rowOff>97427</xdr:rowOff>
    </xdr:to>
    <xdr:sp macro="" textlink="">
      <xdr:nvSpPr>
        <xdr:cNvPr id="90" name="円/楕円 89"/>
        <xdr:cNvSpPr/>
      </xdr:nvSpPr>
      <xdr:spPr>
        <a:xfrm>
          <a:off x="1079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88554</xdr:rowOff>
    </xdr:from>
    <xdr:ext cx="469744" cy="259045"/>
    <xdr:sp macro="" textlink="">
      <xdr:nvSpPr>
        <xdr:cNvPr id="91" name="テキスト ボックス 90"/>
        <xdr:cNvSpPr txBox="1"/>
      </xdr:nvSpPr>
      <xdr:spPr>
        <a:xfrm>
          <a:off x="895427" y="6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54158</xdr:rowOff>
    </xdr:from>
    <xdr:to>
      <xdr:col>6</xdr:col>
      <xdr:colOff>511175</xdr:colOff>
      <xdr:row>57</xdr:row>
      <xdr:rowOff>143289</xdr:rowOff>
    </xdr:to>
    <xdr:cxnSp macro="">
      <xdr:nvCxnSpPr>
        <xdr:cNvPr id="119" name="直線コネクタ 118"/>
        <xdr:cNvCxnSpPr/>
      </xdr:nvCxnSpPr>
      <xdr:spPr>
        <a:xfrm flipV="1">
          <a:off x="3797300" y="9826808"/>
          <a:ext cx="838200" cy="8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143289</xdr:rowOff>
    </xdr:from>
    <xdr:to>
      <xdr:col>5</xdr:col>
      <xdr:colOff>358775</xdr:colOff>
      <xdr:row>58</xdr:row>
      <xdr:rowOff>2494</xdr:rowOff>
    </xdr:to>
    <xdr:cxnSp macro="">
      <xdr:nvCxnSpPr>
        <xdr:cNvPr id="122" name="直線コネクタ 121"/>
        <xdr:cNvCxnSpPr/>
      </xdr:nvCxnSpPr>
      <xdr:spPr>
        <a:xfrm flipV="1">
          <a:off x="2908300" y="9915939"/>
          <a:ext cx="8890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49998</xdr:rowOff>
    </xdr:from>
    <xdr:to>
      <xdr:col>4</xdr:col>
      <xdr:colOff>155575</xdr:colOff>
      <xdr:row>58</xdr:row>
      <xdr:rowOff>2494</xdr:rowOff>
    </xdr:to>
    <xdr:cxnSp macro="">
      <xdr:nvCxnSpPr>
        <xdr:cNvPr id="125" name="直線コネクタ 124"/>
        <xdr:cNvCxnSpPr/>
      </xdr:nvCxnSpPr>
      <xdr:spPr>
        <a:xfrm>
          <a:off x="2019300" y="9822648"/>
          <a:ext cx="889000" cy="1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10330</xdr:rowOff>
    </xdr:from>
    <xdr:to>
      <xdr:col>4</xdr:col>
      <xdr:colOff>206375</xdr:colOff>
      <xdr:row>56</xdr:row>
      <xdr:rowOff>111930</xdr:rowOff>
    </xdr:to>
    <xdr:sp macro="" textlink="">
      <xdr:nvSpPr>
        <xdr:cNvPr id="126" name="フローチャート : 判断 125"/>
        <xdr:cNvSpPr/>
      </xdr:nvSpPr>
      <xdr:spPr>
        <a:xfrm>
          <a:off x="2857500" y="96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128457</xdr:rowOff>
    </xdr:from>
    <xdr:ext cx="534377" cy="259045"/>
    <xdr:sp macro="" textlink="">
      <xdr:nvSpPr>
        <xdr:cNvPr id="127" name="テキスト ボックス 126"/>
        <xdr:cNvSpPr txBox="1"/>
      </xdr:nvSpPr>
      <xdr:spPr>
        <a:xfrm>
          <a:off x="2641111" y="93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167429</xdr:rowOff>
    </xdr:from>
    <xdr:to>
      <xdr:col>2</xdr:col>
      <xdr:colOff>638175</xdr:colOff>
      <xdr:row>57</xdr:row>
      <xdr:rowOff>49998</xdr:rowOff>
    </xdr:to>
    <xdr:cxnSp macro="">
      <xdr:nvCxnSpPr>
        <xdr:cNvPr id="128" name="直線コネクタ 127"/>
        <xdr:cNvCxnSpPr/>
      </xdr:nvCxnSpPr>
      <xdr:spPr>
        <a:xfrm>
          <a:off x="1130300" y="9768629"/>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22720</xdr:rowOff>
    </xdr:from>
    <xdr:to>
      <xdr:col>3</xdr:col>
      <xdr:colOff>3175</xdr:colOff>
      <xdr:row>56</xdr:row>
      <xdr:rowOff>124320</xdr:rowOff>
    </xdr:to>
    <xdr:sp macro="" textlink="">
      <xdr:nvSpPr>
        <xdr:cNvPr id="129" name="フローチャート : 判断 128"/>
        <xdr:cNvSpPr/>
      </xdr:nvSpPr>
      <xdr:spPr>
        <a:xfrm>
          <a:off x="1968500" y="9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140847</xdr:rowOff>
    </xdr:from>
    <xdr:ext cx="534377" cy="259045"/>
    <xdr:sp macro="" textlink="">
      <xdr:nvSpPr>
        <xdr:cNvPr id="130" name="テキスト ボックス 129"/>
        <xdr:cNvSpPr txBox="1"/>
      </xdr:nvSpPr>
      <xdr:spPr>
        <a:xfrm>
          <a:off x="1752111" y="9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37259</xdr:rowOff>
    </xdr:from>
    <xdr:to>
      <xdr:col>1</xdr:col>
      <xdr:colOff>485775</xdr:colOff>
      <xdr:row>56</xdr:row>
      <xdr:rowOff>138859</xdr:rowOff>
    </xdr:to>
    <xdr:sp macro="" textlink="">
      <xdr:nvSpPr>
        <xdr:cNvPr id="131" name="フローチャート : 判断 130"/>
        <xdr:cNvSpPr/>
      </xdr:nvSpPr>
      <xdr:spPr>
        <a:xfrm>
          <a:off x="1079500" y="963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155386</xdr:rowOff>
    </xdr:from>
    <xdr:ext cx="534377" cy="259045"/>
    <xdr:sp macro="" textlink="">
      <xdr:nvSpPr>
        <xdr:cNvPr id="132" name="テキスト ボックス 131"/>
        <xdr:cNvSpPr txBox="1"/>
      </xdr:nvSpPr>
      <xdr:spPr>
        <a:xfrm>
          <a:off x="863111" y="94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3358</xdr:rowOff>
    </xdr:from>
    <xdr:to>
      <xdr:col>6</xdr:col>
      <xdr:colOff>561975</xdr:colOff>
      <xdr:row>57</xdr:row>
      <xdr:rowOff>104958</xdr:rowOff>
    </xdr:to>
    <xdr:sp macro="" textlink="">
      <xdr:nvSpPr>
        <xdr:cNvPr id="138" name="円/楕円 137"/>
        <xdr:cNvSpPr/>
      </xdr:nvSpPr>
      <xdr:spPr>
        <a:xfrm>
          <a:off x="4584700" y="97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153235</xdr:rowOff>
    </xdr:from>
    <xdr:ext cx="534377" cy="259045"/>
    <xdr:sp macro="" textlink="">
      <xdr:nvSpPr>
        <xdr:cNvPr id="139" name="総務費該当値テキスト"/>
        <xdr:cNvSpPr txBox="1"/>
      </xdr:nvSpPr>
      <xdr:spPr>
        <a:xfrm>
          <a:off x="4686300" y="97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92489</xdr:rowOff>
    </xdr:from>
    <xdr:to>
      <xdr:col>5</xdr:col>
      <xdr:colOff>409575</xdr:colOff>
      <xdr:row>58</xdr:row>
      <xdr:rowOff>22639</xdr:rowOff>
    </xdr:to>
    <xdr:sp macro="" textlink="">
      <xdr:nvSpPr>
        <xdr:cNvPr id="140" name="円/楕円 139"/>
        <xdr:cNvSpPr/>
      </xdr:nvSpPr>
      <xdr:spPr>
        <a:xfrm>
          <a:off x="3746500" y="98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13766</xdr:rowOff>
    </xdr:from>
    <xdr:ext cx="534377" cy="259045"/>
    <xdr:sp macro="" textlink="">
      <xdr:nvSpPr>
        <xdr:cNvPr id="141" name="テキスト ボックス 140"/>
        <xdr:cNvSpPr txBox="1"/>
      </xdr:nvSpPr>
      <xdr:spPr>
        <a:xfrm>
          <a:off x="3530111" y="9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123144</xdr:rowOff>
    </xdr:from>
    <xdr:to>
      <xdr:col>4</xdr:col>
      <xdr:colOff>206375</xdr:colOff>
      <xdr:row>58</xdr:row>
      <xdr:rowOff>53294</xdr:rowOff>
    </xdr:to>
    <xdr:sp macro="" textlink="">
      <xdr:nvSpPr>
        <xdr:cNvPr id="142" name="円/楕円 141"/>
        <xdr:cNvSpPr/>
      </xdr:nvSpPr>
      <xdr:spPr>
        <a:xfrm>
          <a:off x="2857500" y="9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44421</xdr:rowOff>
    </xdr:from>
    <xdr:ext cx="534377" cy="259045"/>
    <xdr:sp macro="" textlink="">
      <xdr:nvSpPr>
        <xdr:cNvPr id="143" name="テキスト ボックス 142"/>
        <xdr:cNvSpPr txBox="1"/>
      </xdr:nvSpPr>
      <xdr:spPr>
        <a:xfrm>
          <a:off x="2641111" y="99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170648</xdr:rowOff>
    </xdr:from>
    <xdr:to>
      <xdr:col>3</xdr:col>
      <xdr:colOff>3175</xdr:colOff>
      <xdr:row>57</xdr:row>
      <xdr:rowOff>100798</xdr:rowOff>
    </xdr:to>
    <xdr:sp macro="" textlink="">
      <xdr:nvSpPr>
        <xdr:cNvPr id="144" name="円/楕円 143"/>
        <xdr:cNvSpPr/>
      </xdr:nvSpPr>
      <xdr:spPr>
        <a:xfrm>
          <a:off x="1968500" y="97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91925</xdr:rowOff>
    </xdr:from>
    <xdr:ext cx="534377" cy="259045"/>
    <xdr:sp macro="" textlink="">
      <xdr:nvSpPr>
        <xdr:cNvPr id="145" name="テキスト ボックス 144"/>
        <xdr:cNvSpPr txBox="1"/>
      </xdr:nvSpPr>
      <xdr:spPr>
        <a:xfrm>
          <a:off x="1752111" y="98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116629</xdr:rowOff>
    </xdr:from>
    <xdr:to>
      <xdr:col>1</xdr:col>
      <xdr:colOff>485775</xdr:colOff>
      <xdr:row>57</xdr:row>
      <xdr:rowOff>46779</xdr:rowOff>
    </xdr:to>
    <xdr:sp macro="" textlink="">
      <xdr:nvSpPr>
        <xdr:cNvPr id="146" name="円/楕円 145"/>
        <xdr:cNvSpPr/>
      </xdr:nvSpPr>
      <xdr:spPr>
        <a:xfrm>
          <a:off x="1079500" y="97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37906</xdr:rowOff>
    </xdr:from>
    <xdr:ext cx="534377" cy="259045"/>
    <xdr:sp macro="" textlink="">
      <xdr:nvSpPr>
        <xdr:cNvPr id="147" name="テキスト ボックス 146"/>
        <xdr:cNvSpPr txBox="1"/>
      </xdr:nvSpPr>
      <xdr:spPr>
        <a:xfrm>
          <a:off x="863111" y="981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37004</xdr:rowOff>
    </xdr:from>
    <xdr:to>
      <xdr:col>6</xdr:col>
      <xdr:colOff>511175</xdr:colOff>
      <xdr:row>75</xdr:row>
      <xdr:rowOff>143380</xdr:rowOff>
    </xdr:to>
    <xdr:cxnSp macro="">
      <xdr:nvCxnSpPr>
        <xdr:cNvPr id="179" name="直線コネクタ 178"/>
        <xdr:cNvCxnSpPr/>
      </xdr:nvCxnSpPr>
      <xdr:spPr>
        <a:xfrm flipV="1">
          <a:off x="3797300" y="12895754"/>
          <a:ext cx="838200" cy="10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143380</xdr:rowOff>
    </xdr:from>
    <xdr:to>
      <xdr:col>5</xdr:col>
      <xdr:colOff>358775</xdr:colOff>
      <xdr:row>76</xdr:row>
      <xdr:rowOff>110700</xdr:rowOff>
    </xdr:to>
    <xdr:cxnSp macro="">
      <xdr:nvCxnSpPr>
        <xdr:cNvPr id="182" name="直線コネクタ 181"/>
        <xdr:cNvCxnSpPr/>
      </xdr:nvCxnSpPr>
      <xdr:spPr>
        <a:xfrm flipV="1">
          <a:off x="2908300" y="13002130"/>
          <a:ext cx="889000" cy="1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110700</xdr:rowOff>
    </xdr:from>
    <xdr:to>
      <xdr:col>4</xdr:col>
      <xdr:colOff>155575</xdr:colOff>
      <xdr:row>76</xdr:row>
      <xdr:rowOff>133702</xdr:rowOff>
    </xdr:to>
    <xdr:cxnSp macro="">
      <xdr:nvCxnSpPr>
        <xdr:cNvPr id="185" name="直線コネクタ 184"/>
        <xdr:cNvCxnSpPr/>
      </xdr:nvCxnSpPr>
      <xdr:spPr>
        <a:xfrm flipV="1">
          <a:off x="2019300" y="13140900"/>
          <a:ext cx="889000" cy="2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3208</xdr:rowOff>
    </xdr:from>
    <xdr:to>
      <xdr:col>4</xdr:col>
      <xdr:colOff>206375</xdr:colOff>
      <xdr:row>77</xdr:row>
      <xdr:rowOff>104808</xdr:rowOff>
    </xdr:to>
    <xdr:sp macro="" textlink="">
      <xdr:nvSpPr>
        <xdr:cNvPr id="186" name="フローチャート : 判断 185"/>
        <xdr:cNvSpPr/>
      </xdr:nvSpPr>
      <xdr:spPr>
        <a:xfrm>
          <a:off x="2857500" y="1320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95935</xdr:rowOff>
    </xdr:from>
    <xdr:ext cx="599010" cy="259045"/>
    <xdr:sp macro="" textlink="">
      <xdr:nvSpPr>
        <xdr:cNvPr id="187" name="テキスト ボックス 186"/>
        <xdr:cNvSpPr txBox="1"/>
      </xdr:nvSpPr>
      <xdr:spPr>
        <a:xfrm>
          <a:off x="2608794" y="1329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133702</xdr:rowOff>
    </xdr:from>
    <xdr:to>
      <xdr:col>2</xdr:col>
      <xdr:colOff>638175</xdr:colOff>
      <xdr:row>77</xdr:row>
      <xdr:rowOff>24017</xdr:rowOff>
    </xdr:to>
    <xdr:cxnSp macro="">
      <xdr:nvCxnSpPr>
        <xdr:cNvPr id="188" name="直線コネクタ 187"/>
        <xdr:cNvCxnSpPr/>
      </xdr:nvCxnSpPr>
      <xdr:spPr>
        <a:xfrm flipV="1">
          <a:off x="1130300" y="13163902"/>
          <a:ext cx="889000" cy="6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36844</xdr:rowOff>
    </xdr:from>
    <xdr:to>
      <xdr:col>3</xdr:col>
      <xdr:colOff>3175</xdr:colOff>
      <xdr:row>77</xdr:row>
      <xdr:rowOff>138444</xdr:rowOff>
    </xdr:to>
    <xdr:sp macro="" textlink="">
      <xdr:nvSpPr>
        <xdr:cNvPr id="189" name="フローチャート : 判断 188"/>
        <xdr:cNvSpPr/>
      </xdr:nvSpPr>
      <xdr:spPr>
        <a:xfrm>
          <a:off x="1968500" y="1323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129571</xdr:rowOff>
    </xdr:from>
    <xdr:ext cx="599010" cy="259045"/>
    <xdr:sp macro="" textlink="">
      <xdr:nvSpPr>
        <xdr:cNvPr id="190" name="テキスト ボックス 189"/>
        <xdr:cNvSpPr txBox="1"/>
      </xdr:nvSpPr>
      <xdr:spPr>
        <a:xfrm>
          <a:off x="1719794" y="1333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31184</xdr:rowOff>
    </xdr:from>
    <xdr:to>
      <xdr:col>1</xdr:col>
      <xdr:colOff>485775</xdr:colOff>
      <xdr:row>77</xdr:row>
      <xdr:rowOff>132784</xdr:rowOff>
    </xdr:to>
    <xdr:sp macro="" textlink="">
      <xdr:nvSpPr>
        <xdr:cNvPr id="191" name="フローチャート : 判断 190"/>
        <xdr:cNvSpPr/>
      </xdr:nvSpPr>
      <xdr:spPr>
        <a:xfrm>
          <a:off x="1079500" y="132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123911</xdr:rowOff>
    </xdr:from>
    <xdr:ext cx="599010" cy="259045"/>
    <xdr:sp macro="" textlink="">
      <xdr:nvSpPr>
        <xdr:cNvPr id="192" name="テキスト ボックス 191"/>
        <xdr:cNvSpPr txBox="1"/>
      </xdr:nvSpPr>
      <xdr:spPr>
        <a:xfrm>
          <a:off x="830794" y="1332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157654</xdr:rowOff>
    </xdr:from>
    <xdr:to>
      <xdr:col>6</xdr:col>
      <xdr:colOff>561975</xdr:colOff>
      <xdr:row>75</xdr:row>
      <xdr:rowOff>87804</xdr:rowOff>
    </xdr:to>
    <xdr:sp macro="" textlink="">
      <xdr:nvSpPr>
        <xdr:cNvPr id="198" name="円/楕円 197"/>
        <xdr:cNvSpPr/>
      </xdr:nvSpPr>
      <xdr:spPr>
        <a:xfrm>
          <a:off x="4584700" y="128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9081</xdr:rowOff>
    </xdr:from>
    <xdr:ext cx="599010" cy="259045"/>
    <xdr:sp macro="" textlink="">
      <xdr:nvSpPr>
        <xdr:cNvPr id="199" name="民生費該当値テキスト"/>
        <xdr:cNvSpPr txBox="1"/>
      </xdr:nvSpPr>
      <xdr:spPr>
        <a:xfrm>
          <a:off x="4686300" y="1269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158,684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92580</xdr:rowOff>
    </xdr:from>
    <xdr:to>
      <xdr:col>5</xdr:col>
      <xdr:colOff>409575</xdr:colOff>
      <xdr:row>76</xdr:row>
      <xdr:rowOff>22730</xdr:rowOff>
    </xdr:to>
    <xdr:sp macro="" textlink="">
      <xdr:nvSpPr>
        <xdr:cNvPr id="200" name="円/楕円 199"/>
        <xdr:cNvSpPr/>
      </xdr:nvSpPr>
      <xdr:spPr>
        <a:xfrm>
          <a:off x="3746500" y="129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13856</xdr:rowOff>
    </xdr:from>
    <xdr:ext cx="599010" cy="259045"/>
    <xdr:sp macro="" textlink="">
      <xdr:nvSpPr>
        <xdr:cNvPr id="201" name="テキスト ボックス 200"/>
        <xdr:cNvSpPr txBox="1"/>
      </xdr:nvSpPr>
      <xdr:spPr>
        <a:xfrm>
          <a:off x="3497794" y="1304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148,912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59900</xdr:rowOff>
    </xdr:from>
    <xdr:to>
      <xdr:col>4</xdr:col>
      <xdr:colOff>206375</xdr:colOff>
      <xdr:row>76</xdr:row>
      <xdr:rowOff>161500</xdr:rowOff>
    </xdr:to>
    <xdr:sp macro="" textlink="">
      <xdr:nvSpPr>
        <xdr:cNvPr id="202" name="円/楕円 201"/>
        <xdr:cNvSpPr/>
      </xdr:nvSpPr>
      <xdr:spPr>
        <a:xfrm>
          <a:off x="2857500" y="130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6577</xdr:rowOff>
    </xdr:from>
    <xdr:ext cx="599010" cy="259045"/>
    <xdr:sp macro="" textlink="">
      <xdr:nvSpPr>
        <xdr:cNvPr id="203" name="テキスト ボックス 202"/>
        <xdr:cNvSpPr txBox="1"/>
      </xdr:nvSpPr>
      <xdr:spPr>
        <a:xfrm>
          <a:off x="2608794" y="1286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136,164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82902</xdr:rowOff>
    </xdr:from>
    <xdr:to>
      <xdr:col>3</xdr:col>
      <xdr:colOff>3175</xdr:colOff>
      <xdr:row>77</xdr:row>
      <xdr:rowOff>13052</xdr:rowOff>
    </xdr:to>
    <xdr:sp macro="" textlink="">
      <xdr:nvSpPr>
        <xdr:cNvPr id="204" name="円/楕円 203"/>
        <xdr:cNvSpPr/>
      </xdr:nvSpPr>
      <xdr:spPr>
        <a:xfrm>
          <a:off x="1968500" y="131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29579</xdr:rowOff>
    </xdr:from>
    <xdr:ext cx="599010" cy="259045"/>
    <xdr:sp macro="" textlink="">
      <xdr:nvSpPr>
        <xdr:cNvPr id="205" name="テキスト ボックス 204"/>
        <xdr:cNvSpPr txBox="1"/>
      </xdr:nvSpPr>
      <xdr:spPr>
        <a:xfrm>
          <a:off x="1719794" y="1288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144667</xdr:rowOff>
    </xdr:from>
    <xdr:to>
      <xdr:col>1</xdr:col>
      <xdr:colOff>485775</xdr:colOff>
      <xdr:row>77</xdr:row>
      <xdr:rowOff>74817</xdr:rowOff>
    </xdr:to>
    <xdr:sp macro="" textlink="">
      <xdr:nvSpPr>
        <xdr:cNvPr id="206" name="円/楕円 205"/>
        <xdr:cNvSpPr/>
      </xdr:nvSpPr>
      <xdr:spPr>
        <a:xfrm>
          <a:off x="1079500" y="131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91344</xdr:rowOff>
    </xdr:from>
    <xdr:ext cx="599010" cy="259045"/>
    <xdr:sp macro="" textlink="">
      <xdr:nvSpPr>
        <xdr:cNvPr id="207" name="テキスト ボックス 206"/>
        <xdr:cNvSpPr txBox="1"/>
      </xdr:nvSpPr>
      <xdr:spPr>
        <a:xfrm>
          <a:off x="830794" y="1295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57899</xdr:rowOff>
    </xdr:from>
    <xdr:to>
      <xdr:col>6</xdr:col>
      <xdr:colOff>511175</xdr:colOff>
      <xdr:row>98</xdr:row>
      <xdr:rowOff>81902</xdr:rowOff>
    </xdr:to>
    <xdr:cxnSp macro="">
      <xdr:nvCxnSpPr>
        <xdr:cNvPr id="237" name="直線コネクタ 236"/>
        <xdr:cNvCxnSpPr/>
      </xdr:nvCxnSpPr>
      <xdr:spPr>
        <a:xfrm flipV="1">
          <a:off x="3797300" y="16859999"/>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81902</xdr:rowOff>
    </xdr:from>
    <xdr:to>
      <xdr:col>5</xdr:col>
      <xdr:colOff>358775</xdr:colOff>
      <xdr:row>98</xdr:row>
      <xdr:rowOff>129451</xdr:rowOff>
    </xdr:to>
    <xdr:cxnSp macro="">
      <xdr:nvCxnSpPr>
        <xdr:cNvPr id="240" name="直線コネクタ 239"/>
        <xdr:cNvCxnSpPr/>
      </xdr:nvCxnSpPr>
      <xdr:spPr>
        <a:xfrm flipV="1">
          <a:off x="2908300" y="1688400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85103</xdr:rowOff>
    </xdr:from>
    <xdr:to>
      <xdr:col>4</xdr:col>
      <xdr:colOff>155575</xdr:colOff>
      <xdr:row>98</xdr:row>
      <xdr:rowOff>129451</xdr:rowOff>
    </xdr:to>
    <xdr:cxnSp macro="">
      <xdr:nvCxnSpPr>
        <xdr:cNvPr id="243" name="直線コネクタ 242"/>
        <xdr:cNvCxnSpPr/>
      </xdr:nvCxnSpPr>
      <xdr:spPr>
        <a:xfrm>
          <a:off x="2019300" y="16887203"/>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5042</xdr:rowOff>
    </xdr:from>
    <xdr:to>
      <xdr:col>4</xdr:col>
      <xdr:colOff>206375</xdr:colOff>
      <xdr:row>98</xdr:row>
      <xdr:rowOff>106642</xdr:rowOff>
    </xdr:to>
    <xdr:sp macro="" textlink="">
      <xdr:nvSpPr>
        <xdr:cNvPr id="244" name="フローチャート : 判断 243"/>
        <xdr:cNvSpPr/>
      </xdr:nvSpPr>
      <xdr:spPr>
        <a:xfrm>
          <a:off x="2857500" y="1680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123169</xdr:rowOff>
    </xdr:from>
    <xdr:ext cx="534377" cy="259045"/>
    <xdr:sp macro="" textlink="">
      <xdr:nvSpPr>
        <xdr:cNvPr id="245" name="テキスト ボックス 244"/>
        <xdr:cNvSpPr txBox="1"/>
      </xdr:nvSpPr>
      <xdr:spPr>
        <a:xfrm>
          <a:off x="2641111" y="165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85103</xdr:rowOff>
    </xdr:from>
    <xdr:to>
      <xdr:col>2</xdr:col>
      <xdr:colOff>638175</xdr:colOff>
      <xdr:row>98</xdr:row>
      <xdr:rowOff>150558</xdr:rowOff>
    </xdr:to>
    <xdr:cxnSp macro="">
      <xdr:nvCxnSpPr>
        <xdr:cNvPr id="246" name="直線コネクタ 245"/>
        <xdr:cNvCxnSpPr/>
      </xdr:nvCxnSpPr>
      <xdr:spPr>
        <a:xfrm flipV="1">
          <a:off x="1130300" y="16887203"/>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147746</xdr:rowOff>
    </xdr:from>
    <xdr:to>
      <xdr:col>3</xdr:col>
      <xdr:colOff>3175</xdr:colOff>
      <xdr:row>98</xdr:row>
      <xdr:rowOff>77896</xdr:rowOff>
    </xdr:to>
    <xdr:sp macro="" textlink="">
      <xdr:nvSpPr>
        <xdr:cNvPr id="247" name="フローチャート : 判断 246"/>
        <xdr:cNvSpPr/>
      </xdr:nvSpPr>
      <xdr:spPr>
        <a:xfrm>
          <a:off x="1968500" y="1677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94423</xdr:rowOff>
    </xdr:from>
    <xdr:ext cx="534377" cy="259045"/>
    <xdr:sp macro="" textlink="">
      <xdr:nvSpPr>
        <xdr:cNvPr id="248" name="テキスト ボックス 247"/>
        <xdr:cNvSpPr txBox="1"/>
      </xdr:nvSpPr>
      <xdr:spPr>
        <a:xfrm>
          <a:off x="1752111" y="165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151137</xdr:rowOff>
    </xdr:from>
    <xdr:to>
      <xdr:col>1</xdr:col>
      <xdr:colOff>485775</xdr:colOff>
      <xdr:row>98</xdr:row>
      <xdr:rowOff>81287</xdr:rowOff>
    </xdr:to>
    <xdr:sp macro="" textlink="">
      <xdr:nvSpPr>
        <xdr:cNvPr id="249" name="フローチャート : 判断 248"/>
        <xdr:cNvSpPr/>
      </xdr:nvSpPr>
      <xdr:spPr>
        <a:xfrm>
          <a:off x="1079500" y="167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97814</xdr:rowOff>
    </xdr:from>
    <xdr:ext cx="534377" cy="259045"/>
    <xdr:sp macro="" textlink="">
      <xdr:nvSpPr>
        <xdr:cNvPr id="250" name="テキスト ボックス 249"/>
        <xdr:cNvSpPr txBox="1"/>
      </xdr:nvSpPr>
      <xdr:spPr>
        <a:xfrm>
          <a:off x="863111" y="165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7099</xdr:rowOff>
    </xdr:from>
    <xdr:to>
      <xdr:col>6</xdr:col>
      <xdr:colOff>561975</xdr:colOff>
      <xdr:row>98</xdr:row>
      <xdr:rowOff>108699</xdr:rowOff>
    </xdr:to>
    <xdr:sp macro="" textlink="">
      <xdr:nvSpPr>
        <xdr:cNvPr id="256" name="円/楕円 255"/>
        <xdr:cNvSpPr/>
      </xdr:nvSpPr>
      <xdr:spPr>
        <a:xfrm>
          <a:off x="4584700" y="168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93476</xdr:rowOff>
    </xdr:from>
    <xdr:ext cx="534377" cy="259045"/>
    <xdr:sp macro="" textlink="">
      <xdr:nvSpPr>
        <xdr:cNvPr id="257" name="衛生費該当値テキスト"/>
        <xdr:cNvSpPr txBox="1"/>
      </xdr:nvSpPr>
      <xdr:spPr>
        <a:xfrm>
          <a:off x="4686300" y="167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28,294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31102</xdr:rowOff>
    </xdr:from>
    <xdr:to>
      <xdr:col>5</xdr:col>
      <xdr:colOff>409575</xdr:colOff>
      <xdr:row>98</xdr:row>
      <xdr:rowOff>132702</xdr:rowOff>
    </xdr:to>
    <xdr:sp macro="" textlink="">
      <xdr:nvSpPr>
        <xdr:cNvPr id="258" name="円/楕円 257"/>
        <xdr:cNvSpPr/>
      </xdr:nvSpPr>
      <xdr:spPr>
        <a:xfrm>
          <a:off x="3746500" y="168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123829</xdr:rowOff>
    </xdr:from>
    <xdr:ext cx="534377" cy="259045"/>
    <xdr:sp macro="" textlink="">
      <xdr:nvSpPr>
        <xdr:cNvPr id="259" name="テキスト ボックス 258"/>
        <xdr:cNvSpPr txBox="1"/>
      </xdr:nvSpPr>
      <xdr:spPr>
        <a:xfrm>
          <a:off x="3530111" y="16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78651</xdr:rowOff>
    </xdr:from>
    <xdr:to>
      <xdr:col>4</xdr:col>
      <xdr:colOff>206375</xdr:colOff>
      <xdr:row>99</xdr:row>
      <xdr:rowOff>8801</xdr:rowOff>
    </xdr:to>
    <xdr:sp macro="" textlink="">
      <xdr:nvSpPr>
        <xdr:cNvPr id="260" name="円/楕円 259"/>
        <xdr:cNvSpPr/>
      </xdr:nvSpPr>
      <xdr:spPr>
        <a:xfrm>
          <a:off x="2857500" y="168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171378</xdr:rowOff>
    </xdr:from>
    <xdr:ext cx="534377" cy="259045"/>
    <xdr:sp macro="" textlink="">
      <xdr:nvSpPr>
        <xdr:cNvPr id="261" name="テキスト ボックス 260"/>
        <xdr:cNvSpPr txBox="1"/>
      </xdr:nvSpPr>
      <xdr:spPr>
        <a:xfrm>
          <a:off x="2641111" y="169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34303</xdr:rowOff>
    </xdr:from>
    <xdr:to>
      <xdr:col>3</xdr:col>
      <xdr:colOff>3175</xdr:colOff>
      <xdr:row>98</xdr:row>
      <xdr:rowOff>135903</xdr:rowOff>
    </xdr:to>
    <xdr:sp macro="" textlink="">
      <xdr:nvSpPr>
        <xdr:cNvPr id="262" name="円/楕円 261"/>
        <xdr:cNvSpPr/>
      </xdr:nvSpPr>
      <xdr:spPr>
        <a:xfrm>
          <a:off x="1968500" y="168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127030</xdr:rowOff>
    </xdr:from>
    <xdr:ext cx="534377" cy="259045"/>
    <xdr:sp macro="" textlink="">
      <xdr:nvSpPr>
        <xdr:cNvPr id="263" name="テキスト ボックス 262"/>
        <xdr:cNvSpPr txBox="1"/>
      </xdr:nvSpPr>
      <xdr:spPr>
        <a:xfrm>
          <a:off x="1752111" y="1692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99758</xdr:rowOff>
    </xdr:from>
    <xdr:to>
      <xdr:col>1</xdr:col>
      <xdr:colOff>485775</xdr:colOff>
      <xdr:row>99</xdr:row>
      <xdr:rowOff>29908</xdr:rowOff>
    </xdr:to>
    <xdr:sp macro="" textlink="">
      <xdr:nvSpPr>
        <xdr:cNvPr id="264" name="円/楕円 263"/>
        <xdr:cNvSpPr/>
      </xdr:nvSpPr>
      <xdr:spPr>
        <a:xfrm>
          <a:off x="1079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21035</xdr:rowOff>
    </xdr:from>
    <xdr:ext cx="534377" cy="259045"/>
    <xdr:sp macro="" textlink="">
      <xdr:nvSpPr>
        <xdr:cNvPr id="265" name="テキスト ボックス 264"/>
        <xdr:cNvSpPr txBox="1"/>
      </xdr:nvSpPr>
      <xdr:spPr>
        <a:xfrm>
          <a:off x="863111" y="169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110744</xdr:rowOff>
    </xdr:from>
    <xdr:to>
      <xdr:col>15</xdr:col>
      <xdr:colOff>180975</xdr:colOff>
      <xdr:row>36</xdr:row>
      <xdr:rowOff>128270</xdr:rowOff>
    </xdr:to>
    <xdr:cxnSp macro="">
      <xdr:nvCxnSpPr>
        <xdr:cNvPr id="294" name="直線コネクタ 293"/>
        <xdr:cNvCxnSpPr/>
      </xdr:nvCxnSpPr>
      <xdr:spPr>
        <a:xfrm>
          <a:off x="9639300" y="6282944"/>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18559</xdr:rowOff>
    </xdr:from>
    <xdr:ext cx="378565" cy="259045"/>
    <xdr:sp macro="" textlink="">
      <xdr:nvSpPr>
        <xdr:cNvPr id="295" name="労働費平均値テキスト"/>
        <xdr:cNvSpPr txBox="1"/>
      </xdr:nvSpPr>
      <xdr:spPr>
        <a:xfrm>
          <a:off x="10528300" y="6362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110744</xdr:rowOff>
    </xdr:from>
    <xdr:to>
      <xdr:col>14</xdr:col>
      <xdr:colOff>28575</xdr:colOff>
      <xdr:row>36</xdr:row>
      <xdr:rowOff>140081</xdr:rowOff>
    </xdr:to>
    <xdr:cxnSp macro="">
      <xdr:nvCxnSpPr>
        <xdr:cNvPr id="297" name="直線コネクタ 296"/>
        <xdr:cNvCxnSpPr/>
      </xdr:nvCxnSpPr>
      <xdr:spPr>
        <a:xfrm flipV="1">
          <a:off x="8750300" y="6282944"/>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143129</xdr:rowOff>
    </xdr:from>
    <xdr:to>
      <xdr:col>12</xdr:col>
      <xdr:colOff>511175</xdr:colOff>
      <xdr:row>36</xdr:row>
      <xdr:rowOff>140081</xdr:rowOff>
    </xdr:to>
    <xdr:cxnSp macro="">
      <xdr:nvCxnSpPr>
        <xdr:cNvPr id="300" name="直線コネクタ 299"/>
        <xdr:cNvCxnSpPr/>
      </xdr:nvCxnSpPr>
      <xdr:spPr>
        <a:xfrm>
          <a:off x="7861300" y="6143879"/>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38989</xdr:rowOff>
    </xdr:from>
    <xdr:to>
      <xdr:col>12</xdr:col>
      <xdr:colOff>561975</xdr:colOff>
      <xdr:row>35</xdr:row>
      <xdr:rowOff>140589</xdr:rowOff>
    </xdr:to>
    <xdr:sp macro="" textlink="">
      <xdr:nvSpPr>
        <xdr:cNvPr id="301" name="フローチャート : 判断 300"/>
        <xdr:cNvSpPr/>
      </xdr:nvSpPr>
      <xdr:spPr>
        <a:xfrm>
          <a:off x="8699500" y="603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157116</xdr:rowOff>
    </xdr:from>
    <xdr:ext cx="469744" cy="259045"/>
    <xdr:sp macro="" textlink="">
      <xdr:nvSpPr>
        <xdr:cNvPr id="302" name="テキスト ボックス 301"/>
        <xdr:cNvSpPr txBox="1"/>
      </xdr:nvSpPr>
      <xdr:spPr>
        <a:xfrm>
          <a:off x="8515427" y="581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167894</xdr:rowOff>
    </xdr:from>
    <xdr:to>
      <xdr:col>11</xdr:col>
      <xdr:colOff>307975</xdr:colOff>
      <xdr:row>35</xdr:row>
      <xdr:rowOff>143129</xdr:rowOff>
    </xdr:to>
    <xdr:cxnSp macro="">
      <xdr:nvCxnSpPr>
        <xdr:cNvPr id="303" name="直線コネクタ 302"/>
        <xdr:cNvCxnSpPr/>
      </xdr:nvCxnSpPr>
      <xdr:spPr>
        <a:xfrm>
          <a:off x="6972300" y="5997194"/>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69850</xdr:rowOff>
    </xdr:from>
    <xdr:to>
      <xdr:col>11</xdr:col>
      <xdr:colOff>358775</xdr:colOff>
      <xdr:row>35</xdr:row>
      <xdr:rowOff>0</xdr:rowOff>
    </xdr:to>
    <xdr:sp macro="" textlink="">
      <xdr:nvSpPr>
        <xdr:cNvPr id="304" name="フローチャート : 判断 303"/>
        <xdr:cNvSpPr/>
      </xdr:nvSpPr>
      <xdr:spPr>
        <a:xfrm>
          <a:off x="7810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16527</xdr:rowOff>
    </xdr:from>
    <xdr:ext cx="469744" cy="259045"/>
    <xdr:sp macro="" textlink="">
      <xdr:nvSpPr>
        <xdr:cNvPr id="305" name="テキスト ボックス 304"/>
        <xdr:cNvSpPr txBox="1"/>
      </xdr:nvSpPr>
      <xdr:spPr>
        <a:xfrm>
          <a:off x="7626427"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3556</xdr:rowOff>
    </xdr:from>
    <xdr:to>
      <xdr:col>10</xdr:col>
      <xdr:colOff>155575</xdr:colOff>
      <xdr:row>33</xdr:row>
      <xdr:rowOff>105156</xdr:rowOff>
    </xdr:to>
    <xdr:sp macro="" textlink="">
      <xdr:nvSpPr>
        <xdr:cNvPr id="306" name="フローチャート : 判断 305"/>
        <xdr:cNvSpPr/>
      </xdr:nvSpPr>
      <xdr:spPr>
        <a:xfrm>
          <a:off x="6921500" y="566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121683</xdr:rowOff>
    </xdr:from>
    <xdr:ext cx="469744" cy="259045"/>
    <xdr:sp macro="" textlink="">
      <xdr:nvSpPr>
        <xdr:cNvPr id="307" name="テキスト ボックス 306"/>
        <xdr:cNvSpPr txBox="1"/>
      </xdr:nvSpPr>
      <xdr:spPr>
        <a:xfrm>
          <a:off x="6737427" y="54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77470</xdr:rowOff>
    </xdr:from>
    <xdr:to>
      <xdr:col>15</xdr:col>
      <xdr:colOff>231775</xdr:colOff>
      <xdr:row>37</xdr:row>
      <xdr:rowOff>7620</xdr:rowOff>
    </xdr:to>
    <xdr:sp macro="" textlink="">
      <xdr:nvSpPr>
        <xdr:cNvPr id="313" name="円/楕円 312"/>
        <xdr:cNvSpPr/>
      </xdr:nvSpPr>
      <xdr:spPr>
        <a:xfrm>
          <a:off x="10426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100347</xdr:rowOff>
    </xdr:from>
    <xdr:ext cx="469744" cy="259045"/>
    <xdr:sp macro="" textlink="">
      <xdr:nvSpPr>
        <xdr:cNvPr id="314" name="労働費該当値テキスト"/>
        <xdr:cNvSpPr txBox="1"/>
      </xdr:nvSpPr>
      <xdr:spPr>
        <a:xfrm>
          <a:off x="10528300"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59944</xdr:rowOff>
    </xdr:from>
    <xdr:to>
      <xdr:col>14</xdr:col>
      <xdr:colOff>79375</xdr:colOff>
      <xdr:row>36</xdr:row>
      <xdr:rowOff>161544</xdr:rowOff>
    </xdr:to>
    <xdr:sp macro="" textlink="">
      <xdr:nvSpPr>
        <xdr:cNvPr id="315" name="円/楕円 314"/>
        <xdr:cNvSpPr/>
      </xdr:nvSpPr>
      <xdr:spPr>
        <a:xfrm>
          <a:off x="9588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6621</xdr:rowOff>
    </xdr:from>
    <xdr:ext cx="469744" cy="259045"/>
    <xdr:sp macro="" textlink="">
      <xdr:nvSpPr>
        <xdr:cNvPr id="316" name="テキスト ボックス 315"/>
        <xdr:cNvSpPr txBox="1"/>
      </xdr:nvSpPr>
      <xdr:spPr>
        <a:xfrm>
          <a:off x="9404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89281</xdr:rowOff>
    </xdr:from>
    <xdr:to>
      <xdr:col>12</xdr:col>
      <xdr:colOff>561975</xdr:colOff>
      <xdr:row>37</xdr:row>
      <xdr:rowOff>19431</xdr:rowOff>
    </xdr:to>
    <xdr:sp macro="" textlink="">
      <xdr:nvSpPr>
        <xdr:cNvPr id="317" name="円/楕円 316"/>
        <xdr:cNvSpPr/>
      </xdr:nvSpPr>
      <xdr:spPr>
        <a:xfrm>
          <a:off x="8699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10558</xdr:rowOff>
    </xdr:from>
    <xdr:ext cx="469744" cy="259045"/>
    <xdr:sp macro="" textlink="">
      <xdr:nvSpPr>
        <xdr:cNvPr id="318" name="テキスト ボックス 317"/>
        <xdr:cNvSpPr txBox="1"/>
      </xdr:nvSpPr>
      <xdr:spPr>
        <a:xfrm>
          <a:off x="8515427"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92329</xdr:rowOff>
    </xdr:from>
    <xdr:to>
      <xdr:col>11</xdr:col>
      <xdr:colOff>358775</xdr:colOff>
      <xdr:row>36</xdr:row>
      <xdr:rowOff>22479</xdr:rowOff>
    </xdr:to>
    <xdr:sp macro="" textlink="">
      <xdr:nvSpPr>
        <xdr:cNvPr id="319" name="円/楕円 318"/>
        <xdr:cNvSpPr/>
      </xdr:nvSpPr>
      <xdr:spPr>
        <a:xfrm>
          <a:off x="7810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13606</xdr:rowOff>
    </xdr:from>
    <xdr:ext cx="469744" cy="259045"/>
    <xdr:sp macro="" textlink="">
      <xdr:nvSpPr>
        <xdr:cNvPr id="320" name="テキスト ボックス 319"/>
        <xdr:cNvSpPr txBox="1"/>
      </xdr:nvSpPr>
      <xdr:spPr>
        <a:xfrm>
          <a:off x="7626427"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117094</xdr:rowOff>
    </xdr:from>
    <xdr:to>
      <xdr:col>10</xdr:col>
      <xdr:colOff>155575</xdr:colOff>
      <xdr:row>35</xdr:row>
      <xdr:rowOff>47244</xdr:rowOff>
    </xdr:to>
    <xdr:sp macro="" textlink="">
      <xdr:nvSpPr>
        <xdr:cNvPr id="321" name="円/楕円 320"/>
        <xdr:cNvSpPr/>
      </xdr:nvSpPr>
      <xdr:spPr>
        <a:xfrm>
          <a:off x="69215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38371</xdr:rowOff>
    </xdr:from>
    <xdr:ext cx="469744" cy="259045"/>
    <xdr:sp macro="" textlink="">
      <xdr:nvSpPr>
        <xdr:cNvPr id="322" name="テキスト ボックス 321"/>
        <xdr:cNvSpPr txBox="1"/>
      </xdr:nvSpPr>
      <xdr:spPr>
        <a:xfrm>
          <a:off x="6737427"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4597</xdr:rowOff>
    </xdr:from>
    <xdr:to>
      <xdr:col>15</xdr:col>
      <xdr:colOff>180975</xdr:colOff>
      <xdr:row>59</xdr:row>
      <xdr:rowOff>5512</xdr:rowOff>
    </xdr:to>
    <xdr:cxnSp macro="">
      <xdr:nvCxnSpPr>
        <xdr:cNvPr id="351" name="直線コネクタ 350"/>
        <xdr:cNvCxnSpPr/>
      </xdr:nvCxnSpPr>
      <xdr:spPr>
        <a:xfrm flipV="1">
          <a:off x="9639300" y="1012014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5512</xdr:rowOff>
    </xdr:from>
    <xdr:to>
      <xdr:col>14</xdr:col>
      <xdr:colOff>28575</xdr:colOff>
      <xdr:row>59</xdr:row>
      <xdr:rowOff>7341</xdr:rowOff>
    </xdr:to>
    <xdr:cxnSp macro="">
      <xdr:nvCxnSpPr>
        <xdr:cNvPr id="354" name="直線コネクタ 353"/>
        <xdr:cNvCxnSpPr/>
      </xdr:nvCxnSpPr>
      <xdr:spPr>
        <a:xfrm flipV="1">
          <a:off x="8750300" y="1012106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6121</xdr:rowOff>
    </xdr:from>
    <xdr:to>
      <xdr:col>12</xdr:col>
      <xdr:colOff>511175</xdr:colOff>
      <xdr:row>59</xdr:row>
      <xdr:rowOff>7341</xdr:rowOff>
    </xdr:to>
    <xdr:cxnSp macro="">
      <xdr:nvCxnSpPr>
        <xdr:cNvPr id="357" name="直線コネクタ 356"/>
        <xdr:cNvCxnSpPr/>
      </xdr:nvCxnSpPr>
      <xdr:spPr>
        <a:xfrm>
          <a:off x="7861300" y="1012167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143078</xdr:rowOff>
    </xdr:from>
    <xdr:to>
      <xdr:col>12</xdr:col>
      <xdr:colOff>561975</xdr:colOff>
      <xdr:row>57</xdr:row>
      <xdr:rowOff>73228</xdr:rowOff>
    </xdr:to>
    <xdr:sp macro="" textlink="">
      <xdr:nvSpPr>
        <xdr:cNvPr id="358" name="フローチャート : 判断 357"/>
        <xdr:cNvSpPr/>
      </xdr:nvSpPr>
      <xdr:spPr>
        <a:xfrm>
          <a:off x="8699500" y="97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89755</xdr:rowOff>
    </xdr:from>
    <xdr:ext cx="469744" cy="259045"/>
    <xdr:sp macro="" textlink="">
      <xdr:nvSpPr>
        <xdr:cNvPr id="359" name="テキスト ボックス 358"/>
        <xdr:cNvSpPr txBox="1"/>
      </xdr:nvSpPr>
      <xdr:spPr>
        <a:xfrm>
          <a:off x="8515427" y="95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6121</xdr:rowOff>
    </xdr:from>
    <xdr:to>
      <xdr:col>11</xdr:col>
      <xdr:colOff>307975</xdr:colOff>
      <xdr:row>59</xdr:row>
      <xdr:rowOff>6274</xdr:rowOff>
    </xdr:to>
    <xdr:cxnSp macro="">
      <xdr:nvCxnSpPr>
        <xdr:cNvPr id="360" name="直線コネクタ 359"/>
        <xdr:cNvCxnSpPr/>
      </xdr:nvCxnSpPr>
      <xdr:spPr>
        <a:xfrm flipV="1">
          <a:off x="6972300" y="1012167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127609</xdr:rowOff>
    </xdr:from>
    <xdr:to>
      <xdr:col>11</xdr:col>
      <xdr:colOff>358775</xdr:colOff>
      <xdr:row>57</xdr:row>
      <xdr:rowOff>57759</xdr:rowOff>
    </xdr:to>
    <xdr:sp macro="" textlink="">
      <xdr:nvSpPr>
        <xdr:cNvPr id="361" name="フローチャート : 判断 360"/>
        <xdr:cNvSpPr/>
      </xdr:nvSpPr>
      <xdr:spPr>
        <a:xfrm>
          <a:off x="7810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74286</xdr:rowOff>
    </xdr:from>
    <xdr:ext cx="469744" cy="259045"/>
    <xdr:sp macro="" textlink="">
      <xdr:nvSpPr>
        <xdr:cNvPr id="362" name="テキスト ボックス 361"/>
        <xdr:cNvSpPr txBox="1"/>
      </xdr:nvSpPr>
      <xdr:spPr>
        <a:xfrm>
          <a:off x="7626427" y="950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165481</xdr:rowOff>
    </xdr:from>
    <xdr:to>
      <xdr:col>10</xdr:col>
      <xdr:colOff>155575</xdr:colOff>
      <xdr:row>57</xdr:row>
      <xdr:rowOff>95631</xdr:rowOff>
    </xdr:to>
    <xdr:sp macro="" textlink="">
      <xdr:nvSpPr>
        <xdr:cNvPr id="363" name="フローチャート : 判断 362"/>
        <xdr:cNvSpPr/>
      </xdr:nvSpPr>
      <xdr:spPr>
        <a:xfrm>
          <a:off x="6921500" y="97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112158</xdr:rowOff>
    </xdr:from>
    <xdr:ext cx="469744" cy="259045"/>
    <xdr:sp macro="" textlink="">
      <xdr:nvSpPr>
        <xdr:cNvPr id="364" name="テキスト ボックス 363"/>
        <xdr:cNvSpPr txBox="1"/>
      </xdr:nvSpPr>
      <xdr:spPr>
        <a:xfrm>
          <a:off x="6737427" y="954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125247</xdr:rowOff>
    </xdr:from>
    <xdr:to>
      <xdr:col>15</xdr:col>
      <xdr:colOff>231775</xdr:colOff>
      <xdr:row>59</xdr:row>
      <xdr:rowOff>55397</xdr:rowOff>
    </xdr:to>
    <xdr:sp macro="" textlink="">
      <xdr:nvSpPr>
        <xdr:cNvPr id="370" name="円/楕円 369"/>
        <xdr:cNvSpPr/>
      </xdr:nvSpPr>
      <xdr:spPr>
        <a:xfrm>
          <a:off x="10426700" y="10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40174</xdr:rowOff>
    </xdr:from>
    <xdr:ext cx="378565" cy="259045"/>
    <xdr:sp macro="" textlink="">
      <xdr:nvSpPr>
        <xdr:cNvPr id="371" name="農林水産業費該当値テキスト"/>
        <xdr:cNvSpPr txBox="1"/>
      </xdr:nvSpPr>
      <xdr:spPr>
        <a:xfrm>
          <a:off x="10528300" y="9984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126162</xdr:rowOff>
    </xdr:from>
    <xdr:to>
      <xdr:col>14</xdr:col>
      <xdr:colOff>79375</xdr:colOff>
      <xdr:row>59</xdr:row>
      <xdr:rowOff>56312</xdr:rowOff>
    </xdr:to>
    <xdr:sp macro="" textlink="">
      <xdr:nvSpPr>
        <xdr:cNvPr id="372" name="円/楕円 371"/>
        <xdr:cNvSpPr/>
      </xdr:nvSpPr>
      <xdr:spPr>
        <a:xfrm>
          <a:off x="9588500" y="100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47439</xdr:rowOff>
    </xdr:from>
    <xdr:ext cx="378565" cy="259045"/>
    <xdr:sp macro="" textlink="">
      <xdr:nvSpPr>
        <xdr:cNvPr id="373" name="テキスト ボックス 372"/>
        <xdr:cNvSpPr txBox="1"/>
      </xdr:nvSpPr>
      <xdr:spPr>
        <a:xfrm>
          <a:off x="9450017" y="1016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127991</xdr:rowOff>
    </xdr:from>
    <xdr:to>
      <xdr:col>12</xdr:col>
      <xdr:colOff>561975</xdr:colOff>
      <xdr:row>59</xdr:row>
      <xdr:rowOff>58141</xdr:rowOff>
    </xdr:to>
    <xdr:sp macro="" textlink="">
      <xdr:nvSpPr>
        <xdr:cNvPr id="374" name="円/楕円 373"/>
        <xdr:cNvSpPr/>
      </xdr:nvSpPr>
      <xdr:spPr>
        <a:xfrm>
          <a:off x="8699500" y="100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49268</xdr:rowOff>
    </xdr:from>
    <xdr:ext cx="378565" cy="259045"/>
    <xdr:sp macro="" textlink="">
      <xdr:nvSpPr>
        <xdr:cNvPr id="375" name="テキスト ボックス 374"/>
        <xdr:cNvSpPr txBox="1"/>
      </xdr:nvSpPr>
      <xdr:spPr>
        <a:xfrm>
          <a:off x="8561017" y="1016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126771</xdr:rowOff>
    </xdr:from>
    <xdr:to>
      <xdr:col>11</xdr:col>
      <xdr:colOff>358775</xdr:colOff>
      <xdr:row>59</xdr:row>
      <xdr:rowOff>56921</xdr:rowOff>
    </xdr:to>
    <xdr:sp macro="" textlink="">
      <xdr:nvSpPr>
        <xdr:cNvPr id="376" name="円/楕円 375"/>
        <xdr:cNvSpPr/>
      </xdr:nvSpPr>
      <xdr:spPr>
        <a:xfrm>
          <a:off x="7810500" y="100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48048</xdr:rowOff>
    </xdr:from>
    <xdr:ext cx="378565" cy="259045"/>
    <xdr:sp macro="" textlink="">
      <xdr:nvSpPr>
        <xdr:cNvPr id="377" name="テキスト ボックス 376"/>
        <xdr:cNvSpPr txBox="1"/>
      </xdr:nvSpPr>
      <xdr:spPr>
        <a:xfrm>
          <a:off x="7672017" y="1016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126924</xdr:rowOff>
    </xdr:from>
    <xdr:to>
      <xdr:col>10</xdr:col>
      <xdr:colOff>155575</xdr:colOff>
      <xdr:row>59</xdr:row>
      <xdr:rowOff>57074</xdr:rowOff>
    </xdr:to>
    <xdr:sp macro="" textlink="">
      <xdr:nvSpPr>
        <xdr:cNvPr id="378" name="円/楕円 377"/>
        <xdr:cNvSpPr/>
      </xdr:nvSpPr>
      <xdr:spPr>
        <a:xfrm>
          <a:off x="6921500" y="100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48201</xdr:rowOff>
    </xdr:from>
    <xdr:ext cx="378565" cy="259045"/>
    <xdr:sp macro="" textlink="">
      <xdr:nvSpPr>
        <xdr:cNvPr id="379" name="テキスト ボックス 378"/>
        <xdr:cNvSpPr txBox="1"/>
      </xdr:nvSpPr>
      <xdr:spPr>
        <a:xfrm>
          <a:off x="6783017" y="1016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103605</xdr:rowOff>
    </xdr:from>
    <xdr:to>
      <xdr:col>15</xdr:col>
      <xdr:colOff>180975</xdr:colOff>
      <xdr:row>78</xdr:row>
      <xdr:rowOff>122051</xdr:rowOff>
    </xdr:to>
    <xdr:cxnSp macro="">
      <xdr:nvCxnSpPr>
        <xdr:cNvPr id="406" name="直線コネクタ 405"/>
        <xdr:cNvCxnSpPr/>
      </xdr:nvCxnSpPr>
      <xdr:spPr>
        <a:xfrm flipV="1">
          <a:off x="9639300" y="13476705"/>
          <a:ext cx="838200" cy="1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113274</xdr:rowOff>
    </xdr:from>
    <xdr:to>
      <xdr:col>14</xdr:col>
      <xdr:colOff>28575</xdr:colOff>
      <xdr:row>78</xdr:row>
      <xdr:rowOff>122051</xdr:rowOff>
    </xdr:to>
    <xdr:cxnSp macro="">
      <xdr:nvCxnSpPr>
        <xdr:cNvPr id="409" name="直線コネクタ 408"/>
        <xdr:cNvCxnSpPr/>
      </xdr:nvCxnSpPr>
      <xdr:spPr>
        <a:xfrm>
          <a:off x="8750300" y="13486374"/>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113274</xdr:rowOff>
    </xdr:from>
    <xdr:to>
      <xdr:col>12</xdr:col>
      <xdr:colOff>511175</xdr:colOff>
      <xdr:row>78</xdr:row>
      <xdr:rowOff>121481</xdr:rowOff>
    </xdr:to>
    <xdr:cxnSp macro="">
      <xdr:nvCxnSpPr>
        <xdr:cNvPr id="412" name="直線コネクタ 411"/>
        <xdr:cNvCxnSpPr/>
      </xdr:nvCxnSpPr>
      <xdr:spPr>
        <a:xfrm flipV="1">
          <a:off x="7861300" y="13486374"/>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121481</xdr:rowOff>
    </xdr:from>
    <xdr:to>
      <xdr:col>11</xdr:col>
      <xdr:colOff>307975</xdr:colOff>
      <xdr:row>78</xdr:row>
      <xdr:rowOff>123813</xdr:rowOff>
    </xdr:to>
    <xdr:cxnSp macro="">
      <xdr:nvCxnSpPr>
        <xdr:cNvPr id="415" name="直線コネクタ 414"/>
        <xdr:cNvCxnSpPr/>
      </xdr:nvCxnSpPr>
      <xdr:spPr>
        <a:xfrm flipV="1">
          <a:off x="6972300" y="1349458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52805</xdr:rowOff>
    </xdr:from>
    <xdr:to>
      <xdr:col>15</xdr:col>
      <xdr:colOff>231775</xdr:colOff>
      <xdr:row>78</xdr:row>
      <xdr:rowOff>154405</xdr:rowOff>
    </xdr:to>
    <xdr:sp macro="" textlink="">
      <xdr:nvSpPr>
        <xdr:cNvPr id="425" name="円/楕円 424"/>
        <xdr:cNvSpPr/>
      </xdr:nvSpPr>
      <xdr:spPr>
        <a:xfrm>
          <a:off x="10426700" y="1342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139182</xdr:rowOff>
    </xdr:from>
    <xdr:ext cx="469744" cy="259045"/>
    <xdr:sp macro="" textlink="">
      <xdr:nvSpPr>
        <xdr:cNvPr id="426" name="商工費該当値テキスト"/>
        <xdr:cNvSpPr txBox="1"/>
      </xdr:nvSpPr>
      <xdr:spPr>
        <a:xfrm>
          <a:off x="10528300" y="1334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71251</xdr:rowOff>
    </xdr:from>
    <xdr:to>
      <xdr:col>14</xdr:col>
      <xdr:colOff>79375</xdr:colOff>
      <xdr:row>79</xdr:row>
      <xdr:rowOff>1401</xdr:rowOff>
    </xdr:to>
    <xdr:sp macro="" textlink="">
      <xdr:nvSpPr>
        <xdr:cNvPr id="427" name="円/楕円 426"/>
        <xdr:cNvSpPr/>
      </xdr:nvSpPr>
      <xdr:spPr>
        <a:xfrm>
          <a:off x="95885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163978</xdr:rowOff>
    </xdr:from>
    <xdr:ext cx="378565" cy="259045"/>
    <xdr:sp macro="" textlink="">
      <xdr:nvSpPr>
        <xdr:cNvPr id="428" name="テキスト ボックス 427"/>
        <xdr:cNvSpPr txBox="1"/>
      </xdr:nvSpPr>
      <xdr:spPr>
        <a:xfrm>
          <a:off x="9450017" y="135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62474</xdr:rowOff>
    </xdr:from>
    <xdr:to>
      <xdr:col>12</xdr:col>
      <xdr:colOff>561975</xdr:colOff>
      <xdr:row>78</xdr:row>
      <xdr:rowOff>164074</xdr:rowOff>
    </xdr:to>
    <xdr:sp macro="" textlink="">
      <xdr:nvSpPr>
        <xdr:cNvPr id="429" name="円/楕円 428"/>
        <xdr:cNvSpPr/>
      </xdr:nvSpPr>
      <xdr:spPr>
        <a:xfrm>
          <a:off x="8699500" y="134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155201</xdr:rowOff>
    </xdr:from>
    <xdr:ext cx="469744" cy="259045"/>
    <xdr:sp macro="" textlink="">
      <xdr:nvSpPr>
        <xdr:cNvPr id="430" name="テキスト ボックス 429"/>
        <xdr:cNvSpPr txBox="1"/>
      </xdr:nvSpPr>
      <xdr:spPr>
        <a:xfrm>
          <a:off x="8515427" y="135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70681</xdr:rowOff>
    </xdr:from>
    <xdr:to>
      <xdr:col>11</xdr:col>
      <xdr:colOff>358775</xdr:colOff>
      <xdr:row>79</xdr:row>
      <xdr:rowOff>831</xdr:rowOff>
    </xdr:to>
    <xdr:sp macro="" textlink="">
      <xdr:nvSpPr>
        <xdr:cNvPr id="431" name="円/楕円 430"/>
        <xdr:cNvSpPr/>
      </xdr:nvSpPr>
      <xdr:spPr>
        <a:xfrm>
          <a:off x="7810500" y="134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163408</xdr:rowOff>
    </xdr:from>
    <xdr:ext cx="378565" cy="259045"/>
    <xdr:sp macro="" textlink="">
      <xdr:nvSpPr>
        <xdr:cNvPr id="432" name="テキスト ボックス 431"/>
        <xdr:cNvSpPr txBox="1"/>
      </xdr:nvSpPr>
      <xdr:spPr>
        <a:xfrm>
          <a:off x="7672017" y="13536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73013</xdr:rowOff>
    </xdr:from>
    <xdr:to>
      <xdr:col>10</xdr:col>
      <xdr:colOff>155575</xdr:colOff>
      <xdr:row>79</xdr:row>
      <xdr:rowOff>3163</xdr:rowOff>
    </xdr:to>
    <xdr:sp macro="" textlink="">
      <xdr:nvSpPr>
        <xdr:cNvPr id="433" name="円/楕円 432"/>
        <xdr:cNvSpPr/>
      </xdr:nvSpPr>
      <xdr:spPr>
        <a:xfrm>
          <a:off x="6921500" y="134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165740</xdr:rowOff>
    </xdr:from>
    <xdr:ext cx="378565" cy="259045"/>
    <xdr:sp macro="" textlink="">
      <xdr:nvSpPr>
        <xdr:cNvPr id="434" name="テキスト ボックス 433"/>
        <xdr:cNvSpPr txBox="1"/>
      </xdr:nvSpPr>
      <xdr:spPr>
        <a:xfrm>
          <a:off x="6783017" y="13538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129657</xdr:rowOff>
    </xdr:from>
    <xdr:to>
      <xdr:col>15</xdr:col>
      <xdr:colOff>180975</xdr:colOff>
      <xdr:row>98</xdr:row>
      <xdr:rowOff>131862</xdr:rowOff>
    </xdr:to>
    <xdr:cxnSp macro="">
      <xdr:nvCxnSpPr>
        <xdr:cNvPr id="466" name="直線コネクタ 465"/>
        <xdr:cNvCxnSpPr/>
      </xdr:nvCxnSpPr>
      <xdr:spPr>
        <a:xfrm flipV="1">
          <a:off x="9639300" y="16931757"/>
          <a:ext cx="8382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131862</xdr:rowOff>
    </xdr:from>
    <xdr:to>
      <xdr:col>14</xdr:col>
      <xdr:colOff>28575</xdr:colOff>
      <xdr:row>99</xdr:row>
      <xdr:rowOff>22543</xdr:rowOff>
    </xdr:to>
    <xdr:cxnSp macro="">
      <xdr:nvCxnSpPr>
        <xdr:cNvPr id="469" name="直線コネクタ 468"/>
        <xdr:cNvCxnSpPr/>
      </xdr:nvCxnSpPr>
      <xdr:spPr>
        <a:xfrm flipV="1">
          <a:off x="8750300" y="16933962"/>
          <a:ext cx="8890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121461</xdr:rowOff>
    </xdr:from>
    <xdr:to>
      <xdr:col>12</xdr:col>
      <xdr:colOff>511175</xdr:colOff>
      <xdr:row>99</xdr:row>
      <xdr:rowOff>22543</xdr:rowOff>
    </xdr:to>
    <xdr:cxnSp macro="">
      <xdr:nvCxnSpPr>
        <xdr:cNvPr id="472" name="直線コネクタ 471"/>
        <xdr:cNvCxnSpPr/>
      </xdr:nvCxnSpPr>
      <xdr:spPr>
        <a:xfrm>
          <a:off x="7861300" y="16923561"/>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164632</xdr:rowOff>
    </xdr:from>
    <xdr:to>
      <xdr:col>12</xdr:col>
      <xdr:colOff>561975</xdr:colOff>
      <xdr:row>97</xdr:row>
      <xdr:rowOff>94782</xdr:rowOff>
    </xdr:to>
    <xdr:sp macro="" textlink="">
      <xdr:nvSpPr>
        <xdr:cNvPr id="473" name="フローチャート : 判断 472"/>
        <xdr:cNvSpPr/>
      </xdr:nvSpPr>
      <xdr:spPr>
        <a:xfrm>
          <a:off x="8699500" y="166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111309</xdr:rowOff>
    </xdr:from>
    <xdr:ext cx="534377" cy="259045"/>
    <xdr:sp macro="" textlink="">
      <xdr:nvSpPr>
        <xdr:cNvPr id="474" name="テキスト ボックス 473"/>
        <xdr:cNvSpPr txBox="1"/>
      </xdr:nvSpPr>
      <xdr:spPr>
        <a:xfrm>
          <a:off x="8483111" y="163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121461</xdr:rowOff>
    </xdr:from>
    <xdr:to>
      <xdr:col>11</xdr:col>
      <xdr:colOff>307975</xdr:colOff>
      <xdr:row>98</xdr:row>
      <xdr:rowOff>133038</xdr:rowOff>
    </xdr:to>
    <xdr:cxnSp macro="">
      <xdr:nvCxnSpPr>
        <xdr:cNvPr id="475" name="直線コネクタ 474"/>
        <xdr:cNvCxnSpPr/>
      </xdr:nvCxnSpPr>
      <xdr:spPr>
        <a:xfrm flipV="1">
          <a:off x="6972300" y="16923561"/>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27618</xdr:rowOff>
    </xdr:from>
    <xdr:to>
      <xdr:col>11</xdr:col>
      <xdr:colOff>358775</xdr:colOff>
      <xdr:row>97</xdr:row>
      <xdr:rowOff>129218</xdr:rowOff>
    </xdr:to>
    <xdr:sp macro="" textlink="">
      <xdr:nvSpPr>
        <xdr:cNvPr id="476" name="フローチャート : 判断 475"/>
        <xdr:cNvSpPr/>
      </xdr:nvSpPr>
      <xdr:spPr>
        <a:xfrm>
          <a:off x="7810500" y="1665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145745</xdr:rowOff>
    </xdr:from>
    <xdr:ext cx="534377" cy="259045"/>
    <xdr:sp macro="" textlink="">
      <xdr:nvSpPr>
        <xdr:cNvPr id="477" name="テキスト ボックス 476"/>
        <xdr:cNvSpPr txBox="1"/>
      </xdr:nvSpPr>
      <xdr:spPr>
        <a:xfrm>
          <a:off x="7594111" y="1643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36861</xdr:rowOff>
    </xdr:from>
    <xdr:to>
      <xdr:col>10</xdr:col>
      <xdr:colOff>155575</xdr:colOff>
      <xdr:row>97</xdr:row>
      <xdr:rowOff>138461</xdr:rowOff>
    </xdr:to>
    <xdr:sp macro="" textlink="">
      <xdr:nvSpPr>
        <xdr:cNvPr id="478" name="フローチャート : 判断 477"/>
        <xdr:cNvSpPr/>
      </xdr:nvSpPr>
      <xdr:spPr>
        <a:xfrm>
          <a:off x="6921500" y="166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154988</xdr:rowOff>
    </xdr:from>
    <xdr:ext cx="534377" cy="259045"/>
    <xdr:sp macro="" textlink="">
      <xdr:nvSpPr>
        <xdr:cNvPr id="479" name="テキスト ボックス 478"/>
        <xdr:cNvSpPr txBox="1"/>
      </xdr:nvSpPr>
      <xdr:spPr>
        <a:xfrm>
          <a:off x="6705111" y="1644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78857</xdr:rowOff>
    </xdr:from>
    <xdr:to>
      <xdr:col>15</xdr:col>
      <xdr:colOff>231775</xdr:colOff>
      <xdr:row>99</xdr:row>
      <xdr:rowOff>9007</xdr:rowOff>
    </xdr:to>
    <xdr:sp macro="" textlink="">
      <xdr:nvSpPr>
        <xdr:cNvPr id="485" name="円/楕円 484"/>
        <xdr:cNvSpPr/>
      </xdr:nvSpPr>
      <xdr:spPr>
        <a:xfrm>
          <a:off x="10426700" y="168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165234</xdr:rowOff>
    </xdr:from>
    <xdr:ext cx="534377" cy="259045"/>
    <xdr:sp macro="" textlink="">
      <xdr:nvSpPr>
        <xdr:cNvPr id="486" name="土木費該当値テキスト"/>
        <xdr:cNvSpPr txBox="1"/>
      </xdr:nvSpPr>
      <xdr:spPr>
        <a:xfrm>
          <a:off x="10528300" y="167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81062</xdr:rowOff>
    </xdr:from>
    <xdr:to>
      <xdr:col>14</xdr:col>
      <xdr:colOff>79375</xdr:colOff>
      <xdr:row>99</xdr:row>
      <xdr:rowOff>11212</xdr:rowOff>
    </xdr:to>
    <xdr:sp macro="" textlink="">
      <xdr:nvSpPr>
        <xdr:cNvPr id="487" name="円/楕円 486"/>
        <xdr:cNvSpPr/>
      </xdr:nvSpPr>
      <xdr:spPr>
        <a:xfrm>
          <a:off x="9588500" y="168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2339</xdr:rowOff>
    </xdr:from>
    <xdr:ext cx="534377" cy="259045"/>
    <xdr:sp macro="" textlink="">
      <xdr:nvSpPr>
        <xdr:cNvPr id="488" name="テキスト ボックス 487"/>
        <xdr:cNvSpPr txBox="1"/>
      </xdr:nvSpPr>
      <xdr:spPr>
        <a:xfrm>
          <a:off x="9372111" y="1697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143193</xdr:rowOff>
    </xdr:from>
    <xdr:to>
      <xdr:col>12</xdr:col>
      <xdr:colOff>561975</xdr:colOff>
      <xdr:row>99</xdr:row>
      <xdr:rowOff>73343</xdr:rowOff>
    </xdr:to>
    <xdr:sp macro="" textlink="">
      <xdr:nvSpPr>
        <xdr:cNvPr id="489" name="円/楕円 488"/>
        <xdr:cNvSpPr/>
      </xdr:nvSpPr>
      <xdr:spPr>
        <a:xfrm>
          <a:off x="8699500" y="169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64470</xdr:rowOff>
    </xdr:from>
    <xdr:ext cx="534377" cy="259045"/>
    <xdr:sp macro="" textlink="">
      <xdr:nvSpPr>
        <xdr:cNvPr id="490" name="テキスト ボックス 489"/>
        <xdr:cNvSpPr txBox="1"/>
      </xdr:nvSpPr>
      <xdr:spPr>
        <a:xfrm>
          <a:off x="8483111" y="1703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70661</xdr:rowOff>
    </xdr:from>
    <xdr:to>
      <xdr:col>11</xdr:col>
      <xdr:colOff>358775</xdr:colOff>
      <xdr:row>99</xdr:row>
      <xdr:rowOff>811</xdr:rowOff>
    </xdr:to>
    <xdr:sp macro="" textlink="">
      <xdr:nvSpPr>
        <xdr:cNvPr id="491" name="円/楕円 490"/>
        <xdr:cNvSpPr/>
      </xdr:nvSpPr>
      <xdr:spPr>
        <a:xfrm>
          <a:off x="7810500" y="168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163388</xdr:rowOff>
    </xdr:from>
    <xdr:ext cx="534377" cy="259045"/>
    <xdr:sp macro="" textlink="">
      <xdr:nvSpPr>
        <xdr:cNvPr id="492" name="テキスト ボックス 491"/>
        <xdr:cNvSpPr txBox="1"/>
      </xdr:nvSpPr>
      <xdr:spPr>
        <a:xfrm>
          <a:off x="7594111" y="169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82238</xdr:rowOff>
    </xdr:from>
    <xdr:to>
      <xdr:col>10</xdr:col>
      <xdr:colOff>155575</xdr:colOff>
      <xdr:row>99</xdr:row>
      <xdr:rowOff>12388</xdr:rowOff>
    </xdr:to>
    <xdr:sp macro="" textlink="">
      <xdr:nvSpPr>
        <xdr:cNvPr id="493" name="円/楕円 492"/>
        <xdr:cNvSpPr/>
      </xdr:nvSpPr>
      <xdr:spPr>
        <a:xfrm>
          <a:off x="6921500" y="168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3515</xdr:rowOff>
    </xdr:from>
    <xdr:ext cx="534377" cy="259045"/>
    <xdr:sp macro="" textlink="">
      <xdr:nvSpPr>
        <xdr:cNvPr id="494" name="テキスト ボックス 493"/>
        <xdr:cNvSpPr txBox="1"/>
      </xdr:nvSpPr>
      <xdr:spPr>
        <a:xfrm>
          <a:off x="6705111" y="169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68986</xdr:rowOff>
    </xdr:from>
    <xdr:to>
      <xdr:col>23</xdr:col>
      <xdr:colOff>517525</xdr:colOff>
      <xdr:row>36</xdr:row>
      <xdr:rowOff>80112</xdr:rowOff>
    </xdr:to>
    <xdr:cxnSp macro="">
      <xdr:nvCxnSpPr>
        <xdr:cNvPr id="524" name="直線コネクタ 523"/>
        <xdr:cNvCxnSpPr/>
      </xdr:nvCxnSpPr>
      <xdr:spPr>
        <a:xfrm>
          <a:off x="15481300" y="6241186"/>
          <a:ext cx="8382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46812</xdr:rowOff>
    </xdr:from>
    <xdr:to>
      <xdr:col>22</xdr:col>
      <xdr:colOff>365125</xdr:colOff>
      <xdr:row>36</xdr:row>
      <xdr:rowOff>68986</xdr:rowOff>
    </xdr:to>
    <xdr:cxnSp macro="">
      <xdr:nvCxnSpPr>
        <xdr:cNvPr id="527" name="直線コネクタ 526"/>
        <xdr:cNvCxnSpPr/>
      </xdr:nvCxnSpPr>
      <xdr:spPr>
        <a:xfrm>
          <a:off x="14592300" y="6219012"/>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50012</xdr:rowOff>
    </xdr:from>
    <xdr:to>
      <xdr:col>21</xdr:col>
      <xdr:colOff>161925</xdr:colOff>
      <xdr:row>36</xdr:row>
      <xdr:rowOff>46812</xdr:rowOff>
    </xdr:to>
    <xdr:cxnSp macro="">
      <xdr:nvCxnSpPr>
        <xdr:cNvPr id="530" name="直線コネクタ 529"/>
        <xdr:cNvCxnSpPr/>
      </xdr:nvCxnSpPr>
      <xdr:spPr>
        <a:xfrm>
          <a:off x="13703300" y="6050762"/>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119151</xdr:rowOff>
    </xdr:from>
    <xdr:to>
      <xdr:col>21</xdr:col>
      <xdr:colOff>212725</xdr:colOff>
      <xdr:row>36</xdr:row>
      <xdr:rowOff>49301</xdr:rowOff>
    </xdr:to>
    <xdr:sp macro="" textlink="">
      <xdr:nvSpPr>
        <xdr:cNvPr id="531" name="フローチャート : 判断 530"/>
        <xdr:cNvSpPr/>
      </xdr:nvSpPr>
      <xdr:spPr>
        <a:xfrm>
          <a:off x="14541500" y="611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65828</xdr:rowOff>
    </xdr:from>
    <xdr:ext cx="534377" cy="259045"/>
    <xdr:sp macro="" textlink="">
      <xdr:nvSpPr>
        <xdr:cNvPr id="532" name="テキスト ボックス 531"/>
        <xdr:cNvSpPr txBox="1"/>
      </xdr:nvSpPr>
      <xdr:spPr>
        <a:xfrm>
          <a:off x="14325111" y="58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50012</xdr:rowOff>
    </xdr:from>
    <xdr:to>
      <xdr:col>19</xdr:col>
      <xdr:colOff>644525</xdr:colOff>
      <xdr:row>36</xdr:row>
      <xdr:rowOff>69291</xdr:rowOff>
    </xdr:to>
    <xdr:cxnSp macro="">
      <xdr:nvCxnSpPr>
        <xdr:cNvPr id="533" name="直線コネクタ 532"/>
        <xdr:cNvCxnSpPr/>
      </xdr:nvCxnSpPr>
      <xdr:spPr>
        <a:xfrm flipV="1">
          <a:off x="12814300" y="6050762"/>
          <a:ext cx="889000" cy="1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148641</xdr:rowOff>
    </xdr:from>
    <xdr:to>
      <xdr:col>20</xdr:col>
      <xdr:colOff>9525</xdr:colOff>
      <xdr:row>36</xdr:row>
      <xdr:rowOff>78791</xdr:rowOff>
    </xdr:to>
    <xdr:sp macro="" textlink="">
      <xdr:nvSpPr>
        <xdr:cNvPr id="534" name="フローチャート : 判断 533"/>
        <xdr:cNvSpPr/>
      </xdr:nvSpPr>
      <xdr:spPr>
        <a:xfrm>
          <a:off x="13652500" y="6149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69918</xdr:rowOff>
    </xdr:from>
    <xdr:ext cx="534377" cy="259045"/>
    <xdr:sp macro="" textlink="">
      <xdr:nvSpPr>
        <xdr:cNvPr id="535" name="テキスト ボックス 534"/>
        <xdr:cNvSpPr txBox="1"/>
      </xdr:nvSpPr>
      <xdr:spPr>
        <a:xfrm>
          <a:off x="13436111" y="62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164871</xdr:rowOff>
    </xdr:from>
    <xdr:to>
      <xdr:col>18</xdr:col>
      <xdr:colOff>492125</xdr:colOff>
      <xdr:row>36</xdr:row>
      <xdr:rowOff>95021</xdr:rowOff>
    </xdr:to>
    <xdr:sp macro="" textlink="">
      <xdr:nvSpPr>
        <xdr:cNvPr id="536" name="フローチャート : 判断 535"/>
        <xdr:cNvSpPr/>
      </xdr:nvSpPr>
      <xdr:spPr>
        <a:xfrm>
          <a:off x="12763500" y="616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111548</xdr:rowOff>
    </xdr:from>
    <xdr:ext cx="534377" cy="259045"/>
    <xdr:sp macro="" textlink="">
      <xdr:nvSpPr>
        <xdr:cNvPr id="537" name="テキスト ボックス 536"/>
        <xdr:cNvSpPr txBox="1"/>
      </xdr:nvSpPr>
      <xdr:spPr>
        <a:xfrm>
          <a:off x="12547111" y="59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29312</xdr:rowOff>
    </xdr:from>
    <xdr:to>
      <xdr:col>23</xdr:col>
      <xdr:colOff>568325</xdr:colOff>
      <xdr:row>36</xdr:row>
      <xdr:rowOff>130912</xdr:rowOff>
    </xdr:to>
    <xdr:sp macro="" textlink="">
      <xdr:nvSpPr>
        <xdr:cNvPr id="543" name="円/楕円 542"/>
        <xdr:cNvSpPr/>
      </xdr:nvSpPr>
      <xdr:spPr>
        <a:xfrm>
          <a:off x="16268700" y="62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7739</xdr:rowOff>
    </xdr:from>
    <xdr:ext cx="534377" cy="259045"/>
    <xdr:sp macro="" textlink="">
      <xdr:nvSpPr>
        <xdr:cNvPr id="544" name="消防費該当値テキスト"/>
        <xdr:cNvSpPr txBox="1"/>
      </xdr:nvSpPr>
      <xdr:spPr>
        <a:xfrm>
          <a:off x="16370300" y="61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18186</xdr:rowOff>
    </xdr:from>
    <xdr:to>
      <xdr:col>22</xdr:col>
      <xdr:colOff>415925</xdr:colOff>
      <xdr:row>36</xdr:row>
      <xdr:rowOff>119786</xdr:rowOff>
    </xdr:to>
    <xdr:sp macro="" textlink="">
      <xdr:nvSpPr>
        <xdr:cNvPr id="545" name="円/楕円 544"/>
        <xdr:cNvSpPr/>
      </xdr:nvSpPr>
      <xdr:spPr>
        <a:xfrm>
          <a:off x="15430500" y="61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110913</xdr:rowOff>
    </xdr:from>
    <xdr:ext cx="534377" cy="259045"/>
    <xdr:sp macro="" textlink="">
      <xdr:nvSpPr>
        <xdr:cNvPr id="546" name="テキスト ボックス 545"/>
        <xdr:cNvSpPr txBox="1"/>
      </xdr:nvSpPr>
      <xdr:spPr>
        <a:xfrm>
          <a:off x="15214111" y="62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167462</xdr:rowOff>
    </xdr:from>
    <xdr:to>
      <xdr:col>21</xdr:col>
      <xdr:colOff>212725</xdr:colOff>
      <xdr:row>36</xdr:row>
      <xdr:rowOff>97612</xdr:rowOff>
    </xdr:to>
    <xdr:sp macro="" textlink="">
      <xdr:nvSpPr>
        <xdr:cNvPr id="547" name="円/楕円 546"/>
        <xdr:cNvSpPr/>
      </xdr:nvSpPr>
      <xdr:spPr>
        <a:xfrm>
          <a:off x="14541500" y="61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88739</xdr:rowOff>
    </xdr:from>
    <xdr:ext cx="534377" cy="259045"/>
    <xdr:sp macro="" textlink="">
      <xdr:nvSpPr>
        <xdr:cNvPr id="548" name="テキスト ボックス 547"/>
        <xdr:cNvSpPr txBox="1"/>
      </xdr:nvSpPr>
      <xdr:spPr>
        <a:xfrm>
          <a:off x="14325111" y="62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170662</xdr:rowOff>
    </xdr:from>
    <xdr:to>
      <xdr:col>20</xdr:col>
      <xdr:colOff>9525</xdr:colOff>
      <xdr:row>35</xdr:row>
      <xdr:rowOff>100812</xdr:rowOff>
    </xdr:to>
    <xdr:sp macro="" textlink="">
      <xdr:nvSpPr>
        <xdr:cNvPr id="549" name="円/楕円 548"/>
        <xdr:cNvSpPr/>
      </xdr:nvSpPr>
      <xdr:spPr>
        <a:xfrm>
          <a:off x="13652500" y="59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117339</xdr:rowOff>
    </xdr:from>
    <xdr:ext cx="534377" cy="259045"/>
    <xdr:sp macro="" textlink="">
      <xdr:nvSpPr>
        <xdr:cNvPr id="550" name="テキスト ボックス 549"/>
        <xdr:cNvSpPr txBox="1"/>
      </xdr:nvSpPr>
      <xdr:spPr>
        <a:xfrm>
          <a:off x="13436111" y="57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18491</xdr:rowOff>
    </xdr:from>
    <xdr:to>
      <xdr:col>18</xdr:col>
      <xdr:colOff>492125</xdr:colOff>
      <xdr:row>36</xdr:row>
      <xdr:rowOff>120091</xdr:rowOff>
    </xdr:to>
    <xdr:sp macro="" textlink="">
      <xdr:nvSpPr>
        <xdr:cNvPr id="551" name="円/楕円 550"/>
        <xdr:cNvSpPr/>
      </xdr:nvSpPr>
      <xdr:spPr>
        <a:xfrm>
          <a:off x="12763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111218</xdr:rowOff>
    </xdr:from>
    <xdr:ext cx="534377" cy="259045"/>
    <xdr:sp macro="" textlink="">
      <xdr:nvSpPr>
        <xdr:cNvPr id="552" name="テキスト ボックス 551"/>
        <xdr:cNvSpPr txBox="1"/>
      </xdr:nvSpPr>
      <xdr:spPr>
        <a:xfrm>
          <a:off x="12547111" y="62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60539</xdr:rowOff>
    </xdr:from>
    <xdr:to>
      <xdr:col>23</xdr:col>
      <xdr:colOff>517525</xdr:colOff>
      <xdr:row>58</xdr:row>
      <xdr:rowOff>66254</xdr:rowOff>
    </xdr:to>
    <xdr:cxnSp macro="">
      <xdr:nvCxnSpPr>
        <xdr:cNvPr id="584" name="直線コネクタ 583"/>
        <xdr:cNvCxnSpPr/>
      </xdr:nvCxnSpPr>
      <xdr:spPr>
        <a:xfrm flipV="1">
          <a:off x="15481300" y="9661739"/>
          <a:ext cx="8382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66254</xdr:rowOff>
    </xdr:from>
    <xdr:to>
      <xdr:col>22</xdr:col>
      <xdr:colOff>365125</xdr:colOff>
      <xdr:row>58</xdr:row>
      <xdr:rowOff>73602</xdr:rowOff>
    </xdr:to>
    <xdr:cxnSp macro="">
      <xdr:nvCxnSpPr>
        <xdr:cNvPr id="587" name="直線コネクタ 586"/>
        <xdr:cNvCxnSpPr/>
      </xdr:nvCxnSpPr>
      <xdr:spPr>
        <a:xfrm flipV="1">
          <a:off x="14592300" y="10010354"/>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73602</xdr:rowOff>
    </xdr:from>
    <xdr:to>
      <xdr:col>21</xdr:col>
      <xdr:colOff>161925</xdr:colOff>
      <xdr:row>59</xdr:row>
      <xdr:rowOff>9463</xdr:rowOff>
    </xdr:to>
    <xdr:cxnSp macro="">
      <xdr:nvCxnSpPr>
        <xdr:cNvPr id="590" name="直線コネクタ 589"/>
        <xdr:cNvCxnSpPr/>
      </xdr:nvCxnSpPr>
      <xdr:spPr>
        <a:xfrm flipV="1">
          <a:off x="13703300" y="10017702"/>
          <a:ext cx="889000" cy="10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7896</xdr:rowOff>
    </xdr:from>
    <xdr:to>
      <xdr:col>19</xdr:col>
      <xdr:colOff>644525</xdr:colOff>
      <xdr:row>59</xdr:row>
      <xdr:rowOff>9463</xdr:rowOff>
    </xdr:to>
    <xdr:cxnSp macro="">
      <xdr:nvCxnSpPr>
        <xdr:cNvPr id="593" name="直線コネクタ 592"/>
        <xdr:cNvCxnSpPr/>
      </xdr:nvCxnSpPr>
      <xdr:spPr>
        <a:xfrm>
          <a:off x="12814300" y="9951996"/>
          <a:ext cx="889000" cy="17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9739</xdr:rowOff>
    </xdr:from>
    <xdr:to>
      <xdr:col>23</xdr:col>
      <xdr:colOff>568325</xdr:colOff>
      <xdr:row>56</xdr:row>
      <xdr:rowOff>111339</xdr:rowOff>
    </xdr:to>
    <xdr:sp macro="" textlink="">
      <xdr:nvSpPr>
        <xdr:cNvPr id="603" name="円/楕円 602"/>
        <xdr:cNvSpPr/>
      </xdr:nvSpPr>
      <xdr:spPr>
        <a:xfrm>
          <a:off x="16268700" y="96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159616</xdr:rowOff>
    </xdr:from>
    <xdr:ext cx="534377" cy="259045"/>
    <xdr:sp macro="" textlink="">
      <xdr:nvSpPr>
        <xdr:cNvPr id="604" name="教育費該当値テキスト"/>
        <xdr:cNvSpPr txBox="1"/>
      </xdr:nvSpPr>
      <xdr:spPr>
        <a:xfrm>
          <a:off x="16370300" y="958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36,924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15454</xdr:rowOff>
    </xdr:from>
    <xdr:to>
      <xdr:col>22</xdr:col>
      <xdr:colOff>415925</xdr:colOff>
      <xdr:row>58</xdr:row>
      <xdr:rowOff>117054</xdr:rowOff>
    </xdr:to>
    <xdr:sp macro="" textlink="">
      <xdr:nvSpPr>
        <xdr:cNvPr id="605" name="円/楕円 604"/>
        <xdr:cNvSpPr/>
      </xdr:nvSpPr>
      <xdr:spPr>
        <a:xfrm>
          <a:off x="15430500" y="99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108181</xdr:rowOff>
    </xdr:from>
    <xdr:ext cx="534377" cy="259045"/>
    <xdr:sp macro="" textlink="">
      <xdr:nvSpPr>
        <xdr:cNvPr id="606" name="テキスト ボックス 605"/>
        <xdr:cNvSpPr txBox="1"/>
      </xdr:nvSpPr>
      <xdr:spPr>
        <a:xfrm>
          <a:off x="15214111" y="1005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22802</xdr:rowOff>
    </xdr:from>
    <xdr:to>
      <xdr:col>21</xdr:col>
      <xdr:colOff>212725</xdr:colOff>
      <xdr:row>58</xdr:row>
      <xdr:rowOff>124402</xdr:rowOff>
    </xdr:to>
    <xdr:sp macro="" textlink="">
      <xdr:nvSpPr>
        <xdr:cNvPr id="607" name="円/楕円 606"/>
        <xdr:cNvSpPr/>
      </xdr:nvSpPr>
      <xdr:spPr>
        <a:xfrm>
          <a:off x="14541500" y="99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115529</xdr:rowOff>
    </xdr:from>
    <xdr:ext cx="534377" cy="259045"/>
    <xdr:sp macro="" textlink="">
      <xdr:nvSpPr>
        <xdr:cNvPr id="608" name="テキスト ボックス 607"/>
        <xdr:cNvSpPr txBox="1"/>
      </xdr:nvSpPr>
      <xdr:spPr>
        <a:xfrm>
          <a:off x="14325111" y="100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130113</xdr:rowOff>
    </xdr:from>
    <xdr:to>
      <xdr:col>20</xdr:col>
      <xdr:colOff>9525</xdr:colOff>
      <xdr:row>59</xdr:row>
      <xdr:rowOff>60263</xdr:rowOff>
    </xdr:to>
    <xdr:sp macro="" textlink="">
      <xdr:nvSpPr>
        <xdr:cNvPr id="609" name="円/楕円 608"/>
        <xdr:cNvSpPr/>
      </xdr:nvSpPr>
      <xdr:spPr>
        <a:xfrm>
          <a:off x="13652500" y="100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51390</xdr:rowOff>
    </xdr:from>
    <xdr:ext cx="534377" cy="259045"/>
    <xdr:sp macro="" textlink="">
      <xdr:nvSpPr>
        <xdr:cNvPr id="610" name="テキスト ボックス 609"/>
        <xdr:cNvSpPr txBox="1"/>
      </xdr:nvSpPr>
      <xdr:spPr>
        <a:xfrm>
          <a:off x="13436111" y="101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128546</xdr:rowOff>
    </xdr:from>
    <xdr:to>
      <xdr:col>18</xdr:col>
      <xdr:colOff>492125</xdr:colOff>
      <xdr:row>58</xdr:row>
      <xdr:rowOff>58696</xdr:rowOff>
    </xdr:to>
    <xdr:sp macro="" textlink="">
      <xdr:nvSpPr>
        <xdr:cNvPr id="611" name="円/楕円 610"/>
        <xdr:cNvSpPr/>
      </xdr:nvSpPr>
      <xdr:spPr>
        <a:xfrm>
          <a:off x="12763500" y="99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49823</xdr:rowOff>
    </xdr:from>
    <xdr:ext cx="534377" cy="259045"/>
    <xdr:sp macro="" textlink="">
      <xdr:nvSpPr>
        <xdr:cNvPr id="612" name="テキスト ボックス 611"/>
        <xdr:cNvSpPr txBox="1"/>
      </xdr:nvSpPr>
      <xdr:spPr>
        <a:xfrm>
          <a:off x="12547111" y="99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42659</xdr:rowOff>
    </xdr:from>
    <xdr:to>
      <xdr:col>23</xdr:col>
      <xdr:colOff>517525</xdr:colOff>
      <xdr:row>79</xdr:row>
      <xdr:rowOff>44069</xdr:rowOff>
    </xdr:to>
    <xdr:cxnSp macro="">
      <xdr:nvCxnSpPr>
        <xdr:cNvPr id="641" name="直線コネクタ 640"/>
        <xdr:cNvCxnSpPr/>
      </xdr:nvCxnSpPr>
      <xdr:spPr>
        <a:xfrm>
          <a:off x="15481300" y="1358720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30087</xdr:rowOff>
    </xdr:from>
    <xdr:to>
      <xdr:col>22</xdr:col>
      <xdr:colOff>365125</xdr:colOff>
      <xdr:row>79</xdr:row>
      <xdr:rowOff>42659</xdr:rowOff>
    </xdr:to>
    <xdr:cxnSp macro="">
      <xdr:nvCxnSpPr>
        <xdr:cNvPr id="644" name="直線コネクタ 643"/>
        <xdr:cNvCxnSpPr/>
      </xdr:nvCxnSpPr>
      <xdr:spPr>
        <a:xfrm>
          <a:off x="14592300" y="13574637"/>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30087</xdr:rowOff>
    </xdr:from>
    <xdr:to>
      <xdr:col>21</xdr:col>
      <xdr:colOff>161925</xdr:colOff>
      <xdr:row>79</xdr:row>
      <xdr:rowOff>38049</xdr:rowOff>
    </xdr:to>
    <xdr:cxnSp macro="">
      <xdr:nvCxnSpPr>
        <xdr:cNvPr id="647" name="直線コネクタ 646"/>
        <xdr:cNvCxnSpPr/>
      </xdr:nvCxnSpPr>
      <xdr:spPr>
        <a:xfrm flipV="1">
          <a:off x="13703300" y="13574637"/>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148565</xdr:rowOff>
    </xdr:from>
    <xdr:to>
      <xdr:col>21</xdr:col>
      <xdr:colOff>212725</xdr:colOff>
      <xdr:row>79</xdr:row>
      <xdr:rowOff>78715</xdr:rowOff>
    </xdr:to>
    <xdr:sp macro="" textlink="">
      <xdr:nvSpPr>
        <xdr:cNvPr id="648" name="フローチャート : 判断 647"/>
        <xdr:cNvSpPr/>
      </xdr:nvSpPr>
      <xdr:spPr>
        <a:xfrm>
          <a:off x="14541500" y="1352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95242</xdr:rowOff>
    </xdr:from>
    <xdr:ext cx="378565" cy="259045"/>
    <xdr:sp macro="" textlink="">
      <xdr:nvSpPr>
        <xdr:cNvPr id="649" name="テキスト ボックス 648"/>
        <xdr:cNvSpPr txBox="1"/>
      </xdr:nvSpPr>
      <xdr:spPr>
        <a:xfrm>
          <a:off x="14403017" y="1329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38049</xdr:rowOff>
    </xdr:from>
    <xdr:to>
      <xdr:col>19</xdr:col>
      <xdr:colOff>644525</xdr:colOff>
      <xdr:row>79</xdr:row>
      <xdr:rowOff>44450</xdr:rowOff>
    </xdr:to>
    <xdr:cxnSp macro="">
      <xdr:nvCxnSpPr>
        <xdr:cNvPr id="650" name="直線コネクタ 649"/>
        <xdr:cNvCxnSpPr/>
      </xdr:nvCxnSpPr>
      <xdr:spPr>
        <a:xfrm flipV="1">
          <a:off x="12814300" y="13582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127952</xdr:rowOff>
    </xdr:from>
    <xdr:to>
      <xdr:col>20</xdr:col>
      <xdr:colOff>9525</xdr:colOff>
      <xdr:row>79</xdr:row>
      <xdr:rowOff>58102</xdr:rowOff>
    </xdr:to>
    <xdr:sp macro="" textlink="">
      <xdr:nvSpPr>
        <xdr:cNvPr id="651" name="フローチャート : 判断 650"/>
        <xdr:cNvSpPr/>
      </xdr:nvSpPr>
      <xdr:spPr>
        <a:xfrm>
          <a:off x="13652500" y="1350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74629</xdr:rowOff>
    </xdr:from>
    <xdr:ext cx="378565" cy="259045"/>
    <xdr:sp macro="" textlink="">
      <xdr:nvSpPr>
        <xdr:cNvPr id="652" name="テキスト ボックス 651"/>
        <xdr:cNvSpPr txBox="1"/>
      </xdr:nvSpPr>
      <xdr:spPr>
        <a:xfrm>
          <a:off x="13514017" y="1327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126657</xdr:rowOff>
    </xdr:from>
    <xdr:to>
      <xdr:col>18</xdr:col>
      <xdr:colOff>492125</xdr:colOff>
      <xdr:row>79</xdr:row>
      <xdr:rowOff>56807</xdr:rowOff>
    </xdr:to>
    <xdr:sp macro="" textlink="">
      <xdr:nvSpPr>
        <xdr:cNvPr id="653" name="フローチャート : 判断 652"/>
        <xdr:cNvSpPr/>
      </xdr:nvSpPr>
      <xdr:spPr>
        <a:xfrm>
          <a:off x="12763500" y="134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73334</xdr:rowOff>
    </xdr:from>
    <xdr:ext cx="469744" cy="259045"/>
    <xdr:sp macro="" textlink="">
      <xdr:nvSpPr>
        <xdr:cNvPr id="654" name="テキスト ボックス 653"/>
        <xdr:cNvSpPr txBox="1"/>
      </xdr:nvSpPr>
      <xdr:spPr>
        <a:xfrm>
          <a:off x="12579427" y="1327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164719</xdr:rowOff>
    </xdr:from>
    <xdr:to>
      <xdr:col>23</xdr:col>
      <xdr:colOff>568325</xdr:colOff>
      <xdr:row>79</xdr:row>
      <xdr:rowOff>94869</xdr:rowOff>
    </xdr:to>
    <xdr:sp macro="" textlink="">
      <xdr:nvSpPr>
        <xdr:cNvPr id="660" name="円/楕円 659"/>
        <xdr:cNvSpPr/>
      </xdr:nvSpPr>
      <xdr:spPr>
        <a:xfrm>
          <a:off x="162687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13932" cy="259045"/>
    <xdr:sp macro="" textlink="">
      <xdr:nvSpPr>
        <xdr:cNvPr id="661" name="災害復旧費該当値テキスト"/>
        <xdr:cNvSpPr txBox="1"/>
      </xdr:nvSpPr>
      <xdr:spPr>
        <a:xfrm>
          <a:off x="16370300" y="13477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163309</xdr:rowOff>
    </xdr:from>
    <xdr:to>
      <xdr:col>22</xdr:col>
      <xdr:colOff>415925</xdr:colOff>
      <xdr:row>79</xdr:row>
      <xdr:rowOff>93459</xdr:rowOff>
    </xdr:to>
    <xdr:sp macro="" textlink="">
      <xdr:nvSpPr>
        <xdr:cNvPr id="662" name="円/楕円 661"/>
        <xdr:cNvSpPr/>
      </xdr:nvSpPr>
      <xdr:spPr>
        <a:xfrm>
          <a:off x="15430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84586</xdr:rowOff>
    </xdr:from>
    <xdr:ext cx="313932" cy="259045"/>
    <xdr:sp macro="" textlink="">
      <xdr:nvSpPr>
        <xdr:cNvPr id="663" name="テキスト ボックス 662"/>
        <xdr:cNvSpPr txBox="1"/>
      </xdr:nvSpPr>
      <xdr:spPr>
        <a:xfrm>
          <a:off x="15324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150737</xdr:rowOff>
    </xdr:from>
    <xdr:to>
      <xdr:col>21</xdr:col>
      <xdr:colOff>212725</xdr:colOff>
      <xdr:row>79</xdr:row>
      <xdr:rowOff>80887</xdr:rowOff>
    </xdr:to>
    <xdr:sp macro="" textlink="">
      <xdr:nvSpPr>
        <xdr:cNvPr id="664" name="円/楕円 663"/>
        <xdr:cNvSpPr/>
      </xdr:nvSpPr>
      <xdr:spPr>
        <a:xfrm>
          <a:off x="14541500" y="13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72014</xdr:rowOff>
    </xdr:from>
    <xdr:ext cx="378565" cy="259045"/>
    <xdr:sp macro="" textlink="">
      <xdr:nvSpPr>
        <xdr:cNvPr id="665" name="テキスト ボックス 664"/>
        <xdr:cNvSpPr txBox="1"/>
      </xdr:nvSpPr>
      <xdr:spPr>
        <a:xfrm>
          <a:off x="14403017" y="13616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158699</xdr:rowOff>
    </xdr:from>
    <xdr:to>
      <xdr:col>20</xdr:col>
      <xdr:colOff>9525</xdr:colOff>
      <xdr:row>79</xdr:row>
      <xdr:rowOff>88849</xdr:rowOff>
    </xdr:to>
    <xdr:sp macro="" textlink="">
      <xdr:nvSpPr>
        <xdr:cNvPr id="666" name="円/楕円 665"/>
        <xdr:cNvSpPr/>
      </xdr:nvSpPr>
      <xdr:spPr>
        <a:xfrm>
          <a:off x="13652500" y="135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79976</xdr:rowOff>
    </xdr:from>
    <xdr:ext cx="378565" cy="259045"/>
    <xdr:sp macro="" textlink="">
      <xdr:nvSpPr>
        <xdr:cNvPr id="667" name="テキスト ボックス 666"/>
        <xdr:cNvSpPr txBox="1"/>
      </xdr:nvSpPr>
      <xdr:spPr>
        <a:xfrm>
          <a:off x="13514017" y="13624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114303</xdr:rowOff>
    </xdr:from>
    <xdr:to>
      <xdr:col>23</xdr:col>
      <xdr:colOff>517525</xdr:colOff>
      <xdr:row>97</xdr:row>
      <xdr:rowOff>139266</xdr:rowOff>
    </xdr:to>
    <xdr:cxnSp macro="">
      <xdr:nvCxnSpPr>
        <xdr:cNvPr id="697" name="直線コネクタ 696"/>
        <xdr:cNvCxnSpPr/>
      </xdr:nvCxnSpPr>
      <xdr:spPr>
        <a:xfrm>
          <a:off x="15481300" y="16744953"/>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28304</xdr:rowOff>
    </xdr:from>
    <xdr:to>
      <xdr:col>22</xdr:col>
      <xdr:colOff>365125</xdr:colOff>
      <xdr:row>97</xdr:row>
      <xdr:rowOff>114303</xdr:rowOff>
    </xdr:to>
    <xdr:cxnSp macro="">
      <xdr:nvCxnSpPr>
        <xdr:cNvPr id="700" name="直線コネクタ 699"/>
        <xdr:cNvCxnSpPr/>
      </xdr:nvCxnSpPr>
      <xdr:spPr>
        <a:xfrm>
          <a:off x="14592300" y="16658954"/>
          <a:ext cx="8890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28304</xdr:rowOff>
    </xdr:from>
    <xdr:to>
      <xdr:col>21</xdr:col>
      <xdr:colOff>161925</xdr:colOff>
      <xdr:row>97</xdr:row>
      <xdr:rowOff>150079</xdr:rowOff>
    </xdr:to>
    <xdr:cxnSp macro="">
      <xdr:nvCxnSpPr>
        <xdr:cNvPr id="703" name="直線コネクタ 702"/>
        <xdr:cNvCxnSpPr/>
      </xdr:nvCxnSpPr>
      <xdr:spPr>
        <a:xfrm flipV="1">
          <a:off x="13703300" y="16658954"/>
          <a:ext cx="889000" cy="1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82431</xdr:rowOff>
    </xdr:from>
    <xdr:to>
      <xdr:col>21</xdr:col>
      <xdr:colOff>212725</xdr:colOff>
      <xdr:row>97</xdr:row>
      <xdr:rowOff>12581</xdr:rowOff>
    </xdr:to>
    <xdr:sp macro="" textlink="">
      <xdr:nvSpPr>
        <xdr:cNvPr id="704" name="フローチャート : 判断 703"/>
        <xdr:cNvSpPr/>
      </xdr:nvSpPr>
      <xdr:spPr>
        <a:xfrm>
          <a:off x="14541500" y="1654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29108</xdr:rowOff>
    </xdr:from>
    <xdr:ext cx="534377" cy="259045"/>
    <xdr:sp macro="" textlink="">
      <xdr:nvSpPr>
        <xdr:cNvPr id="705" name="テキスト ボックス 704"/>
        <xdr:cNvSpPr txBox="1"/>
      </xdr:nvSpPr>
      <xdr:spPr>
        <a:xfrm>
          <a:off x="14325111" y="1631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150079</xdr:rowOff>
    </xdr:from>
    <xdr:to>
      <xdr:col>19</xdr:col>
      <xdr:colOff>644525</xdr:colOff>
      <xdr:row>97</xdr:row>
      <xdr:rowOff>162514</xdr:rowOff>
    </xdr:to>
    <xdr:cxnSp macro="">
      <xdr:nvCxnSpPr>
        <xdr:cNvPr id="706" name="直線コネクタ 705"/>
        <xdr:cNvCxnSpPr/>
      </xdr:nvCxnSpPr>
      <xdr:spPr>
        <a:xfrm flipV="1">
          <a:off x="12814300" y="16780729"/>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87917</xdr:rowOff>
    </xdr:from>
    <xdr:to>
      <xdr:col>20</xdr:col>
      <xdr:colOff>9525</xdr:colOff>
      <xdr:row>97</xdr:row>
      <xdr:rowOff>18067</xdr:rowOff>
    </xdr:to>
    <xdr:sp macro="" textlink="">
      <xdr:nvSpPr>
        <xdr:cNvPr id="707" name="フローチャート : 判断 706"/>
        <xdr:cNvSpPr/>
      </xdr:nvSpPr>
      <xdr:spPr>
        <a:xfrm>
          <a:off x="13652500" y="1654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34594</xdr:rowOff>
    </xdr:from>
    <xdr:ext cx="534377" cy="259045"/>
    <xdr:sp macro="" textlink="">
      <xdr:nvSpPr>
        <xdr:cNvPr id="708" name="テキスト ボックス 707"/>
        <xdr:cNvSpPr txBox="1"/>
      </xdr:nvSpPr>
      <xdr:spPr>
        <a:xfrm>
          <a:off x="13436111" y="163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88215</xdr:rowOff>
    </xdr:from>
    <xdr:to>
      <xdr:col>18</xdr:col>
      <xdr:colOff>492125</xdr:colOff>
      <xdr:row>97</xdr:row>
      <xdr:rowOff>18365</xdr:rowOff>
    </xdr:to>
    <xdr:sp macro="" textlink="">
      <xdr:nvSpPr>
        <xdr:cNvPr id="709" name="フローチャート : 判断 708"/>
        <xdr:cNvSpPr/>
      </xdr:nvSpPr>
      <xdr:spPr>
        <a:xfrm>
          <a:off x="12763500" y="165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34892</xdr:rowOff>
    </xdr:from>
    <xdr:ext cx="534377" cy="259045"/>
    <xdr:sp macro="" textlink="">
      <xdr:nvSpPr>
        <xdr:cNvPr id="710" name="テキスト ボックス 709"/>
        <xdr:cNvSpPr txBox="1"/>
      </xdr:nvSpPr>
      <xdr:spPr>
        <a:xfrm>
          <a:off x="12547111" y="163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88466</xdr:rowOff>
    </xdr:from>
    <xdr:to>
      <xdr:col>23</xdr:col>
      <xdr:colOff>568325</xdr:colOff>
      <xdr:row>98</xdr:row>
      <xdr:rowOff>18616</xdr:rowOff>
    </xdr:to>
    <xdr:sp macro="" textlink="">
      <xdr:nvSpPr>
        <xdr:cNvPr id="716" name="円/楕円 715"/>
        <xdr:cNvSpPr/>
      </xdr:nvSpPr>
      <xdr:spPr>
        <a:xfrm>
          <a:off x="16268700" y="167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66893</xdr:rowOff>
    </xdr:from>
    <xdr:ext cx="534377" cy="259045"/>
    <xdr:sp macro="" textlink="">
      <xdr:nvSpPr>
        <xdr:cNvPr id="717" name="公債費該当値テキスト"/>
        <xdr:cNvSpPr txBox="1"/>
      </xdr:nvSpPr>
      <xdr:spPr>
        <a:xfrm>
          <a:off x="16370300" y="166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63503</xdr:rowOff>
    </xdr:from>
    <xdr:to>
      <xdr:col>22</xdr:col>
      <xdr:colOff>415925</xdr:colOff>
      <xdr:row>97</xdr:row>
      <xdr:rowOff>165103</xdr:rowOff>
    </xdr:to>
    <xdr:sp macro="" textlink="">
      <xdr:nvSpPr>
        <xdr:cNvPr id="718" name="円/楕円 717"/>
        <xdr:cNvSpPr/>
      </xdr:nvSpPr>
      <xdr:spPr>
        <a:xfrm>
          <a:off x="15430500" y="166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156230</xdr:rowOff>
    </xdr:from>
    <xdr:ext cx="534377" cy="259045"/>
    <xdr:sp macro="" textlink="">
      <xdr:nvSpPr>
        <xdr:cNvPr id="719" name="テキスト ボックス 718"/>
        <xdr:cNvSpPr txBox="1"/>
      </xdr:nvSpPr>
      <xdr:spPr>
        <a:xfrm>
          <a:off x="15214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148954</xdr:rowOff>
    </xdr:from>
    <xdr:to>
      <xdr:col>21</xdr:col>
      <xdr:colOff>212725</xdr:colOff>
      <xdr:row>97</xdr:row>
      <xdr:rowOff>79104</xdr:rowOff>
    </xdr:to>
    <xdr:sp macro="" textlink="">
      <xdr:nvSpPr>
        <xdr:cNvPr id="720" name="円/楕円 719"/>
        <xdr:cNvSpPr/>
      </xdr:nvSpPr>
      <xdr:spPr>
        <a:xfrm>
          <a:off x="14541500" y="166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70231</xdr:rowOff>
    </xdr:from>
    <xdr:ext cx="534377" cy="259045"/>
    <xdr:sp macro="" textlink="">
      <xdr:nvSpPr>
        <xdr:cNvPr id="721" name="テキスト ボックス 720"/>
        <xdr:cNvSpPr txBox="1"/>
      </xdr:nvSpPr>
      <xdr:spPr>
        <a:xfrm>
          <a:off x="14325111" y="167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99279</xdr:rowOff>
    </xdr:from>
    <xdr:to>
      <xdr:col>20</xdr:col>
      <xdr:colOff>9525</xdr:colOff>
      <xdr:row>98</xdr:row>
      <xdr:rowOff>29429</xdr:rowOff>
    </xdr:to>
    <xdr:sp macro="" textlink="">
      <xdr:nvSpPr>
        <xdr:cNvPr id="722" name="円/楕円 721"/>
        <xdr:cNvSpPr/>
      </xdr:nvSpPr>
      <xdr:spPr>
        <a:xfrm>
          <a:off x="13652500" y="167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20556</xdr:rowOff>
    </xdr:from>
    <xdr:ext cx="534377" cy="259045"/>
    <xdr:sp macro="" textlink="">
      <xdr:nvSpPr>
        <xdr:cNvPr id="723" name="テキスト ボックス 722"/>
        <xdr:cNvSpPr txBox="1"/>
      </xdr:nvSpPr>
      <xdr:spPr>
        <a:xfrm>
          <a:off x="13436111" y="168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111714</xdr:rowOff>
    </xdr:from>
    <xdr:to>
      <xdr:col>18</xdr:col>
      <xdr:colOff>492125</xdr:colOff>
      <xdr:row>98</xdr:row>
      <xdr:rowOff>41864</xdr:rowOff>
    </xdr:to>
    <xdr:sp macro="" textlink="">
      <xdr:nvSpPr>
        <xdr:cNvPr id="724" name="円/楕円 723"/>
        <xdr:cNvSpPr/>
      </xdr:nvSpPr>
      <xdr:spPr>
        <a:xfrm>
          <a:off x="12763500" y="167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32991</xdr:rowOff>
    </xdr:from>
    <xdr:ext cx="534377" cy="259045"/>
    <xdr:sp macro="" textlink="">
      <xdr:nvSpPr>
        <xdr:cNvPr id="725" name="テキスト ボックス 724"/>
        <xdr:cNvSpPr txBox="1"/>
      </xdr:nvSpPr>
      <xdr:spPr>
        <a:xfrm>
          <a:off x="12547111" y="168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63101</xdr:rowOff>
    </xdr:from>
    <xdr:to>
      <xdr:col>29</xdr:col>
      <xdr:colOff>568325</xdr:colOff>
      <xdr:row>38</xdr:row>
      <xdr:rowOff>164701</xdr:rowOff>
    </xdr:to>
    <xdr:sp macro="" textlink="">
      <xdr:nvSpPr>
        <xdr:cNvPr id="763" name="フローチャート : 判断 762"/>
        <xdr:cNvSpPr/>
      </xdr:nvSpPr>
      <xdr:spPr>
        <a:xfrm>
          <a:off x="20383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9778</xdr:rowOff>
    </xdr:from>
    <xdr:ext cx="378565" cy="259045"/>
    <xdr:sp macro="" textlink="">
      <xdr:nvSpPr>
        <xdr:cNvPr id="764" name="テキスト ボックス 763"/>
        <xdr:cNvSpPr txBox="1"/>
      </xdr:nvSpPr>
      <xdr:spPr>
        <a:xfrm>
          <a:off x="20245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23259</xdr:rowOff>
    </xdr:from>
    <xdr:to>
      <xdr:col>28</xdr:col>
      <xdr:colOff>365125</xdr:colOff>
      <xdr:row>38</xdr:row>
      <xdr:rowOff>124859</xdr:rowOff>
    </xdr:to>
    <xdr:sp macro="" textlink="">
      <xdr:nvSpPr>
        <xdr:cNvPr id="766" name="フローチャート : 判断 765"/>
        <xdr:cNvSpPr/>
      </xdr:nvSpPr>
      <xdr:spPr>
        <a:xfrm>
          <a:off x="19494500" y="653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141386</xdr:rowOff>
    </xdr:from>
    <xdr:ext cx="378565" cy="259045"/>
    <xdr:sp macro="" textlink="">
      <xdr:nvSpPr>
        <xdr:cNvPr id="767" name="テキスト ボックス 766"/>
        <xdr:cNvSpPr txBox="1"/>
      </xdr:nvSpPr>
      <xdr:spPr>
        <a:xfrm>
          <a:off x="19356017" y="631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111434</xdr:rowOff>
    </xdr:from>
    <xdr:to>
      <xdr:col>27</xdr:col>
      <xdr:colOff>161925</xdr:colOff>
      <xdr:row>38</xdr:row>
      <xdr:rowOff>41584</xdr:rowOff>
    </xdr:to>
    <xdr:sp macro="" textlink="">
      <xdr:nvSpPr>
        <xdr:cNvPr id="768" name="フローチャート : 判断 767"/>
        <xdr:cNvSpPr/>
      </xdr:nvSpPr>
      <xdr:spPr>
        <a:xfrm>
          <a:off x="18605500" y="64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58111</xdr:rowOff>
    </xdr:from>
    <xdr:ext cx="378565" cy="259045"/>
    <xdr:sp macro="" textlink="">
      <xdr:nvSpPr>
        <xdr:cNvPr id="769" name="テキスト ボックス 768"/>
        <xdr:cNvSpPr txBox="1"/>
      </xdr:nvSpPr>
      <xdr:spPr>
        <a:xfrm>
          <a:off x="18467017" y="6230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民生費</a:t>
          </a:r>
          <a:r>
            <a:rPr kumimoji="1" lang="ja-JP" altLang="ja-JP" sz="1300">
              <a:solidFill>
                <a:schemeClr val="dk1"/>
              </a:solidFill>
              <a:latin typeface="+mn-lt"/>
              <a:ea typeface="+mn-ea"/>
              <a:cs typeface="+mn-cs"/>
            </a:rPr>
            <a:t>の住民一人当たりのコストは、類似団体平均と比較して</a:t>
          </a:r>
          <a:r>
            <a:rPr kumimoji="1" lang="en-US" altLang="ja-JP" sz="1300">
              <a:solidFill>
                <a:schemeClr val="dk1"/>
              </a:solidFill>
              <a:latin typeface="+mn-lt"/>
              <a:ea typeface="+mn-ea"/>
              <a:cs typeface="+mn-cs"/>
            </a:rPr>
            <a:t>3,659</a:t>
          </a:r>
          <a:r>
            <a:rPr kumimoji="1" lang="ja-JP" altLang="ja-JP" sz="1300">
              <a:solidFill>
                <a:schemeClr val="dk1"/>
              </a:solidFill>
              <a:latin typeface="+mn-lt"/>
              <a:ea typeface="+mn-ea"/>
              <a:cs typeface="+mn-cs"/>
            </a:rPr>
            <a:t>円</a:t>
          </a:r>
          <a:r>
            <a:rPr kumimoji="1" lang="ja-JP" altLang="en-US" sz="1300">
              <a:solidFill>
                <a:schemeClr val="dk1"/>
              </a:solidFill>
              <a:latin typeface="+mn-lt"/>
              <a:ea typeface="+mn-ea"/>
              <a:cs typeface="+mn-cs"/>
            </a:rPr>
            <a:t>高く</a:t>
          </a:r>
          <a:r>
            <a:rPr kumimoji="1" lang="ja-JP" altLang="ja-JP" sz="1300">
              <a:solidFill>
                <a:schemeClr val="dk1"/>
              </a:solidFill>
              <a:latin typeface="+mn-lt"/>
              <a:ea typeface="+mn-ea"/>
              <a:cs typeface="+mn-cs"/>
            </a:rPr>
            <a:t>なって</a:t>
          </a:r>
          <a:r>
            <a:rPr kumimoji="1" lang="ja-JP" altLang="en-US" sz="1300">
              <a:solidFill>
                <a:schemeClr val="dk1"/>
              </a:solidFill>
              <a:latin typeface="+mn-lt"/>
              <a:ea typeface="+mn-ea"/>
              <a:cs typeface="+mn-cs"/>
            </a:rPr>
            <a:t>おり</a:t>
          </a:r>
          <a:r>
            <a:rPr kumimoji="1" lang="ja-JP" altLang="ja-JP" sz="1300">
              <a:solidFill>
                <a:schemeClr val="dk1"/>
              </a:solidFill>
              <a:latin typeface="+mn-lt"/>
              <a:ea typeface="+mn-ea"/>
              <a:cs typeface="+mn-cs"/>
            </a:rPr>
            <a:t>、前年度と比較すると</a:t>
          </a:r>
          <a:r>
            <a:rPr kumimoji="1" lang="en-US" altLang="ja-JP" sz="1300">
              <a:solidFill>
                <a:schemeClr val="dk1"/>
              </a:solidFill>
              <a:latin typeface="+mn-lt"/>
              <a:ea typeface="+mn-ea"/>
              <a:cs typeface="+mn-cs"/>
            </a:rPr>
            <a:t>9,772</a:t>
          </a:r>
          <a:r>
            <a:rPr kumimoji="1" lang="ja-JP" altLang="ja-JP" sz="1300">
              <a:solidFill>
                <a:schemeClr val="dk1"/>
              </a:solidFill>
              <a:latin typeface="+mn-lt"/>
              <a:ea typeface="+mn-ea"/>
              <a:cs typeface="+mn-cs"/>
            </a:rPr>
            <a:t>円の増となっている。</a:t>
          </a:r>
          <a:r>
            <a:rPr kumimoji="1" lang="ja-JP" altLang="en-US" sz="1300">
              <a:solidFill>
                <a:schemeClr val="dk1"/>
              </a:solidFill>
              <a:latin typeface="+mn-lt"/>
              <a:ea typeface="+mn-ea"/>
              <a:cs typeface="+mn-cs"/>
            </a:rPr>
            <a:t>主な要因としては、私立保育所保育委託料や認定こども園施設型給付費が増となったことである。また、教育費</a:t>
          </a:r>
          <a:r>
            <a:rPr kumimoji="1" lang="ja-JP" altLang="ja-JP" sz="1300">
              <a:solidFill>
                <a:schemeClr val="dk1"/>
              </a:solidFill>
              <a:latin typeface="+mn-lt"/>
              <a:ea typeface="+mn-ea"/>
              <a:cs typeface="+mn-cs"/>
            </a:rPr>
            <a:t>の住民一人当たりのコストは、類似団体平均と比較して</a:t>
          </a:r>
          <a:r>
            <a:rPr kumimoji="1" lang="en-US" altLang="ja-JP" sz="1300">
              <a:solidFill>
                <a:schemeClr val="dk1"/>
              </a:solidFill>
              <a:latin typeface="+mn-lt"/>
              <a:ea typeface="+mn-ea"/>
              <a:cs typeface="+mn-cs"/>
            </a:rPr>
            <a:t>6,023</a:t>
          </a:r>
          <a:r>
            <a:rPr kumimoji="1" lang="ja-JP" altLang="ja-JP" sz="1300">
              <a:solidFill>
                <a:schemeClr val="dk1"/>
              </a:solidFill>
              <a:latin typeface="+mn-lt"/>
              <a:ea typeface="+mn-ea"/>
              <a:cs typeface="+mn-cs"/>
            </a:rPr>
            <a:t>円</a:t>
          </a:r>
          <a:r>
            <a:rPr kumimoji="1" lang="ja-JP" altLang="en-US" sz="1300">
              <a:solidFill>
                <a:schemeClr val="dk1"/>
              </a:solidFill>
              <a:latin typeface="+mn-lt"/>
              <a:ea typeface="+mn-ea"/>
              <a:cs typeface="+mn-cs"/>
            </a:rPr>
            <a:t>低くなっているが</a:t>
          </a:r>
          <a:r>
            <a:rPr kumimoji="1" lang="ja-JP" altLang="ja-JP" sz="1300">
              <a:solidFill>
                <a:schemeClr val="dk1"/>
              </a:solidFill>
              <a:latin typeface="+mn-lt"/>
              <a:ea typeface="+mn-ea"/>
              <a:cs typeface="+mn-cs"/>
            </a:rPr>
            <a:t>、前年度と比較すると</a:t>
          </a:r>
          <a:r>
            <a:rPr kumimoji="1" lang="en-US" altLang="ja-JP" sz="1300">
              <a:solidFill>
                <a:schemeClr val="dk1"/>
              </a:solidFill>
              <a:latin typeface="+mn-lt"/>
              <a:ea typeface="+mn-ea"/>
              <a:cs typeface="+mn-cs"/>
            </a:rPr>
            <a:t>10,675</a:t>
          </a:r>
          <a:r>
            <a:rPr kumimoji="1" lang="ja-JP" altLang="ja-JP" sz="1300">
              <a:solidFill>
                <a:schemeClr val="dk1"/>
              </a:solidFill>
              <a:latin typeface="+mn-lt"/>
              <a:ea typeface="+mn-ea"/>
              <a:cs typeface="+mn-cs"/>
            </a:rPr>
            <a:t>円の増となっている。主な要因としては</a:t>
          </a:r>
          <a:r>
            <a:rPr kumimoji="1" lang="ja-JP" altLang="en-US" sz="1300">
              <a:solidFill>
                <a:schemeClr val="dk1"/>
              </a:solidFill>
              <a:latin typeface="+mn-lt"/>
              <a:ea typeface="+mn-ea"/>
              <a:cs typeface="+mn-cs"/>
            </a:rPr>
            <a:t>楠葉台場跡保存整備事業</a:t>
          </a:r>
          <a:r>
            <a:rPr kumimoji="1" lang="ja-JP" altLang="ja-JP" sz="1300">
              <a:solidFill>
                <a:schemeClr val="dk1"/>
              </a:solidFill>
              <a:latin typeface="+mn-lt"/>
              <a:ea typeface="+mn-ea"/>
              <a:cs typeface="+mn-cs"/>
            </a:rPr>
            <a:t>や</a:t>
          </a:r>
          <a:r>
            <a:rPr kumimoji="1" lang="ja-JP" altLang="en-US" sz="1300">
              <a:solidFill>
                <a:schemeClr val="dk1"/>
              </a:solidFill>
              <a:latin typeface="+mn-lt"/>
              <a:ea typeface="+mn-ea"/>
              <a:cs typeface="+mn-cs"/>
            </a:rPr>
            <a:t>第一学校給食共同調理場整備事業</a:t>
          </a:r>
          <a:r>
            <a:rPr kumimoji="1" lang="ja-JP" altLang="ja-JP" sz="1300">
              <a:solidFill>
                <a:schemeClr val="dk1"/>
              </a:solidFill>
              <a:latin typeface="+mn-lt"/>
              <a:ea typeface="+mn-ea"/>
              <a:cs typeface="+mn-cs"/>
            </a:rPr>
            <a:t>が増となったことである。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kumimoji="1" lang="ja-JP" altLang="en-US" sz="1300" b="0" i="0" baseline="0">
              <a:solidFill>
                <a:schemeClr val="dk1"/>
              </a:solidFill>
              <a:latin typeface="+mn-lt"/>
              <a:ea typeface="+mn-ea"/>
              <a:cs typeface="+mn-cs"/>
            </a:rPr>
            <a:t>　  </a:t>
          </a:r>
          <a:r>
            <a:rPr kumimoji="1" lang="ja-JP" altLang="ja-JP" sz="1300" b="0" i="0" baseline="0">
              <a:solidFill>
                <a:schemeClr val="dk1"/>
              </a:solidFill>
              <a:latin typeface="+mn-lt"/>
              <a:ea typeface="+mn-ea"/>
              <a:cs typeface="+mn-cs"/>
            </a:rPr>
            <a:t>平成</a:t>
          </a:r>
          <a:r>
            <a:rPr kumimoji="1" lang="en-US" altLang="ja-JP" sz="1300" b="0" i="0" baseline="0">
              <a:solidFill>
                <a:schemeClr val="dk1"/>
              </a:solidFill>
              <a:latin typeface="+mn-lt"/>
              <a:ea typeface="+mn-ea"/>
              <a:cs typeface="+mn-cs"/>
            </a:rPr>
            <a:t>27</a:t>
          </a:r>
          <a:r>
            <a:rPr kumimoji="1" lang="ja-JP" altLang="ja-JP" sz="1300" b="0" i="0" baseline="0">
              <a:solidFill>
                <a:schemeClr val="dk1"/>
              </a:solidFill>
              <a:latin typeface="+mn-lt"/>
              <a:ea typeface="+mn-ea"/>
              <a:cs typeface="+mn-cs"/>
            </a:rPr>
            <a:t>年度においても実質収支の黒字を維持することができた</a:t>
          </a:r>
          <a:r>
            <a:rPr kumimoji="1" lang="ja-JP" altLang="en-US" sz="1300" b="0" i="0" baseline="0">
              <a:solidFill>
                <a:schemeClr val="dk1"/>
              </a:solidFill>
              <a:latin typeface="+mn-lt"/>
              <a:ea typeface="+mn-ea"/>
              <a:cs typeface="+mn-cs"/>
            </a:rPr>
            <a:t>ものの、実質単年度収支は悪化する傾向にあることから、</a:t>
          </a:r>
          <a:r>
            <a:rPr kumimoji="1" lang="ja-JP" altLang="ja-JP" sz="1300" b="0" i="0" baseline="0">
              <a:solidFill>
                <a:schemeClr val="dk1"/>
              </a:solidFill>
              <a:latin typeface="+mn-lt"/>
              <a:ea typeface="+mn-ea"/>
              <a:cs typeface="+mn-cs"/>
            </a:rPr>
            <a:t>引き続き、限られた財源の中で収支均衡を基本とした健全な財政運営を進めていく。</a:t>
          </a:r>
          <a:endParaRPr kumimoji="1" lang="ja-JP" altLang="ja-JP" sz="1300" b="0" i="1"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i="0" baseline="0">
              <a:solidFill>
                <a:schemeClr val="dk1"/>
              </a:solidFill>
              <a:latin typeface="+mn-lt"/>
              <a:ea typeface="+mn-ea"/>
              <a:cs typeface="+mn-cs"/>
            </a:rPr>
            <a:t>     </a:t>
          </a:r>
          <a:r>
            <a:rPr kumimoji="1" lang="ja-JP" altLang="ja-JP" sz="1300" b="0" i="0" baseline="0">
              <a:solidFill>
                <a:schemeClr val="dk1"/>
              </a:solidFill>
              <a:latin typeface="+mn-lt"/>
              <a:ea typeface="+mn-ea"/>
              <a:cs typeface="+mn-cs"/>
            </a:rPr>
            <a:t>連結実質赤字比率については、昨年度に引き続き黒字のため、なしとなっている。赤字となった国民健康保険や自動車駐車場の特別会計については、収納率の向上など、健全化に向けた取り組みを進めていく。</a:t>
          </a:r>
          <a:endParaRPr kumimoji="1"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135185789</v>
      </c>
      <c r="BO4" s="409"/>
      <c r="BP4" s="409"/>
      <c r="BQ4" s="409"/>
      <c r="BR4" s="409"/>
      <c r="BS4" s="409"/>
      <c r="BT4" s="409"/>
      <c r="BU4" s="410"/>
      <c r="BV4" s="408">
        <v>125232639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2.5</v>
      </c>
      <c r="CU4" s="586"/>
      <c r="CV4" s="586"/>
      <c r="CW4" s="586"/>
      <c r="CX4" s="586"/>
      <c r="CY4" s="586"/>
      <c r="CZ4" s="586"/>
      <c r="DA4" s="587"/>
      <c r="DB4" s="585">
        <v>2.4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133028476</v>
      </c>
      <c r="BO5" s="414"/>
      <c r="BP5" s="414"/>
      <c r="BQ5" s="414"/>
      <c r="BR5" s="414"/>
      <c r="BS5" s="414"/>
      <c r="BT5" s="414"/>
      <c r="BU5" s="415"/>
      <c r="BV5" s="413">
        <v>123190101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89.9</v>
      </c>
      <c r="CU5" s="384"/>
      <c r="CV5" s="384"/>
      <c r="CW5" s="384"/>
      <c r="CX5" s="384"/>
      <c r="CY5" s="384"/>
      <c r="CZ5" s="384"/>
      <c r="DA5" s="385"/>
      <c r="DB5" s="383">
        <v>87.2</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2157313</v>
      </c>
      <c r="BO6" s="414"/>
      <c r="BP6" s="414"/>
      <c r="BQ6" s="414"/>
      <c r="BR6" s="414"/>
      <c r="BS6" s="414"/>
      <c r="BT6" s="414"/>
      <c r="BU6" s="415"/>
      <c r="BV6" s="413">
        <v>2042538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98.2</v>
      </c>
      <c r="CU6" s="560"/>
      <c r="CV6" s="560"/>
      <c r="CW6" s="560"/>
      <c r="CX6" s="560"/>
      <c r="CY6" s="560"/>
      <c r="CZ6" s="560"/>
      <c r="DA6" s="561"/>
      <c r="DB6" s="559">
        <v>97.2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214380</v>
      </c>
      <c r="BO7" s="414"/>
      <c r="BP7" s="414"/>
      <c r="BQ7" s="414"/>
      <c r="BR7" s="414"/>
      <c r="BS7" s="414"/>
      <c r="BT7" s="414"/>
      <c r="BU7" s="415"/>
      <c r="BV7" s="413">
        <v>166104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76661007</v>
      </c>
      <c r="CU7" s="414"/>
      <c r="CV7" s="414"/>
      <c r="CW7" s="414"/>
      <c r="CX7" s="414"/>
      <c r="CY7" s="414"/>
      <c r="CZ7" s="414"/>
      <c r="DA7" s="415"/>
      <c r="DB7" s="413">
        <v>76893049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1942933</v>
      </c>
      <c r="BO8" s="414"/>
      <c r="BP8" s="414"/>
      <c r="BQ8" s="414"/>
      <c r="BR8" s="414"/>
      <c r="BS8" s="414"/>
      <c r="BT8" s="414"/>
      <c r="BU8" s="415"/>
      <c r="BV8" s="413">
        <v>1876434</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0.79</v>
      </c>
      <c r="CU8" s="523"/>
      <c r="CV8" s="523"/>
      <c r="CW8" s="523"/>
      <c r="CX8" s="523"/>
      <c r="CY8" s="523"/>
      <c r="CZ8" s="523"/>
      <c r="DA8" s="524"/>
      <c r="DB8" s="522">
        <v>0.79</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404152</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66499</v>
      </c>
      <c r="BO9" s="414"/>
      <c r="BP9" s="414"/>
      <c r="BQ9" s="414"/>
      <c r="BR9" s="414"/>
      <c r="BS9" s="414"/>
      <c r="BT9" s="414"/>
      <c r="BU9" s="415"/>
      <c r="BV9" s="413">
        <v>220076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12.4</v>
      </c>
      <c r="CU9" s="384"/>
      <c r="CV9" s="384"/>
      <c r="CW9" s="384"/>
      <c r="CX9" s="384"/>
      <c r="CY9" s="384"/>
      <c r="CZ9" s="384"/>
      <c r="DA9" s="385"/>
      <c r="DB9" s="383">
        <v>13.3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407978</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953909</v>
      </c>
      <c r="BO10" s="414"/>
      <c r="BP10" s="414"/>
      <c r="BQ10" s="414"/>
      <c r="BR10" s="414"/>
      <c r="BS10" s="414"/>
      <c r="BT10" s="414"/>
      <c r="BU10" s="415"/>
      <c r="BV10" s="413">
        <v>1039736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1148226</v>
      </c>
      <c r="BO11" s="414"/>
      <c r="BP11" s="414"/>
      <c r="BQ11" s="414"/>
      <c r="BR11" s="414"/>
      <c r="BS11" s="414"/>
      <c r="BT11" s="414"/>
      <c r="BU11" s="415"/>
      <c r="BV11" s="413">
        <v>1146284</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406133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300000</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402223</v>
      </c>
      <c r="S13" s="515"/>
      <c r="T13" s="515"/>
      <c r="U13" s="515"/>
      <c r="V13" s="516"/>
      <c r="W13" s="502" t="s">
        <v>121</v>
      </c>
      <c r="X13" s="426"/>
      <c r="Y13" s="426"/>
      <c r="Z13" s="426"/>
      <c r="AA13" s="426"/>
      <c r="AB13" s="427"/>
      <c r="AC13" s="389">
        <v>871</v>
      </c>
      <c r="AD13" s="390"/>
      <c r="AE13" s="390"/>
      <c r="AF13" s="390"/>
      <c r="AG13" s="391"/>
      <c r="AH13" s="389">
        <v>1134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1868634</v>
      </c>
      <c r="BO13" s="414"/>
      <c r="BP13" s="414"/>
      <c r="BQ13" s="414"/>
      <c r="BR13" s="414"/>
      <c r="BS13" s="414"/>
      <c r="BT13" s="414"/>
      <c r="BU13" s="415"/>
      <c r="BV13" s="413">
        <v>2406096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0.4</v>
      </c>
      <c r="CU13" s="384"/>
      <c r="CV13" s="384"/>
      <c r="CW13" s="384"/>
      <c r="CX13" s="384"/>
      <c r="CY13" s="384"/>
      <c r="CZ13" s="384"/>
      <c r="DA13" s="385"/>
      <c r="DB13" s="383">
        <v>0.8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407528</v>
      </c>
      <c r="S14" s="515"/>
      <c r="T14" s="515"/>
      <c r="U14" s="515"/>
      <c r="V14" s="516"/>
      <c r="W14" s="517"/>
      <c r="X14" s="429"/>
      <c r="Y14" s="429"/>
      <c r="Z14" s="429"/>
      <c r="AA14" s="429"/>
      <c r="AB14" s="430"/>
      <c r="AC14" s="507">
        <v>0.5</v>
      </c>
      <c r="AD14" s="508"/>
      <c r="AE14" s="508"/>
      <c r="AF14" s="508"/>
      <c r="AG14" s="509"/>
      <c r="AH14" s="507">
        <v>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403713</v>
      </c>
      <c r="S15" s="515"/>
      <c r="T15" s="515"/>
      <c r="U15" s="515"/>
      <c r="V15" s="516"/>
      <c r="W15" s="502" t="s">
        <v>128</v>
      </c>
      <c r="X15" s="426"/>
      <c r="Y15" s="426"/>
      <c r="Z15" s="426"/>
      <c r="AA15" s="426"/>
      <c r="AB15" s="427"/>
      <c r="AC15" s="389">
        <v>40541</v>
      </c>
      <c r="AD15" s="390"/>
      <c r="AE15" s="390"/>
      <c r="AF15" s="390"/>
      <c r="AG15" s="391"/>
      <c r="AH15" s="389">
        <v>48251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45835812</v>
      </c>
      <c r="BO15" s="409"/>
      <c r="BP15" s="409"/>
      <c r="BQ15" s="409"/>
      <c r="BR15" s="409"/>
      <c r="BS15" s="409"/>
      <c r="BT15" s="409"/>
      <c r="BU15" s="410"/>
      <c r="BV15" s="408">
        <v>43497331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24.9</v>
      </c>
      <c r="AD16" s="508"/>
      <c r="AE16" s="508"/>
      <c r="AF16" s="508"/>
      <c r="AG16" s="509"/>
      <c r="AH16" s="507">
        <v>26.6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57153241</v>
      </c>
      <c r="BO16" s="414"/>
      <c r="BP16" s="414"/>
      <c r="BQ16" s="414"/>
      <c r="BR16" s="414"/>
      <c r="BS16" s="414"/>
      <c r="BT16" s="414"/>
      <c r="BU16" s="415"/>
      <c r="BV16" s="413">
        <v>55955419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121367</v>
      </c>
      <c r="AD17" s="390"/>
      <c r="AE17" s="390"/>
      <c r="AF17" s="390"/>
      <c r="AG17" s="391"/>
      <c r="AH17" s="389">
        <v>127030</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58562611</v>
      </c>
      <c r="BO17" s="414"/>
      <c r="BP17" s="414"/>
      <c r="BQ17" s="414"/>
      <c r="BR17" s="414"/>
      <c r="BS17" s="414"/>
      <c r="BT17" s="414"/>
      <c r="BU17" s="415"/>
      <c r="BV17" s="413">
        <v>56236263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65.12</v>
      </c>
      <c r="M18" s="478"/>
      <c r="N18" s="478"/>
      <c r="O18" s="478"/>
      <c r="P18" s="478"/>
      <c r="Q18" s="478"/>
      <c r="R18" s="479"/>
      <c r="S18" s="479"/>
      <c r="T18" s="479"/>
      <c r="U18" s="479"/>
      <c r="V18" s="480"/>
      <c r="W18" s="494"/>
      <c r="X18" s="495"/>
      <c r="Y18" s="495"/>
      <c r="Z18" s="495"/>
      <c r="AA18" s="495"/>
      <c r="AB18" s="503"/>
      <c r="AC18" s="377">
        <v>74.599999999999994</v>
      </c>
      <c r="AD18" s="378"/>
      <c r="AE18" s="378"/>
      <c r="AF18" s="378"/>
      <c r="AG18" s="481"/>
      <c r="AH18" s="377">
        <v>70</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71774034</v>
      </c>
      <c r="BO18" s="414"/>
      <c r="BP18" s="414"/>
      <c r="BQ18" s="414"/>
      <c r="BR18" s="414"/>
      <c r="BS18" s="414"/>
      <c r="BT18" s="414"/>
      <c r="BU18" s="415"/>
      <c r="BV18" s="413">
        <v>69294785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6206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90098316</v>
      </c>
      <c r="BO19" s="414"/>
      <c r="BP19" s="414"/>
      <c r="BQ19" s="414"/>
      <c r="BR19" s="414"/>
      <c r="BS19" s="414"/>
      <c r="BT19" s="414"/>
      <c r="BU19" s="415"/>
      <c r="BV19" s="413">
        <v>87496751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167418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99253382</v>
      </c>
      <c r="BO23" s="414"/>
      <c r="BP23" s="414"/>
      <c r="BQ23" s="414"/>
      <c r="BR23" s="414"/>
      <c r="BS23" s="414"/>
      <c r="BT23" s="414"/>
      <c r="BU23" s="415"/>
      <c r="BV23" s="413">
        <v>96903574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8184</v>
      </c>
      <c r="R24" s="390"/>
      <c r="S24" s="390"/>
      <c r="T24" s="390"/>
      <c r="U24" s="390"/>
      <c r="V24" s="391"/>
      <c r="W24" s="455"/>
      <c r="X24" s="446"/>
      <c r="Y24" s="447"/>
      <c r="Z24" s="386" t="s">
        <v>152</v>
      </c>
      <c r="AA24" s="387"/>
      <c r="AB24" s="387"/>
      <c r="AC24" s="387"/>
      <c r="AD24" s="387"/>
      <c r="AE24" s="387"/>
      <c r="AF24" s="387"/>
      <c r="AG24" s="388"/>
      <c r="AH24" s="389">
        <v>2022</v>
      </c>
      <c r="AI24" s="390"/>
      <c r="AJ24" s="390"/>
      <c r="AK24" s="390"/>
      <c r="AL24" s="391"/>
      <c r="AM24" s="389">
        <v>6336948</v>
      </c>
      <c r="AN24" s="390"/>
      <c r="AO24" s="390"/>
      <c r="AP24" s="390"/>
      <c r="AQ24" s="390"/>
      <c r="AR24" s="391"/>
      <c r="AS24" s="389">
        <v>3134</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80724536</v>
      </c>
      <c r="BO24" s="414"/>
      <c r="BP24" s="414"/>
      <c r="BQ24" s="414"/>
      <c r="BR24" s="414"/>
      <c r="BS24" s="414"/>
      <c r="BT24" s="414"/>
      <c r="BU24" s="415"/>
      <c r="BV24" s="413">
        <v>79595071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3</v>
      </c>
      <c r="M25" s="390"/>
      <c r="N25" s="390"/>
      <c r="O25" s="390"/>
      <c r="P25" s="391"/>
      <c r="Q25" s="389">
        <v>8900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28027738</v>
      </c>
      <c r="BO25" s="409"/>
      <c r="BP25" s="409"/>
      <c r="BQ25" s="409"/>
      <c r="BR25" s="409"/>
      <c r="BS25" s="409"/>
      <c r="BT25" s="409"/>
      <c r="BU25" s="410"/>
      <c r="BV25" s="408">
        <v>28054919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7960</v>
      </c>
      <c r="R26" s="390"/>
      <c r="S26" s="390"/>
      <c r="T26" s="390"/>
      <c r="U26" s="390"/>
      <c r="V26" s="391"/>
      <c r="W26" s="455"/>
      <c r="X26" s="446"/>
      <c r="Y26" s="447"/>
      <c r="Z26" s="386" t="s">
        <v>158</v>
      </c>
      <c r="AA26" s="468"/>
      <c r="AB26" s="468"/>
      <c r="AC26" s="468"/>
      <c r="AD26" s="468"/>
      <c r="AE26" s="468"/>
      <c r="AF26" s="468"/>
      <c r="AG26" s="469"/>
      <c r="AH26" s="389">
        <v>232</v>
      </c>
      <c r="AI26" s="390"/>
      <c r="AJ26" s="390"/>
      <c r="AK26" s="390"/>
      <c r="AL26" s="391"/>
      <c r="AM26" s="389">
        <v>716648</v>
      </c>
      <c r="AN26" s="390"/>
      <c r="AO26" s="390"/>
      <c r="AP26" s="390"/>
      <c r="AQ26" s="390"/>
      <c r="AR26" s="391"/>
      <c r="AS26" s="389">
        <v>3089</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v>50688</v>
      </c>
      <c r="BO26" s="414"/>
      <c r="BP26" s="414"/>
      <c r="BQ26" s="414"/>
      <c r="BR26" s="414"/>
      <c r="BS26" s="414"/>
      <c r="BT26" s="414"/>
      <c r="BU26" s="415"/>
      <c r="BV26" s="413">
        <v>80317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7200</v>
      </c>
      <c r="R27" s="390"/>
      <c r="S27" s="390"/>
      <c r="T27" s="390"/>
      <c r="U27" s="390"/>
      <c r="V27" s="391"/>
      <c r="W27" s="455"/>
      <c r="X27" s="446"/>
      <c r="Y27" s="447"/>
      <c r="Z27" s="386" t="s">
        <v>161</v>
      </c>
      <c r="AA27" s="387"/>
      <c r="AB27" s="387"/>
      <c r="AC27" s="387"/>
      <c r="AD27" s="387"/>
      <c r="AE27" s="387"/>
      <c r="AF27" s="387"/>
      <c r="AG27" s="388"/>
      <c r="AH27" s="389">
        <v>122</v>
      </c>
      <c r="AI27" s="390"/>
      <c r="AJ27" s="390"/>
      <c r="AK27" s="390"/>
      <c r="AL27" s="391"/>
      <c r="AM27" s="389">
        <v>374542</v>
      </c>
      <c r="AN27" s="390"/>
      <c r="AO27" s="390"/>
      <c r="AP27" s="390"/>
      <c r="AQ27" s="390"/>
      <c r="AR27" s="391"/>
      <c r="AS27" s="389">
        <v>3070</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715450</v>
      </c>
      <c r="BO27" s="417"/>
      <c r="BP27" s="417"/>
      <c r="BQ27" s="417"/>
      <c r="BR27" s="417"/>
      <c r="BS27" s="417"/>
      <c r="BT27" s="417"/>
      <c r="BU27" s="418"/>
      <c r="BV27" s="416">
        <v>715450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6833</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9730600</v>
      </c>
      <c r="BO28" s="409"/>
      <c r="BP28" s="409"/>
      <c r="BQ28" s="409"/>
      <c r="BR28" s="409"/>
      <c r="BS28" s="409"/>
      <c r="BT28" s="409"/>
      <c r="BU28" s="410"/>
      <c r="BV28" s="408">
        <v>9076691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30</v>
      </c>
      <c r="M29" s="390"/>
      <c r="N29" s="390"/>
      <c r="O29" s="390"/>
      <c r="P29" s="391"/>
      <c r="Q29" s="389">
        <v>6288</v>
      </c>
      <c r="R29" s="390"/>
      <c r="S29" s="390"/>
      <c r="T29" s="390"/>
      <c r="U29" s="390"/>
      <c r="V29" s="391"/>
      <c r="W29" s="456"/>
      <c r="X29" s="457"/>
      <c r="Y29" s="458"/>
      <c r="Z29" s="386" t="s">
        <v>168</v>
      </c>
      <c r="AA29" s="387"/>
      <c r="AB29" s="387"/>
      <c r="AC29" s="387"/>
      <c r="AD29" s="387"/>
      <c r="AE29" s="387"/>
      <c r="AF29" s="387"/>
      <c r="AG29" s="388"/>
      <c r="AH29" s="389">
        <v>2144</v>
      </c>
      <c r="AI29" s="390"/>
      <c r="AJ29" s="390"/>
      <c r="AK29" s="390"/>
      <c r="AL29" s="391"/>
      <c r="AM29" s="389">
        <v>6711490</v>
      </c>
      <c r="AN29" s="390"/>
      <c r="AO29" s="390"/>
      <c r="AP29" s="390"/>
      <c r="AQ29" s="390"/>
      <c r="AR29" s="391"/>
      <c r="AS29" s="389">
        <v>3130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5343594</v>
      </c>
      <c r="BO29" s="414"/>
      <c r="BP29" s="414"/>
      <c r="BQ29" s="414"/>
      <c r="BR29" s="414"/>
      <c r="BS29" s="414"/>
      <c r="BT29" s="414"/>
      <c r="BU29" s="415"/>
      <c r="BV29" s="413">
        <v>6346305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99.6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14639499</v>
      </c>
      <c r="BO30" s="417"/>
      <c r="BP30" s="417"/>
      <c r="BQ30" s="417"/>
      <c r="BR30" s="417"/>
      <c r="BS30" s="417"/>
      <c r="BT30" s="417"/>
      <c r="BU30" s="418"/>
      <c r="BV30" s="416">
        <v>14303363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枚方寝屋川消防組合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枚方市街地開発</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北河内４市リサイクル施設組合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エフエムひらかた</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母子父子寡婦福祉資金貸付金特別会計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IF('各会計、関係団体の財政状況及び健全化判断比率'!B34="","",'各会計、関係団体の財政状況及び健全化判断比率'!B34)</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淀川左岸水防事務組合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枚方市文化国際財団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自動車駐車場特別会計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大阪府都市競艇組合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枚方体育協会</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大阪府後期高齢者医療広域連合（一般会計）</v>
      </c>
      <c r="BZ38" s="372"/>
      <c r="CA38" s="372"/>
      <c r="CB38" s="372"/>
      <c r="CC38" s="372"/>
      <c r="CD38" s="372"/>
      <c r="CE38" s="372"/>
      <c r="CF38" s="372"/>
      <c r="CG38" s="372"/>
      <c r="CH38" s="372"/>
      <c r="CI38" s="372"/>
      <c r="CJ38" s="372"/>
      <c r="CK38" s="372"/>
      <c r="CL38" s="372"/>
      <c r="CM38" s="372"/>
      <c r="CN38" s="165"/>
      <c r="CO38" s="373">
        <f t="shared" si="3"/>
        <v>23</v>
      </c>
      <c r="CP38" s="373"/>
      <c r="CQ38" s="372" t="str">
        <f>IF('各会計、関係団体の財政状況及び健全化判断比率'!BS11="","",'各会計、関係団体の財政状況及び健全化判断比率'!BS11)</f>
        <v>枚方市土地開発公社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大阪府後期高齢者医療広域連合（後期高齢者医療特別会計）</v>
      </c>
      <c r="BZ39" s="372"/>
      <c r="CA39" s="372"/>
      <c r="CB39" s="372"/>
      <c r="CC39" s="372"/>
      <c r="CD39" s="372"/>
      <c r="CE39" s="372"/>
      <c r="CF39" s="372"/>
      <c r="CG39" s="372"/>
      <c r="CH39" s="372"/>
      <c r="CI39" s="372"/>
      <c r="CJ39" s="372"/>
      <c r="CK39" s="372"/>
      <c r="CL39" s="372"/>
      <c r="CM39" s="372"/>
      <c r="CN39" s="165"/>
      <c r="CO39" s="373">
        <f t="shared" si="3"/>
        <v>24</v>
      </c>
      <c r="CP39" s="373"/>
      <c r="CQ39" s="372" t="str">
        <f>IF('各会計、関係団体の財政状況及び健全化判断比率'!BS12="","",'各会計、関係団体の財政状況及び健全化判断比率'!BS12)</f>
        <v>枚方市文化財研究調査会</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大阪広域水道企業団（水道事業会計）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大阪広域水道企業団（工業用水道事業会計）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527</v>
      </c>
      <c r="D34" s="1184"/>
      <c r="E34" s="1185"/>
      <c r="F34" s="32" t="s">
        <v>528</v>
      </c>
      <c r="G34" s="33" t="s">
        <v>529</v>
      </c>
      <c r="H34" s="33" t="s">
        <v>530</v>
      </c>
      <c r="I34" s="33" t="s">
        <v>531</v>
      </c>
      <c r="J34" s="34" t="s">
        <v>532</v>
      </c>
      <c r="K34" s="22"/>
      <c r="L34" s="22"/>
      <c r="M34" s="22"/>
      <c r="N34" s="22"/>
      <c r="O34" s="22"/>
      <c r="P34" s="22"/>
    </row>
    <row r="35" spans="1:16" ht="39" customHeight="1" x14ac:dyDescent="0.15">
      <c r="A35" s="22"/>
      <c r="B35" s="35"/>
      <c r="C35" s="1178" t="s">
        <v>533</v>
      </c>
      <c r="D35" s="1179"/>
      <c r="E35" s="1180"/>
      <c r="F35" s="36" t="s">
        <v>534</v>
      </c>
      <c r="G35" s="37" t="s">
        <v>535</v>
      </c>
      <c r="H35" s="37" t="s">
        <v>536</v>
      </c>
      <c r="I35" s="37" t="s">
        <v>534</v>
      </c>
      <c r="J35" s="38" t="s">
        <v>537</v>
      </c>
      <c r="K35" s="22"/>
      <c r="L35" s="22"/>
      <c r="M35" s="22"/>
      <c r="N35" s="22"/>
      <c r="O35" s="22"/>
      <c r="P35" s="22"/>
    </row>
    <row r="36" spans="1:16" ht="39" customHeight="1" x14ac:dyDescent="0.15">
      <c r="A36" s="22"/>
      <c r="B36" s="35"/>
      <c r="C36" s="1178" t="s">
        <v>538</v>
      </c>
      <c r="D36" s="1179"/>
      <c r="E36" s="1180"/>
      <c r="F36" s="36">
        <v>8.06</v>
      </c>
      <c r="G36" s="37">
        <v>6.64</v>
      </c>
      <c r="H36" s="37">
        <v>7.76</v>
      </c>
      <c r="I36" s="37">
        <v>7.79</v>
      </c>
      <c r="J36" s="38">
        <v>7.33</v>
      </c>
      <c r="K36" s="22"/>
      <c r="L36" s="22"/>
      <c r="M36" s="22"/>
      <c r="N36" s="22"/>
      <c r="O36" s="22"/>
      <c r="P36" s="22"/>
    </row>
    <row r="37" spans="1:16" ht="39" customHeight="1" x14ac:dyDescent="0.15">
      <c r="A37" s="22"/>
      <c r="B37" s="35"/>
      <c r="C37" s="1178" t="s">
        <v>539</v>
      </c>
      <c r="D37" s="1179"/>
      <c r="E37" s="1180"/>
      <c r="F37" s="36">
        <v>1.96</v>
      </c>
      <c r="G37" s="37">
        <v>1.96</v>
      </c>
      <c r="H37" s="37">
        <v>2.23</v>
      </c>
      <c r="I37" s="37">
        <v>2.39</v>
      </c>
      <c r="J37" s="38">
        <v>2.46</v>
      </c>
      <c r="K37" s="22"/>
      <c r="L37" s="22"/>
      <c r="M37" s="22"/>
      <c r="N37" s="22"/>
      <c r="O37" s="22"/>
      <c r="P37" s="22"/>
    </row>
    <row r="38" spans="1:16" ht="39" customHeight="1" x14ac:dyDescent="0.15">
      <c r="A38" s="22"/>
      <c r="B38" s="35"/>
      <c r="C38" s="1178" t="s">
        <v>540</v>
      </c>
      <c r="D38" s="1179"/>
      <c r="E38" s="1180"/>
      <c r="F38" s="36">
        <v>3.35</v>
      </c>
      <c r="G38" s="37">
        <v>2.95</v>
      </c>
      <c r="H38" s="37">
        <v>2.86</v>
      </c>
      <c r="I38" s="37">
        <v>1.91</v>
      </c>
      <c r="J38" s="38">
        <v>2.27</v>
      </c>
      <c r="K38" s="22"/>
      <c r="L38" s="22"/>
      <c r="M38" s="22"/>
      <c r="N38" s="22"/>
      <c r="O38" s="22"/>
      <c r="P38" s="22"/>
    </row>
    <row r="39" spans="1:16" ht="39" customHeight="1" x14ac:dyDescent="0.15">
      <c r="A39" s="22"/>
      <c r="B39" s="35"/>
      <c r="C39" s="1178" t="s">
        <v>541</v>
      </c>
      <c r="D39" s="1179"/>
      <c r="E39" s="1180"/>
      <c r="F39" s="36">
        <v>0.18</v>
      </c>
      <c r="G39" s="37">
        <v>1.66</v>
      </c>
      <c r="H39" s="37">
        <v>1.39</v>
      </c>
      <c r="I39" s="37">
        <v>1.41</v>
      </c>
      <c r="J39" s="38">
        <v>1.77</v>
      </c>
      <c r="K39" s="22"/>
      <c r="L39" s="22"/>
      <c r="M39" s="22"/>
      <c r="N39" s="22"/>
      <c r="O39" s="22"/>
      <c r="P39" s="22"/>
    </row>
    <row r="40" spans="1:16" ht="39" customHeight="1" x14ac:dyDescent="0.15">
      <c r="A40" s="22"/>
      <c r="B40" s="35"/>
      <c r="C40" s="1178" t="s">
        <v>542</v>
      </c>
      <c r="D40" s="1179"/>
      <c r="E40" s="1180"/>
      <c r="F40" s="36">
        <v>0.24</v>
      </c>
      <c r="G40" s="37">
        <v>0.65</v>
      </c>
      <c r="H40" s="37">
        <v>0.66</v>
      </c>
      <c r="I40" s="37">
        <v>1.1100000000000001</v>
      </c>
      <c r="J40" s="38">
        <v>0.99</v>
      </c>
      <c r="K40" s="22"/>
      <c r="L40" s="22"/>
      <c r="M40" s="22"/>
      <c r="N40" s="22"/>
      <c r="O40" s="22"/>
      <c r="P40" s="22"/>
    </row>
    <row r="41" spans="1:16" ht="39" customHeight="1" x14ac:dyDescent="0.15">
      <c r="A41" s="22"/>
      <c r="B41" s="35"/>
      <c r="C41" s="1178" t="s">
        <v>543</v>
      </c>
      <c r="D41" s="1179"/>
      <c r="E41" s="1180"/>
      <c r="F41" s="36" t="s">
        <v>483</v>
      </c>
      <c r="G41" s="37" t="s">
        <v>483</v>
      </c>
      <c r="H41" s="37" t="s">
        <v>483</v>
      </c>
      <c r="I41" s="37">
        <v>0.04</v>
      </c>
      <c r="J41" s="38">
        <v>0.06</v>
      </c>
      <c r="K41" s="22"/>
      <c r="L41" s="22"/>
      <c r="M41" s="22"/>
      <c r="N41" s="22"/>
      <c r="O41" s="22"/>
      <c r="P41" s="22"/>
    </row>
    <row r="42" spans="1:16" ht="39" customHeight="1" x14ac:dyDescent="0.15">
      <c r="A42" s="22"/>
      <c r="B42" s="39"/>
      <c r="C42" s="1178" t="s">
        <v>544</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545</v>
      </c>
      <c r="D43" s="1182"/>
      <c r="E43" s="1183"/>
      <c r="F43" s="41">
        <v>0.21</v>
      </c>
      <c r="G43" s="42">
        <v>0.28000000000000003</v>
      </c>
      <c r="H43" s="42">
        <v>0.05</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10255</v>
      </c>
      <c r="L45" s="60">
        <v>10692</v>
      </c>
      <c r="M45" s="60">
        <v>10832</v>
      </c>
      <c r="N45" s="60">
        <v>10511</v>
      </c>
      <c r="O45" s="61">
        <v>10026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4186</v>
      </c>
      <c r="L48" s="64">
        <v>4231</v>
      </c>
      <c r="M48" s="64">
        <v>3861</v>
      </c>
      <c r="N48" s="64">
        <v>3665</v>
      </c>
      <c r="O48" s="65">
        <v>3990</v>
      </c>
      <c r="P48" s="48"/>
      <c r="Q48" s="48"/>
      <c r="R48" s="48"/>
      <c r="S48" s="48"/>
      <c r="T48" s="48"/>
      <c r="U48" s="48"/>
    </row>
    <row r="49" spans="1:21" ht="30.75" customHeight="1" x14ac:dyDescent="0.15">
      <c r="A49" s="48"/>
      <c r="B49" s="1196"/>
      <c r="C49" s="1197"/>
      <c r="D49" s="62"/>
      <c r="E49" s="1188" t="s">
        <v>16</v>
      </c>
      <c r="F49" s="1188"/>
      <c r="G49" s="1188"/>
      <c r="H49" s="1188"/>
      <c r="I49" s="1188"/>
      <c r="J49" s="1189"/>
      <c r="K49" s="63">
        <v>260</v>
      </c>
      <c r="L49" s="64">
        <v>218</v>
      </c>
      <c r="M49" s="64">
        <v>214</v>
      </c>
      <c r="N49" s="64">
        <v>233</v>
      </c>
      <c r="O49" s="65">
        <v>239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237</v>
      </c>
      <c r="L50" s="64">
        <v>252</v>
      </c>
      <c r="M50" s="64">
        <v>219</v>
      </c>
      <c r="N50" s="64">
        <v>11</v>
      </c>
      <c r="O50" s="65">
        <v>11</v>
      </c>
      <c r="P50" s="48"/>
      <c r="Q50" s="48"/>
      <c r="R50" s="48"/>
      <c r="S50" s="48"/>
      <c r="T50" s="48"/>
      <c r="U50" s="48"/>
    </row>
    <row r="51" spans="1:21" ht="30.75" customHeight="1" x14ac:dyDescent="0.15">
      <c r="A51" s="48"/>
      <c r="B51" s="1198"/>
      <c r="C51" s="1199"/>
      <c r="D51" s="66"/>
      <c r="E51" s="1188" t="s">
        <v>18</v>
      </c>
      <c r="F51" s="1188"/>
      <c r="G51" s="1188"/>
      <c r="H51" s="1188"/>
      <c r="I51" s="1188"/>
      <c r="J51" s="1189"/>
      <c r="K51" s="63">
        <v>3</v>
      </c>
      <c r="L51" s="64">
        <v>0</v>
      </c>
      <c r="M51" s="64" t="s">
        <v>483</v>
      </c>
      <c r="N51" s="64">
        <v>0</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13716</v>
      </c>
      <c r="L52" s="64">
        <v>14444</v>
      </c>
      <c r="M52" s="64">
        <v>14375</v>
      </c>
      <c r="N52" s="64">
        <v>14536</v>
      </c>
      <c r="O52" s="65">
        <v>14064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1225</v>
      </c>
      <c r="L53" s="69">
        <v>949</v>
      </c>
      <c r="M53" s="69">
        <v>751</v>
      </c>
      <c r="N53" s="69">
        <v>-116</v>
      </c>
      <c r="O53" s="70">
        <v>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E43" sqref="E43:S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98327</v>
      </c>
      <c r="J41" s="83">
        <v>99173</v>
      </c>
      <c r="K41" s="83">
        <v>96848</v>
      </c>
      <c r="L41" s="83">
        <v>96904</v>
      </c>
      <c r="M41" s="84">
        <v>99253</v>
      </c>
    </row>
    <row r="42" spans="2:13" ht="27.75" customHeight="1" x14ac:dyDescent="0.15">
      <c r="B42" s="1204"/>
      <c r="C42" s="1205"/>
      <c r="D42" s="85"/>
      <c r="E42" s="1208" t="s">
        <v>26</v>
      </c>
      <c r="F42" s="1208"/>
      <c r="G42" s="1208"/>
      <c r="H42" s="1209"/>
      <c r="I42" s="86">
        <v>8851</v>
      </c>
      <c r="J42" s="87">
        <v>7387</v>
      </c>
      <c r="K42" s="87">
        <v>6294</v>
      </c>
      <c r="L42" s="87">
        <v>5875</v>
      </c>
      <c r="M42" s="88">
        <v>6844</v>
      </c>
    </row>
    <row r="43" spans="2:13" ht="27.75" customHeight="1" x14ac:dyDescent="0.15">
      <c r="B43" s="1204"/>
      <c r="C43" s="1205"/>
      <c r="D43" s="85"/>
      <c r="E43" s="1208" t="s">
        <v>27</v>
      </c>
      <c r="F43" s="1208"/>
      <c r="G43" s="1208"/>
      <c r="H43" s="1209"/>
      <c r="I43" s="86">
        <v>47138</v>
      </c>
      <c r="J43" s="87">
        <v>45369</v>
      </c>
      <c r="K43" s="87">
        <v>44978</v>
      </c>
      <c r="L43" s="87">
        <v>42569</v>
      </c>
      <c r="M43" s="88">
        <v>39769</v>
      </c>
    </row>
    <row r="44" spans="2:13" ht="27.75" customHeight="1" x14ac:dyDescent="0.15">
      <c r="B44" s="1204"/>
      <c r="C44" s="1205"/>
      <c r="D44" s="85"/>
      <c r="E44" s="1208" t="s">
        <v>28</v>
      </c>
      <c r="F44" s="1208"/>
      <c r="G44" s="1208"/>
      <c r="H44" s="1209"/>
      <c r="I44" s="86">
        <v>1339</v>
      </c>
      <c r="J44" s="87">
        <v>1359</v>
      </c>
      <c r="K44" s="87">
        <v>1407</v>
      </c>
      <c r="L44" s="87">
        <v>2565</v>
      </c>
      <c r="M44" s="88">
        <v>2844</v>
      </c>
    </row>
    <row r="45" spans="2:13" ht="27.75" customHeight="1" x14ac:dyDescent="0.15">
      <c r="B45" s="1204"/>
      <c r="C45" s="1205"/>
      <c r="D45" s="85"/>
      <c r="E45" s="1208" t="s">
        <v>29</v>
      </c>
      <c r="F45" s="1208"/>
      <c r="G45" s="1208"/>
      <c r="H45" s="1209"/>
      <c r="I45" s="86">
        <v>18142</v>
      </c>
      <c r="J45" s="87">
        <v>17696</v>
      </c>
      <c r="K45" s="87">
        <v>17527</v>
      </c>
      <c r="L45" s="87">
        <v>16847</v>
      </c>
      <c r="M45" s="88">
        <v>15793</v>
      </c>
    </row>
    <row r="46" spans="2:13" ht="27.75" customHeight="1" x14ac:dyDescent="0.15">
      <c r="B46" s="1204"/>
      <c r="C46" s="1205"/>
      <c r="D46" s="85"/>
      <c r="E46" s="1208" t="s">
        <v>30</v>
      </c>
      <c r="F46" s="1208"/>
      <c r="G46" s="1208"/>
      <c r="H46" s="1209"/>
      <c r="I46" s="86">
        <v>2926</v>
      </c>
      <c r="J46" s="87">
        <v>2549</v>
      </c>
      <c r="K46" s="87">
        <v>2486</v>
      </c>
      <c r="L46" s="87">
        <v>1979</v>
      </c>
      <c r="M46" s="88">
        <v>1815</v>
      </c>
    </row>
    <row r="47" spans="2:13" ht="27.75" customHeight="1" x14ac:dyDescent="0.15">
      <c r="B47" s="1204"/>
      <c r="C47" s="1205"/>
      <c r="D47" s="85"/>
      <c r="E47" s="1208" t="s">
        <v>31</v>
      </c>
      <c r="F47" s="1208"/>
      <c r="G47" s="1208"/>
      <c r="H47" s="1209"/>
      <c r="I47" s="86" t="s">
        <v>483</v>
      </c>
      <c r="J47" s="87" t="s">
        <v>483</v>
      </c>
      <c r="K47" s="87" t="s">
        <v>483</v>
      </c>
      <c r="L47" s="87" t="s">
        <v>483</v>
      </c>
      <c r="M47" s="88" t="s">
        <v>483</v>
      </c>
    </row>
    <row r="48" spans="2:13" ht="27.75" customHeight="1" x14ac:dyDescent="0.15">
      <c r="B48" s="1206"/>
      <c r="C48" s="1207"/>
      <c r="D48" s="85"/>
      <c r="E48" s="1208" t="s">
        <v>32</v>
      </c>
      <c r="F48" s="1208"/>
      <c r="G48" s="1208"/>
      <c r="H48" s="1209"/>
      <c r="I48" s="86" t="s">
        <v>483</v>
      </c>
      <c r="J48" s="87" t="s">
        <v>483</v>
      </c>
      <c r="K48" s="87" t="s">
        <v>483</v>
      </c>
      <c r="L48" s="87" t="s">
        <v>483</v>
      </c>
      <c r="M48" s="88" t="s">
        <v>483</v>
      </c>
    </row>
    <row r="49" spans="2:13" ht="27.75" customHeight="1" x14ac:dyDescent="0.15">
      <c r="B49" s="1202" t="s">
        <v>33</v>
      </c>
      <c r="C49" s="1203"/>
      <c r="D49" s="89"/>
      <c r="E49" s="1208" t="s">
        <v>34</v>
      </c>
      <c r="F49" s="1208"/>
      <c r="G49" s="1208"/>
      <c r="H49" s="1209"/>
      <c r="I49" s="86">
        <v>20811</v>
      </c>
      <c r="J49" s="87">
        <v>22605</v>
      </c>
      <c r="K49" s="87">
        <v>24569</v>
      </c>
      <c r="L49" s="87">
        <v>26068</v>
      </c>
      <c r="M49" s="88">
        <v>26491</v>
      </c>
    </row>
    <row r="50" spans="2:13" ht="27.75" customHeight="1" x14ac:dyDescent="0.15">
      <c r="B50" s="1204"/>
      <c r="C50" s="1205"/>
      <c r="D50" s="85"/>
      <c r="E50" s="1208" t="s">
        <v>35</v>
      </c>
      <c r="F50" s="1208"/>
      <c r="G50" s="1208"/>
      <c r="H50" s="1209"/>
      <c r="I50" s="86">
        <v>39152</v>
      </c>
      <c r="J50" s="87">
        <v>38461</v>
      </c>
      <c r="K50" s="87">
        <v>35639</v>
      </c>
      <c r="L50" s="87">
        <v>34310</v>
      </c>
      <c r="M50" s="88">
        <v>32475</v>
      </c>
    </row>
    <row r="51" spans="2:13" ht="27.75" customHeight="1" x14ac:dyDescent="0.15">
      <c r="B51" s="1206"/>
      <c r="C51" s="1207"/>
      <c r="D51" s="85"/>
      <c r="E51" s="1208" t="s">
        <v>36</v>
      </c>
      <c r="F51" s="1208"/>
      <c r="G51" s="1208"/>
      <c r="H51" s="1209"/>
      <c r="I51" s="86">
        <v>111641</v>
      </c>
      <c r="J51" s="87">
        <v>112676</v>
      </c>
      <c r="K51" s="87">
        <v>114305</v>
      </c>
      <c r="L51" s="87">
        <v>117043</v>
      </c>
      <c r="M51" s="88">
        <v>113200</v>
      </c>
    </row>
    <row r="52" spans="2:13" ht="27.75" customHeight="1" thickBot="1" x14ac:dyDescent="0.2">
      <c r="B52" s="1210" t="s">
        <v>37</v>
      </c>
      <c r="C52" s="1211"/>
      <c r="D52" s="90"/>
      <c r="E52" s="1212" t="s">
        <v>38</v>
      </c>
      <c r="F52" s="1212"/>
      <c r="G52" s="1212"/>
      <c r="H52" s="1213"/>
      <c r="I52" s="91">
        <v>5118</v>
      </c>
      <c r="J52" s="92">
        <v>-209</v>
      </c>
      <c r="K52" s="92">
        <v>-4974</v>
      </c>
      <c r="L52" s="92">
        <v>-10682</v>
      </c>
      <c r="M52" s="93">
        <v>-5849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574</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575</v>
      </c>
    </row>
    <row r="50" spans="1:17" x14ac:dyDescent="0.15">
      <c r="B50" s="248"/>
      <c r="C50" s="244"/>
      <c r="D50" s="244"/>
      <c r="E50" s="244"/>
      <c r="F50" s="244"/>
      <c r="G50" s="1227"/>
      <c r="H50" s="1228"/>
      <c r="I50" s="1228"/>
      <c r="J50" s="1229"/>
      <c r="K50" s="354" t="s">
        <v>522</v>
      </c>
      <c r="L50" s="354" t="s">
        <v>523</v>
      </c>
      <c r="M50" s="354" t="s">
        <v>524</v>
      </c>
      <c r="N50" s="354" t="s">
        <v>525</v>
      </c>
      <c r="O50" s="354" t="s">
        <v>526</v>
      </c>
    </row>
    <row r="51" spans="1:17" x14ac:dyDescent="0.15">
      <c r="B51" s="248"/>
      <c r="C51" s="244"/>
      <c r="D51" s="244"/>
      <c r="E51" s="244"/>
      <c r="F51" s="244"/>
      <c r="G51" s="1230" t="s">
        <v>576</v>
      </c>
      <c r="H51" s="1231"/>
      <c r="I51" s="1236" t="s">
        <v>577</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578</v>
      </c>
      <c r="J53" s="1240"/>
      <c r="K53" s="1247"/>
      <c r="L53" s="1247"/>
      <c r="M53" s="1247"/>
      <c r="N53" s="1247"/>
      <c r="O53" s="1247"/>
    </row>
    <row r="54" spans="1:17" x14ac:dyDescent="0.15">
      <c r="A54" s="355"/>
      <c r="B54" s="248"/>
      <c r="C54" s="244"/>
      <c r="D54" s="244"/>
      <c r="E54" s="244"/>
      <c r="F54" s="244"/>
      <c r="G54" s="1234"/>
      <c r="H54" s="1235"/>
      <c r="I54" s="1240"/>
      <c r="J54" s="1240"/>
      <c r="K54" s="1248"/>
      <c r="L54" s="1248"/>
      <c r="M54" s="1248"/>
      <c r="N54" s="1248"/>
      <c r="O54" s="1248"/>
    </row>
    <row r="55" spans="1:17" x14ac:dyDescent="0.15">
      <c r="A55" s="355"/>
      <c r="B55" s="248"/>
      <c r="C55" s="244"/>
      <c r="D55" s="244"/>
      <c r="E55" s="244"/>
      <c r="F55" s="244"/>
      <c r="G55" s="1241" t="s">
        <v>579</v>
      </c>
      <c r="H55" s="1242"/>
      <c r="I55" s="1240" t="s">
        <v>577</v>
      </c>
      <c r="J55" s="1240"/>
      <c r="K55" s="1238"/>
      <c r="L55" s="1238"/>
      <c r="M55" s="1238"/>
      <c r="N55" s="1238"/>
      <c r="O55" s="1238"/>
    </row>
    <row r="56" spans="1:17" x14ac:dyDescent="0.15">
      <c r="A56" s="355"/>
      <c r="B56" s="248"/>
      <c r="C56" s="244"/>
      <c r="D56" s="244"/>
      <c r="E56" s="244"/>
      <c r="F56" s="244"/>
      <c r="G56" s="1243"/>
      <c r="H56" s="1244"/>
      <c r="I56" s="1240"/>
      <c r="J56" s="1240"/>
      <c r="K56" s="1239"/>
      <c r="L56" s="1239"/>
      <c r="M56" s="1239"/>
      <c r="N56" s="1239"/>
      <c r="O56" s="1239"/>
    </row>
    <row r="57" spans="1:17" s="355" customFormat="1" x14ac:dyDescent="0.15">
      <c r="B57" s="356"/>
      <c r="C57" s="352"/>
      <c r="D57" s="352"/>
      <c r="E57" s="352"/>
      <c r="F57" s="352"/>
      <c r="G57" s="1243"/>
      <c r="H57" s="1244"/>
      <c r="I57" s="1249" t="s">
        <v>578</v>
      </c>
      <c r="J57" s="1249"/>
      <c r="K57" s="1247"/>
      <c r="L57" s="1247"/>
      <c r="M57" s="1247"/>
      <c r="N57" s="1247"/>
      <c r="O57" s="1247"/>
      <c r="P57" s="357"/>
      <c r="Q57" s="356"/>
    </row>
    <row r="58" spans="1:17" s="355" customFormat="1" x14ac:dyDescent="0.15">
      <c r="A58" s="243"/>
      <c r="B58" s="356"/>
      <c r="C58" s="352"/>
      <c r="D58" s="352"/>
      <c r="E58" s="352"/>
      <c r="F58" s="352"/>
      <c r="G58" s="1245"/>
      <c r="H58" s="1246"/>
      <c r="I58" s="1249"/>
      <c r="J58" s="1249"/>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580</v>
      </c>
      <c r="C63" s="244"/>
      <c r="D63" s="244"/>
      <c r="E63" s="244"/>
      <c r="F63" s="244"/>
      <c r="G63" s="244"/>
      <c r="H63" s="244"/>
      <c r="I63" s="244"/>
      <c r="J63" s="244"/>
      <c r="K63" s="244"/>
      <c r="L63" s="244"/>
      <c r="M63" s="244"/>
      <c r="N63" s="244"/>
      <c r="O63" s="244"/>
    </row>
    <row r="64" spans="1:17" x14ac:dyDescent="0.15">
      <c r="B64" s="248"/>
      <c r="C64" s="244"/>
      <c r="D64" s="244"/>
      <c r="E64" s="244"/>
      <c r="F64" s="244"/>
      <c r="G64" s="351" t="s">
        <v>574</v>
      </c>
      <c r="I64" s="352"/>
      <c r="J64" s="352"/>
      <c r="K64" s="352"/>
      <c r="L64" s="244"/>
      <c r="M64" s="244"/>
      <c r="N64" s="244"/>
      <c r="O64" s="244"/>
    </row>
    <row r="65" spans="2:30" x14ac:dyDescent="0.15">
      <c r="B65" s="248"/>
      <c r="C65" s="244"/>
      <c r="D65" s="244"/>
      <c r="E65" s="244"/>
      <c r="F65" s="244"/>
      <c r="G65" s="1250" t="s">
        <v>581</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582</v>
      </c>
      <c r="I71" s="368"/>
      <c r="J71" s="364"/>
      <c r="K71" s="364"/>
      <c r="L71" s="365"/>
      <c r="M71" s="364"/>
      <c r="N71" s="365"/>
      <c r="O71" s="366"/>
    </row>
    <row r="72" spans="2:30" x14ac:dyDescent="0.15">
      <c r="B72" s="248"/>
      <c r="C72" s="244"/>
      <c r="D72" s="244"/>
      <c r="E72" s="244"/>
      <c r="F72" s="244"/>
      <c r="G72" s="1227"/>
      <c r="H72" s="1228"/>
      <c r="I72" s="1228"/>
      <c r="J72" s="1229"/>
      <c r="K72" s="354" t="s">
        <v>522</v>
      </c>
      <c r="L72" s="354" t="s">
        <v>523</v>
      </c>
      <c r="M72" s="354" t="s">
        <v>524</v>
      </c>
      <c r="N72" s="354" t="s">
        <v>525</v>
      </c>
      <c r="O72" s="354" t="s">
        <v>526</v>
      </c>
    </row>
    <row r="73" spans="2:30" x14ac:dyDescent="0.15">
      <c r="B73" s="248"/>
      <c r="C73" s="244"/>
      <c r="D73" s="244"/>
      <c r="E73" s="244"/>
      <c r="F73" s="244"/>
      <c r="G73" s="1230" t="s">
        <v>576</v>
      </c>
      <c r="H73" s="1231"/>
      <c r="I73" s="1236" t="s">
        <v>577</v>
      </c>
      <c r="J73" s="1236"/>
      <c r="K73" s="1251">
        <v>8.1999999999999993</v>
      </c>
      <c r="L73" s="1251"/>
      <c r="M73" s="1239"/>
      <c r="N73" s="1239"/>
      <c r="O73" s="1239"/>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583</v>
      </c>
      <c r="J75" s="1240"/>
      <c r="K75" s="1252">
        <v>1</v>
      </c>
      <c r="L75" s="1252">
        <v>1.3</v>
      </c>
      <c r="M75" s="1252">
        <v>1.5</v>
      </c>
      <c r="N75" s="1252">
        <v>0.8</v>
      </c>
      <c r="O75" s="1252">
        <v>0.4</v>
      </c>
      <c r="U75" s="243">
        <v>81.2</v>
      </c>
      <c r="W75" s="243">
        <v>87.2</v>
      </c>
      <c r="Y75" s="243">
        <v>99.8</v>
      </c>
      <c r="AA75" s="243">
        <v>109.5</v>
      </c>
      <c r="AC75" s="243">
        <v>115.2</v>
      </c>
    </row>
    <row r="76" spans="2:30" x14ac:dyDescent="0.15">
      <c r="B76" s="248"/>
      <c r="C76" s="244"/>
      <c r="D76" s="244"/>
      <c r="E76" s="244"/>
      <c r="F76" s="244"/>
      <c r="G76" s="1234"/>
      <c r="H76" s="1235"/>
      <c r="I76" s="1240"/>
      <c r="J76" s="1240"/>
      <c r="K76" s="1248"/>
      <c r="L76" s="1248"/>
      <c r="M76" s="1248"/>
      <c r="N76" s="1248"/>
      <c r="O76" s="1248"/>
    </row>
    <row r="77" spans="2:30" x14ac:dyDescent="0.15">
      <c r="B77" s="248"/>
      <c r="C77" s="244"/>
      <c r="D77" s="244"/>
      <c r="E77" s="244"/>
      <c r="F77" s="244"/>
      <c r="G77" s="1241" t="s">
        <v>579</v>
      </c>
      <c r="H77" s="1242"/>
      <c r="I77" s="1240" t="s">
        <v>577</v>
      </c>
      <c r="J77" s="1240"/>
      <c r="K77" s="1251">
        <v>62.5</v>
      </c>
      <c r="L77" s="1251">
        <v>57.8</v>
      </c>
      <c r="M77" s="1239">
        <v>49.8</v>
      </c>
      <c r="N77" s="1239">
        <v>47</v>
      </c>
      <c r="O77" s="1239">
        <v>41.4</v>
      </c>
      <c r="R77" s="243">
        <v>12.3</v>
      </c>
      <c r="T77" s="243">
        <v>11.1</v>
      </c>
    </row>
    <row r="78" spans="2:30" x14ac:dyDescent="0.15">
      <c r="B78" s="248"/>
      <c r="C78" s="244"/>
      <c r="D78" s="244"/>
      <c r="E78" s="244"/>
      <c r="F78" s="244"/>
      <c r="G78" s="1243"/>
      <c r="H78" s="1244"/>
      <c r="I78" s="1240"/>
      <c r="J78" s="1240"/>
      <c r="K78" s="1251"/>
      <c r="L78" s="1251"/>
      <c r="M78" s="1239"/>
      <c r="N78" s="1239"/>
      <c r="O78" s="1239"/>
    </row>
    <row r="79" spans="2:30" x14ac:dyDescent="0.15">
      <c r="B79" s="248"/>
      <c r="C79" s="244"/>
      <c r="D79" s="244"/>
      <c r="E79" s="244"/>
      <c r="F79" s="244"/>
      <c r="G79" s="1243"/>
      <c r="H79" s="1244"/>
      <c r="I79" s="1253" t="s">
        <v>583</v>
      </c>
      <c r="J79" s="1249"/>
      <c r="K79" s="1254">
        <v>8.6</v>
      </c>
      <c r="L79" s="1254">
        <v>8.3000000000000007</v>
      </c>
      <c r="M79" s="1254">
        <v>7.7</v>
      </c>
      <c r="N79" s="1254">
        <v>7.3</v>
      </c>
      <c r="O79" s="1254">
        <v>6.7</v>
      </c>
      <c r="V79" s="243">
        <v>53.5</v>
      </c>
      <c r="X79" s="243">
        <v>48.2</v>
      </c>
      <c r="Z79" s="243">
        <v>34.200000000000003</v>
      </c>
      <c r="AB79" s="243">
        <v>30.3</v>
      </c>
      <c r="AD79" s="243">
        <v>28.9</v>
      </c>
    </row>
    <row r="80" spans="2:30" x14ac:dyDescent="0.15">
      <c r="B80" s="248"/>
      <c r="C80" s="244"/>
      <c r="D80" s="244"/>
      <c r="E80" s="244"/>
      <c r="F80" s="244"/>
      <c r="G80" s="1245"/>
      <c r="H80" s="1246"/>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12837</v>
      </c>
      <c r="E3" s="116"/>
      <c r="F3" s="117">
        <v>36765</v>
      </c>
      <c r="G3" s="118"/>
      <c r="H3" s="119"/>
    </row>
    <row r="4" spans="1:8" x14ac:dyDescent="0.15">
      <c r="A4" s="120"/>
      <c r="B4" s="121"/>
      <c r="C4" s="122"/>
      <c r="D4" s="123">
        <v>6811</v>
      </c>
      <c r="E4" s="124"/>
      <c r="F4" s="125">
        <v>20975</v>
      </c>
      <c r="G4" s="126"/>
      <c r="H4" s="127"/>
    </row>
    <row r="5" spans="1:8" x14ac:dyDescent="0.15">
      <c r="A5" s="108" t="s">
        <v>516</v>
      </c>
      <c r="B5" s="113"/>
      <c r="C5" s="114"/>
      <c r="D5" s="115">
        <v>21783</v>
      </c>
      <c r="E5" s="116"/>
      <c r="F5" s="117">
        <v>39052</v>
      </c>
      <c r="G5" s="118"/>
      <c r="H5" s="119"/>
    </row>
    <row r="6" spans="1:8" x14ac:dyDescent="0.15">
      <c r="A6" s="120"/>
      <c r="B6" s="121"/>
      <c r="C6" s="122"/>
      <c r="D6" s="123">
        <v>10828</v>
      </c>
      <c r="E6" s="124"/>
      <c r="F6" s="125">
        <v>21186</v>
      </c>
      <c r="G6" s="126"/>
      <c r="H6" s="127"/>
    </row>
    <row r="7" spans="1:8" x14ac:dyDescent="0.15">
      <c r="A7" s="108" t="s">
        <v>517</v>
      </c>
      <c r="B7" s="113"/>
      <c r="C7" s="114"/>
      <c r="D7" s="115">
        <v>12508</v>
      </c>
      <c r="E7" s="116"/>
      <c r="F7" s="117">
        <v>41235</v>
      </c>
      <c r="G7" s="118"/>
      <c r="H7" s="119"/>
    </row>
    <row r="8" spans="1:8" x14ac:dyDescent="0.15">
      <c r="A8" s="120"/>
      <c r="B8" s="121"/>
      <c r="C8" s="122"/>
      <c r="D8" s="123">
        <v>9642</v>
      </c>
      <c r="E8" s="124"/>
      <c r="F8" s="125">
        <v>22086</v>
      </c>
      <c r="G8" s="126"/>
      <c r="H8" s="127"/>
    </row>
    <row r="9" spans="1:8" x14ac:dyDescent="0.15">
      <c r="A9" s="108" t="s">
        <v>518</v>
      </c>
      <c r="B9" s="113"/>
      <c r="C9" s="114"/>
      <c r="D9" s="115">
        <v>18788</v>
      </c>
      <c r="E9" s="116"/>
      <c r="F9" s="117">
        <v>51613</v>
      </c>
      <c r="G9" s="118"/>
      <c r="H9" s="119"/>
    </row>
    <row r="10" spans="1:8" x14ac:dyDescent="0.15">
      <c r="A10" s="120"/>
      <c r="B10" s="121"/>
      <c r="C10" s="122"/>
      <c r="D10" s="123">
        <v>12795</v>
      </c>
      <c r="E10" s="124"/>
      <c r="F10" s="125">
        <v>25872</v>
      </c>
      <c r="G10" s="126"/>
      <c r="H10" s="127"/>
    </row>
    <row r="11" spans="1:8" x14ac:dyDescent="0.15">
      <c r="A11" s="108" t="s">
        <v>519</v>
      </c>
      <c r="B11" s="113"/>
      <c r="C11" s="114"/>
      <c r="D11" s="115">
        <v>29546</v>
      </c>
      <c r="E11" s="116"/>
      <c r="F11" s="117">
        <v>50880</v>
      </c>
      <c r="G11" s="118"/>
      <c r="H11" s="119"/>
    </row>
    <row r="12" spans="1:8" x14ac:dyDescent="0.15">
      <c r="A12" s="120"/>
      <c r="B12" s="121"/>
      <c r="C12" s="128"/>
      <c r="D12" s="123">
        <v>21329</v>
      </c>
      <c r="E12" s="124"/>
      <c r="F12" s="125">
        <v>27819</v>
      </c>
      <c r="G12" s="126"/>
      <c r="H12" s="127"/>
    </row>
    <row r="13" spans="1:8" x14ac:dyDescent="0.15">
      <c r="A13" s="108"/>
      <c r="B13" s="113"/>
      <c r="C13" s="129"/>
      <c r="D13" s="130">
        <v>19092</v>
      </c>
      <c r="E13" s="131"/>
      <c r="F13" s="132">
        <v>43909</v>
      </c>
      <c r="G13" s="133"/>
      <c r="H13" s="119"/>
    </row>
    <row r="14" spans="1:8" x14ac:dyDescent="0.15">
      <c r="A14" s="120"/>
      <c r="B14" s="121"/>
      <c r="C14" s="122"/>
      <c r="D14" s="123">
        <v>12281</v>
      </c>
      <c r="E14" s="124"/>
      <c r="F14" s="125">
        <v>23588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1.97</v>
      </c>
      <c r="C19" s="134">
        <f>ROUND(VALUE(SUBSTITUTE(実質収支比率等に係る経年分析!G$48,"▲","-")),2)</f>
        <v>1.96</v>
      </c>
      <c r="D19" s="134">
        <f>ROUND(VALUE(SUBSTITUTE(実質収支比率等に係る経年分析!H$48,"▲","-")),2)</f>
        <v>2.2400000000000002</v>
      </c>
      <c r="E19" s="134">
        <f>ROUND(VALUE(SUBSTITUTE(実質収支比率等に係る経年分析!I$48,"▲","-")),2)</f>
        <v>2.44</v>
      </c>
      <c r="F19" s="134">
        <f>ROUND(VALUE(SUBSTITUTE(実質収支比率等に係る経年分析!J$48,"▲","-")),2)</f>
        <v>2.5299999999999998</v>
      </c>
    </row>
    <row r="20" spans="1:11" x14ac:dyDescent="0.15">
      <c r="A20" s="134" t="s">
        <v>43</v>
      </c>
      <c r="B20" s="134">
        <f>ROUND(VALUE(SUBSTITUTE(実質収支比率等に係る経年分析!F$47,"▲","-")),2)</f>
        <v>7.88</v>
      </c>
      <c r="C20" s="134">
        <f>ROUND(VALUE(SUBSTITUTE(実質収支比率等に係る経年分析!G$47,"▲","-")),2)</f>
        <v>9.59</v>
      </c>
      <c r="D20" s="134">
        <f>ROUND(VALUE(SUBSTITUTE(実質収支比率等に係る経年分析!H$47,"▲","-")),2)</f>
        <v>10.85</v>
      </c>
      <c r="E20" s="134">
        <f>ROUND(VALUE(SUBSTITUTE(実質収支比率等に係る経年分析!I$47,"▲","-")),2)</f>
        <v>11.8</v>
      </c>
      <c r="F20" s="134">
        <f>ROUND(VALUE(SUBSTITUTE(実質収支比率等に係る経年分析!J$47,"▲","-")),2)</f>
        <v>12.69</v>
      </c>
    </row>
    <row r="21" spans="1:11" x14ac:dyDescent="0.15">
      <c r="A21" s="134" t="s">
        <v>44</v>
      </c>
      <c r="B21" s="134">
        <f>IF(ISNUMBER(VALUE(SUBSTITUTE(実質収支比率等に係る経年分析!F$49,"▲","-"))),ROUND(VALUE(SUBSTITUTE(実質収支比率等に係る経年分析!F$49,"▲","-")),2),NA())</f>
        <v>2.5299999999999998</v>
      </c>
      <c r="C21" s="134">
        <f>IF(ISNUMBER(VALUE(SUBSTITUTE(実質収支比率等に係る経年分析!G$49,"▲","-"))),ROUND(VALUE(SUBSTITUTE(実質収支比率等に係る経年分析!G$49,"▲","-")),2),NA())</f>
        <v>2.37</v>
      </c>
      <c r="D21" s="134">
        <f>IF(ISNUMBER(VALUE(SUBSTITUTE(実質収支比率等に係る経年分析!H$49,"▲","-"))),ROUND(VALUE(SUBSTITUTE(実質収支比率等に係る経年分析!H$49,"▲","-")),2),NA())</f>
        <v>4.92</v>
      </c>
      <c r="E21" s="134">
        <f>IF(ISNUMBER(VALUE(SUBSTITUTE(実質収支比率等に係る経年分析!I$49,"▲","-"))),ROUND(VALUE(SUBSTITUTE(実質収支比率等に係る経年分析!I$49,"▲","-")),2),NA())</f>
        <v>3.13</v>
      </c>
      <c r="F21" s="134">
        <f>IF(ISNUMBER(VALUE(SUBSTITUTE(実質収支比率等に係る経年分析!J$49,"▲","-"))),ROUND(VALUE(SUBSTITUTE(実質収支比率等に係る経年分析!J$49,"▲","-")),2),NA())</f>
        <v>2.44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母子父子寡婦福祉資金貸付金特別会計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1.1100000000000001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0.99</v>
      </c>
    </row>
    <row r="31" spans="1:11" x14ac:dyDescent="0.15">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1.77</v>
      </c>
    </row>
    <row r="32" spans="1:11" x14ac:dyDescent="0.15">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2.27</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7.33</v>
      </c>
    </row>
    <row r="35" spans="1:16" x14ac:dyDescent="0.15">
      <c r="A35" s="135" t="str">
        <f>IF(連結実質赤字比率に係る赤字・黒字の構成分析!C$35="",NA(),連結実質赤字比率に係る赤字・黒字の構成分析!C$35)</f>
        <v>自動車駐車場特別会計</v>
      </c>
      <c r="B35" s="135">
        <f>IF(ROUND(VALUE(SUBSTITUTE(連結実質赤字比率に係る赤字・黒字の構成分析!F$35,"▲", "-")), 2) &lt; 0, ABS(ROUND(VALUE(SUBSTITUTE(連結実質赤字比率に係る赤字・黒字の構成分析!F$35,"▲", "-")), 2)), NA())</f>
        <v>0.51</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0.56999999999999995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0.62</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0.51</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0.45</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1.88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2.2599999999999998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2.11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1.35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13716</v>
      </c>
      <c r="E42" s="136"/>
      <c r="F42" s="136"/>
      <c r="G42" s="136">
        <f>'実質公債費比率（分子）の構造'!L$52</f>
        <v>14444</v>
      </c>
      <c r="H42" s="136"/>
      <c r="I42" s="136"/>
      <c r="J42" s="136">
        <f>'実質公債費比率（分子）の構造'!M$52</f>
        <v>14375</v>
      </c>
      <c r="K42" s="136"/>
      <c r="L42" s="136"/>
      <c r="M42" s="136">
        <f>'実質公債費比率（分子）の構造'!N$52</f>
        <v>14536</v>
      </c>
      <c r="N42" s="136"/>
      <c r="O42" s="136"/>
      <c r="P42" s="136">
        <f>'実質公債費比率（分子）の構造'!O$52</f>
        <v>14064</v>
      </c>
    </row>
    <row r="43" spans="1:16" x14ac:dyDescent="0.15">
      <c r="A43" s="136" t="s">
        <v>52</v>
      </c>
      <c r="B43" s="136">
        <f>'実質公債費比率（分子）の構造'!K$51</f>
        <v>3</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237</v>
      </c>
      <c r="C44" s="136"/>
      <c r="D44" s="136"/>
      <c r="E44" s="136">
        <f>'実質公債費比率（分子）の構造'!L$50</f>
        <v>252</v>
      </c>
      <c r="F44" s="136"/>
      <c r="G44" s="136"/>
      <c r="H44" s="136">
        <f>'実質公債費比率（分子）の構造'!M$50</f>
        <v>219</v>
      </c>
      <c r="I44" s="136"/>
      <c r="J44" s="136"/>
      <c r="K44" s="136">
        <f>'実質公債費比率（分子）の構造'!N$50</f>
        <v>11</v>
      </c>
      <c r="L44" s="136"/>
      <c r="M44" s="136"/>
      <c r="N44" s="136">
        <f>'実質公債費比率（分子）の構造'!O$50</f>
        <v>11</v>
      </c>
      <c r="O44" s="136"/>
      <c r="P44" s="136"/>
    </row>
    <row r="45" spans="1:16" x14ac:dyDescent="0.15">
      <c r="A45" s="136" t="s">
        <v>54</v>
      </c>
      <c r="B45" s="136">
        <f>'実質公債費比率（分子）の構造'!K$49</f>
        <v>260</v>
      </c>
      <c r="C45" s="136"/>
      <c r="D45" s="136"/>
      <c r="E45" s="136">
        <f>'実質公債費比率（分子）の構造'!L$49</f>
        <v>218</v>
      </c>
      <c r="F45" s="136"/>
      <c r="G45" s="136"/>
      <c r="H45" s="136">
        <f>'実質公債費比率（分子）の構造'!M$49</f>
        <v>214</v>
      </c>
      <c r="I45" s="136"/>
      <c r="J45" s="136"/>
      <c r="K45" s="136">
        <f>'実質公債費比率（分子）の構造'!N$49</f>
        <v>233</v>
      </c>
      <c r="L45" s="136"/>
      <c r="M45" s="136"/>
      <c r="N45" s="136">
        <f>'実質公債費比率（分子）の構造'!O$49</f>
        <v>239</v>
      </c>
      <c r="O45" s="136"/>
      <c r="P45" s="136"/>
    </row>
    <row r="46" spans="1:16" x14ac:dyDescent="0.15">
      <c r="A46" s="136" t="s">
        <v>55</v>
      </c>
      <c r="B46" s="136">
        <f>'実質公債費比率（分子）の構造'!K$48</f>
        <v>4186</v>
      </c>
      <c r="C46" s="136"/>
      <c r="D46" s="136"/>
      <c r="E46" s="136">
        <f>'実質公債費比率（分子）の構造'!L$48</f>
        <v>4231</v>
      </c>
      <c r="F46" s="136"/>
      <c r="G46" s="136"/>
      <c r="H46" s="136">
        <f>'実質公債費比率（分子）の構造'!M$48</f>
        <v>3861</v>
      </c>
      <c r="I46" s="136"/>
      <c r="J46" s="136"/>
      <c r="K46" s="136">
        <f>'実質公債費比率（分子）の構造'!N$48</f>
        <v>3665</v>
      </c>
      <c r="L46" s="136"/>
      <c r="M46" s="136"/>
      <c r="N46" s="136">
        <f>'実質公債費比率（分子）の構造'!O$48</f>
        <v>3990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10255</v>
      </c>
      <c r="C49" s="136"/>
      <c r="D49" s="136"/>
      <c r="E49" s="136">
        <f>'実質公債費比率（分子）の構造'!L$45</f>
        <v>10692</v>
      </c>
      <c r="F49" s="136"/>
      <c r="G49" s="136"/>
      <c r="H49" s="136">
        <f>'実質公債費比率（分子）の構造'!M$45</f>
        <v>10832</v>
      </c>
      <c r="I49" s="136"/>
      <c r="J49" s="136"/>
      <c r="K49" s="136">
        <f>'実質公債費比率（分子）の構造'!N$45</f>
        <v>10511</v>
      </c>
      <c r="L49" s="136"/>
      <c r="M49" s="136"/>
      <c r="N49" s="136">
        <f>'実質公債費比率（分子）の構造'!O$45</f>
        <v>10026</v>
      </c>
      <c r="O49" s="136"/>
      <c r="P49" s="136"/>
    </row>
    <row r="50" spans="1:16" x14ac:dyDescent="0.15">
      <c r="A50" s="136" t="s">
        <v>59</v>
      </c>
      <c r="B50" s="136" t="e">
        <f>NA()</f>
        <v>#N/A</v>
      </c>
      <c r="C50" s="136">
        <f>IF(ISNUMBER('実質公債費比率（分子）の構造'!K$53),'実質公債費比率（分子）の構造'!K$53,NA())</f>
        <v>1225</v>
      </c>
      <c r="D50" s="136" t="e">
        <f>NA()</f>
        <v>#N/A</v>
      </c>
      <c r="E50" s="136" t="e">
        <f>NA()</f>
        <v>#N/A</v>
      </c>
      <c r="F50" s="136">
        <f>IF(ISNUMBER('実質公債費比率（分子）の構造'!L$53),'実質公債費比率（分子）の構造'!L$53,NA())</f>
        <v>949</v>
      </c>
      <c r="G50" s="136" t="e">
        <f>NA()</f>
        <v>#N/A</v>
      </c>
      <c r="H50" s="136" t="e">
        <f>NA()</f>
        <v>#N/A</v>
      </c>
      <c r="I50" s="136">
        <f>IF(ISNUMBER('実質公債費比率（分子）の構造'!M$53),'実質公債費比率（分子）の構造'!M$53,NA())</f>
        <v>751</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202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111641</v>
      </c>
      <c r="E56" s="135"/>
      <c r="F56" s="135"/>
      <c r="G56" s="135">
        <f>'将来負担比率（分子）の構造'!J$51</f>
        <v>112676</v>
      </c>
      <c r="H56" s="135"/>
      <c r="I56" s="135"/>
      <c r="J56" s="135">
        <f>'将来負担比率（分子）の構造'!K$51</f>
        <v>114305</v>
      </c>
      <c r="K56" s="135"/>
      <c r="L56" s="135"/>
      <c r="M56" s="135">
        <f>'将来負担比率（分子）の構造'!L$51</f>
        <v>117043</v>
      </c>
      <c r="N56" s="135"/>
      <c r="O56" s="135"/>
      <c r="P56" s="135">
        <f>'将来負担比率（分子）の構造'!M$51</f>
        <v>113200</v>
      </c>
    </row>
    <row r="57" spans="1:16" x14ac:dyDescent="0.15">
      <c r="A57" s="135" t="s">
        <v>35</v>
      </c>
      <c r="B57" s="135"/>
      <c r="C57" s="135"/>
      <c r="D57" s="135">
        <f>'将来負担比率（分子）の構造'!I$50</f>
        <v>39152</v>
      </c>
      <c r="E57" s="135"/>
      <c r="F57" s="135"/>
      <c r="G57" s="135">
        <f>'将来負担比率（分子）の構造'!J$50</f>
        <v>38461</v>
      </c>
      <c r="H57" s="135"/>
      <c r="I57" s="135"/>
      <c r="J57" s="135">
        <f>'将来負担比率（分子）の構造'!K$50</f>
        <v>35639</v>
      </c>
      <c r="K57" s="135"/>
      <c r="L57" s="135"/>
      <c r="M57" s="135">
        <f>'将来負担比率（分子）の構造'!L$50</f>
        <v>34310</v>
      </c>
      <c r="N57" s="135"/>
      <c r="O57" s="135"/>
      <c r="P57" s="135">
        <f>'将来負担比率（分子）の構造'!M$50</f>
        <v>32475</v>
      </c>
    </row>
    <row r="58" spans="1:16" x14ac:dyDescent="0.15">
      <c r="A58" s="135" t="s">
        <v>34</v>
      </c>
      <c r="B58" s="135"/>
      <c r="C58" s="135"/>
      <c r="D58" s="135">
        <f>'将来負担比率（分子）の構造'!I$49</f>
        <v>20811</v>
      </c>
      <c r="E58" s="135"/>
      <c r="F58" s="135"/>
      <c r="G58" s="135">
        <f>'将来負担比率（分子）の構造'!J$49</f>
        <v>22605</v>
      </c>
      <c r="H58" s="135"/>
      <c r="I58" s="135"/>
      <c r="J58" s="135">
        <f>'将来負担比率（分子）の構造'!K$49</f>
        <v>24569</v>
      </c>
      <c r="K58" s="135"/>
      <c r="L58" s="135"/>
      <c r="M58" s="135">
        <f>'将来負担比率（分子）の構造'!L$49</f>
        <v>26068</v>
      </c>
      <c r="N58" s="135"/>
      <c r="O58" s="135"/>
      <c r="P58" s="135">
        <f>'将来負担比率（分子）の構造'!M$49</f>
        <v>26491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2926</v>
      </c>
      <c r="C61" s="135"/>
      <c r="D61" s="135"/>
      <c r="E61" s="135">
        <f>'将来負担比率（分子）の構造'!J$46</f>
        <v>2549</v>
      </c>
      <c r="F61" s="135"/>
      <c r="G61" s="135"/>
      <c r="H61" s="135">
        <f>'将来負担比率（分子）の構造'!K$46</f>
        <v>2486</v>
      </c>
      <c r="I61" s="135"/>
      <c r="J61" s="135"/>
      <c r="K61" s="135">
        <f>'将来負担比率（分子）の構造'!L$46</f>
        <v>1979</v>
      </c>
      <c r="L61" s="135"/>
      <c r="M61" s="135"/>
      <c r="N61" s="135">
        <f>'将来負担比率（分子）の構造'!M$46</f>
        <v>1815</v>
      </c>
      <c r="O61" s="135"/>
      <c r="P61" s="135"/>
    </row>
    <row r="62" spans="1:16" x14ac:dyDescent="0.15">
      <c r="A62" s="135" t="s">
        <v>29</v>
      </c>
      <c r="B62" s="135">
        <f>'将来負担比率（分子）の構造'!I$45</f>
        <v>18142</v>
      </c>
      <c r="C62" s="135"/>
      <c r="D62" s="135"/>
      <c r="E62" s="135">
        <f>'将来負担比率（分子）の構造'!J$45</f>
        <v>17696</v>
      </c>
      <c r="F62" s="135"/>
      <c r="G62" s="135"/>
      <c r="H62" s="135">
        <f>'将来負担比率（分子）の構造'!K$45</f>
        <v>17527</v>
      </c>
      <c r="I62" s="135"/>
      <c r="J62" s="135"/>
      <c r="K62" s="135">
        <f>'将来負担比率（分子）の構造'!L$45</f>
        <v>16847</v>
      </c>
      <c r="L62" s="135"/>
      <c r="M62" s="135"/>
      <c r="N62" s="135">
        <f>'将来負担比率（分子）の構造'!M$45</f>
        <v>15793</v>
      </c>
      <c r="O62" s="135"/>
      <c r="P62" s="135"/>
    </row>
    <row r="63" spans="1:16" x14ac:dyDescent="0.15">
      <c r="A63" s="135" t="s">
        <v>28</v>
      </c>
      <c r="B63" s="135">
        <f>'将来負担比率（分子）の構造'!I$44</f>
        <v>1339</v>
      </c>
      <c r="C63" s="135"/>
      <c r="D63" s="135"/>
      <c r="E63" s="135">
        <f>'将来負担比率（分子）の構造'!J$44</f>
        <v>1359</v>
      </c>
      <c r="F63" s="135"/>
      <c r="G63" s="135"/>
      <c r="H63" s="135">
        <f>'将来負担比率（分子）の構造'!K$44</f>
        <v>1407</v>
      </c>
      <c r="I63" s="135"/>
      <c r="J63" s="135"/>
      <c r="K63" s="135">
        <f>'将来負担比率（分子）の構造'!L$44</f>
        <v>2565</v>
      </c>
      <c r="L63" s="135"/>
      <c r="M63" s="135"/>
      <c r="N63" s="135">
        <f>'将来負担比率（分子）の構造'!M$44</f>
        <v>2844</v>
      </c>
      <c r="O63" s="135"/>
      <c r="P63" s="135"/>
    </row>
    <row r="64" spans="1:16" x14ac:dyDescent="0.15">
      <c r="A64" s="135" t="s">
        <v>27</v>
      </c>
      <c r="B64" s="135">
        <f>'将来負担比率（分子）の構造'!I$43</f>
        <v>47138</v>
      </c>
      <c r="C64" s="135"/>
      <c r="D64" s="135"/>
      <c r="E64" s="135">
        <f>'将来負担比率（分子）の構造'!J$43</f>
        <v>45369</v>
      </c>
      <c r="F64" s="135"/>
      <c r="G64" s="135"/>
      <c r="H64" s="135">
        <f>'将来負担比率（分子）の構造'!K$43</f>
        <v>44978</v>
      </c>
      <c r="I64" s="135"/>
      <c r="J64" s="135"/>
      <c r="K64" s="135">
        <f>'将来負担比率（分子）の構造'!L$43</f>
        <v>42569</v>
      </c>
      <c r="L64" s="135"/>
      <c r="M64" s="135"/>
      <c r="N64" s="135">
        <f>'将来負担比率（分子）の構造'!M$43</f>
        <v>39769</v>
      </c>
      <c r="O64" s="135"/>
      <c r="P64" s="135"/>
    </row>
    <row r="65" spans="1:16" x14ac:dyDescent="0.15">
      <c r="A65" s="135" t="s">
        <v>26</v>
      </c>
      <c r="B65" s="135">
        <f>'将来負担比率（分子）の構造'!I$42</f>
        <v>8851</v>
      </c>
      <c r="C65" s="135"/>
      <c r="D65" s="135"/>
      <c r="E65" s="135">
        <f>'将来負担比率（分子）の構造'!J$42</f>
        <v>7387</v>
      </c>
      <c r="F65" s="135"/>
      <c r="G65" s="135"/>
      <c r="H65" s="135">
        <f>'将来負担比率（分子）の構造'!K$42</f>
        <v>6294</v>
      </c>
      <c r="I65" s="135"/>
      <c r="J65" s="135"/>
      <c r="K65" s="135">
        <f>'将来負担比率（分子）の構造'!L$42</f>
        <v>5875</v>
      </c>
      <c r="L65" s="135"/>
      <c r="M65" s="135"/>
      <c r="N65" s="135">
        <f>'将来負担比率（分子）の構造'!M$42</f>
        <v>6844</v>
      </c>
      <c r="O65" s="135"/>
      <c r="P65" s="135"/>
    </row>
    <row r="66" spans="1:16" x14ac:dyDescent="0.15">
      <c r="A66" s="135" t="s">
        <v>25</v>
      </c>
      <c r="B66" s="135">
        <f>'将来負担比率（分子）の構造'!I$41</f>
        <v>98327</v>
      </c>
      <c r="C66" s="135"/>
      <c r="D66" s="135"/>
      <c r="E66" s="135">
        <f>'将来負担比率（分子）の構造'!J$41</f>
        <v>99173</v>
      </c>
      <c r="F66" s="135"/>
      <c r="G66" s="135"/>
      <c r="H66" s="135">
        <f>'将来負担比率（分子）の構造'!K$41</f>
        <v>96848</v>
      </c>
      <c r="I66" s="135"/>
      <c r="J66" s="135"/>
      <c r="K66" s="135">
        <f>'将来負担比率（分子）の構造'!L$41</f>
        <v>96904</v>
      </c>
      <c r="L66" s="135"/>
      <c r="M66" s="135"/>
      <c r="N66" s="135">
        <f>'将来負担比率（分子）の構造'!M$41</f>
        <v>99253</v>
      </c>
      <c r="O66" s="135"/>
      <c r="P66" s="135"/>
    </row>
    <row r="67" spans="1:16" x14ac:dyDescent="0.15">
      <c r="A67" s="135" t="s">
        <v>63</v>
      </c>
      <c r="B67" s="135" t="e">
        <f>NA()</f>
        <v>#N/A</v>
      </c>
      <c r="C67" s="135">
        <f>IF(ISNUMBER('将来負担比率（分子）の構造'!I$52), IF('将来負担比率（分子）の構造'!I$52 &lt; 0, 0, '将来負担比率（分子）の構造'!I$52), NA())</f>
        <v>5118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55884488</v>
      </c>
      <c r="S5" s="669"/>
      <c r="T5" s="669"/>
      <c r="U5" s="669"/>
      <c r="V5" s="669"/>
      <c r="W5" s="669"/>
      <c r="X5" s="669"/>
      <c r="Y5" s="716"/>
      <c r="Z5" s="729">
        <v>41.3</v>
      </c>
      <c r="AA5" s="729"/>
      <c r="AB5" s="729"/>
      <c r="AC5" s="729"/>
      <c r="AD5" s="730">
        <v>51392500</v>
      </c>
      <c r="AE5" s="730"/>
      <c r="AF5" s="730"/>
      <c r="AG5" s="730"/>
      <c r="AH5" s="730"/>
      <c r="AI5" s="730"/>
      <c r="AJ5" s="730"/>
      <c r="AK5" s="730"/>
      <c r="AL5" s="717">
        <v>70.3</v>
      </c>
      <c r="AM5" s="686"/>
      <c r="AN5" s="686"/>
      <c r="AO5" s="718"/>
      <c r="AP5" s="705" t="s">
        <v>207</v>
      </c>
      <c r="AQ5" s="706"/>
      <c r="AR5" s="706"/>
      <c r="AS5" s="706"/>
      <c r="AT5" s="706"/>
      <c r="AU5" s="706"/>
      <c r="AV5" s="706"/>
      <c r="AW5" s="706"/>
      <c r="AX5" s="706"/>
      <c r="AY5" s="706"/>
      <c r="AZ5" s="706"/>
      <c r="BA5" s="706"/>
      <c r="BB5" s="706"/>
      <c r="BC5" s="706"/>
      <c r="BD5" s="706"/>
      <c r="BE5" s="706"/>
      <c r="BF5" s="707"/>
      <c r="BG5" s="618">
        <v>49956094</v>
      </c>
      <c r="BH5" s="619"/>
      <c r="BI5" s="619"/>
      <c r="BJ5" s="619"/>
      <c r="BK5" s="619"/>
      <c r="BL5" s="619"/>
      <c r="BM5" s="619"/>
      <c r="BN5" s="620"/>
      <c r="BO5" s="671">
        <v>89.4</v>
      </c>
      <c r="BP5" s="671"/>
      <c r="BQ5" s="671"/>
      <c r="BR5" s="671"/>
      <c r="BS5" s="672">
        <v>627251</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620192</v>
      </c>
      <c r="S6" s="619"/>
      <c r="T6" s="619"/>
      <c r="U6" s="619"/>
      <c r="V6" s="619"/>
      <c r="W6" s="619"/>
      <c r="X6" s="619"/>
      <c r="Y6" s="620"/>
      <c r="Z6" s="671">
        <v>0.5</v>
      </c>
      <c r="AA6" s="671"/>
      <c r="AB6" s="671"/>
      <c r="AC6" s="671"/>
      <c r="AD6" s="672">
        <v>620192</v>
      </c>
      <c r="AE6" s="672"/>
      <c r="AF6" s="672"/>
      <c r="AG6" s="672"/>
      <c r="AH6" s="672"/>
      <c r="AI6" s="672"/>
      <c r="AJ6" s="672"/>
      <c r="AK6" s="672"/>
      <c r="AL6" s="641">
        <v>0.8</v>
      </c>
      <c r="AM6" s="673"/>
      <c r="AN6" s="673"/>
      <c r="AO6" s="674"/>
      <c r="AP6" s="615" t="s">
        <v>212</v>
      </c>
      <c r="AQ6" s="616"/>
      <c r="AR6" s="616"/>
      <c r="AS6" s="616"/>
      <c r="AT6" s="616"/>
      <c r="AU6" s="616"/>
      <c r="AV6" s="616"/>
      <c r="AW6" s="616"/>
      <c r="AX6" s="616"/>
      <c r="AY6" s="616"/>
      <c r="AZ6" s="616"/>
      <c r="BA6" s="616"/>
      <c r="BB6" s="616"/>
      <c r="BC6" s="616"/>
      <c r="BD6" s="616"/>
      <c r="BE6" s="616"/>
      <c r="BF6" s="617"/>
      <c r="BG6" s="618">
        <v>49956094</v>
      </c>
      <c r="BH6" s="619"/>
      <c r="BI6" s="619"/>
      <c r="BJ6" s="619"/>
      <c r="BK6" s="619"/>
      <c r="BL6" s="619"/>
      <c r="BM6" s="619"/>
      <c r="BN6" s="620"/>
      <c r="BO6" s="671">
        <v>89.4</v>
      </c>
      <c r="BP6" s="671"/>
      <c r="BQ6" s="671"/>
      <c r="BR6" s="671"/>
      <c r="BS6" s="672">
        <v>627251</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709497</v>
      </c>
      <c r="CS6" s="619"/>
      <c r="CT6" s="619"/>
      <c r="CU6" s="619"/>
      <c r="CV6" s="619"/>
      <c r="CW6" s="619"/>
      <c r="CX6" s="619"/>
      <c r="CY6" s="620"/>
      <c r="CZ6" s="671">
        <v>0.5</v>
      </c>
      <c r="DA6" s="671"/>
      <c r="DB6" s="671"/>
      <c r="DC6" s="671"/>
      <c r="DD6" s="624" t="s">
        <v>214</v>
      </c>
      <c r="DE6" s="619"/>
      <c r="DF6" s="619"/>
      <c r="DG6" s="619"/>
      <c r="DH6" s="619"/>
      <c r="DI6" s="619"/>
      <c r="DJ6" s="619"/>
      <c r="DK6" s="619"/>
      <c r="DL6" s="619"/>
      <c r="DM6" s="619"/>
      <c r="DN6" s="619"/>
      <c r="DO6" s="619"/>
      <c r="DP6" s="620"/>
      <c r="DQ6" s="624">
        <v>709497</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197490</v>
      </c>
      <c r="S7" s="619"/>
      <c r="T7" s="619"/>
      <c r="U7" s="619"/>
      <c r="V7" s="619"/>
      <c r="W7" s="619"/>
      <c r="X7" s="619"/>
      <c r="Y7" s="620"/>
      <c r="Z7" s="671">
        <v>0.1</v>
      </c>
      <c r="AA7" s="671"/>
      <c r="AB7" s="671"/>
      <c r="AC7" s="671"/>
      <c r="AD7" s="672">
        <v>197490</v>
      </c>
      <c r="AE7" s="672"/>
      <c r="AF7" s="672"/>
      <c r="AG7" s="672"/>
      <c r="AH7" s="672"/>
      <c r="AI7" s="672"/>
      <c r="AJ7" s="672"/>
      <c r="AK7" s="672"/>
      <c r="AL7" s="641">
        <v>0.3</v>
      </c>
      <c r="AM7" s="673"/>
      <c r="AN7" s="673"/>
      <c r="AO7" s="674"/>
      <c r="AP7" s="615" t="s">
        <v>216</v>
      </c>
      <c r="AQ7" s="616"/>
      <c r="AR7" s="616"/>
      <c r="AS7" s="616"/>
      <c r="AT7" s="616"/>
      <c r="AU7" s="616"/>
      <c r="AV7" s="616"/>
      <c r="AW7" s="616"/>
      <c r="AX7" s="616"/>
      <c r="AY7" s="616"/>
      <c r="AZ7" s="616"/>
      <c r="BA7" s="616"/>
      <c r="BB7" s="616"/>
      <c r="BC7" s="616"/>
      <c r="BD7" s="616"/>
      <c r="BE7" s="616"/>
      <c r="BF7" s="617"/>
      <c r="BG7" s="618">
        <v>26662833</v>
      </c>
      <c r="BH7" s="619"/>
      <c r="BI7" s="619"/>
      <c r="BJ7" s="619"/>
      <c r="BK7" s="619"/>
      <c r="BL7" s="619"/>
      <c r="BM7" s="619"/>
      <c r="BN7" s="620"/>
      <c r="BO7" s="671">
        <v>47.7</v>
      </c>
      <c r="BP7" s="671"/>
      <c r="BQ7" s="671"/>
      <c r="BR7" s="671"/>
      <c r="BS7" s="672">
        <v>627251</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12688526</v>
      </c>
      <c r="CS7" s="619"/>
      <c r="CT7" s="619"/>
      <c r="CU7" s="619"/>
      <c r="CV7" s="619"/>
      <c r="CW7" s="619"/>
      <c r="CX7" s="619"/>
      <c r="CY7" s="620"/>
      <c r="CZ7" s="671">
        <v>9.5</v>
      </c>
      <c r="DA7" s="671"/>
      <c r="DB7" s="671"/>
      <c r="DC7" s="671"/>
      <c r="DD7" s="624">
        <v>311682</v>
      </c>
      <c r="DE7" s="619"/>
      <c r="DF7" s="619"/>
      <c r="DG7" s="619"/>
      <c r="DH7" s="619"/>
      <c r="DI7" s="619"/>
      <c r="DJ7" s="619"/>
      <c r="DK7" s="619"/>
      <c r="DL7" s="619"/>
      <c r="DM7" s="619"/>
      <c r="DN7" s="619"/>
      <c r="DO7" s="619"/>
      <c r="DP7" s="620"/>
      <c r="DQ7" s="624">
        <v>10893576</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462673</v>
      </c>
      <c r="S8" s="619"/>
      <c r="T8" s="619"/>
      <c r="U8" s="619"/>
      <c r="V8" s="619"/>
      <c r="W8" s="619"/>
      <c r="X8" s="619"/>
      <c r="Y8" s="620"/>
      <c r="Z8" s="671">
        <v>0.3</v>
      </c>
      <c r="AA8" s="671"/>
      <c r="AB8" s="671"/>
      <c r="AC8" s="671"/>
      <c r="AD8" s="672">
        <v>462673</v>
      </c>
      <c r="AE8" s="672"/>
      <c r="AF8" s="672"/>
      <c r="AG8" s="672"/>
      <c r="AH8" s="672"/>
      <c r="AI8" s="672"/>
      <c r="AJ8" s="672"/>
      <c r="AK8" s="672"/>
      <c r="AL8" s="641">
        <v>0.6</v>
      </c>
      <c r="AM8" s="673"/>
      <c r="AN8" s="673"/>
      <c r="AO8" s="674"/>
      <c r="AP8" s="615" t="s">
        <v>219</v>
      </c>
      <c r="AQ8" s="616"/>
      <c r="AR8" s="616"/>
      <c r="AS8" s="616"/>
      <c r="AT8" s="616"/>
      <c r="AU8" s="616"/>
      <c r="AV8" s="616"/>
      <c r="AW8" s="616"/>
      <c r="AX8" s="616"/>
      <c r="AY8" s="616"/>
      <c r="AZ8" s="616"/>
      <c r="BA8" s="616"/>
      <c r="BB8" s="616"/>
      <c r="BC8" s="616"/>
      <c r="BD8" s="616"/>
      <c r="BE8" s="616"/>
      <c r="BF8" s="617"/>
      <c r="BG8" s="618">
        <v>640679</v>
      </c>
      <c r="BH8" s="619"/>
      <c r="BI8" s="619"/>
      <c r="BJ8" s="619"/>
      <c r="BK8" s="619"/>
      <c r="BL8" s="619"/>
      <c r="BM8" s="619"/>
      <c r="BN8" s="620"/>
      <c r="BO8" s="671">
        <v>1.1000000000000001</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64446995</v>
      </c>
      <c r="CS8" s="619"/>
      <c r="CT8" s="619"/>
      <c r="CU8" s="619"/>
      <c r="CV8" s="619"/>
      <c r="CW8" s="619"/>
      <c r="CX8" s="619"/>
      <c r="CY8" s="620"/>
      <c r="CZ8" s="671">
        <v>48.4</v>
      </c>
      <c r="DA8" s="671"/>
      <c r="DB8" s="671"/>
      <c r="DC8" s="671"/>
      <c r="DD8" s="624">
        <v>1720765</v>
      </c>
      <c r="DE8" s="619"/>
      <c r="DF8" s="619"/>
      <c r="DG8" s="619"/>
      <c r="DH8" s="619"/>
      <c r="DI8" s="619"/>
      <c r="DJ8" s="619"/>
      <c r="DK8" s="619"/>
      <c r="DL8" s="619"/>
      <c r="DM8" s="619"/>
      <c r="DN8" s="619"/>
      <c r="DO8" s="619"/>
      <c r="DP8" s="620"/>
      <c r="DQ8" s="624">
        <v>30987845</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506835</v>
      </c>
      <c r="S9" s="619"/>
      <c r="T9" s="619"/>
      <c r="U9" s="619"/>
      <c r="V9" s="619"/>
      <c r="W9" s="619"/>
      <c r="X9" s="619"/>
      <c r="Y9" s="620"/>
      <c r="Z9" s="671">
        <v>0.4</v>
      </c>
      <c r="AA9" s="671"/>
      <c r="AB9" s="671"/>
      <c r="AC9" s="671"/>
      <c r="AD9" s="672">
        <v>506835</v>
      </c>
      <c r="AE9" s="672"/>
      <c r="AF9" s="672"/>
      <c r="AG9" s="672"/>
      <c r="AH9" s="672"/>
      <c r="AI9" s="672"/>
      <c r="AJ9" s="672"/>
      <c r="AK9" s="672"/>
      <c r="AL9" s="641">
        <v>0.7</v>
      </c>
      <c r="AM9" s="673"/>
      <c r="AN9" s="673"/>
      <c r="AO9" s="674"/>
      <c r="AP9" s="615" t="s">
        <v>222</v>
      </c>
      <c r="AQ9" s="616"/>
      <c r="AR9" s="616"/>
      <c r="AS9" s="616"/>
      <c r="AT9" s="616"/>
      <c r="AU9" s="616"/>
      <c r="AV9" s="616"/>
      <c r="AW9" s="616"/>
      <c r="AX9" s="616"/>
      <c r="AY9" s="616"/>
      <c r="AZ9" s="616"/>
      <c r="BA9" s="616"/>
      <c r="BB9" s="616"/>
      <c r="BC9" s="616"/>
      <c r="BD9" s="616"/>
      <c r="BE9" s="616"/>
      <c r="BF9" s="617"/>
      <c r="BG9" s="618">
        <v>21798530</v>
      </c>
      <c r="BH9" s="619"/>
      <c r="BI9" s="619"/>
      <c r="BJ9" s="619"/>
      <c r="BK9" s="619"/>
      <c r="BL9" s="619"/>
      <c r="BM9" s="619"/>
      <c r="BN9" s="620"/>
      <c r="BO9" s="671">
        <v>39</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11491081</v>
      </c>
      <c r="CS9" s="619"/>
      <c r="CT9" s="619"/>
      <c r="CU9" s="619"/>
      <c r="CV9" s="619"/>
      <c r="CW9" s="619"/>
      <c r="CX9" s="619"/>
      <c r="CY9" s="620"/>
      <c r="CZ9" s="671">
        <v>8.6</v>
      </c>
      <c r="DA9" s="671"/>
      <c r="DB9" s="671"/>
      <c r="DC9" s="671"/>
      <c r="DD9" s="624">
        <v>759054</v>
      </c>
      <c r="DE9" s="619"/>
      <c r="DF9" s="619"/>
      <c r="DG9" s="619"/>
      <c r="DH9" s="619"/>
      <c r="DI9" s="619"/>
      <c r="DJ9" s="619"/>
      <c r="DK9" s="619"/>
      <c r="DL9" s="619"/>
      <c r="DM9" s="619"/>
      <c r="DN9" s="619"/>
      <c r="DO9" s="619"/>
      <c r="DP9" s="620"/>
      <c r="DQ9" s="624">
        <v>9872853</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7440919</v>
      </c>
      <c r="S10" s="619"/>
      <c r="T10" s="619"/>
      <c r="U10" s="619"/>
      <c r="V10" s="619"/>
      <c r="W10" s="619"/>
      <c r="X10" s="619"/>
      <c r="Y10" s="620"/>
      <c r="Z10" s="671">
        <v>5.5</v>
      </c>
      <c r="AA10" s="671"/>
      <c r="AB10" s="671"/>
      <c r="AC10" s="671"/>
      <c r="AD10" s="672">
        <v>7440919</v>
      </c>
      <c r="AE10" s="672"/>
      <c r="AF10" s="672"/>
      <c r="AG10" s="672"/>
      <c r="AH10" s="672"/>
      <c r="AI10" s="672"/>
      <c r="AJ10" s="672"/>
      <c r="AK10" s="672"/>
      <c r="AL10" s="641">
        <v>10.199999999999999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704067</v>
      </c>
      <c r="BH10" s="619"/>
      <c r="BI10" s="619"/>
      <c r="BJ10" s="619"/>
      <c r="BK10" s="619"/>
      <c r="BL10" s="619"/>
      <c r="BM10" s="619"/>
      <c r="BN10" s="620"/>
      <c r="BO10" s="671">
        <v>1.3</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458794</v>
      </c>
      <c r="CS10" s="619"/>
      <c r="CT10" s="619"/>
      <c r="CU10" s="619"/>
      <c r="CV10" s="619"/>
      <c r="CW10" s="619"/>
      <c r="CX10" s="619"/>
      <c r="CY10" s="620"/>
      <c r="CZ10" s="671">
        <v>0.3</v>
      </c>
      <c r="DA10" s="671"/>
      <c r="DB10" s="671"/>
      <c r="DC10" s="671"/>
      <c r="DD10" s="624" t="s">
        <v>110</v>
      </c>
      <c r="DE10" s="619"/>
      <c r="DF10" s="619"/>
      <c r="DG10" s="619"/>
      <c r="DH10" s="619"/>
      <c r="DI10" s="619"/>
      <c r="DJ10" s="619"/>
      <c r="DK10" s="619"/>
      <c r="DL10" s="619"/>
      <c r="DM10" s="619"/>
      <c r="DN10" s="619"/>
      <c r="DO10" s="619"/>
      <c r="DP10" s="620"/>
      <c r="DQ10" s="624">
        <v>224845</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87095</v>
      </c>
      <c r="S11" s="619"/>
      <c r="T11" s="619"/>
      <c r="U11" s="619"/>
      <c r="V11" s="619"/>
      <c r="W11" s="619"/>
      <c r="X11" s="619"/>
      <c r="Y11" s="620"/>
      <c r="Z11" s="671">
        <v>0.1</v>
      </c>
      <c r="AA11" s="671"/>
      <c r="AB11" s="671"/>
      <c r="AC11" s="671"/>
      <c r="AD11" s="672">
        <v>87095</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3519557</v>
      </c>
      <c r="BH11" s="619"/>
      <c r="BI11" s="619"/>
      <c r="BJ11" s="619"/>
      <c r="BK11" s="619"/>
      <c r="BL11" s="619"/>
      <c r="BM11" s="619"/>
      <c r="BN11" s="620"/>
      <c r="BO11" s="671">
        <v>6.3</v>
      </c>
      <c r="BP11" s="671"/>
      <c r="BQ11" s="671"/>
      <c r="BR11" s="671"/>
      <c r="BS11" s="624">
        <v>627251</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212358</v>
      </c>
      <c r="CS11" s="619"/>
      <c r="CT11" s="619"/>
      <c r="CU11" s="619"/>
      <c r="CV11" s="619"/>
      <c r="CW11" s="619"/>
      <c r="CX11" s="619"/>
      <c r="CY11" s="620"/>
      <c r="CZ11" s="671">
        <v>0.2</v>
      </c>
      <c r="DA11" s="671"/>
      <c r="DB11" s="671"/>
      <c r="DC11" s="671"/>
      <c r="DD11" s="624">
        <v>18498</v>
      </c>
      <c r="DE11" s="619"/>
      <c r="DF11" s="619"/>
      <c r="DG11" s="619"/>
      <c r="DH11" s="619"/>
      <c r="DI11" s="619"/>
      <c r="DJ11" s="619"/>
      <c r="DK11" s="619"/>
      <c r="DL11" s="619"/>
      <c r="DM11" s="619"/>
      <c r="DN11" s="619"/>
      <c r="DO11" s="619"/>
      <c r="DP11" s="620"/>
      <c r="DQ11" s="624">
        <v>202773</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20848934</v>
      </c>
      <c r="BH12" s="619"/>
      <c r="BI12" s="619"/>
      <c r="BJ12" s="619"/>
      <c r="BK12" s="619"/>
      <c r="BL12" s="619"/>
      <c r="BM12" s="619"/>
      <c r="BN12" s="620"/>
      <c r="BO12" s="671">
        <v>37.299999999999997</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641413</v>
      </c>
      <c r="CS12" s="619"/>
      <c r="CT12" s="619"/>
      <c r="CU12" s="619"/>
      <c r="CV12" s="619"/>
      <c r="CW12" s="619"/>
      <c r="CX12" s="619"/>
      <c r="CY12" s="620"/>
      <c r="CZ12" s="671">
        <v>0.5</v>
      </c>
      <c r="DA12" s="671"/>
      <c r="DB12" s="671"/>
      <c r="DC12" s="671"/>
      <c r="DD12" s="624">
        <v>7359</v>
      </c>
      <c r="DE12" s="619"/>
      <c r="DF12" s="619"/>
      <c r="DG12" s="619"/>
      <c r="DH12" s="619"/>
      <c r="DI12" s="619"/>
      <c r="DJ12" s="619"/>
      <c r="DK12" s="619"/>
      <c r="DL12" s="619"/>
      <c r="DM12" s="619"/>
      <c r="DN12" s="619"/>
      <c r="DO12" s="619"/>
      <c r="DP12" s="620"/>
      <c r="DQ12" s="624">
        <v>608541</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225457</v>
      </c>
      <c r="S13" s="619"/>
      <c r="T13" s="619"/>
      <c r="U13" s="619"/>
      <c r="V13" s="619"/>
      <c r="W13" s="619"/>
      <c r="X13" s="619"/>
      <c r="Y13" s="620"/>
      <c r="Z13" s="671">
        <v>0.2</v>
      </c>
      <c r="AA13" s="671"/>
      <c r="AB13" s="671"/>
      <c r="AC13" s="671"/>
      <c r="AD13" s="672">
        <v>225457</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20504670</v>
      </c>
      <c r="BH13" s="619"/>
      <c r="BI13" s="619"/>
      <c r="BJ13" s="619"/>
      <c r="BK13" s="619"/>
      <c r="BL13" s="619"/>
      <c r="BM13" s="619"/>
      <c r="BN13" s="620"/>
      <c r="BO13" s="671">
        <v>36.700000000000003</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11621359</v>
      </c>
      <c r="CS13" s="619"/>
      <c r="CT13" s="619"/>
      <c r="CU13" s="619"/>
      <c r="CV13" s="619"/>
      <c r="CW13" s="619"/>
      <c r="CX13" s="619"/>
      <c r="CY13" s="620"/>
      <c r="CZ13" s="671">
        <v>8.6999999999999993</v>
      </c>
      <c r="DA13" s="671"/>
      <c r="DB13" s="671"/>
      <c r="DC13" s="671"/>
      <c r="DD13" s="624">
        <v>2871075</v>
      </c>
      <c r="DE13" s="619"/>
      <c r="DF13" s="619"/>
      <c r="DG13" s="619"/>
      <c r="DH13" s="619"/>
      <c r="DI13" s="619"/>
      <c r="DJ13" s="619"/>
      <c r="DK13" s="619"/>
      <c r="DL13" s="619"/>
      <c r="DM13" s="619"/>
      <c r="DN13" s="619"/>
      <c r="DO13" s="619"/>
      <c r="DP13" s="620"/>
      <c r="DQ13" s="624">
        <v>8805938</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383964</v>
      </c>
      <c r="BH14" s="619"/>
      <c r="BI14" s="619"/>
      <c r="BJ14" s="619"/>
      <c r="BK14" s="619"/>
      <c r="BL14" s="619"/>
      <c r="BM14" s="619"/>
      <c r="BN14" s="620"/>
      <c r="BO14" s="671">
        <v>0.7</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4581886</v>
      </c>
      <c r="CS14" s="619"/>
      <c r="CT14" s="619"/>
      <c r="CU14" s="619"/>
      <c r="CV14" s="619"/>
      <c r="CW14" s="619"/>
      <c r="CX14" s="619"/>
      <c r="CY14" s="620"/>
      <c r="CZ14" s="671">
        <v>3.4</v>
      </c>
      <c r="DA14" s="671"/>
      <c r="DB14" s="671"/>
      <c r="DC14" s="671"/>
      <c r="DD14" s="624">
        <v>7698</v>
      </c>
      <c r="DE14" s="619"/>
      <c r="DF14" s="619"/>
      <c r="DG14" s="619"/>
      <c r="DH14" s="619"/>
      <c r="DI14" s="619"/>
      <c r="DJ14" s="619"/>
      <c r="DK14" s="619"/>
      <c r="DL14" s="619"/>
      <c r="DM14" s="619"/>
      <c r="DN14" s="619"/>
      <c r="DO14" s="619"/>
      <c r="DP14" s="620"/>
      <c r="DQ14" s="624">
        <v>4546726</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277244</v>
      </c>
      <c r="S15" s="619"/>
      <c r="T15" s="619"/>
      <c r="U15" s="619"/>
      <c r="V15" s="619"/>
      <c r="W15" s="619"/>
      <c r="X15" s="619"/>
      <c r="Y15" s="620"/>
      <c r="Z15" s="671">
        <v>0.2</v>
      </c>
      <c r="AA15" s="671"/>
      <c r="AB15" s="671"/>
      <c r="AC15" s="671"/>
      <c r="AD15" s="672">
        <v>277244</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2060363</v>
      </c>
      <c r="BH15" s="619"/>
      <c r="BI15" s="619"/>
      <c r="BJ15" s="619"/>
      <c r="BK15" s="619"/>
      <c r="BL15" s="619"/>
      <c r="BM15" s="619"/>
      <c r="BN15" s="620"/>
      <c r="BO15" s="671">
        <v>3.7</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14996015</v>
      </c>
      <c r="CS15" s="619"/>
      <c r="CT15" s="619"/>
      <c r="CU15" s="619"/>
      <c r="CV15" s="619"/>
      <c r="CW15" s="619"/>
      <c r="CX15" s="619"/>
      <c r="CY15" s="620"/>
      <c r="CZ15" s="671">
        <v>11.3</v>
      </c>
      <c r="DA15" s="671"/>
      <c r="DB15" s="671"/>
      <c r="DC15" s="671"/>
      <c r="DD15" s="624">
        <v>6303390</v>
      </c>
      <c r="DE15" s="619"/>
      <c r="DF15" s="619"/>
      <c r="DG15" s="619"/>
      <c r="DH15" s="619"/>
      <c r="DI15" s="619"/>
      <c r="DJ15" s="619"/>
      <c r="DK15" s="619"/>
      <c r="DL15" s="619"/>
      <c r="DM15" s="619"/>
      <c r="DN15" s="619"/>
      <c r="DO15" s="619"/>
      <c r="DP15" s="620"/>
      <c r="DQ15" s="624">
        <v>9907857</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11608821</v>
      </c>
      <c r="S16" s="619"/>
      <c r="T16" s="619"/>
      <c r="U16" s="619"/>
      <c r="V16" s="619"/>
      <c r="W16" s="619"/>
      <c r="X16" s="619"/>
      <c r="Y16" s="620"/>
      <c r="Z16" s="671">
        <v>8.6</v>
      </c>
      <c r="AA16" s="671"/>
      <c r="AB16" s="671"/>
      <c r="AC16" s="671"/>
      <c r="AD16" s="672">
        <v>11321354</v>
      </c>
      <c r="AE16" s="672"/>
      <c r="AF16" s="672"/>
      <c r="AG16" s="672"/>
      <c r="AH16" s="672"/>
      <c r="AI16" s="672"/>
      <c r="AJ16" s="672"/>
      <c r="AK16" s="672"/>
      <c r="AL16" s="641">
        <v>15.5</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4157</v>
      </c>
      <c r="CS16" s="619"/>
      <c r="CT16" s="619"/>
      <c r="CU16" s="619"/>
      <c r="CV16" s="619"/>
      <c r="CW16" s="619"/>
      <c r="CX16" s="619"/>
      <c r="CY16" s="620"/>
      <c r="CZ16" s="671">
        <v>0</v>
      </c>
      <c r="DA16" s="671"/>
      <c r="DB16" s="671"/>
      <c r="DC16" s="671"/>
      <c r="DD16" s="624" t="s">
        <v>110</v>
      </c>
      <c r="DE16" s="619"/>
      <c r="DF16" s="619"/>
      <c r="DG16" s="619"/>
      <c r="DH16" s="619"/>
      <c r="DI16" s="619"/>
      <c r="DJ16" s="619"/>
      <c r="DK16" s="619"/>
      <c r="DL16" s="619"/>
      <c r="DM16" s="619"/>
      <c r="DN16" s="619"/>
      <c r="DO16" s="619"/>
      <c r="DP16" s="620"/>
      <c r="DQ16" s="624">
        <v>4157</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11321354</v>
      </c>
      <c r="S17" s="619"/>
      <c r="T17" s="619"/>
      <c r="U17" s="619"/>
      <c r="V17" s="619"/>
      <c r="W17" s="619"/>
      <c r="X17" s="619"/>
      <c r="Y17" s="620"/>
      <c r="Z17" s="671">
        <v>8.4</v>
      </c>
      <c r="AA17" s="671"/>
      <c r="AB17" s="671"/>
      <c r="AC17" s="671"/>
      <c r="AD17" s="672">
        <v>11321354</v>
      </c>
      <c r="AE17" s="672"/>
      <c r="AF17" s="672"/>
      <c r="AG17" s="672"/>
      <c r="AH17" s="672"/>
      <c r="AI17" s="672"/>
      <c r="AJ17" s="672"/>
      <c r="AK17" s="672"/>
      <c r="AL17" s="641">
        <v>15.5</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11176395</v>
      </c>
      <c r="CS17" s="619"/>
      <c r="CT17" s="619"/>
      <c r="CU17" s="619"/>
      <c r="CV17" s="619"/>
      <c r="CW17" s="619"/>
      <c r="CX17" s="619"/>
      <c r="CY17" s="620"/>
      <c r="CZ17" s="671">
        <v>8.4</v>
      </c>
      <c r="DA17" s="671"/>
      <c r="DB17" s="671"/>
      <c r="DC17" s="671"/>
      <c r="DD17" s="624" t="s">
        <v>110</v>
      </c>
      <c r="DE17" s="619"/>
      <c r="DF17" s="619"/>
      <c r="DG17" s="619"/>
      <c r="DH17" s="619"/>
      <c r="DI17" s="619"/>
      <c r="DJ17" s="619"/>
      <c r="DK17" s="619"/>
      <c r="DL17" s="619"/>
      <c r="DM17" s="619"/>
      <c r="DN17" s="619"/>
      <c r="DO17" s="619"/>
      <c r="DP17" s="620"/>
      <c r="DQ17" s="624">
        <v>11176395</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287465</v>
      </c>
      <c r="S18" s="619"/>
      <c r="T18" s="619"/>
      <c r="U18" s="619"/>
      <c r="V18" s="619"/>
      <c r="W18" s="619"/>
      <c r="X18" s="619"/>
      <c r="Y18" s="620"/>
      <c r="Z18" s="671">
        <v>0.2</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5928394</v>
      </c>
      <c r="BH19" s="619"/>
      <c r="BI19" s="619"/>
      <c r="BJ19" s="619"/>
      <c r="BK19" s="619"/>
      <c r="BL19" s="619"/>
      <c r="BM19" s="619"/>
      <c r="BN19" s="620"/>
      <c r="BO19" s="671">
        <v>10.6</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77311214</v>
      </c>
      <c r="S20" s="619"/>
      <c r="T20" s="619"/>
      <c r="U20" s="619"/>
      <c r="V20" s="619"/>
      <c r="W20" s="619"/>
      <c r="X20" s="619"/>
      <c r="Y20" s="620"/>
      <c r="Z20" s="671">
        <v>57.2</v>
      </c>
      <c r="AA20" s="671"/>
      <c r="AB20" s="671"/>
      <c r="AC20" s="671"/>
      <c r="AD20" s="672">
        <v>72531759</v>
      </c>
      <c r="AE20" s="672"/>
      <c r="AF20" s="672"/>
      <c r="AG20" s="672"/>
      <c r="AH20" s="672"/>
      <c r="AI20" s="672"/>
      <c r="AJ20" s="672"/>
      <c r="AK20" s="672"/>
      <c r="AL20" s="641">
        <v>99.2</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5928394</v>
      </c>
      <c r="BH20" s="619"/>
      <c r="BI20" s="619"/>
      <c r="BJ20" s="619"/>
      <c r="BK20" s="619"/>
      <c r="BL20" s="619"/>
      <c r="BM20" s="619"/>
      <c r="BN20" s="620"/>
      <c r="BO20" s="671">
        <v>10.6</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133028476</v>
      </c>
      <c r="CS20" s="619"/>
      <c r="CT20" s="619"/>
      <c r="CU20" s="619"/>
      <c r="CV20" s="619"/>
      <c r="CW20" s="619"/>
      <c r="CX20" s="619"/>
      <c r="CY20" s="620"/>
      <c r="CZ20" s="671">
        <v>100</v>
      </c>
      <c r="DA20" s="671"/>
      <c r="DB20" s="671"/>
      <c r="DC20" s="671"/>
      <c r="DD20" s="624">
        <v>11999521</v>
      </c>
      <c r="DE20" s="619"/>
      <c r="DF20" s="619"/>
      <c r="DG20" s="619"/>
      <c r="DH20" s="619"/>
      <c r="DI20" s="619"/>
      <c r="DJ20" s="619"/>
      <c r="DK20" s="619"/>
      <c r="DL20" s="619"/>
      <c r="DM20" s="619"/>
      <c r="DN20" s="619"/>
      <c r="DO20" s="619"/>
      <c r="DP20" s="620"/>
      <c r="DQ20" s="624">
        <v>87941003</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58619</v>
      </c>
      <c r="S21" s="619"/>
      <c r="T21" s="619"/>
      <c r="U21" s="619"/>
      <c r="V21" s="619"/>
      <c r="W21" s="619"/>
      <c r="X21" s="619"/>
      <c r="Y21" s="620"/>
      <c r="Z21" s="671">
        <v>0</v>
      </c>
      <c r="AA21" s="671"/>
      <c r="AB21" s="671"/>
      <c r="AC21" s="671"/>
      <c r="AD21" s="672">
        <v>58619</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1317635</v>
      </c>
      <c r="S22" s="619"/>
      <c r="T22" s="619"/>
      <c r="U22" s="619"/>
      <c r="V22" s="619"/>
      <c r="W22" s="619"/>
      <c r="X22" s="619"/>
      <c r="Y22" s="620"/>
      <c r="Z22" s="671">
        <v>1</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v>1436406</v>
      </c>
      <c r="BH22" s="619"/>
      <c r="BI22" s="619"/>
      <c r="BJ22" s="619"/>
      <c r="BK22" s="619"/>
      <c r="BL22" s="619"/>
      <c r="BM22" s="619"/>
      <c r="BN22" s="620"/>
      <c r="BO22" s="671">
        <v>2.6</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1844251</v>
      </c>
      <c r="S23" s="619"/>
      <c r="T23" s="619"/>
      <c r="U23" s="619"/>
      <c r="V23" s="619"/>
      <c r="W23" s="619"/>
      <c r="X23" s="619"/>
      <c r="Y23" s="620"/>
      <c r="Z23" s="671">
        <v>1.4</v>
      </c>
      <c r="AA23" s="671"/>
      <c r="AB23" s="671"/>
      <c r="AC23" s="671"/>
      <c r="AD23" s="672">
        <v>432311</v>
      </c>
      <c r="AE23" s="672"/>
      <c r="AF23" s="672"/>
      <c r="AG23" s="672"/>
      <c r="AH23" s="672"/>
      <c r="AI23" s="672"/>
      <c r="AJ23" s="672"/>
      <c r="AK23" s="672"/>
      <c r="AL23" s="641">
        <v>0.6</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4491988</v>
      </c>
      <c r="BH23" s="619"/>
      <c r="BI23" s="619"/>
      <c r="BJ23" s="619"/>
      <c r="BK23" s="619"/>
      <c r="BL23" s="619"/>
      <c r="BM23" s="619"/>
      <c r="BN23" s="620"/>
      <c r="BO23" s="671">
        <v>8</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530984</v>
      </c>
      <c r="S24" s="619"/>
      <c r="T24" s="619"/>
      <c r="U24" s="619"/>
      <c r="V24" s="619"/>
      <c r="W24" s="619"/>
      <c r="X24" s="619"/>
      <c r="Y24" s="620"/>
      <c r="Z24" s="671">
        <v>0.4</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73271183</v>
      </c>
      <c r="CS24" s="669"/>
      <c r="CT24" s="669"/>
      <c r="CU24" s="669"/>
      <c r="CV24" s="669"/>
      <c r="CW24" s="669"/>
      <c r="CX24" s="669"/>
      <c r="CY24" s="716"/>
      <c r="CZ24" s="720">
        <v>55.1</v>
      </c>
      <c r="DA24" s="721"/>
      <c r="DB24" s="721"/>
      <c r="DC24" s="722"/>
      <c r="DD24" s="715">
        <v>43337897</v>
      </c>
      <c r="DE24" s="669"/>
      <c r="DF24" s="669"/>
      <c r="DG24" s="669"/>
      <c r="DH24" s="669"/>
      <c r="DI24" s="669"/>
      <c r="DJ24" s="669"/>
      <c r="DK24" s="716"/>
      <c r="DL24" s="715">
        <v>41218284</v>
      </c>
      <c r="DM24" s="669"/>
      <c r="DN24" s="669"/>
      <c r="DO24" s="669"/>
      <c r="DP24" s="669"/>
      <c r="DQ24" s="669"/>
      <c r="DR24" s="669"/>
      <c r="DS24" s="669"/>
      <c r="DT24" s="669"/>
      <c r="DU24" s="669"/>
      <c r="DV24" s="716"/>
      <c r="DW24" s="717">
        <v>51.6</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24588865</v>
      </c>
      <c r="S25" s="619"/>
      <c r="T25" s="619"/>
      <c r="U25" s="619"/>
      <c r="V25" s="619"/>
      <c r="W25" s="619"/>
      <c r="X25" s="619"/>
      <c r="Y25" s="620"/>
      <c r="Z25" s="671">
        <v>18.2</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21594862</v>
      </c>
      <c r="CS25" s="637"/>
      <c r="CT25" s="637"/>
      <c r="CU25" s="637"/>
      <c r="CV25" s="637"/>
      <c r="CW25" s="637"/>
      <c r="CX25" s="637"/>
      <c r="CY25" s="638"/>
      <c r="CZ25" s="621">
        <v>16.2</v>
      </c>
      <c r="DA25" s="639"/>
      <c r="DB25" s="639"/>
      <c r="DC25" s="640"/>
      <c r="DD25" s="624">
        <v>19701435</v>
      </c>
      <c r="DE25" s="637"/>
      <c r="DF25" s="637"/>
      <c r="DG25" s="637"/>
      <c r="DH25" s="637"/>
      <c r="DI25" s="637"/>
      <c r="DJ25" s="637"/>
      <c r="DK25" s="638"/>
      <c r="DL25" s="624">
        <v>19176829</v>
      </c>
      <c r="DM25" s="637"/>
      <c r="DN25" s="637"/>
      <c r="DO25" s="637"/>
      <c r="DP25" s="637"/>
      <c r="DQ25" s="637"/>
      <c r="DR25" s="637"/>
      <c r="DS25" s="637"/>
      <c r="DT25" s="637"/>
      <c r="DU25" s="637"/>
      <c r="DV25" s="638"/>
      <c r="DW25" s="641">
        <v>24</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14665010</v>
      </c>
      <c r="CS26" s="619"/>
      <c r="CT26" s="619"/>
      <c r="CU26" s="619"/>
      <c r="CV26" s="619"/>
      <c r="CW26" s="619"/>
      <c r="CX26" s="619"/>
      <c r="CY26" s="620"/>
      <c r="CZ26" s="621">
        <v>11</v>
      </c>
      <c r="DA26" s="639"/>
      <c r="DB26" s="639"/>
      <c r="DC26" s="640"/>
      <c r="DD26" s="624">
        <v>13176867</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11107252</v>
      </c>
      <c r="S27" s="619"/>
      <c r="T27" s="619"/>
      <c r="U27" s="619"/>
      <c r="V27" s="619"/>
      <c r="W27" s="619"/>
      <c r="X27" s="619"/>
      <c r="Y27" s="620"/>
      <c r="Z27" s="671">
        <v>8.1999999999999993</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55884488</v>
      </c>
      <c r="BH27" s="619"/>
      <c r="BI27" s="619"/>
      <c r="BJ27" s="619"/>
      <c r="BK27" s="619"/>
      <c r="BL27" s="619"/>
      <c r="BM27" s="619"/>
      <c r="BN27" s="620"/>
      <c r="BO27" s="671">
        <v>100</v>
      </c>
      <c r="BP27" s="671"/>
      <c r="BQ27" s="671"/>
      <c r="BR27" s="671"/>
      <c r="BS27" s="624">
        <v>627251</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40499926</v>
      </c>
      <c r="CS27" s="637"/>
      <c r="CT27" s="637"/>
      <c r="CU27" s="637"/>
      <c r="CV27" s="637"/>
      <c r="CW27" s="637"/>
      <c r="CX27" s="637"/>
      <c r="CY27" s="638"/>
      <c r="CZ27" s="621">
        <v>30.4</v>
      </c>
      <c r="DA27" s="639"/>
      <c r="DB27" s="639"/>
      <c r="DC27" s="640"/>
      <c r="DD27" s="624">
        <v>12460067</v>
      </c>
      <c r="DE27" s="637"/>
      <c r="DF27" s="637"/>
      <c r="DG27" s="637"/>
      <c r="DH27" s="637"/>
      <c r="DI27" s="637"/>
      <c r="DJ27" s="637"/>
      <c r="DK27" s="638"/>
      <c r="DL27" s="624">
        <v>12013286</v>
      </c>
      <c r="DM27" s="637"/>
      <c r="DN27" s="637"/>
      <c r="DO27" s="637"/>
      <c r="DP27" s="637"/>
      <c r="DQ27" s="637"/>
      <c r="DR27" s="637"/>
      <c r="DS27" s="637"/>
      <c r="DT27" s="637"/>
      <c r="DU27" s="637"/>
      <c r="DV27" s="638"/>
      <c r="DW27" s="641">
        <v>15</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133319</v>
      </c>
      <c r="S28" s="619"/>
      <c r="T28" s="619"/>
      <c r="U28" s="619"/>
      <c r="V28" s="619"/>
      <c r="W28" s="619"/>
      <c r="X28" s="619"/>
      <c r="Y28" s="620"/>
      <c r="Z28" s="671">
        <v>0.1</v>
      </c>
      <c r="AA28" s="671"/>
      <c r="AB28" s="671"/>
      <c r="AC28" s="671"/>
      <c r="AD28" s="672">
        <v>31991</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11176395</v>
      </c>
      <c r="CS28" s="619"/>
      <c r="CT28" s="619"/>
      <c r="CU28" s="619"/>
      <c r="CV28" s="619"/>
      <c r="CW28" s="619"/>
      <c r="CX28" s="619"/>
      <c r="CY28" s="620"/>
      <c r="CZ28" s="621">
        <v>8.4</v>
      </c>
      <c r="DA28" s="639"/>
      <c r="DB28" s="639"/>
      <c r="DC28" s="640"/>
      <c r="DD28" s="624">
        <v>11176395</v>
      </c>
      <c r="DE28" s="619"/>
      <c r="DF28" s="619"/>
      <c r="DG28" s="619"/>
      <c r="DH28" s="619"/>
      <c r="DI28" s="619"/>
      <c r="DJ28" s="619"/>
      <c r="DK28" s="620"/>
      <c r="DL28" s="624">
        <v>10028169</v>
      </c>
      <c r="DM28" s="619"/>
      <c r="DN28" s="619"/>
      <c r="DO28" s="619"/>
      <c r="DP28" s="619"/>
      <c r="DQ28" s="619"/>
      <c r="DR28" s="619"/>
      <c r="DS28" s="619"/>
      <c r="DT28" s="619"/>
      <c r="DU28" s="619"/>
      <c r="DV28" s="620"/>
      <c r="DW28" s="641">
        <v>12.6</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113897</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11174215</v>
      </c>
      <c r="CS29" s="637"/>
      <c r="CT29" s="637"/>
      <c r="CU29" s="637"/>
      <c r="CV29" s="637"/>
      <c r="CW29" s="637"/>
      <c r="CX29" s="637"/>
      <c r="CY29" s="638"/>
      <c r="CZ29" s="621">
        <v>8.4</v>
      </c>
      <c r="DA29" s="639"/>
      <c r="DB29" s="639"/>
      <c r="DC29" s="640"/>
      <c r="DD29" s="624">
        <v>11174215</v>
      </c>
      <c r="DE29" s="637"/>
      <c r="DF29" s="637"/>
      <c r="DG29" s="637"/>
      <c r="DH29" s="637"/>
      <c r="DI29" s="637"/>
      <c r="DJ29" s="637"/>
      <c r="DK29" s="638"/>
      <c r="DL29" s="624">
        <v>10025989</v>
      </c>
      <c r="DM29" s="637"/>
      <c r="DN29" s="637"/>
      <c r="DO29" s="637"/>
      <c r="DP29" s="637"/>
      <c r="DQ29" s="637"/>
      <c r="DR29" s="637"/>
      <c r="DS29" s="637"/>
      <c r="DT29" s="637"/>
      <c r="DU29" s="637"/>
      <c r="DV29" s="638"/>
      <c r="DW29" s="641">
        <v>12.6</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2391986</v>
      </c>
      <c r="S30" s="619"/>
      <c r="T30" s="619"/>
      <c r="U30" s="619"/>
      <c r="V30" s="619"/>
      <c r="W30" s="619"/>
      <c r="X30" s="619"/>
      <c r="Y30" s="620"/>
      <c r="Z30" s="671">
        <v>1.8</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99.5</v>
      </c>
      <c r="BH30" s="685"/>
      <c r="BI30" s="685"/>
      <c r="BJ30" s="685"/>
      <c r="BK30" s="685"/>
      <c r="BL30" s="685"/>
      <c r="BM30" s="686">
        <v>97.9</v>
      </c>
      <c r="BN30" s="685"/>
      <c r="BO30" s="685"/>
      <c r="BP30" s="685"/>
      <c r="BQ30" s="687"/>
      <c r="BR30" s="684">
        <v>99.4</v>
      </c>
      <c r="BS30" s="685"/>
      <c r="BT30" s="685"/>
      <c r="BU30" s="685"/>
      <c r="BV30" s="685"/>
      <c r="BW30" s="685"/>
      <c r="BX30" s="686">
        <v>97.2</v>
      </c>
      <c r="BY30" s="685"/>
      <c r="BZ30" s="685"/>
      <c r="CA30" s="685"/>
      <c r="CB30" s="687"/>
      <c r="CD30" s="690"/>
      <c r="CE30" s="691"/>
      <c r="CF30" s="655" t="s">
        <v>291</v>
      </c>
      <c r="CG30" s="652"/>
      <c r="CH30" s="652"/>
      <c r="CI30" s="652"/>
      <c r="CJ30" s="652"/>
      <c r="CK30" s="652"/>
      <c r="CL30" s="652"/>
      <c r="CM30" s="652"/>
      <c r="CN30" s="652"/>
      <c r="CO30" s="652"/>
      <c r="CP30" s="652"/>
      <c r="CQ30" s="653"/>
      <c r="CR30" s="618">
        <v>10095734</v>
      </c>
      <c r="CS30" s="619"/>
      <c r="CT30" s="619"/>
      <c r="CU30" s="619"/>
      <c r="CV30" s="619"/>
      <c r="CW30" s="619"/>
      <c r="CX30" s="619"/>
      <c r="CY30" s="620"/>
      <c r="CZ30" s="621">
        <v>7.6</v>
      </c>
      <c r="DA30" s="639"/>
      <c r="DB30" s="639"/>
      <c r="DC30" s="640"/>
      <c r="DD30" s="624">
        <v>10095734</v>
      </c>
      <c r="DE30" s="619"/>
      <c r="DF30" s="619"/>
      <c r="DG30" s="619"/>
      <c r="DH30" s="619"/>
      <c r="DI30" s="619"/>
      <c r="DJ30" s="619"/>
      <c r="DK30" s="620"/>
      <c r="DL30" s="624">
        <v>8947508</v>
      </c>
      <c r="DM30" s="619"/>
      <c r="DN30" s="619"/>
      <c r="DO30" s="619"/>
      <c r="DP30" s="619"/>
      <c r="DQ30" s="619"/>
      <c r="DR30" s="619"/>
      <c r="DS30" s="619"/>
      <c r="DT30" s="619"/>
      <c r="DU30" s="619"/>
      <c r="DV30" s="620"/>
      <c r="DW30" s="641">
        <v>11.2</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2042538</v>
      </c>
      <c r="S31" s="619"/>
      <c r="T31" s="619"/>
      <c r="U31" s="619"/>
      <c r="V31" s="619"/>
      <c r="W31" s="619"/>
      <c r="X31" s="619"/>
      <c r="Y31" s="620"/>
      <c r="Z31" s="671">
        <v>1.5</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99.4</v>
      </c>
      <c r="BH31" s="637"/>
      <c r="BI31" s="637"/>
      <c r="BJ31" s="637"/>
      <c r="BK31" s="637"/>
      <c r="BL31" s="637"/>
      <c r="BM31" s="673">
        <v>98</v>
      </c>
      <c r="BN31" s="683"/>
      <c r="BO31" s="683"/>
      <c r="BP31" s="683"/>
      <c r="BQ31" s="647"/>
      <c r="BR31" s="682">
        <v>99.3</v>
      </c>
      <c r="BS31" s="637"/>
      <c r="BT31" s="637"/>
      <c r="BU31" s="637"/>
      <c r="BV31" s="637"/>
      <c r="BW31" s="637"/>
      <c r="BX31" s="673">
        <v>97.5</v>
      </c>
      <c r="BY31" s="683"/>
      <c r="BZ31" s="683"/>
      <c r="CA31" s="683"/>
      <c r="CB31" s="647"/>
      <c r="CD31" s="690"/>
      <c r="CE31" s="691"/>
      <c r="CF31" s="655" t="s">
        <v>295</v>
      </c>
      <c r="CG31" s="652"/>
      <c r="CH31" s="652"/>
      <c r="CI31" s="652"/>
      <c r="CJ31" s="652"/>
      <c r="CK31" s="652"/>
      <c r="CL31" s="652"/>
      <c r="CM31" s="652"/>
      <c r="CN31" s="652"/>
      <c r="CO31" s="652"/>
      <c r="CP31" s="652"/>
      <c r="CQ31" s="653"/>
      <c r="CR31" s="618">
        <v>1078481</v>
      </c>
      <c r="CS31" s="637"/>
      <c r="CT31" s="637"/>
      <c r="CU31" s="637"/>
      <c r="CV31" s="637"/>
      <c r="CW31" s="637"/>
      <c r="CX31" s="637"/>
      <c r="CY31" s="638"/>
      <c r="CZ31" s="621">
        <v>0.8</v>
      </c>
      <c r="DA31" s="639"/>
      <c r="DB31" s="639"/>
      <c r="DC31" s="640"/>
      <c r="DD31" s="624">
        <v>1078481</v>
      </c>
      <c r="DE31" s="637"/>
      <c r="DF31" s="637"/>
      <c r="DG31" s="637"/>
      <c r="DH31" s="637"/>
      <c r="DI31" s="637"/>
      <c r="DJ31" s="637"/>
      <c r="DK31" s="638"/>
      <c r="DL31" s="624">
        <v>1078481</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1299687</v>
      </c>
      <c r="S32" s="619"/>
      <c r="T32" s="619"/>
      <c r="U32" s="619"/>
      <c r="V32" s="619"/>
      <c r="W32" s="619"/>
      <c r="X32" s="619"/>
      <c r="Y32" s="620"/>
      <c r="Z32" s="671">
        <v>1</v>
      </c>
      <c r="AA32" s="671"/>
      <c r="AB32" s="671"/>
      <c r="AC32" s="671"/>
      <c r="AD32" s="672">
        <v>45077</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99.5</v>
      </c>
      <c r="BH32" s="603"/>
      <c r="BI32" s="603"/>
      <c r="BJ32" s="603"/>
      <c r="BK32" s="603"/>
      <c r="BL32" s="603"/>
      <c r="BM32" s="666">
        <v>97.5</v>
      </c>
      <c r="BN32" s="603"/>
      <c r="BO32" s="603"/>
      <c r="BP32" s="603"/>
      <c r="BQ32" s="660"/>
      <c r="BR32" s="681">
        <v>99.4</v>
      </c>
      <c r="BS32" s="603"/>
      <c r="BT32" s="603"/>
      <c r="BU32" s="603"/>
      <c r="BV32" s="603"/>
      <c r="BW32" s="603"/>
      <c r="BX32" s="666">
        <v>96.7</v>
      </c>
      <c r="BY32" s="603"/>
      <c r="BZ32" s="603"/>
      <c r="CA32" s="603"/>
      <c r="CB32" s="660"/>
      <c r="CD32" s="692"/>
      <c r="CE32" s="693"/>
      <c r="CF32" s="655" t="s">
        <v>298</v>
      </c>
      <c r="CG32" s="652"/>
      <c r="CH32" s="652"/>
      <c r="CI32" s="652"/>
      <c r="CJ32" s="652"/>
      <c r="CK32" s="652"/>
      <c r="CL32" s="652"/>
      <c r="CM32" s="652"/>
      <c r="CN32" s="652"/>
      <c r="CO32" s="652"/>
      <c r="CP32" s="652"/>
      <c r="CQ32" s="653"/>
      <c r="CR32" s="618">
        <v>2180</v>
      </c>
      <c r="CS32" s="619"/>
      <c r="CT32" s="619"/>
      <c r="CU32" s="619"/>
      <c r="CV32" s="619"/>
      <c r="CW32" s="619"/>
      <c r="CX32" s="619"/>
      <c r="CY32" s="620"/>
      <c r="CZ32" s="621">
        <v>0</v>
      </c>
      <c r="DA32" s="639"/>
      <c r="DB32" s="639"/>
      <c r="DC32" s="640"/>
      <c r="DD32" s="624">
        <v>2180</v>
      </c>
      <c r="DE32" s="619"/>
      <c r="DF32" s="619"/>
      <c r="DG32" s="619"/>
      <c r="DH32" s="619"/>
      <c r="DI32" s="619"/>
      <c r="DJ32" s="619"/>
      <c r="DK32" s="620"/>
      <c r="DL32" s="624">
        <v>2180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12445542</v>
      </c>
      <c r="S33" s="619"/>
      <c r="T33" s="619"/>
      <c r="U33" s="619"/>
      <c r="V33" s="619"/>
      <c r="W33" s="619"/>
      <c r="X33" s="619"/>
      <c r="Y33" s="620"/>
      <c r="Z33" s="671">
        <v>9.1999999999999993</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47753615</v>
      </c>
      <c r="CS33" s="637"/>
      <c r="CT33" s="637"/>
      <c r="CU33" s="637"/>
      <c r="CV33" s="637"/>
      <c r="CW33" s="637"/>
      <c r="CX33" s="637"/>
      <c r="CY33" s="638"/>
      <c r="CZ33" s="621">
        <v>35.9</v>
      </c>
      <c r="DA33" s="639"/>
      <c r="DB33" s="639"/>
      <c r="DC33" s="640"/>
      <c r="DD33" s="624">
        <v>41587425</v>
      </c>
      <c r="DE33" s="637"/>
      <c r="DF33" s="637"/>
      <c r="DG33" s="637"/>
      <c r="DH33" s="637"/>
      <c r="DI33" s="637"/>
      <c r="DJ33" s="637"/>
      <c r="DK33" s="638"/>
      <c r="DL33" s="624">
        <v>30555750</v>
      </c>
      <c r="DM33" s="637"/>
      <c r="DN33" s="637"/>
      <c r="DO33" s="637"/>
      <c r="DP33" s="637"/>
      <c r="DQ33" s="637"/>
      <c r="DR33" s="637"/>
      <c r="DS33" s="637"/>
      <c r="DT33" s="637"/>
      <c r="DU33" s="637"/>
      <c r="DV33" s="638"/>
      <c r="DW33" s="641">
        <v>38.299999999999997</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13149834</v>
      </c>
      <c r="CS34" s="619"/>
      <c r="CT34" s="619"/>
      <c r="CU34" s="619"/>
      <c r="CV34" s="619"/>
      <c r="CW34" s="619"/>
      <c r="CX34" s="619"/>
      <c r="CY34" s="620"/>
      <c r="CZ34" s="621">
        <v>9.9</v>
      </c>
      <c r="DA34" s="639"/>
      <c r="DB34" s="639"/>
      <c r="DC34" s="640"/>
      <c r="DD34" s="624">
        <v>10705742</v>
      </c>
      <c r="DE34" s="619"/>
      <c r="DF34" s="619"/>
      <c r="DG34" s="619"/>
      <c r="DH34" s="619"/>
      <c r="DI34" s="619"/>
      <c r="DJ34" s="619"/>
      <c r="DK34" s="620"/>
      <c r="DL34" s="624">
        <v>9188005</v>
      </c>
      <c r="DM34" s="619"/>
      <c r="DN34" s="619"/>
      <c r="DO34" s="619"/>
      <c r="DP34" s="619"/>
      <c r="DQ34" s="619"/>
      <c r="DR34" s="619"/>
      <c r="DS34" s="619"/>
      <c r="DT34" s="619"/>
      <c r="DU34" s="619"/>
      <c r="DV34" s="620"/>
      <c r="DW34" s="641">
        <v>11.5</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6777042</v>
      </c>
      <c r="S35" s="619"/>
      <c r="T35" s="619"/>
      <c r="U35" s="619"/>
      <c r="V35" s="619"/>
      <c r="W35" s="619"/>
      <c r="X35" s="619"/>
      <c r="Y35" s="620"/>
      <c r="Z35" s="671">
        <v>5</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20848623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-1042008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1603352</v>
      </c>
      <c r="CS35" s="637"/>
      <c r="CT35" s="637"/>
      <c r="CU35" s="637"/>
      <c r="CV35" s="637"/>
      <c r="CW35" s="637"/>
      <c r="CX35" s="637"/>
      <c r="CY35" s="638"/>
      <c r="CZ35" s="621">
        <v>1.2</v>
      </c>
      <c r="DA35" s="639"/>
      <c r="DB35" s="639"/>
      <c r="DC35" s="640"/>
      <c r="DD35" s="624">
        <v>1576155</v>
      </c>
      <c r="DE35" s="637"/>
      <c r="DF35" s="637"/>
      <c r="DG35" s="637"/>
      <c r="DH35" s="637"/>
      <c r="DI35" s="637"/>
      <c r="DJ35" s="637"/>
      <c r="DK35" s="638"/>
      <c r="DL35" s="624">
        <v>1576155</v>
      </c>
      <c r="DM35" s="637"/>
      <c r="DN35" s="637"/>
      <c r="DO35" s="637"/>
      <c r="DP35" s="637"/>
      <c r="DQ35" s="637"/>
      <c r="DR35" s="637"/>
      <c r="DS35" s="637"/>
      <c r="DT35" s="637"/>
      <c r="DU35" s="637"/>
      <c r="DV35" s="638"/>
      <c r="DW35" s="641">
        <v>2</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135185789</v>
      </c>
      <c r="S36" s="659"/>
      <c r="T36" s="659"/>
      <c r="U36" s="659"/>
      <c r="V36" s="659"/>
      <c r="W36" s="659"/>
      <c r="X36" s="659"/>
      <c r="Y36" s="662"/>
      <c r="Z36" s="663">
        <v>100</v>
      </c>
      <c r="AA36" s="663"/>
      <c r="AB36" s="663"/>
      <c r="AC36" s="663"/>
      <c r="AD36" s="664">
        <v>73099757</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5297826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-3783250</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17010933</v>
      </c>
      <c r="CS36" s="619"/>
      <c r="CT36" s="619"/>
      <c r="CU36" s="619"/>
      <c r="CV36" s="619"/>
      <c r="CW36" s="619"/>
      <c r="CX36" s="619"/>
      <c r="CY36" s="620"/>
      <c r="CZ36" s="621">
        <v>12.8</v>
      </c>
      <c r="DA36" s="639"/>
      <c r="DB36" s="639"/>
      <c r="DC36" s="640"/>
      <c r="DD36" s="624">
        <v>16008727</v>
      </c>
      <c r="DE36" s="619"/>
      <c r="DF36" s="619"/>
      <c r="DG36" s="619"/>
      <c r="DH36" s="619"/>
      <c r="DI36" s="619"/>
      <c r="DJ36" s="619"/>
      <c r="DK36" s="620"/>
      <c r="DL36" s="624">
        <v>11238690</v>
      </c>
      <c r="DM36" s="619"/>
      <c r="DN36" s="619"/>
      <c r="DO36" s="619"/>
      <c r="DP36" s="619"/>
      <c r="DQ36" s="619"/>
      <c r="DR36" s="619"/>
      <c r="DS36" s="619"/>
      <c r="DT36" s="619"/>
      <c r="DU36" s="619"/>
      <c r="DV36" s="620"/>
      <c r="DW36" s="641">
        <v>14.1</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1720697</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59691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4417206</v>
      </c>
      <c r="CS37" s="637"/>
      <c r="CT37" s="637"/>
      <c r="CU37" s="637"/>
      <c r="CV37" s="637"/>
      <c r="CW37" s="637"/>
      <c r="CX37" s="637"/>
      <c r="CY37" s="638"/>
      <c r="CZ37" s="621">
        <v>3.3</v>
      </c>
      <c r="DA37" s="639"/>
      <c r="DB37" s="639"/>
      <c r="DC37" s="640"/>
      <c r="DD37" s="624">
        <v>4415961</v>
      </c>
      <c r="DE37" s="637"/>
      <c r="DF37" s="637"/>
      <c r="DG37" s="637"/>
      <c r="DH37" s="637"/>
      <c r="DI37" s="637"/>
      <c r="DJ37" s="637"/>
      <c r="DK37" s="638"/>
      <c r="DL37" s="624">
        <v>4274415</v>
      </c>
      <c r="DM37" s="637"/>
      <c r="DN37" s="637"/>
      <c r="DO37" s="637"/>
      <c r="DP37" s="637"/>
      <c r="DQ37" s="637"/>
      <c r="DR37" s="637"/>
      <c r="DS37" s="637"/>
      <c r="DT37" s="637"/>
      <c r="DU37" s="637"/>
      <c r="DV37" s="638"/>
      <c r="DW37" s="641">
        <v>5.4</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202833</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98679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13627267</v>
      </c>
      <c r="CS38" s="619"/>
      <c r="CT38" s="619"/>
      <c r="CU38" s="619"/>
      <c r="CV38" s="619"/>
      <c r="CW38" s="619"/>
      <c r="CX38" s="619"/>
      <c r="CY38" s="620"/>
      <c r="CZ38" s="621">
        <v>10.199999999999999</v>
      </c>
      <c r="DA38" s="639"/>
      <c r="DB38" s="639"/>
      <c r="DC38" s="640"/>
      <c r="DD38" s="624">
        <v>11157801</v>
      </c>
      <c r="DE38" s="619"/>
      <c r="DF38" s="619"/>
      <c r="DG38" s="619"/>
      <c r="DH38" s="619"/>
      <c r="DI38" s="619"/>
      <c r="DJ38" s="619"/>
      <c r="DK38" s="620"/>
      <c r="DL38" s="624">
        <v>8552900</v>
      </c>
      <c r="DM38" s="619"/>
      <c r="DN38" s="619"/>
      <c r="DO38" s="619"/>
      <c r="DP38" s="619"/>
      <c r="DQ38" s="619"/>
      <c r="DR38" s="619"/>
      <c r="DS38" s="619"/>
      <c r="DT38" s="619"/>
      <c r="DU38" s="619"/>
      <c r="DV38" s="620"/>
      <c r="DW38" s="641">
        <v>10.7</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110</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2298073</v>
      </c>
      <c r="CS39" s="637"/>
      <c r="CT39" s="637"/>
      <c r="CU39" s="637"/>
      <c r="CV39" s="637"/>
      <c r="CW39" s="637"/>
      <c r="CX39" s="637"/>
      <c r="CY39" s="638"/>
      <c r="CZ39" s="621">
        <v>1.7</v>
      </c>
      <c r="DA39" s="639"/>
      <c r="DB39" s="639"/>
      <c r="DC39" s="640"/>
      <c r="DD39" s="624">
        <v>2139000</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5566583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64156</v>
      </c>
      <c r="CS40" s="619"/>
      <c r="CT40" s="619"/>
      <c r="CU40" s="619"/>
      <c r="CV40" s="619"/>
      <c r="CW40" s="619"/>
      <c r="CX40" s="619"/>
      <c r="CY40" s="620"/>
      <c r="CZ40" s="621">
        <v>0</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8060684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324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12003678</v>
      </c>
      <c r="CS42" s="619"/>
      <c r="CT42" s="619"/>
      <c r="CU42" s="619"/>
      <c r="CV42" s="619"/>
      <c r="CW42" s="619"/>
      <c r="CX42" s="619"/>
      <c r="CY42" s="620"/>
      <c r="CZ42" s="621">
        <v>9</v>
      </c>
      <c r="DA42" s="622"/>
      <c r="DB42" s="622"/>
      <c r="DC42" s="623"/>
      <c r="DD42" s="624">
        <v>3015681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346062</v>
      </c>
      <c r="CS43" s="637"/>
      <c r="CT43" s="637"/>
      <c r="CU43" s="637"/>
      <c r="CV43" s="637"/>
      <c r="CW43" s="637"/>
      <c r="CX43" s="637"/>
      <c r="CY43" s="638"/>
      <c r="CZ43" s="621">
        <v>0.3</v>
      </c>
      <c r="DA43" s="639"/>
      <c r="DB43" s="639"/>
      <c r="DC43" s="640"/>
      <c r="DD43" s="624">
        <v>346062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11999521</v>
      </c>
      <c r="CS44" s="619"/>
      <c r="CT44" s="619"/>
      <c r="CU44" s="619"/>
      <c r="CV44" s="619"/>
      <c r="CW44" s="619"/>
      <c r="CX44" s="619"/>
      <c r="CY44" s="620"/>
      <c r="CZ44" s="621">
        <v>9</v>
      </c>
      <c r="DA44" s="622"/>
      <c r="DB44" s="622"/>
      <c r="DC44" s="623"/>
      <c r="DD44" s="624">
        <v>3011524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3336887</v>
      </c>
      <c r="CS45" s="637"/>
      <c r="CT45" s="637"/>
      <c r="CU45" s="637"/>
      <c r="CV45" s="637"/>
      <c r="CW45" s="637"/>
      <c r="CX45" s="637"/>
      <c r="CY45" s="638"/>
      <c r="CZ45" s="621">
        <v>2.5</v>
      </c>
      <c r="DA45" s="639"/>
      <c r="DB45" s="639"/>
      <c r="DC45" s="640"/>
      <c r="DD45" s="624">
        <v>376490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8662416</v>
      </c>
      <c r="CS46" s="619"/>
      <c r="CT46" s="619"/>
      <c r="CU46" s="619"/>
      <c r="CV46" s="619"/>
      <c r="CW46" s="619"/>
      <c r="CX46" s="619"/>
      <c r="CY46" s="620"/>
      <c r="CZ46" s="621">
        <v>6.5</v>
      </c>
      <c r="DA46" s="622"/>
      <c r="DB46" s="622"/>
      <c r="DC46" s="623"/>
      <c r="DD46" s="624">
        <v>2634816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4157</v>
      </c>
      <c r="CS47" s="637"/>
      <c r="CT47" s="637"/>
      <c r="CU47" s="637"/>
      <c r="CV47" s="637"/>
      <c r="CW47" s="637"/>
      <c r="CX47" s="637"/>
      <c r="CY47" s="638"/>
      <c r="CZ47" s="621">
        <v>0</v>
      </c>
      <c r="DA47" s="639"/>
      <c r="DB47" s="639"/>
      <c r="DC47" s="640"/>
      <c r="DD47" s="624">
        <v>4157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133028476</v>
      </c>
      <c r="CS49" s="603"/>
      <c r="CT49" s="603"/>
      <c r="CU49" s="603"/>
      <c r="CV49" s="603"/>
      <c r="CW49" s="603"/>
      <c r="CX49" s="603"/>
      <c r="CY49" s="604"/>
      <c r="CZ49" s="605">
        <v>100</v>
      </c>
      <c r="DA49" s="606"/>
      <c r="DB49" s="606"/>
      <c r="DC49" s="607"/>
      <c r="DD49" s="608">
        <v>87941003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341</v>
      </c>
      <c r="DK2" s="1140"/>
      <c r="DL2" s="1140"/>
      <c r="DM2" s="1140"/>
      <c r="DN2" s="1140"/>
      <c r="DO2" s="1141"/>
      <c r="DP2" s="200"/>
      <c r="DQ2" s="1139" t="s">
        <v>342</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345</v>
      </c>
      <c r="B5" s="1025"/>
      <c r="C5" s="1025"/>
      <c r="D5" s="1025"/>
      <c r="E5" s="1025"/>
      <c r="F5" s="1025"/>
      <c r="G5" s="1025"/>
      <c r="H5" s="1025"/>
      <c r="I5" s="1025"/>
      <c r="J5" s="1025"/>
      <c r="K5" s="1025"/>
      <c r="L5" s="1025"/>
      <c r="M5" s="1025"/>
      <c r="N5" s="1025"/>
      <c r="O5" s="1025"/>
      <c r="P5" s="1026"/>
      <c r="Q5" s="1030" t="s">
        <v>346</v>
      </c>
      <c r="R5" s="1031"/>
      <c r="S5" s="1031"/>
      <c r="T5" s="1031"/>
      <c r="U5" s="1032"/>
      <c r="V5" s="1030" t="s">
        <v>347</v>
      </c>
      <c r="W5" s="1031"/>
      <c r="X5" s="1031"/>
      <c r="Y5" s="1031"/>
      <c r="Z5" s="1032"/>
      <c r="AA5" s="1030" t="s">
        <v>348</v>
      </c>
      <c r="AB5" s="1031"/>
      <c r="AC5" s="1031"/>
      <c r="AD5" s="1031"/>
      <c r="AE5" s="1031"/>
      <c r="AF5" s="1142" t="s">
        <v>349</v>
      </c>
      <c r="AG5" s="1031"/>
      <c r="AH5" s="1031"/>
      <c r="AI5" s="1031"/>
      <c r="AJ5" s="1046"/>
      <c r="AK5" s="1031" t="s">
        <v>350</v>
      </c>
      <c r="AL5" s="1031"/>
      <c r="AM5" s="1031"/>
      <c r="AN5" s="1031"/>
      <c r="AO5" s="1032"/>
      <c r="AP5" s="1030" t="s">
        <v>351</v>
      </c>
      <c r="AQ5" s="1031"/>
      <c r="AR5" s="1031"/>
      <c r="AS5" s="1031"/>
      <c r="AT5" s="1032"/>
      <c r="AU5" s="1030" t="s">
        <v>352</v>
      </c>
      <c r="AV5" s="1031"/>
      <c r="AW5" s="1031"/>
      <c r="AX5" s="1031"/>
      <c r="AY5" s="1046"/>
      <c r="AZ5" s="207"/>
      <c r="BA5" s="207"/>
      <c r="BB5" s="207"/>
      <c r="BC5" s="207"/>
      <c r="BD5" s="207"/>
      <c r="BE5" s="208"/>
      <c r="BF5" s="208"/>
      <c r="BG5" s="208"/>
      <c r="BH5" s="208"/>
      <c r="BI5" s="208"/>
      <c r="BJ5" s="208"/>
      <c r="BK5" s="208"/>
      <c r="BL5" s="208"/>
      <c r="BM5" s="208"/>
      <c r="BN5" s="208"/>
      <c r="BO5" s="208"/>
      <c r="BP5" s="208"/>
      <c r="BQ5" s="1024" t="s">
        <v>353</v>
      </c>
      <c r="BR5" s="1025"/>
      <c r="BS5" s="1025"/>
      <c r="BT5" s="1025"/>
      <c r="BU5" s="1025"/>
      <c r="BV5" s="1025"/>
      <c r="BW5" s="1025"/>
      <c r="BX5" s="1025"/>
      <c r="BY5" s="1025"/>
      <c r="BZ5" s="1025"/>
      <c r="CA5" s="1025"/>
      <c r="CB5" s="1025"/>
      <c r="CC5" s="1025"/>
      <c r="CD5" s="1025"/>
      <c r="CE5" s="1025"/>
      <c r="CF5" s="1025"/>
      <c r="CG5" s="1026"/>
      <c r="CH5" s="1030" t="s">
        <v>354</v>
      </c>
      <c r="CI5" s="1031"/>
      <c r="CJ5" s="1031"/>
      <c r="CK5" s="1031"/>
      <c r="CL5" s="1032"/>
      <c r="CM5" s="1030" t="s">
        <v>355</v>
      </c>
      <c r="CN5" s="1031"/>
      <c r="CO5" s="1031"/>
      <c r="CP5" s="1031"/>
      <c r="CQ5" s="1032"/>
      <c r="CR5" s="1030" t="s">
        <v>356</v>
      </c>
      <c r="CS5" s="1031"/>
      <c r="CT5" s="1031"/>
      <c r="CU5" s="1031"/>
      <c r="CV5" s="1032"/>
      <c r="CW5" s="1030" t="s">
        <v>357</v>
      </c>
      <c r="CX5" s="1031"/>
      <c r="CY5" s="1031"/>
      <c r="CZ5" s="1031"/>
      <c r="DA5" s="1032"/>
      <c r="DB5" s="1030" t="s">
        <v>358</v>
      </c>
      <c r="DC5" s="1031"/>
      <c r="DD5" s="1031"/>
      <c r="DE5" s="1031"/>
      <c r="DF5" s="1032"/>
      <c r="DG5" s="1127" t="s">
        <v>359</v>
      </c>
      <c r="DH5" s="1128"/>
      <c r="DI5" s="1128"/>
      <c r="DJ5" s="1128"/>
      <c r="DK5" s="1129"/>
      <c r="DL5" s="1127" t="s">
        <v>360</v>
      </c>
      <c r="DM5" s="1128"/>
      <c r="DN5" s="1128"/>
      <c r="DO5" s="1128"/>
      <c r="DP5" s="1129"/>
      <c r="DQ5" s="1030" t="s">
        <v>361</v>
      </c>
      <c r="DR5" s="1031"/>
      <c r="DS5" s="1031"/>
      <c r="DT5" s="1031"/>
      <c r="DU5" s="1032"/>
      <c r="DV5" s="1030" t="s">
        <v>352</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x14ac:dyDescent="0.15">
      <c r="A7" s="209">
        <v>1</v>
      </c>
      <c r="B7" s="1079" t="s">
        <v>362</v>
      </c>
      <c r="C7" s="1080"/>
      <c r="D7" s="1080"/>
      <c r="E7" s="1080"/>
      <c r="F7" s="1080"/>
      <c r="G7" s="1080"/>
      <c r="H7" s="1080"/>
      <c r="I7" s="1080"/>
      <c r="J7" s="1080"/>
      <c r="K7" s="1080"/>
      <c r="L7" s="1080"/>
      <c r="M7" s="1080"/>
      <c r="N7" s="1080"/>
      <c r="O7" s="1080"/>
      <c r="P7" s="1081"/>
      <c r="Q7" s="1133">
        <v>135285</v>
      </c>
      <c r="R7" s="1134"/>
      <c r="S7" s="1134"/>
      <c r="T7" s="1134"/>
      <c r="U7" s="1134"/>
      <c r="V7" s="1134">
        <v>133177</v>
      </c>
      <c r="W7" s="1134"/>
      <c r="X7" s="1134"/>
      <c r="Y7" s="1134"/>
      <c r="Z7" s="1134"/>
      <c r="AA7" s="1134">
        <v>2108</v>
      </c>
      <c r="AB7" s="1134"/>
      <c r="AC7" s="1134"/>
      <c r="AD7" s="1134"/>
      <c r="AE7" s="1135"/>
      <c r="AF7" s="1136">
        <v>1893</v>
      </c>
      <c r="AG7" s="1137"/>
      <c r="AH7" s="1137"/>
      <c r="AI7" s="1137"/>
      <c r="AJ7" s="1138"/>
      <c r="AK7" s="1120">
        <v>2392</v>
      </c>
      <c r="AL7" s="1121"/>
      <c r="AM7" s="1121"/>
      <c r="AN7" s="1121"/>
      <c r="AO7" s="1121"/>
      <c r="AP7" s="1121">
        <v>98331</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562</v>
      </c>
      <c r="BT7" s="1125"/>
      <c r="BU7" s="1125"/>
      <c r="BV7" s="1125"/>
      <c r="BW7" s="1125"/>
      <c r="BX7" s="1125"/>
      <c r="BY7" s="1125"/>
      <c r="BZ7" s="1125"/>
      <c r="CA7" s="1125"/>
      <c r="CB7" s="1125"/>
      <c r="CC7" s="1125"/>
      <c r="CD7" s="1125"/>
      <c r="CE7" s="1125"/>
      <c r="CF7" s="1125"/>
      <c r="CG7" s="1126"/>
      <c r="CH7" s="1117">
        <v>8</v>
      </c>
      <c r="CI7" s="1118"/>
      <c r="CJ7" s="1118"/>
      <c r="CK7" s="1118"/>
      <c r="CL7" s="1119"/>
      <c r="CM7" s="1117">
        <v>84</v>
      </c>
      <c r="CN7" s="1118"/>
      <c r="CO7" s="1118"/>
      <c r="CP7" s="1118"/>
      <c r="CQ7" s="1119"/>
      <c r="CR7" s="1117">
        <v>20</v>
      </c>
      <c r="CS7" s="1118"/>
      <c r="CT7" s="1118"/>
      <c r="CU7" s="1118"/>
      <c r="CV7" s="1119"/>
      <c r="CW7" s="1117" t="s">
        <v>563</v>
      </c>
      <c r="CX7" s="1118"/>
      <c r="CY7" s="1118"/>
      <c r="CZ7" s="1118"/>
      <c r="DA7" s="1119"/>
      <c r="DB7" s="1117" t="s">
        <v>563</v>
      </c>
      <c r="DC7" s="1118"/>
      <c r="DD7" s="1118"/>
      <c r="DE7" s="1118"/>
      <c r="DF7" s="1119"/>
      <c r="DG7" s="1117" t="s">
        <v>563</v>
      </c>
      <c r="DH7" s="1118"/>
      <c r="DI7" s="1118"/>
      <c r="DJ7" s="1118"/>
      <c r="DK7" s="1119"/>
      <c r="DL7" s="1117" t="s">
        <v>563</v>
      </c>
      <c r="DM7" s="1118"/>
      <c r="DN7" s="1118"/>
      <c r="DO7" s="1118"/>
      <c r="DP7" s="1119"/>
      <c r="DQ7" s="1117" t="s">
        <v>563</v>
      </c>
      <c r="DR7" s="1118"/>
      <c r="DS7" s="1118"/>
      <c r="DT7" s="1118"/>
      <c r="DU7" s="1119"/>
      <c r="DV7" s="1144"/>
      <c r="DW7" s="1145"/>
      <c r="DX7" s="1145"/>
      <c r="DY7" s="1145"/>
      <c r="DZ7" s="1146"/>
      <c r="EA7" s="205"/>
    </row>
    <row r="8" spans="1:131" s="206" customFormat="1" ht="26.25" customHeight="1" x14ac:dyDescent="0.15">
      <c r="A8" s="212">
        <v>2</v>
      </c>
      <c r="B8" s="1066" t="s">
        <v>363</v>
      </c>
      <c r="C8" s="1067"/>
      <c r="D8" s="1067"/>
      <c r="E8" s="1067"/>
      <c r="F8" s="1067"/>
      <c r="G8" s="1067"/>
      <c r="H8" s="1067"/>
      <c r="I8" s="1067"/>
      <c r="J8" s="1067"/>
      <c r="K8" s="1067"/>
      <c r="L8" s="1067"/>
      <c r="M8" s="1067"/>
      <c r="N8" s="1067"/>
      <c r="O8" s="1067"/>
      <c r="P8" s="1068"/>
      <c r="Q8" s="1072">
        <v>965</v>
      </c>
      <c r="R8" s="1073"/>
      <c r="S8" s="1073"/>
      <c r="T8" s="1073"/>
      <c r="U8" s="1073"/>
      <c r="V8" s="1073">
        <v>965</v>
      </c>
      <c r="W8" s="1073"/>
      <c r="X8" s="1073"/>
      <c r="Y8" s="1073"/>
      <c r="Z8" s="1073"/>
      <c r="AA8" s="1073" t="s">
        <v>547</v>
      </c>
      <c r="AB8" s="1073"/>
      <c r="AC8" s="1073"/>
      <c r="AD8" s="1073"/>
      <c r="AE8" s="1074"/>
      <c r="AF8" s="1048" t="s">
        <v>548</v>
      </c>
      <c r="AG8" s="1049"/>
      <c r="AH8" s="1049"/>
      <c r="AI8" s="1049"/>
      <c r="AJ8" s="1050"/>
      <c r="AK8" s="1115">
        <v>108</v>
      </c>
      <c r="AL8" s="1116"/>
      <c r="AM8" s="1116"/>
      <c r="AN8" s="1116"/>
      <c r="AO8" s="1116"/>
      <c r="AP8" s="1116">
        <v>922</v>
      </c>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t="s">
        <v>564</v>
      </c>
      <c r="BT8" s="1044"/>
      <c r="BU8" s="1044"/>
      <c r="BV8" s="1044"/>
      <c r="BW8" s="1044"/>
      <c r="BX8" s="1044"/>
      <c r="BY8" s="1044"/>
      <c r="BZ8" s="1044"/>
      <c r="CA8" s="1044"/>
      <c r="CB8" s="1044"/>
      <c r="CC8" s="1044"/>
      <c r="CD8" s="1044"/>
      <c r="CE8" s="1044"/>
      <c r="CF8" s="1044"/>
      <c r="CG8" s="1045"/>
      <c r="CH8" s="1018">
        <v>5</v>
      </c>
      <c r="CI8" s="1019"/>
      <c r="CJ8" s="1019"/>
      <c r="CK8" s="1019"/>
      <c r="CL8" s="1020"/>
      <c r="CM8" s="1018">
        <v>182</v>
      </c>
      <c r="CN8" s="1019"/>
      <c r="CO8" s="1019"/>
      <c r="CP8" s="1019"/>
      <c r="CQ8" s="1020"/>
      <c r="CR8" s="1018">
        <v>39</v>
      </c>
      <c r="CS8" s="1019"/>
      <c r="CT8" s="1019"/>
      <c r="CU8" s="1019"/>
      <c r="CV8" s="1020"/>
      <c r="CW8" s="1018" t="s">
        <v>563</v>
      </c>
      <c r="CX8" s="1019"/>
      <c r="CY8" s="1019"/>
      <c r="CZ8" s="1019"/>
      <c r="DA8" s="1020"/>
      <c r="DB8" s="1018" t="s">
        <v>563</v>
      </c>
      <c r="DC8" s="1019"/>
      <c r="DD8" s="1019"/>
      <c r="DE8" s="1019"/>
      <c r="DF8" s="1020"/>
      <c r="DG8" s="1018" t="s">
        <v>563</v>
      </c>
      <c r="DH8" s="1019"/>
      <c r="DI8" s="1019"/>
      <c r="DJ8" s="1019"/>
      <c r="DK8" s="1020"/>
      <c r="DL8" s="1018" t="s">
        <v>563</v>
      </c>
      <c r="DM8" s="1019"/>
      <c r="DN8" s="1019"/>
      <c r="DO8" s="1019"/>
      <c r="DP8" s="1020"/>
      <c r="DQ8" s="1018" t="s">
        <v>563</v>
      </c>
      <c r="DR8" s="1019"/>
      <c r="DS8" s="1019"/>
      <c r="DT8" s="1019"/>
      <c r="DU8" s="1020"/>
      <c r="DV8" s="1021"/>
      <c r="DW8" s="1022"/>
      <c r="DX8" s="1022"/>
      <c r="DY8" s="1022"/>
      <c r="DZ8" s="1023"/>
      <c r="EA8" s="205"/>
    </row>
    <row r="9" spans="1:131" s="206" customFormat="1" ht="26.25" customHeight="1" x14ac:dyDescent="0.15">
      <c r="A9" s="212">
        <v>3</v>
      </c>
      <c r="B9" s="1066" t="s">
        <v>364</v>
      </c>
      <c r="C9" s="1067"/>
      <c r="D9" s="1067"/>
      <c r="E9" s="1067"/>
      <c r="F9" s="1067"/>
      <c r="G9" s="1067"/>
      <c r="H9" s="1067"/>
      <c r="I9" s="1067"/>
      <c r="J9" s="1067"/>
      <c r="K9" s="1067"/>
      <c r="L9" s="1067"/>
      <c r="M9" s="1067"/>
      <c r="N9" s="1067"/>
      <c r="O9" s="1067"/>
      <c r="P9" s="1068"/>
      <c r="Q9" s="1072">
        <v>66</v>
      </c>
      <c r="R9" s="1073"/>
      <c r="S9" s="1073"/>
      <c r="T9" s="1073"/>
      <c r="U9" s="1073"/>
      <c r="V9" s="1073">
        <v>16</v>
      </c>
      <c r="W9" s="1073"/>
      <c r="X9" s="1073"/>
      <c r="Y9" s="1073"/>
      <c r="Z9" s="1073"/>
      <c r="AA9" s="1073">
        <v>50</v>
      </c>
      <c r="AB9" s="1073"/>
      <c r="AC9" s="1073"/>
      <c r="AD9" s="1073"/>
      <c r="AE9" s="1074"/>
      <c r="AF9" s="1048">
        <v>50</v>
      </c>
      <c r="AG9" s="1049"/>
      <c r="AH9" s="1049"/>
      <c r="AI9" s="1049"/>
      <c r="AJ9" s="1050"/>
      <c r="AK9" s="1115">
        <v>7</v>
      </c>
      <c r="AL9" s="1116"/>
      <c r="AM9" s="1116"/>
      <c r="AN9" s="1116"/>
      <c r="AO9" s="1116"/>
      <c r="AP9" s="1116" t="s">
        <v>561</v>
      </c>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t="s">
        <v>565</v>
      </c>
      <c r="BT9" s="1044"/>
      <c r="BU9" s="1044"/>
      <c r="BV9" s="1044"/>
      <c r="BW9" s="1044"/>
      <c r="BX9" s="1044"/>
      <c r="BY9" s="1044"/>
      <c r="BZ9" s="1044"/>
      <c r="CA9" s="1044"/>
      <c r="CB9" s="1044"/>
      <c r="CC9" s="1044"/>
      <c r="CD9" s="1044"/>
      <c r="CE9" s="1044"/>
      <c r="CF9" s="1044"/>
      <c r="CG9" s="1045"/>
      <c r="CH9" s="1018">
        <v>1</v>
      </c>
      <c r="CI9" s="1019"/>
      <c r="CJ9" s="1019"/>
      <c r="CK9" s="1019"/>
      <c r="CL9" s="1020"/>
      <c r="CM9" s="1018">
        <v>324</v>
      </c>
      <c r="CN9" s="1019"/>
      <c r="CO9" s="1019"/>
      <c r="CP9" s="1019"/>
      <c r="CQ9" s="1020"/>
      <c r="CR9" s="1018">
        <v>300</v>
      </c>
      <c r="CS9" s="1019"/>
      <c r="CT9" s="1019"/>
      <c r="CU9" s="1019"/>
      <c r="CV9" s="1020"/>
      <c r="CW9" s="1018">
        <v>73</v>
      </c>
      <c r="CX9" s="1019"/>
      <c r="CY9" s="1019"/>
      <c r="CZ9" s="1019"/>
      <c r="DA9" s="1020"/>
      <c r="DB9" s="1018" t="s">
        <v>563</v>
      </c>
      <c r="DC9" s="1019"/>
      <c r="DD9" s="1019"/>
      <c r="DE9" s="1019"/>
      <c r="DF9" s="1020"/>
      <c r="DG9" s="1018" t="s">
        <v>563</v>
      </c>
      <c r="DH9" s="1019"/>
      <c r="DI9" s="1019"/>
      <c r="DJ9" s="1019"/>
      <c r="DK9" s="1020"/>
      <c r="DL9" s="1018" t="s">
        <v>563</v>
      </c>
      <c r="DM9" s="1019"/>
      <c r="DN9" s="1019"/>
      <c r="DO9" s="1019"/>
      <c r="DP9" s="1020"/>
      <c r="DQ9" s="1018" t="s">
        <v>563</v>
      </c>
      <c r="DR9" s="1019"/>
      <c r="DS9" s="1019"/>
      <c r="DT9" s="1019"/>
      <c r="DU9" s="1020"/>
      <c r="DV9" s="1021"/>
      <c r="DW9" s="1022"/>
      <c r="DX9" s="1022"/>
      <c r="DY9" s="1022"/>
      <c r="DZ9" s="1023"/>
      <c r="EA9" s="205"/>
    </row>
    <row r="10" spans="1:131" s="206"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t="s">
        <v>566</v>
      </c>
      <c r="BT10" s="1044"/>
      <c r="BU10" s="1044"/>
      <c r="BV10" s="1044"/>
      <c r="BW10" s="1044"/>
      <c r="BX10" s="1044"/>
      <c r="BY10" s="1044"/>
      <c r="BZ10" s="1044"/>
      <c r="CA10" s="1044"/>
      <c r="CB10" s="1044"/>
      <c r="CC10" s="1044"/>
      <c r="CD10" s="1044"/>
      <c r="CE10" s="1044"/>
      <c r="CF10" s="1044"/>
      <c r="CG10" s="1045"/>
      <c r="CH10" s="1018">
        <v>6</v>
      </c>
      <c r="CI10" s="1019"/>
      <c r="CJ10" s="1019"/>
      <c r="CK10" s="1019"/>
      <c r="CL10" s="1020"/>
      <c r="CM10" s="1018">
        <v>48</v>
      </c>
      <c r="CN10" s="1019"/>
      <c r="CO10" s="1019"/>
      <c r="CP10" s="1019"/>
      <c r="CQ10" s="1020"/>
      <c r="CR10" s="1018">
        <v>1</v>
      </c>
      <c r="CS10" s="1019"/>
      <c r="CT10" s="1019"/>
      <c r="CU10" s="1019"/>
      <c r="CV10" s="1020"/>
      <c r="CW10" s="1018">
        <v>48</v>
      </c>
      <c r="CX10" s="1019"/>
      <c r="CY10" s="1019"/>
      <c r="CZ10" s="1019"/>
      <c r="DA10" s="1020"/>
      <c r="DB10" s="1018" t="s">
        <v>563</v>
      </c>
      <c r="DC10" s="1019"/>
      <c r="DD10" s="1019"/>
      <c r="DE10" s="1019"/>
      <c r="DF10" s="1020"/>
      <c r="DG10" s="1018" t="s">
        <v>563</v>
      </c>
      <c r="DH10" s="1019"/>
      <c r="DI10" s="1019"/>
      <c r="DJ10" s="1019"/>
      <c r="DK10" s="1020"/>
      <c r="DL10" s="1018" t="s">
        <v>563</v>
      </c>
      <c r="DM10" s="1019"/>
      <c r="DN10" s="1019"/>
      <c r="DO10" s="1019"/>
      <c r="DP10" s="1020"/>
      <c r="DQ10" s="1018" t="s">
        <v>563</v>
      </c>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t="s">
        <v>567</v>
      </c>
      <c r="BT11" s="1044"/>
      <c r="BU11" s="1044"/>
      <c r="BV11" s="1044"/>
      <c r="BW11" s="1044"/>
      <c r="BX11" s="1044"/>
      <c r="BY11" s="1044"/>
      <c r="BZ11" s="1044"/>
      <c r="CA11" s="1044"/>
      <c r="CB11" s="1044"/>
      <c r="CC11" s="1044"/>
      <c r="CD11" s="1044"/>
      <c r="CE11" s="1044"/>
      <c r="CF11" s="1044"/>
      <c r="CG11" s="1045"/>
      <c r="CH11" s="1018">
        <v>9</v>
      </c>
      <c r="CI11" s="1019"/>
      <c r="CJ11" s="1019"/>
      <c r="CK11" s="1019"/>
      <c r="CL11" s="1020"/>
      <c r="CM11" s="1018">
        <v>146</v>
      </c>
      <c r="CN11" s="1019"/>
      <c r="CO11" s="1019"/>
      <c r="CP11" s="1019"/>
      <c r="CQ11" s="1020"/>
      <c r="CR11" s="1018">
        <v>5</v>
      </c>
      <c r="CS11" s="1019"/>
      <c r="CT11" s="1019"/>
      <c r="CU11" s="1019"/>
      <c r="CV11" s="1020"/>
      <c r="CW11" s="1018" t="s">
        <v>563</v>
      </c>
      <c r="CX11" s="1019"/>
      <c r="CY11" s="1019"/>
      <c r="CZ11" s="1019"/>
      <c r="DA11" s="1020"/>
      <c r="DB11" s="1018">
        <v>1500</v>
      </c>
      <c r="DC11" s="1019"/>
      <c r="DD11" s="1019"/>
      <c r="DE11" s="1019"/>
      <c r="DF11" s="1020"/>
      <c r="DG11" s="1018">
        <v>7680</v>
      </c>
      <c r="DH11" s="1019"/>
      <c r="DI11" s="1019"/>
      <c r="DJ11" s="1019"/>
      <c r="DK11" s="1020"/>
      <c r="DL11" s="1018" t="s">
        <v>563</v>
      </c>
      <c r="DM11" s="1019"/>
      <c r="DN11" s="1019"/>
      <c r="DO11" s="1019"/>
      <c r="DP11" s="1020"/>
      <c r="DQ11" s="1018" t="s">
        <v>568</v>
      </c>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t="s">
        <v>569</v>
      </c>
      <c r="BT12" s="1044"/>
      <c r="BU12" s="1044"/>
      <c r="BV12" s="1044"/>
      <c r="BW12" s="1044"/>
      <c r="BX12" s="1044"/>
      <c r="BY12" s="1044"/>
      <c r="BZ12" s="1044"/>
      <c r="CA12" s="1044"/>
      <c r="CB12" s="1044"/>
      <c r="CC12" s="1044"/>
      <c r="CD12" s="1044"/>
      <c r="CE12" s="1044"/>
      <c r="CF12" s="1044"/>
      <c r="CG12" s="1045"/>
      <c r="CH12" s="1018">
        <v>6</v>
      </c>
      <c r="CI12" s="1019"/>
      <c r="CJ12" s="1019"/>
      <c r="CK12" s="1019"/>
      <c r="CL12" s="1020"/>
      <c r="CM12" s="1018">
        <v>40</v>
      </c>
      <c r="CN12" s="1019"/>
      <c r="CO12" s="1019"/>
      <c r="CP12" s="1019"/>
      <c r="CQ12" s="1020"/>
      <c r="CR12" s="1018">
        <v>3</v>
      </c>
      <c r="CS12" s="1019"/>
      <c r="CT12" s="1019"/>
      <c r="CU12" s="1019"/>
      <c r="CV12" s="1020"/>
      <c r="CW12" s="1018">
        <v>13</v>
      </c>
      <c r="CX12" s="1019"/>
      <c r="CY12" s="1019"/>
      <c r="CZ12" s="1019"/>
      <c r="DA12" s="1020"/>
      <c r="DB12" s="1018" t="s">
        <v>546</v>
      </c>
      <c r="DC12" s="1019"/>
      <c r="DD12" s="1019"/>
      <c r="DE12" s="1019"/>
      <c r="DF12" s="1020"/>
      <c r="DG12" s="1018" t="s">
        <v>546</v>
      </c>
      <c r="DH12" s="1019"/>
      <c r="DI12" s="1019"/>
      <c r="DJ12" s="1019"/>
      <c r="DK12" s="1020"/>
      <c r="DL12" s="1018" t="s">
        <v>546</v>
      </c>
      <c r="DM12" s="1019"/>
      <c r="DN12" s="1019"/>
      <c r="DO12" s="1019"/>
      <c r="DP12" s="1020"/>
      <c r="DQ12" s="1018" t="s">
        <v>546</v>
      </c>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7">
        <v>136201</v>
      </c>
      <c r="R23" s="1098"/>
      <c r="S23" s="1098"/>
      <c r="T23" s="1098"/>
      <c r="U23" s="1098"/>
      <c r="V23" s="1098">
        <v>134044</v>
      </c>
      <c r="W23" s="1098"/>
      <c r="X23" s="1098"/>
      <c r="Y23" s="1098"/>
      <c r="Z23" s="1098"/>
      <c r="AA23" s="1098">
        <v>2157</v>
      </c>
      <c r="AB23" s="1098"/>
      <c r="AC23" s="1098"/>
      <c r="AD23" s="1098"/>
      <c r="AE23" s="1099"/>
      <c r="AF23" s="1100">
        <v>1943</v>
      </c>
      <c r="AG23" s="1098"/>
      <c r="AH23" s="1098"/>
      <c r="AI23" s="1098"/>
      <c r="AJ23" s="1101"/>
      <c r="AK23" s="1102"/>
      <c r="AL23" s="1103"/>
      <c r="AM23" s="1103"/>
      <c r="AN23" s="1103"/>
      <c r="AO23" s="1103"/>
      <c r="AP23" s="1098">
        <v>99253</v>
      </c>
      <c r="AQ23" s="1098"/>
      <c r="AR23" s="1098"/>
      <c r="AS23" s="1098"/>
      <c r="AT23" s="1098"/>
      <c r="AU23" s="1104"/>
      <c r="AV23" s="1104"/>
      <c r="AW23" s="1104"/>
      <c r="AX23" s="1104"/>
      <c r="AY23" s="1105"/>
      <c r="AZ23" s="1094" t="s">
        <v>548</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345</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352</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79" t="s">
        <v>378</v>
      </c>
      <c r="C28" s="1080"/>
      <c r="D28" s="1080"/>
      <c r="E28" s="1080"/>
      <c r="F28" s="1080"/>
      <c r="G28" s="1080"/>
      <c r="H28" s="1080"/>
      <c r="I28" s="1080"/>
      <c r="J28" s="1080"/>
      <c r="K28" s="1080"/>
      <c r="L28" s="1080"/>
      <c r="M28" s="1080"/>
      <c r="N28" s="1080"/>
      <c r="O28" s="1080"/>
      <c r="P28" s="1081"/>
      <c r="Q28" s="1082">
        <v>52693</v>
      </c>
      <c r="R28" s="1083"/>
      <c r="S28" s="1083"/>
      <c r="T28" s="1083"/>
      <c r="U28" s="1083"/>
      <c r="V28" s="1083">
        <v>53727</v>
      </c>
      <c r="W28" s="1083"/>
      <c r="X28" s="1083"/>
      <c r="Y28" s="1083"/>
      <c r="Z28" s="1083"/>
      <c r="AA28" s="1083">
        <v>-1034</v>
      </c>
      <c r="AB28" s="1083"/>
      <c r="AC28" s="1083"/>
      <c r="AD28" s="1083"/>
      <c r="AE28" s="1084"/>
      <c r="AF28" s="1085">
        <v>-1042</v>
      </c>
      <c r="AG28" s="1083"/>
      <c r="AH28" s="1083"/>
      <c r="AI28" s="1083"/>
      <c r="AJ28" s="1086"/>
      <c r="AK28" s="1087">
        <v>5567</v>
      </c>
      <c r="AL28" s="1075"/>
      <c r="AM28" s="1075"/>
      <c r="AN28" s="1075"/>
      <c r="AO28" s="1075"/>
      <c r="AP28" s="1075" t="s">
        <v>546</v>
      </c>
      <c r="AQ28" s="1075"/>
      <c r="AR28" s="1075"/>
      <c r="AS28" s="1075"/>
      <c r="AT28" s="1075"/>
      <c r="AU28" s="1075" t="s">
        <v>546</v>
      </c>
      <c r="AV28" s="1075"/>
      <c r="AW28" s="1075"/>
      <c r="AX28" s="1075"/>
      <c r="AY28" s="1075"/>
      <c r="AZ28" s="1076" t="s">
        <v>549</v>
      </c>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379</v>
      </c>
      <c r="C29" s="1067"/>
      <c r="D29" s="1067"/>
      <c r="E29" s="1067"/>
      <c r="F29" s="1067"/>
      <c r="G29" s="1067"/>
      <c r="H29" s="1067"/>
      <c r="I29" s="1067"/>
      <c r="J29" s="1067"/>
      <c r="K29" s="1067"/>
      <c r="L29" s="1067"/>
      <c r="M29" s="1067"/>
      <c r="N29" s="1067"/>
      <c r="O29" s="1067"/>
      <c r="P29" s="1068"/>
      <c r="Q29" s="1072">
        <v>28453</v>
      </c>
      <c r="R29" s="1073"/>
      <c r="S29" s="1073"/>
      <c r="T29" s="1073"/>
      <c r="U29" s="1073"/>
      <c r="V29" s="1073">
        <v>27689</v>
      </c>
      <c r="W29" s="1073"/>
      <c r="X29" s="1073"/>
      <c r="Y29" s="1073"/>
      <c r="Z29" s="1073"/>
      <c r="AA29" s="1074">
        <v>764</v>
      </c>
      <c r="AB29" s="1049"/>
      <c r="AC29" s="1049"/>
      <c r="AD29" s="1049"/>
      <c r="AE29" s="1050"/>
      <c r="AF29" s="1048">
        <v>764</v>
      </c>
      <c r="AG29" s="1049"/>
      <c r="AH29" s="1049"/>
      <c r="AI29" s="1049"/>
      <c r="AJ29" s="1050"/>
      <c r="AK29" s="1006">
        <v>4355</v>
      </c>
      <c r="AL29" s="997"/>
      <c r="AM29" s="997"/>
      <c r="AN29" s="997"/>
      <c r="AO29" s="997"/>
      <c r="AP29" s="997" t="s">
        <v>547</v>
      </c>
      <c r="AQ29" s="997"/>
      <c r="AR29" s="997"/>
      <c r="AS29" s="997"/>
      <c r="AT29" s="997"/>
      <c r="AU29" s="997" t="s">
        <v>546</v>
      </c>
      <c r="AV29" s="997"/>
      <c r="AW29" s="997"/>
      <c r="AX29" s="997"/>
      <c r="AY29" s="997"/>
      <c r="AZ29" s="1071" t="s">
        <v>546</v>
      </c>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380</v>
      </c>
      <c r="C30" s="1067"/>
      <c r="D30" s="1067"/>
      <c r="E30" s="1067"/>
      <c r="F30" s="1067"/>
      <c r="G30" s="1067"/>
      <c r="H30" s="1067"/>
      <c r="I30" s="1067"/>
      <c r="J30" s="1067"/>
      <c r="K30" s="1067"/>
      <c r="L30" s="1067"/>
      <c r="M30" s="1067"/>
      <c r="N30" s="1067"/>
      <c r="O30" s="1067"/>
      <c r="P30" s="1068"/>
      <c r="Q30" s="1072">
        <v>5089</v>
      </c>
      <c r="R30" s="1073"/>
      <c r="S30" s="1073"/>
      <c r="T30" s="1073"/>
      <c r="U30" s="1073"/>
      <c r="V30" s="1073">
        <v>5041</v>
      </c>
      <c r="W30" s="1073"/>
      <c r="X30" s="1073"/>
      <c r="Y30" s="1073"/>
      <c r="Z30" s="1073"/>
      <c r="AA30" s="1074">
        <v>48</v>
      </c>
      <c r="AB30" s="1049"/>
      <c r="AC30" s="1049"/>
      <c r="AD30" s="1049"/>
      <c r="AE30" s="1050"/>
      <c r="AF30" s="1048">
        <v>48</v>
      </c>
      <c r="AG30" s="1049"/>
      <c r="AH30" s="1049"/>
      <c r="AI30" s="1049"/>
      <c r="AJ30" s="1050"/>
      <c r="AK30" s="1006">
        <v>879</v>
      </c>
      <c r="AL30" s="997"/>
      <c r="AM30" s="997"/>
      <c r="AN30" s="997"/>
      <c r="AO30" s="997"/>
      <c r="AP30" s="997" t="s">
        <v>546</v>
      </c>
      <c r="AQ30" s="997"/>
      <c r="AR30" s="997"/>
      <c r="AS30" s="997"/>
      <c r="AT30" s="997"/>
      <c r="AU30" s="997" t="s">
        <v>549</v>
      </c>
      <c r="AV30" s="997"/>
      <c r="AW30" s="997"/>
      <c r="AX30" s="997"/>
      <c r="AY30" s="997"/>
      <c r="AZ30" s="1071" t="s">
        <v>547</v>
      </c>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381</v>
      </c>
      <c r="C31" s="1067"/>
      <c r="D31" s="1067"/>
      <c r="E31" s="1067"/>
      <c r="F31" s="1067"/>
      <c r="G31" s="1067"/>
      <c r="H31" s="1067"/>
      <c r="I31" s="1067"/>
      <c r="J31" s="1067"/>
      <c r="K31" s="1067"/>
      <c r="L31" s="1067"/>
      <c r="M31" s="1067"/>
      <c r="N31" s="1067"/>
      <c r="O31" s="1067"/>
      <c r="P31" s="1068"/>
      <c r="Q31" s="1072">
        <v>97</v>
      </c>
      <c r="R31" s="1073"/>
      <c r="S31" s="1073"/>
      <c r="T31" s="1073"/>
      <c r="U31" s="1073"/>
      <c r="V31" s="1073">
        <v>447</v>
      </c>
      <c r="W31" s="1073"/>
      <c r="X31" s="1073"/>
      <c r="Y31" s="1073"/>
      <c r="Z31" s="1073"/>
      <c r="AA31" s="1074">
        <v>-350</v>
      </c>
      <c r="AB31" s="1049"/>
      <c r="AC31" s="1049"/>
      <c r="AD31" s="1049"/>
      <c r="AE31" s="1050"/>
      <c r="AF31" s="1048">
        <v>-350</v>
      </c>
      <c r="AG31" s="1049"/>
      <c r="AH31" s="1049"/>
      <c r="AI31" s="1049"/>
      <c r="AJ31" s="1050"/>
      <c r="AK31" s="1006" t="s">
        <v>546</v>
      </c>
      <c r="AL31" s="997"/>
      <c r="AM31" s="997"/>
      <c r="AN31" s="997"/>
      <c r="AO31" s="997"/>
      <c r="AP31" s="997" t="s">
        <v>546</v>
      </c>
      <c r="AQ31" s="997"/>
      <c r="AR31" s="997"/>
      <c r="AS31" s="997"/>
      <c r="AT31" s="997"/>
      <c r="AU31" s="997" t="s">
        <v>546</v>
      </c>
      <c r="AV31" s="997"/>
      <c r="AW31" s="997"/>
      <c r="AX31" s="997"/>
      <c r="AY31" s="997"/>
      <c r="AZ31" s="1071" t="s">
        <v>549</v>
      </c>
      <c r="BA31" s="1071"/>
      <c r="BB31" s="1071"/>
      <c r="BC31" s="1071"/>
      <c r="BD31" s="1071"/>
      <c r="BE31" s="1061"/>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t="s">
        <v>382</v>
      </c>
      <c r="C32" s="1067"/>
      <c r="D32" s="1067"/>
      <c r="E32" s="1067"/>
      <c r="F32" s="1067"/>
      <c r="G32" s="1067"/>
      <c r="H32" s="1067"/>
      <c r="I32" s="1067"/>
      <c r="J32" s="1067"/>
      <c r="K32" s="1067"/>
      <c r="L32" s="1067"/>
      <c r="M32" s="1067"/>
      <c r="N32" s="1067"/>
      <c r="O32" s="1067"/>
      <c r="P32" s="1068"/>
      <c r="Q32" s="1072">
        <v>7008</v>
      </c>
      <c r="R32" s="1073"/>
      <c r="S32" s="1073"/>
      <c r="T32" s="1073"/>
      <c r="U32" s="1073"/>
      <c r="V32" s="1073">
        <v>5839</v>
      </c>
      <c r="W32" s="1073"/>
      <c r="X32" s="1073"/>
      <c r="Y32" s="1073"/>
      <c r="Z32" s="1073"/>
      <c r="AA32" s="1073">
        <v>1169</v>
      </c>
      <c r="AB32" s="1073"/>
      <c r="AC32" s="1073"/>
      <c r="AD32" s="1073"/>
      <c r="AE32" s="1074"/>
      <c r="AF32" s="1048">
        <v>5624</v>
      </c>
      <c r="AG32" s="1049"/>
      <c r="AH32" s="1049"/>
      <c r="AI32" s="1049"/>
      <c r="AJ32" s="1050"/>
      <c r="AK32" s="1006">
        <v>203</v>
      </c>
      <c r="AL32" s="997"/>
      <c r="AM32" s="997"/>
      <c r="AN32" s="997"/>
      <c r="AO32" s="997"/>
      <c r="AP32" s="1007">
        <v>21128</v>
      </c>
      <c r="AQ32" s="1005"/>
      <c r="AR32" s="1005"/>
      <c r="AS32" s="1005"/>
      <c r="AT32" s="1006"/>
      <c r="AU32" s="997">
        <v>634</v>
      </c>
      <c r="AV32" s="997"/>
      <c r="AW32" s="997"/>
      <c r="AX32" s="997"/>
      <c r="AY32" s="997"/>
      <c r="AZ32" s="1071" t="s">
        <v>547</v>
      </c>
      <c r="BA32" s="1071"/>
      <c r="BB32" s="1071"/>
      <c r="BC32" s="1071"/>
      <c r="BD32" s="1071"/>
      <c r="BE32" s="1061" t="s">
        <v>550</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t="s">
        <v>383</v>
      </c>
      <c r="C33" s="1067"/>
      <c r="D33" s="1067"/>
      <c r="E33" s="1067"/>
      <c r="F33" s="1067"/>
      <c r="G33" s="1067"/>
      <c r="H33" s="1067"/>
      <c r="I33" s="1067"/>
      <c r="J33" s="1067"/>
      <c r="K33" s="1067"/>
      <c r="L33" s="1067"/>
      <c r="M33" s="1067"/>
      <c r="N33" s="1067"/>
      <c r="O33" s="1067"/>
      <c r="P33" s="1068"/>
      <c r="Q33" s="1072">
        <v>8217</v>
      </c>
      <c r="R33" s="1073"/>
      <c r="S33" s="1073"/>
      <c r="T33" s="1073"/>
      <c r="U33" s="1073"/>
      <c r="V33" s="1073">
        <v>8907</v>
      </c>
      <c r="W33" s="1073"/>
      <c r="X33" s="1073"/>
      <c r="Y33" s="1073"/>
      <c r="Z33" s="1073"/>
      <c r="AA33" s="1073">
        <v>-690</v>
      </c>
      <c r="AB33" s="1073"/>
      <c r="AC33" s="1073"/>
      <c r="AD33" s="1073"/>
      <c r="AE33" s="1074"/>
      <c r="AF33" s="1048">
        <v>1744</v>
      </c>
      <c r="AG33" s="1049"/>
      <c r="AH33" s="1049"/>
      <c r="AI33" s="1049"/>
      <c r="AJ33" s="1050"/>
      <c r="AK33" s="1006">
        <v>1721</v>
      </c>
      <c r="AL33" s="997"/>
      <c r="AM33" s="997"/>
      <c r="AN33" s="997"/>
      <c r="AO33" s="997"/>
      <c r="AP33" s="1007">
        <v>12360</v>
      </c>
      <c r="AQ33" s="1005"/>
      <c r="AR33" s="1005"/>
      <c r="AS33" s="1005"/>
      <c r="AT33" s="1006"/>
      <c r="AU33" s="997">
        <v>6724</v>
      </c>
      <c r="AV33" s="997"/>
      <c r="AW33" s="997"/>
      <c r="AX33" s="997"/>
      <c r="AY33" s="997"/>
      <c r="AZ33" s="1071" t="s">
        <v>546</v>
      </c>
      <c r="BA33" s="1071"/>
      <c r="BB33" s="1071"/>
      <c r="BC33" s="1071"/>
      <c r="BD33" s="1071"/>
      <c r="BE33" s="1061" t="s">
        <v>550</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t="s">
        <v>384</v>
      </c>
      <c r="C34" s="1067"/>
      <c r="D34" s="1067"/>
      <c r="E34" s="1067"/>
      <c r="F34" s="1067"/>
      <c r="G34" s="1067"/>
      <c r="H34" s="1067"/>
      <c r="I34" s="1067"/>
      <c r="J34" s="1067"/>
      <c r="K34" s="1067"/>
      <c r="L34" s="1067"/>
      <c r="M34" s="1067"/>
      <c r="N34" s="1067"/>
      <c r="O34" s="1067"/>
      <c r="P34" s="1068"/>
      <c r="Q34" s="1072">
        <v>13160</v>
      </c>
      <c r="R34" s="1073"/>
      <c r="S34" s="1073"/>
      <c r="T34" s="1073"/>
      <c r="U34" s="1073"/>
      <c r="V34" s="1073">
        <v>10458</v>
      </c>
      <c r="W34" s="1073"/>
      <c r="X34" s="1073"/>
      <c r="Y34" s="1073"/>
      <c r="Z34" s="1073"/>
      <c r="AA34" s="1073">
        <v>2702</v>
      </c>
      <c r="AB34" s="1073"/>
      <c r="AC34" s="1073"/>
      <c r="AD34" s="1073"/>
      <c r="AE34" s="1074"/>
      <c r="AF34" s="1048">
        <v>1357</v>
      </c>
      <c r="AG34" s="1049"/>
      <c r="AH34" s="1049"/>
      <c r="AI34" s="1049"/>
      <c r="AJ34" s="1050"/>
      <c r="AK34" s="1006">
        <v>5298</v>
      </c>
      <c r="AL34" s="997"/>
      <c r="AM34" s="997"/>
      <c r="AN34" s="997"/>
      <c r="AO34" s="997"/>
      <c r="AP34" s="1007">
        <v>72509</v>
      </c>
      <c r="AQ34" s="1005"/>
      <c r="AR34" s="1005"/>
      <c r="AS34" s="1005"/>
      <c r="AT34" s="1006"/>
      <c r="AU34" s="997">
        <v>32411</v>
      </c>
      <c r="AV34" s="997"/>
      <c r="AW34" s="997"/>
      <c r="AX34" s="997"/>
      <c r="AY34" s="997"/>
      <c r="AZ34" s="1071" t="s">
        <v>549</v>
      </c>
      <c r="BA34" s="1071"/>
      <c r="BB34" s="1071"/>
      <c r="BC34" s="1071"/>
      <c r="BD34" s="1071"/>
      <c r="BE34" s="1061" t="s">
        <v>551</v>
      </c>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6"/>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6"/>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6"/>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6"/>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6"/>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366</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8145</v>
      </c>
      <c r="AG63" s="985"/>
      <c r="AH63" s="985"/>
      <c r="AI63" s="985"/>
      <c r="AJ63" s="1059"/>
      <c r="AK63" s="1060"/>
      <c r="AL63" s="989"/>
      <c r="AM63" s="989"/>
      <c r="AN63" s="989"/>
      <c r="AO63" s="989"/>
      <c r="AP63" s="985">
        <v>105997</v>
      </c>
      <c r="AQ63" s="985"/>
      <c r="AR63" s="985"/>
      <c r="AS63" s="985"/>
      <c r="AT63" s="985"/>
      <c r="AU63" s="985">
        <v>39769</v>
      </c>
      <c r="AV63" s="985"/>
      <c r="AW63" s="985"/>
      <c r="AX63" s="985"/>
      <c r="AY63" s="985"/>
      <c r="AZ63" s="1054"/>
      <c r="BA63" s="1054"/>
      <c r="BB63" s="1054"/>
      <c r="BC63" s="1054"/>
      <c r="BD63" s="1054"/>
      <c r="BE63" s="986"/>
      <c r="BF63" s="986"/>
      <c r="BG63" s="986"/>
      <c r="BH63" s="986"/>
      <c r="BI63" s="987"/>
      <c r="BJ63" s="1055" t="s">
        <v>110</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389</v>
      </c>
      <c r="AV66" s="1031"/>
      <c r="AW66" s="1031"/>
      <c r="AX66" s="1031"/>
      <c r="AY66" s="1032"/>
      <c r="AZ66" s="1030" t="s">
        <v>352</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4" t="s">
        <v>552</v>
      </c>
      <c r="C68" s="1015"/>
      <c r="D68" s="1015"/>
      <c r="E68" s="1015"/>
      <c r="F68" s="1015"/>
      <c r="G68" s="1015"/>
      <c r="H68" s="1015"/>
      <c r="I68" s="1015"/>
      <c r="J68" s="1015"/>
      <c r="K68" s="1015"/>
      <c r="L68" s="1015"/>
      <c r="M68" s="1015"/>
      <c r="N68" s="1015"/>
      <c r="O68" s="1015"/>
      <c r="P68" s="1016"/>
      <c r="Q68" s="1017">
        <v>8170</v>
      </c>
      <c r="R68" s="1011"/>
      <c r="S68" s="1011"/>
      <c r="T68" s="1011"/>
      <c r="U68" s="1011"/>
      <c r="V68" s="1011">
        <v>8061</v>
      </c>
      <c r="W68" s="1011"/>
      <c r="X68" s="1011"/>
      <c r="Y68" s="1011"/>
      <c r="Z68" s="1011"/>
      <c r="AA68" s="1011">
        <v>109</v>
      </c>
      <c r="AB68" s="1011"/>
      <c r="AC68" s="1011"/>
      <c r="AD68" s="1011"/>
      <c r="AE68" s="1011"/>
      <c r="AF68" s="1011">
        <v>109</v>
      </c>
      <c r="AG68" s="1011"/>
      <c r="AH68" s="1011"/>
      <c r="AI68" s="1011"/>
      <c r="AJ68" s="1011"/>
      <c r="AK68" s="1011" t="s">
        <v>547</v>
      </c>
      <c r="AL68" s="1011"/>
      <c r="AM68" s="1011"/>
      <c r="AN68" s="1011"/>
      <c r="AO68" s="1011"/>
      <c r="AP68" s="1011">
        <v>4408</v>
      </c>
      <c r="AQ68" s="1011"/>
      <c r="AR68" s="1011"/>
      <c r="AS68" s="1011"/>
      <c r="AT68" s="1011"/>
      <c r="AU68" s="1011">
        <v>2555</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553</v>
      </c>
      <c r="C69" s="1001"/>
      <c r="D69" s="1001"/>
      <c r="E69" s="1001"/>
      <c r="F69" s="1001"/>
      <c r="G69" s="1001"/>
      <c r="H69" s="1001"/>
      <c r="I69" s="1001"/>
      <c r="J69" s="1001"/>
      <c r="K69" s="1001"/>
      <c r="L69" s="1001"/>
      <c r="M69" s="1001"/>
      <c r="N69" s="1001"/>
      <c r="O69" s="1001"/>
      <c r="P69" s="1002"/>
      <c r="Q69" s="1003">
        <v>440</v>
      </c>
      <c r="R69" s="997"/>
      <c r="S69" s="997"/>
      <c r="T69" s="997"/>
      <c r="U69" s="997"/>
      <c r="V69" s="997">
        <v>426</v>
      </c>
      <c r="W69" s="997"/>
      <c r="X69" s="997"/>
      <c r="Y69" s="997"/>
      <c r="Z69" s="997"/>
      <c r="AA69" s="997">
        <v>14</v>
      </c>
      <c r="AB69" s="997"/>
      <c r="AC69" s="997"/>
      <c r="AD69" s="997"/>
      <c r="AE69" s="997"/>
      <c r="AF69" s="997">
        <v>14</v>
      </c>
      <c r="AG69" s="997"/>
      <c r="AH69" s="997"/>
      <c r="AI69" s="997"/>
      <c r="AJ69" s="997"/>
      <c r="AK69" s="997" t="s">
        <v>547</v>
      </c>
      <c r="AL69" s="997"/>
      <c r="AM69" s="997"/>
      <c r="AN69" s="997"/>
      <c r="AO69" s="997"/>
      <c r="AP69" s="997">
        <v>639</v>
      </c>
      <c r="AQ69" s="997"/>
      <c r="AR69" s="997"/>
      <c r="AS69" s="997"/>
      <c r="AT69" s="997"/>
      <c r="AU69" s="997">
        <v>288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554</v>
      </c>
      <c r="C70" s="1001"/>
      <c r="D70" s="1001"/>
      <c r="E70" s="1001"/>
      <c r="F70" s="1001"/>
      <c r="G70" s="1001"/>
      <c r="H70" s="1001"/>
      <c r="I70" s="1001"/>
      <c r="J70" s="1001"/>
      <c r="K70" s="1001"/>
      <c r="L70" s="1001"/>
      <c r="M70" s="1001"/>
      <c r="N70" s="1001"/>
      <c r="O70" s="1001"/>
      <c r="P70" s="1002"/>
      <c r="Q70" s="1003">
        <v>268</v>
      </c>
      <c r="R70" s="997"/>
      <c r="S70" s="997"/>
      <c r="T70" s="997"/>
      <c r="U70" s="997"/>
      <c r="V70" s="997">
        <v>265</v>
      </c>
      <c r="W70" s="997"/>
      <c r="X70" s="997"/>
      <c r="Y70" s="997"/>
      <c r="Z70" s="997"/>
      <c r="AA70" s="997">
        <v>3</v>
      </c>
      <c r="AB70" s="997"/>
      <c r="AC70" s="997"/>
      <c r="AD70" s="997"/>
      <c r="AE70" s="997"/>
      <c r="AF70" s="997">
        <v>3</v>
      </c>
      <c r="AG70" s="997"/>
      <c r="AH70" s="997"/>
      <c r="AI70" s="997"/>
      <c r="AJ70" s="997"/>
      <c r="AK70" s="997">
        <v>110</v>
      </c>
      <c r="AL70" s="997"/>
      <c r="AM70" s="997"/>
      <c r="AN70" s="997"/>
      <c r="AO70" s="997"/>
      <c r="AP70" s="997" t="s">
        <v>547</v>
      </c>
      <c r="AQ70" s="997"/>
      <c r="AR70" s="997"/>
      <c r="AS70" s="997"/>
      <c r="AT70" s="997"/>
      <c r="AU70" s="997" t="s">
        <v>547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555</v>
      </c>
      <c r="C71" s="1001"/>
      <c r="D71" s="1001"/>
      <c r="E71" s="1001"/>
      <c r="F71" s="1001"/>
      <c r="G71" s="1001"/>
      <c r="H71" s="1001"/>
      <c r="I71" s="1001"/>
      <c r="J71" s="1001"/>
      <c r="K71" s="1001"/>
      <c r="L71" s="1001"/>
      <c r="M71" s="1001"/>
      <c r="N71" s="1001"/>
      <c r="O71" s="1001"/>
      <c r="P71" s="1002"/>
      <c r="Q71" s="1003">
        <v>61542</v>
      </c>
      <c r="R71" s="997"/>
      <c r="S71" s="997"/>
      <c r="T71" s="997"/>
      <c r="U71" s="997"/>
      <c r="V71" s="997">
        <v>59857</v>
      </c>
      <c r="W71" s="997"/>
      <c r="X71" s="997"/>
      <c r="Y71" s="997"/>
      <c r="Z71" s="997"/>
      <c r="AA71" s="997">
        <v>1685</v>
      </c>
      <c r="AB71" s="997"/>
      <c r="AC71" s="997"/>
      <c r="AD71" s="997"/>
      <c r="AE71" s="997"/>
      <c r="AF71" s="997">
        <v>1685</v>
      </c>
      <c r="AG71" s="997"/>
      <c r="AH71" s="997"/>
      <c r="AI71" s="997"/>
      <c r="AJ71" s="997"/>
      <c r="AK71" s="997">
        <v>65</v>
      </c>
      <c r="AL71" s="997"/>
      <c r="AM71" s="997"/>
      <c r="AN71" s="997"/>
      <c r="AO71" s="997"/>
      <c r="AP71" s="997" t="s">
        <v>547</v>
      </c>
      <c r="AQ71" s="997"/>
      <c r="AR71" s="997"/>
      <c r="AS71" s="997"/>
      <c r="AT71" s="997"/>
      <c r="AU71" s="997" t="s">
        <v>547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556</v>
      </c>
      <c r="C72" s="1001"/>
      <c r="D72" s="1001"/>
      <c r="E72" s="1001"/>
      <c r="F72" s="1001"/>
      <c r="G72" s="1001"/>
      <c r="H72" s="1001"/>
      <c r="I72" s="1001"/>
      <c r="J72" s="1001"/>
      <c r="K72" s="1001"/>
      <c r="L72" s="1001"/>
      <c r="M72" s="1001"/>
      <c r="N72" s="1001"/>
      <c r="O72" s="1001"/>
      <c r="P72" s="1002"/>
      <c r="Q72" s="1004">
        <v>189</v>
      </c>
      <c r="R72" s="1005"/>
      <c r="S72" s="1005"/>
      <c r="T72" s="1005"/>
      <c r="U72" s="1006"/>
      <c r="V72" s="1007">
        <v>168</v>
      </c>
      <c r="W72" s="1005"/>
      <c r="X72" s="1005"/>
      <c r="Y72" s="1005"/>
      <c r="Z72" s="1006"/>
      <c r="AA72" s="1007">
        <v>22</v>
      </c>
      <c r="AB72" s="1005"/>
      <c r="AC72" s="1005"/>
      <c r="AD72" s="1005"/>
      <c r="AE72" s="1006"/>
      <c r="AF72" s="1007">
        <v>22</v>
      </c>
      <c r="AG72" s="1005"/>
      <c r="AH72" s="1005"/>
      <c r="AI72" s="1005"/>
      <c r="AJ72" s="1006"/>
      <c r="AK72" s="1007">
        <v>13</v>
      </c>
      <c r="AL72" s="1005"/>
      <c r="AM72" s="1005"/>
      <c r="AN72" s="1005"/>
      <c r="AO72" s="1006"/>
      <c r="AP72" s="1007" t="s">
        <v>483</v>
      </c>
      <c r="AQ72" s="1005"/>
      <c r="AR72" s="1005"/>
      <c r="AS72" s="1005"/>
      <c r="AT72" s="1006"/>
      <c r="AU72" s="1007" t="s">
        <v>483</v>
      </c>
      <c r="AV72" s="1005"/>
      <c r="AW72" s="1005"/>
      <c r="AX72" s="1005"/>
      <c r="AY72" s="1006"/>
      <c r="AZ72" s="1008"/>
      <c r="BA72" s="1009"/>
      <c r="BB72" s="1009"/>
      <c r="BC72" s="1009"/>
      <c r="BD72" s="1010"/>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557</v>
      </c>
      <c r="C73" s="1001"/>
      <c r="D73" s="1001"/>
      <c r="E73" s="1001"/>
      <c r="F73" s="1001"/>
      <c r="G73" s="1001"/>
      <c r="H73" s="1001"/>
      <c r="I73" s="1001"/>
      <c r="J73" s="1001"/>
      <c r="K73" s="1001"/>
      <c r="L73" s="1001"/>
      <c r="M73" s="1001"/>
      <c r="N73" s="1001"/>
      <c r="O73" s="1001"/>
      <c r="P73" s="1002"/>
      <c r="Q73" s="1004">
        <v>1044329</v>
      </c>
      <c r="R73" s="1005"/>
      <c r="S73" s="1005"/>
      <c r="T73" s="1005"/>
      <c r="U73" s="1006"/>
      <c r="V73" s="1007">
        <v>1022081</v>
      </c>
      <c r="W73" s="1005"/>
      <c r="X73" s="1005"/>
      <c r="Y73" s="1005"/>
      <c r="Z73" s="1006"/>
      <c r="AA73" s="1007">
        <v>22247</v>
      </c>
      <c r="AB73" s="1005"/>
      <c r="AC73" s="1005"/>
      <c r="AD73" s="1005"/>
      <c r="AE73" s="1006"/>
      <c r="AF73" s="1007">
        <v>22247</v>
      </c>
      <c r="AG73" s="1005"/>
      <c r="AH73" s="1005"/>
      <c r="AI73" s="1005"/>
      <c r="AJ73" s="1006"/>
      <c r="AK73" s="1007">
        <v>593</v>
      </c>
      <c r="AL73" s="1005"/>
      <c r="AM73" s="1005"/>
      <c r="AN73" s="1005"/>
      <c r="AO73" s="1006"/>
      <c r="AP73" s="1007" t="s">
        <v>483</v>
      </c>
      <c r="AQ73" s="1005"/>
      <c r="AR73" s="1005"/>
      <c r="AS73" s="1005"/>
      <c r="AT73" s="1006"/>
      <c r="AU73" s="1007" t="s">
        <v>483</v>
      </c>
      <c r="AV73" s="1005"/>
      <c r="AW73" s="1005"/>
      <c r="AX73" s="1005"/>
      <c r="AY73" s="1006"/>
      <c r="AZ73" s="1008"/>
      <c r="BA73" s="1009"/>
      <c r="BB73" s="1009"/>
      <c r="BC73" s="1009"/>
      <c r="BD73" s="1010"/>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558</v>
      </c>
      <c r="C74" s="1001"/>
      <c r="D74" s="1001"/>
      <c r="E74" s="1001"/>
      <c r="F74" s="1001"/>
      <c r="G74" s="1001"/>
      <c r="H74" s="1001"/>
      <c r="I74" s="1001"/>
      <c r="J74" s="1001"/>
      <c r="K74" s="1001"/>
      <c r="L74" s="1001"/>
      <c r="M74" s="1001"/>
      <c r="N74" s="1001"/>
      <c r="O74" s="1001"/>
      <c r="P74" s="1002"/>
      <c r="Q74" s="1004">
        <v>42179</v>
      </c>
      <c r="R74" s="1005"/>
      <c r="S74" s="1005"/>
      <c r="T74" s="1005"/>
      <c r="U74" s="1006"/>
      <c r="V74" s="1007">
        <v>35893</v>
      </c>
      <c r="W74" s="1005"/>
      <c r="X74" s="1005"/>
      <c r="Y74" s="1005"/>
      <c r="Z74" s="1006"/>
      <c r="AA74" s="1007">
        <v>6286</v>
      </c>
      <c r="AB74" s="1005"/>
      <c r="AC74" s="1005"/>
      <c r="AD74" s="1005"/>
      <c r="AE74" s="1006"/>
      <c r="AF74" s="1007">
        <v>25370</v>
      </c>
      <c r="AG74" s="1005"/>
      <c r="AH74" s="1005"/>
      <c r="AI74" s="1005"/>
      <c r="AJ74" s="1006"/>
      <c r="AK74" s="1007" t="s">
        <v>483</v>
      </c>
      <c r="AL74" s="1005"/>
      <c r="AM74" s="1005"/>
      <c r="AN74" s="1005"/>
      <c r="AO74" s="1006"/>
      <c r="AP74" s="1007">
        <v>140190</v>
      </c>
      <c r="AQ74" s="1005"/>
      <c r="AR74" s="1005"/>
      <c r="AS74" s="1005"/>
      <c r="AT74" s="1006"/>
      <c r="AU74" s="1007" t="s">
        <v>483</v>
      </c>
      <c r="AV74" s="1005"/>
      <c r="AW74" s="1005"/>
      <c r="AX74" s="1005"/>
      <c r="AY74" s="1006"/>
      <c r="AZ74" s="1008"/>
      <c r="BA74" s="1009"/>
      <c r="BB74" s="1009"/>
      <c r="BC74" s="1009"/>
      <c r="BD74" s="1010"/>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559</v>
      </c>
      <c r="C75" s="1001"/>
      <c r="D75" s="1001"/>
      <c r="E75" s="1001"/>
      <c r="F75" s="1001"/>
      <c r="G75" s="1001"/>
      <c r="H75" s="1001"/>
      <c r="I75" s="1001"/>
      <c r="J75" s="1001"/>
      <c r="K75" s="1001"/>
      <c r="L75" s="1001"/>
      <c r="M75" s="1001"/>
      <c r="N75" s="1001"/>
      <c r="O75" s="1001"/>
      <c r="P75" s="1002"/>
      <c r="Q75" s="1004">
        <v>8559</v>
      </c>
      <c r="R75" s="1005"/>
      <c r="S75" s="1005"/>
      <c r="T75" s="1005"/>
      <c r="U75" s="1006"/>
      <c r="V75" s="1007">
        <v>6038</v>
      </c>
      <c r="W75" s="1005"/>
      <c r="X75" s="1005"/>
      <c r="Y75" s="1005"/>
      <c r="Z75" s="1006"/>
      <c r="AA75" s="1007">
        <v>2521</v>
      </c>
      <c r="AB75" s="1005"/>
      <c r="AC75" s="1005"/>
      <c r="AD75" s="1005"/>
      <c r="AE75" s="1006"/>
      <c r="AF75" s="1007">
        <v>17171</v>
      </c>
      <c r="AG75" s="1005"/>
      <c r="AH75" s="1005"/>
      <c r="AI75" s="1005"/>
      <c r="AJ75" s="1006"/>
      <c r="AK75" s="1007" t="s">
        <v>483</v>
      </c>
      <c r="AL75" s="1005"/>
      <c r="AM75" s="1005"/>
      <c r="AN75" s="1005"/>
      <c r="AO75" s="1006"/>
      <c r="AP75" s="1007">
        <v>18268</v>
      </c>
      <c r="AQ75" s="1005"/>
      <c r="AR75" s="1005"/>
      <c r="AS75" s="1005"/>
      <c r="AT75" s="1006"/>
      <c r="AU75" s="1007" t="s">
        <v>483</v>
      </c>
      <c r="AV75" s="1005"/>
      <c r="AW75" s="1005"/>
      <c r="AX75" s="1005"/>
      <c r="AY75" s="1006"/>
      <c r="AZ75" s="1008"/>
      <c r="BA75" s="1009"/>
      <c r="BB75" s="1009"/>
      <c r="BC75" s="1009"/>
      <c r="BD75" s="1010"/>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66621</v>
      </c>
      <c r="AG88" s="985"/>
      <c r="AH88" s="985"/>
      <c r="AI88" s="985"/>
      <c r="AJ88" s="985"/>
      <c r="AK88" s="989"/>
      <c r="AL88" s="989"/>
      <c r="AM88" s="989"/>
      <c r="AN88" s="989"/>
      <c r="AO88" s="989"/>
      <c r="AP88" s="985">
        <v>163505</v>
      </c>
      <c r="AQ88" s="985"/>
      <c r="AR88" s="985"/>
      <c r="AS88" s="985"/>
      <c r="AT88" s="985"/>
      <c r="AU88" s="985" t="s">
        <v>560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368</v>
      </c>
      <c r="CS102" s="977"/>
      <c r="CT102" s="977"/>
      <c r="CU102" s="977"/>
      <c r="CV102" s="978"/>
      <c r="CW102" s="976">
        <v>104</v>
      </c>
      <c r="CX102" s="977"/>
      <c r="CY102" s="977"/>
      <c r="CZ102" s="977"/>
      <c r="DA102" s="978"/>
      <c r="DB102" s="976">
        <v>1500</v>
      </c>
      <c r="DC102" s="977"/>
      <c r="DD102" s="977"/>
      <c r="DE102" s="977"/>
      <c r="DF102" s="978"/>
      <c r="DG102" s="976">
        <v>7680</v>
      </c>
      <c r="DH102" s="977"/>
      <c r="DI102" s="977"/>
      <c r="DJ102" s="977"/>
      <c r="DK102" s="978"/>
      <c r="DL102" s="976" t="s">
        <v>570</v>
      </c>
      <c r="DM102" s="977"/>
      <c r="DN102" s="977"/>
      <c r="DO102" s="977"/>
      <c r="DP102" s="978"/>
      <c r="DQ102" s="976" t="s">
        <v>571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10831810</v>
      </c>
      <c r="AB110" s="903"/>
      <c r="AC110" s="903"/>
      <c r="AD110" s="903"/>
      <c r="AE110" s="904"/>
      <c r="AF110" s="905">
        <v>10511111</v>
      </c>
      <c r="AG110" s="903"/>
      <c r="AH110" s="903"/>
      <c r="AI110" s="903"/>
      <c r="AJ110" s="904"/>
      <c r="AK110" s="905">
        <v>10025989</v>
      </c>
      <c r="AL110" s="903"/>
      <c r="AM110" s="903"/>
      <c r="AN110" s="903"/>
      <c r="AO110" s="904"/>
      <c r="AP110" s="906">
        <v>15</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96848355</v>
      </c>
      <c r="BR110" s="830"/>
      <c r="BS110" s="830"/>
      <c r="BT110" s="830"/>
      <c r="BU110" s="830"/>
      <c r="BV110" s="830">
        <v>96903574</v>
      </c>
      <c r="BW110" s="830"/>
      <c r="BX110" s="830"/>
      <c r="BY110" s="830"/>
      <c r="BZ110" s="830"/>
      <c r="CA110" s="830">
        <v>99253382</v>
      </c>
      <c r="CB110" s="830"/>
      <c r="CC110" s="830"/>
      <c r="CD110" s="830"/>
      <c r="CE110" s="830"/>
      <c r="CF110" s="891">
        <v>148.5</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6294235</v>
      </c>
      <c r="BR111" s="801"/>
      <c r="BS111" s="801"/>
      <c r="BT111" s="801"/>
      <c r="BU111" s="801"/>
      <c r="BV111" s="801">
        <v>5875001</v>
      </c>
      <c r="BW111" s="801"/>
      <c r="BX111" s="801"/>
      <c r="BY111" s="801"/>
      <c r="BZ111" s="801"/>
      <c r="CA111" s="801">
        <v>6843537</v>
      </c>
      <c r="CB111" s="801"/>
      <c r="CC111" s="801"/>
      <c r="CD111" s="801"/>
      <c r="CE111" s="801"/>
      <c r="CF111" s="878">
        <v>10.199999999999999</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753421</v>
      </c>
      <c r="DH111" s="801"/>
      <c r="DI111" s="801"/>
      <c r="DJ111" s="801"/>
      <c r="DK111" s="801"/>
      <c r="DL111" s="801">
        <v>742744</v>
      </c>
      <c r="DM111" s="801"/>
      <c r="DN111" s="801"/>
      <c r="DO111" s="801"/>
      <c r="DP111" s="801"/>
      <c r="DQ111" s="801">
        <v>732067</v>
      </c>
      <c r="DR111" s="801"/>
      <c r="DS111" s="801"/>
      <c r="DT111" s="801"/>
      <c r="DU111" s="801"/>
      <c r="DV111" s="853">
        <v>1.1000000000000001</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44978109</v>
      </c>
      <c r="BR112" s="801"/>
      <c r="BS112" s="801"/>
      <c r="BT112" s="801"/>
      <c r="BU112" s="801"/>
      <c r="BV112" s="801">
        <v>42569435</v>
      </c>
      <c r="BW112" s="801"/>
      <c r="BX112" s="801"/>
      <c r="BY112" s="801"/>
      <c r="BZ112" s="801"/>
      <c r="CA112" s="801">
        <v>39769277</v>
      </c>
      <c r="CB112" s="801"/>
      <c r="CC112" s="801"/>
      <c r="CD112" s="801"/>
      <c r="CE112" s="801"/>
      <c r="CF112" s="878">
        <v>59.5</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3861008</v>
      </c>
      <c r="AB113" s="939"/>
      <c r="AC113" s="939"/>
      <c r="AD113" s="939"/>
      <c r="AE113" s="940"/>
      <c r="AF113" s="941">
        <v>3664917</v>
      </c>
      <c r="AG113" s="939"/>
      <c r="AH113" s="939"/>
      <c r="AI113" s="939"/>
      <c r="AJ113" s="940"/>
      <c r="AK113" s="941">
        <v>3990350</v>
      </c>
      <c r="AL113" s="939"/>
      <c r="AM113" s="939"/>
      <c r="AN113" s="939"/>
      <c r="AO113" s="940"/>
      <c r="AP113" s="942">
        <v>6</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1406607</v>
      </c>
      <c r="BR113" s="801"/>
      <c r="BS113" s="801"/>
      <c r="BT113" s="801"/>
      <c r="BU113" s="801"/>
      <c r="BV113" s="801">
        <v>2565239</v>
      </c>
      <c r="BW113" s="801"/>
      <c r="BX113" s="801"/>
      <c r="BY113" s="801"/>
      <c r="BZ113" s="801"/>
      <c r="CA113" s="801">
        <v>2843500</v>
      </c>
      <c r="CB113" s="801"/>
      <c r="CC113" s="801"/>
      <c r="CD113" s="801"/>
      <c r="CE113" s="801"/>
      <c r="CF113" s="878">
        <v>4.3</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213874</v>
      </c>
      <c r="AB114" s="814"/>
      <c r="AC114" s="814"/>
      <c r="AD114" s="814"/>
      <c r="AE114" s="815"/>
      <c r="AF114" s="816">
        <v>232881</v>
      </c>
      <c r="AG114" s="814"/>
      <c r="AH114" s="814"/>
      <c r="AI114" s="814"/>
      <c r="AJ114" s="815"/>
      <c r="AK114" s="816">
        <v>238860</v>
      </c>
      <c r="AL114" s="814"/>
      <c r="AM114" s="814"/>
      <c r="AN114" s="814"/>
      <c r="AO114" s="815"/>
      <c r="AP114" s="784">
        <v>0.4</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17527271</v>
      </c>
      <c r="BR114" s="801"/>
      <c r="BS114" s="801"/>
      <c r="BT114" s="801"/>
      <c r="BU114" s="801"/>
      <c r="BV114" s="801">
        <v>16846799</v>
      </c>
      <c r="BW114" s="801"/>
      <c r="BX114" s="801"/>
      <c r="BY114" s="801"/>
      <c r="BZ114" s="801"/>
      <c r="CA114" s="801">
        <v>15793206</v>
      </c>
      <c r="CB114" s="801"/>
      <c r="CC114" s="801"/>
      <c r="CD114" s="801"/>
      <c r="CE114" s="801"/>
      <c r="CF114" s="878">
        <v>23.6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219083</v>
      </c>
      <c r="AB115" s="939"/>
      <c r="AC115" s="939"/>
      <c r="AD115" s="939"/>
      <c r="AE115" s="940"/>
      <c r="AF115" s="941">
        <v>10679</v>
      </c>
      <c r="AG115" s="939"/>
      <c r="AH115" s="939"/>
      <c r="AI115" s="939"/>
      <c r="AJ115" s="940"/>
      <c r="AK115" s="941">
        <v>10679</v>
      </c>
      <c r="AL115" s="939"/>
      <c r="AM115" s="939"/>
      <c r="AN115" s="939"/>
      <c r="AO115" s="940"/>
      <c r="AP115" s="942">
        <v>0</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2485515</v>
      </c>
      <c r="BR115" s="801"/>
      <c r="BS115" s="801"/>
      <c r="BT115" s="801"/>
      <c r="BU115" s="801"/>
      <c r="BV115" s="801">
        <v>1979033</v>
      </c>
      <c r="BW115" s="801"/>
      <c r="BX115" s="801"/>
      <c r="BY115" s="801"/>
      <c r="BZ115" s="801"/>
      <c r="CA115" s="801">
        <v>1814766</v>
      </c>
      <c r="CB115" s="801"/>
      <c r="CC115" s="801"/>
      <c r="CD115" s="801"/>
      <c r="CE115" s="801"/>
      <c r="CF115" s="878">
        <v>2.7</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5540814</v>
      </c>
      <c r="DH115" s="814"/>
      <c r="DI115" s="814"/>
      <c r="DJ115" s="814"/>
      <c r="DK115" s="815"/>
      <c r="DL115" s="816">
        <v>5132257</v>
      </c>
      <c r="DM115" s="814"/>
      <c r="DN115" s="814"/>
      <c r="DO115" s="814"/>
      <c r="DP115" s="815"/>
      <c r="DQ115" s="816">
        <v>6111470</v>
      </c>
      <c r="DR115" s="814"/>
      <c r="DS115" s="814"/>
      <c r="DT115" s="814"/>
      <c r="DU115" s="815"/>
      <c r="DV115" s="784">
        <v>9.1</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v>44</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15125775</v>
      </c>
      <c r="AB117" s="925"/>
      <c r="AC117" s="925"/>
      <c r="AD117" s="925"/>
      <c r="AE117" s="926"/>
      <c r="AF117" s="928">
        <v>14419632</v>
      </c>
      <c r="AG117" s="925"/>
      <c r="AH117" s="925"/>
      <c r="AI117" s="925"/>
      <c r="AJ117" s="926"/>
      <c r="AK117" s="928">
        <v>14265878</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429</v>
      </c>
      <c r="BP118" s="868"/>
      <c r="BQ118" s="887">
        <v>169540092</v>
      </c>
      <c r="BR118" s="888"/>
      <c r="BS118" s="888"/>
      <c r="BT118" s="888"/>
      <c r="BU118" s="888"/>
      <c r="BV118" s="888">
        <v>166739081</v>
      </c>
      <c r="BW118" s="888"/>
      <c r="BX118" s="888"/>
      <c r="BY118" s="888"/>
      <c r="BZ118" s="888"/>
      <c r="CA118" s="888">
        <v>166317668</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208404</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24569347</v>
      </c>
      <c r="BR119" s="830"/>
      <c r="BS119" s="830"/>
      <c r="BT119" s="830"/>
      <c r="BU119" s="830"/>
      <c r="BV119" s="830">
        <v>26067796</v>
      </c>
      <c r="BW119" s="830"/>
      <c r="BX119" s="830"/>
      <c r="BY119" s="830"/>
      <c r="BZ119" s="830"/>
      <c r="CA119" s="830">
        <v>26490971</v>
      </c>
      <c r="CB119" s="830"/>
      <c r="CC119" s="830"/>
      <c r="CD119" s="830"/>
      <c r="CE119" s="830"/>
      <c r="CF119" s="891">
        <v>39.6</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10679</v>
      </c>
      <c r="AB120" s="814"/>
      <c r="AC120" s="814"/>
      <c r="AD120" s="814"/>
      <c r="AE120" s="815"/>
      <c r="AF120" s="816">
        <v>10679</v>
      </c>
      <c r="AG120" s="814"/>
      <c r="AH120" s="814"/>
      <c r="AI120" s="814"/>
      <c r="AJ120" s="815"/>
      <c r="AK120" s="816">
        <v>10679</v>
      </c>
      <c r="AL120" s="814"/>
      <c r="AM120" s="814"/>
      <c r="AN120" s="814"/>
      <c r="AO120" s="815"/>
      <c r="AP120" s="784">
        <v>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35639409</v>
      </c>
      <c r="BR120" s="801"/>
      <c r="BS120" s="801"/>
      <c r="BT120" s="801"/>
      <c r="BU120" s="801"/>
      <c r="BV120" s="801">
        <v>34309948</v>
      </c>
      <c r="BW120" s="801"/>
      <c r="BX120" s="801"/>
      <c r="BY120" s="801"/>
      <c r="BZ120" s="801"/>
      <c r="CA120" s="801">
        <v>32474902</v>
      </c>
      <c r="CB120" s="801"/>
      <c r="CC120" s="801"/>
      <c r="CD120" s="801"/>
      <c r="CE120" s="801"/>
      <c r="CF120" s="878">
        <v>48.6</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40579919</v>
      </c>
      <c r="DH120" s="830"/>
      <c r="DI120" s="830"/>
      <c r="DJ120" s="830"/>
      <c r="DK120" s="830"/>
      <c r="DL120" s="830">
        <v>35011445</v>
      </c>
      <c r="DM120" s="830"/>
      <c r="DN120" s="830"/>
      <c r="DO120" s="830"/>
      <c r="DP120" s="830"/>
      <c r="DQ120" s="830">
        <v>32411426</v>
      </c>
      <c r="DR120" s="830"/>
      <c r="DS120" s="830"/>
      <c r="DT120" s="830"/>
      <c r="DU120" s="830"/>
      <c r="DV120" s="831">
        <v>48.5</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114305258</v>
      </c>
      <c r="BR121" s="888"/>
      <c r="BS121" s="888"/>
      <c r="BT121" s="888"/>
      <c r="BU121" s="888"/>
      <c r="BV121" s="888">
        <v>117043497</v>
      </c>
      <c r="BW121" s="888"/>
      <c r="BX121" s="888"/>
      <c r="BY121" s="888"/>
      <c r="BZ121" s="888"/>
      <c r="CA121" s="888">
        <v>113200333</v>
      </c>
      <c r="CB121" s="888"/>
      <c r="CC121" s="888"/>
      <c r="CD121" s="888"/>
      <c r="CE121" s="888"/>
      <c r="CF121" s="889">
        <v>169.4</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3815049</v>
      </c>
      <c r="DH121" s="801"/>
      <c r="DI121" s="801"/>
      <c r="DJ121" s="801"/>
      <c r="DK121" s="801"/>
      <c r="DL121" s="801">
        <v>6957229</v>
      </c>
      <c r="DM121" s="801"/>
      <c r="DN121" s="801"/>
      <c r="DO121" s="801"/>
      <c r="DP121" s="801"/>
      <c r="DQ121" s="801">
        <v>6724023</v>
      </c>
      <c r="DR121" s="801"/>
      <c r="DS121" s="801"/>
      <c r="DT121" s="801"/>
      <c r="DU121" s="801"/>
      <c r="DV121" s="853">
        <v>10.1</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174514014</v>
      </c>
      <c r="BR122" s="870"/>
      <c r="BS122" s="870"/>
      <c r="BT122" s="870"/>
      <c r="BU122" s="870"/>
      <c r="BV122" s="870">
        <v>177421241</v>
      </c>
      <c r="BW122" s="870"/>
      <c r="BX122" s="870"/>
      <c r="BY122" s="870"/>
      <c r="BZ122" s="870"/>
      <c r="CA122" s="870">
        <v>172166206</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583141</v>
      </c>
      <c r="DH122" s="801"/>
      <c r="DI122" s="801"/>
      <c r="DJ122" s="801"/>
      <c r="DK122" s="801"/>
      <c r="DL122" s="801">
        <v>600669</v>
      </c>
      <c r="DM122" s="801"/>
      <c r="DN122" s="801"/>
      <c r="DO122" s="801"/>
      <c r="DP122" s="801"/>
      <c r="DQ122" s="801">
        <v>633828</v>
      </c>
      <c r="DR122" s="801"/>
      <c r="DS122" s="801"/>
      <c r="DT122" s="801"/>
      <c r="DU122" s="801"/>
      <c r="DV122" s="853">
        <v>0.9</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444</v>
      </c>
      <c r="DH123" s="814"/>
      <c r="DI123" s="814"/>
      <c r="DJ123" s="814"/>
      <c r="DK123" s="815"/>
      <c r="DL123" s="816" t="s">
        <v>444</v>
      </c>
      <c r="DM123" s="814"/>
      <c r="DN123" s="814"/>
      <c r="DO123" s="814"/>
      <c r="DP123" s="815"/>
      <c r="DQ123" s="816" t="s">
        <v>444</v>
      </c>
      <c r="DR123" s="814"/>
      <c r="DS123" s="814"/>
      <c r="DT123" s="814"/>
      <c r="DU123" s="815"/>
      <c r="DV123" s="784" t="s">
        <v>444</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444</v>
      </c>
      <c r="DH124" s="747"/>
      <c r="DI124" s="747"/>
      <c r="DJ124" s="747"/>
      <c r="DK124" s="748"/>
      <c r="DL124" s="749" t="s">
        <v>444</v>
      </c>
      <c r="DM124" s="747"/>
      <c r="DN124" s="747"/>
      <c r="DO124" s="747"/>
      <c r="DP124" s="748"/>
      <c r="DQ124" s="749" t="s">
        <v>444</v>
      </c>
      <c r="DR124" s="747"/>
      <c r="DS124" s="747"/>
      <c r="DT124" s="747"/>
      <c r="DU124" s="748"/>
      <c r="DV124" s="837" t="s">
        <v>444</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444</v>
      </c>
      <c r="AB126" s="814"/>
      <c r="AC126" s="814"/>
      <c r="AD126" s="814"/>
      <c r="AE126" s="815"/>
      <c r="AF126" s="816" t="s">
        <v>444</v>
      </c>
      <c r="AG126" s="814"/>
      <c r="AH126" s="814"/>
      <c r="AI126" s="814"/>
      <c r="AJ126" s="815"/>
      <c r="AK126" s="816" t="s">
        <v>444</v>
      </c>
      <c r="AL126" s="814"/>
      <c r="AM126" s="814"/>
      <c r="AN126" s="814"/>
      <c r="AO126" s="815"/>
      <c r="AP126" s="784" t="s">
        <v>444</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v>2485515</v>
      </c>
      <c r="DH126" s="801"/>
      <c r="DI126" s="801"/>
      <c r="DJ126" s="801"/>
      <c r="DK126" s="801"/>
      <c r="DL126" s="801">
        <v>1979033</v>
      </c>
      <c r="DM126" s="801"/>
      <c r="DN126" s="801"/>
      <c r="DO126" s="801"/>
      <c r="DP126" s="801"/>
      <c r="DQ126" s="801">
        <v>1814766</v>
      </c>
      <c r="DR126" s="801"/>
      <c r="DS126" s="801"/>
      <c r="DT126" s="801"/>
      <c r="DU126" s="801"/>
      <c r="DV126" s="853">
        <v>2.7</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444</v>
      </c>
      <c r="AB127" s="814"/>
      <c r="AC127" s="814"/>
      <c r="AD127" s="814"/>
      <c r="AE127" s="815"/>
      <c r="AF127" s="816" t="s">
        <v>444</v>
      </c>
      <c r="AG127" s="814"/>
      <c r="AH127" s="814"/>
      <c r="AI127" s="814"/>
      <c r="AJ127" s="815"/>
      <c r="AK127" s="816" t="s">
        <v>444</v>
      </c>
      <c r="AL127" s="814"/>
      <c r="AM127" s="814"/>
      <c r="AN127" s="814"/>
      <c r="AO127" s="815"/>
      <c r="AP127" s="784" t="s">
        <v>444</v>
      </c>
      <c r="AQ127" s="785"/>
      <c r="AR127" s="785"/>
      <c r="AS127" s="785"/>
      <c r="AT127" s="786"/>
      <c r="AU127" s="233"/>
      <c r="AV127" s="233"/>
      <c r="AW127" s="233"/>
      <c r="AX127" s="787" t="s">
        <v>454</v>
      </c>
      <c r="AY127" s="788"/>
      <c r="AZ127" s="788"/>
      <c r="BA127" s="788"/>
      <c r="BB127" s="788"/>
      <c r="BC127" s="788"/>
      <c r="BD127" s="788"/>
      <c r="BE127" s="789"/>
      <c r="BF127" s="790" t="s">
        <v>444</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457</v>
      </c>
      <c r="DM127" s="850"/>
      <c r="DN127" s="850"/>
      <c r="DO127" s="850"/>
      <c r="DP127" s="850"/>
      <c r="DQ127" s="850" t="s">
        <v>457</v>
      </c>
      <c r="DR127" s="850"/>
      <c r="DS127" s="850"/>
      <c r="DT127" s="850"/>
      <c r="DU127" s="850"/>
      <c r="DV127" s="851" t="s">
        <v>457</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4138811</v>
      </c>
      <c r="AB128" s="754"/>
      <c r="AC128" s="754"/>
      <c r="AD128" s="754"/>
      <c r="AE128" s="755"/>
      <c r="AF128" s="756">
        <v>4004381</v>
      </c>
      <c r="AG128" s="754"/>
      <c r="AH128" s="754"/>
      <c r="AI128" s="754"/>
      <c r="AJ128" s="755"/>
      <c r="AK128" s="756">
        <v>4235710</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444</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74061653</v>
      </c>
      <c r="AB129" s="814"/>
      <c r="AC129" s="814"/>
      <c r="AD129" s="814"/>
      <c r="AE129" s="815"/>
      <c r="AF129" s="816">
        <v>76893049</v>
      </c>
      <c r="AG129" s="814"/>
      <c r="AH129" s="814"/>
      <c r="AI129" s="814"/>
      <c r="AJ129" s="815"/>
      <c r="AK129" s="816">
        <v>76661007</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10235908</v>
      </c>
      <c r="AB130" s="814"/>
      <c r="AC130" s="814"/>
      <c r="AD130" s="814"/>
      <c r="AE130" s="815"/>
      <c r="AF130" s="816">
        <v>10531840</v>
      </c>
      <c r="AG130" s="814"/>
      <c r="AH130" s="814"/>
      <c r="AI130" s="814"/>
      <c r="AJ130" s="815"/>
      <c r="AK130" s="816">
        <v>9828628</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t="s">
        <v>466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63825745</v>
      </c>
      <c r="AB131" s="747"/>
      <c r="AC131" s="747"/>
      <c r="AD131" s="747"/>
      <c r="AE131" s="748"/>
      <c r="AF131" s="749">
        <v>66361209</v>
      </c>
      <c r="AG131" s="747"/>
      <c r="AH131" s="747"/>
      <c r="AI131" s="747"/>
      <c r="AJ131" s="748"/>
      <c r="AK131" s="749">
        <v>66832379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1.17672892</v>
      </c>
      <c r="AB132" s="770"/>
      <c r="AC132" s="770"/>
      <c r="AD132" s="770"/>
      <c r="AE132" s="771"/>
      <c r="AF132" s="772">
        <v>-0.17568848100000001</v>
      </c>
      <c r="AG132" s="770"/>
      <c r="AH132" s="770"/>
      <c r="AI132" s="770"/>
      <c r="AJ132" s="771"/>
      <c r="AK132" s="772">
        <v>0.301560416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1.5</v>
      </c>
      <c r="AB133" s="779"/>
      <c r="AC133" s="779"/>
      <c r="AD133" s="779"/>
      <c r="AE133" s="780"/>
      <c r="AF133" s="778">
        <v>0.8</v>
      </c>
      <c r="AG133" s="779"/>
      <c r="AH133" s="779"/>
      <c r="AI133" s="779"/>
      <c r="AJ133" s="780"/>
      <c r="AK133" s="778">
        <v>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52" t="s">
        <v>473</v>
      </c>
      <c r="L7" s="254"/>
      <c r="M7" s="255" t="s">
        <v>474</v>
      </c>
      <c r="N7" s="256"/>
    </row>
    <row r="8" spans="1:16" x14ac:dyDescent="0.15">
      <c r="A8" s="248"/>
      <c r="B8" s="244"/>
      <c r="C8" s="244"/>
      <c r="D8" s="244"/>
      <c r="E8" s="244"/>
      <c r="F8" s="244"/>
      <c r="G8" s="257"/>
      <c r="H8" s="258"/>
      <c r="I8" s="258"/>
      <c r="J8" s="259"/>
      <c r="K8" s="1153"/>
      <c r="L8" s="260" t="s">
        <v>475</v>
      </c>
      <c r="M8" s="261" t="s">
        <v>476</v>
      </c>
      <c r="N8" s="262" t="s">
        <v>477</v>
      </c>
    </row>
    <row r="9" spans="1:16" x14ac:dyDescent="0.15">
      <c r="A9" s="248"/>
      <c r="B9" s="244"/>
      <c r="C9" s="244"/>
      <c r="D9" s="244"/>
      <c r="E9" s="244"/>
      <c r="F9" s="244"/>
      <c r="G9" s="1166" t="s">
        <v>478</v>
      </c>
      <c r="H9" s="1167"/>
      <c r="I9" s="1167"/>
      <c r="J9" s="1168"/>
      <c r="K9" s="263">
        <v>21594862</v>
      </c>
      <c r="L9" s="264">
        <v>53172</v>
      </c>
      <c r="M9" s="265">
        <v>57944</v>
      </c>
      <c r="N9" s="266">
        <v>-8.1999999999999993</v>
      </c>
    </row>
    <row r="10" spans="1:16" x14ac:dyDescent="0.15">
      <c r="A10" s="248"/>
      <c r="B10" s="244"/>
      <c r="C10" s="244"/>
      <c r="D10" s="244"/>
      <c r="E10" s="244"/>
      <c r="F10" s="244"/>
      <c r="G10" s="1166" t="s">
        <v>479</v>
      </c>
      <c r="H10" s="1167"/>
      <c r="I10" s="1167"/>
      <c r="J10" s="1168"/>
      <c r="K10" s="267">
        <v>681015</v>
      </c>
      <c r="L10" s="268">
        <v>1677</v>
      </c>
      <c r="M10" s="269">
        <v>2485</v>
      </c>
      <c r="N10" s="270">
        <v>-32.5</v>
      </c>
    </row>
    <row r="11" spans="1:16" ht="13.5" customHeight="1" x14ac:dyDescent="0.15">
      <c r="A11" s="248"/>
      <c r="B11" s="244"/>
      <c r="C11" s="244"/>
      <c r="D11" s="244"/>
      <c r="E11" s="244"/>
      <c r="F11" s="244"/>
      <c r="G11" s="1166" t="s">
        <v>480</v>
      </c>
      <c r="H11" s="1167"/>
      <c r="I11" s="1167"/>
      <c r="J11" s="1168"/>
      <c r="K11" s="267">
        <v>3594676</v>
      </c>
      <c r="L11" s="268">
        <v>8851</v>
      </c>
      <c r="M11" s="269">
        <v>1532</v>
      </c>
      <c r="N11" s="270">
        <v>477.7</v>
      </c>
    </row>
    <row r="12" spans="1:16" ht="13.5" customHeight="1" x14ac:dyDescent="0.15">
      <c r="A12" s="248"/>
      <c r="B12" s="244"/>
      <c r="C12" s="244"/>
      <c r="D12" s="244"/>
      <c r="E12" s="244"/>
      <c r="F12" s="244"/>
      <c r="G12" s="1166" t="s">
        <v>481</v>
      </c>
      <c r="H12" s="1167"/>
      <c r="I12" s="1167"/>
      <c r="J12" s="1168"/>
      <c r="K12" s="267">
        <v>180168</v>
      </c>
      <c r="L12" s="268">
        <v>444</v>
      </c>
      <c r="M12" s="269">
        <v>599</v>
      </c>
      <c r="N12" s="270">
        <v>-25.9</v>
      </c>
    </row>
    <row r="13" spans="1:16" ht="13.5" customHeight="1" x14ac:dyDescent="0.15">
      <c r="A13" s="248"/>
      <c r="B13" s="244"/>
      <c r="C13" s="244"/>
      <c r="D13" s="244"/>
      <c r="E13" s="244"/>
      <c r="F13" s="244"/>
      <c r="G13" s="1166" t="s">
        <v>482</v>
      </c>
      <c r="H13" s="1167"/>
      <c r="I13" s="1167"/>
      <c r="J13" s="1168"/>
      <c r="K13" s="267" t="s">
        <v>483</v>
      </c>
      <c r="L13" s="268" t="s">
        <v>483</v>
      </c>
      <c r="M13" s="269">
        <v>18</v>
      </c>
      <c r="N13" s="270" t="s">
        <v>483</v>
      </c>
    </row>
    <row r="14" spans="1:16" ht="13.5" customHeight="1" x14ac:dyDescent="0.15">
      <c r="A14" s="248"/>
      <c r="B14" s="244"/>
      <c r="C14" s="244"/>
      <c r="D14" s="244"/>
      <c r="E14" s="244"/>
      <c r="F14" s="244"/>
      <c r="G14" s="1166" t="s">
        <v>484</v>
      </c>
      <c r="H14" s="1167"/>
      <c r="I14" s="1167"/>
      <c r="J14" s="1168"/>
      <c r="K14" s="267">
        <v>732131</v>
      </c>
      <c r="L14" s="268">
        <v>1803</v>
      </c>
      <c r="M14" s="269">
        <v>1786</v>
      </c>
      <c r="N14" s="270">
        <v>1</v>
      </c>
    </row>
    <row r="15" spans="1:16" ht="13.5" customHeight="1" x14ac:dyDescent="0.15">
      <c r="A15" s="248"/>
      <c r="B15" s="244"/>
      <c r="C15" s="244"/>
      <c r="D15" s="244"/>
      <c r="E15" s="244"/>
      <c r="F15" s="244"/>
      <c r="G15" s="1166" t="s">
        <v>485</v>
      </c>
      <c r="H15" s="1167"/>
      <c r="I15" s="1167"/>
      <c r="J15" s="1168"/>
      <c r="K15" s="267">
        <v>346062</v>
      </c>
      <c r="L15" s="268">
        <v>852</v>
      </c>
      <c r="M15" s="269">
        <v>1355</v>
      </c>
      <c r="N15" s="270">
        <v>-37.1</v>
      </c>
    </row>
    <row r="16" spans="1:16" x14ac:dyDescent="0.15">
      <c r="A16" s="248"/>
      <c r="B16" s="244"/>
      <c r="C16" s="244"/>
      <c r="D16" s="244"/>
      <c r="E16" s="244"/>
      <c r="F16" s="244"/>
      <c r="G16" s="1169" t="s">
        <v>486</v>
      </c>
      <c r="H16" s="1170"/>
      <c r="I16" s="1170"/>
      <c r="J16" s="1171"/>
      <c r="K16" s="268">
        <v>-1763441</v>
      </c>
      <c r="L16" s="268">
        <v>-4342</v>
      </c>
      <c r="M16" s="269">
        <v>-4955</v>
      </c>
      <c r="N16" s="270">
        <v>-12.4</v>
      </c>
    </row>
    <row r="17" spans="1:16" x14ac:dyDescent="0.15">
      <c r="A17" s="248"/>
      <c r="B17" s="244"/>
      <c r="C17" s="244"/>
      <c r="D17" s="244"/>
      <c r="E17" s="244"/>
      <c r="F17" s="244"/>
      <c r="G17" s="1169" t="s">
        <v>168</v>
      </c>
      <c r="H17" s="1170"/>
      <c r="I17" s="1170"/>
      <c r="J17" s="1171"/>
      <c r="K17" s="268">
        <v>25365473</v>
      </c>
      <c r="L17" s="268">
        <v>62456</v>
      </c>
      <c r="M17" s="269">
        <v>60765</v>
      </c>
      <c r="N17" s="270">
        <v>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3" t="s">
        <v>491</v>
      </c>
      <c r="H21" s="1164"/>
      <c r="I21" s="1164"/>
      <c r="J21" s="1165"/>
      <c r="K21" s="280">
        <v>5.28</v>
      </c>
      <c r="L21" s="281">
        <v>6.13</v>
      </c>
      <c r="M21" s="282">
        <v>-0.85</v>
      </c>
      <c r="N21" s="249"/>
      <c r="O21" s="283"/>
      <c r="P21" s="279"/>
    </row>
    <row r="22" spans="1:16" s="284" customFormat="1" x14ac:dyDescent="0.15">
      <c r="A22" s="279"/>
      <c r="B22" s="249"/>
      <c r="C22" s="249"/>
      <c r="D22" s="249"/>
      <c r="E22" s="249"/>
      <c r="F22" s="249"/>
      <c r="G22" s="1163" t="s">
        <v>492</v>
      </c>
      <c r="H22" s="1164"/>
      <c r="I22" s="1164"/>
      <c r="J22" s="1165"/>
      <c r="K22" s="285">
        <v>99.6</v>
      </c>
      <c r="L22" s="286">
        <v>100.5</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52" t="s">
        <v>473</v>
      </c>
      <c r="L30" s="254"/>
      <c r="M30" s="255" t="s">
        <v>474</v>
      </c>
      <c r="N30" s="256"/>
    </row>
    <row r="31" spans="1:16" x14ac:dyDescent="0.15">
      <c r="A31" s="248"/>
      <c r="B31" s="244"/>
      <c r="C31" s="244"/>
      <c r="D31" s="244"/>
      <c r="E31" s="244"/>
      <c r="F31" s="244"/>
      <c r="G31" s="257"/>
      <c r="H31" s="258"/>
      <c r="I31" s="258"/>
      <c r="J31" s="259"/>
      <c r="K31" s="1153"/>
      <c r="L31" s="260" t="s">
        <v>475</v>
      </c>
      <c r="M31" s="261" t="s">
        <v>476</v>
      </c>
      <c r="N31" s="262" t="s">
        <v>477</v>
      </c>
    </row>
    <row r="32" spans="1:16" ht="27" customHeight="1" x14ac:dyDescent="0.15">
      <c r="A32" s="248"/>
      <c r="B32" s="244"/>
      <c r="C32" s="244"/>
      <c r="D32" s="244"/>
      <c r="E32" s="244"/>
      <c r="F32" s="244"/>
      <c r="G32" s="1154" t="s">
        <v>496</v>
      </c>
      <c r="H32" s="1155"/>
      <c r="I32" s="1155"/>
      <c r="J32" s="1156"/>
      <c r="K32" s="294">
        <v>10025989</v>
      </c>
      <c r="L32" s="294">
        <v>24686</v>
      </c>
      <c r="M32" s="295">
        <v>38141</v>
      </c>
      <c r="N32" s="296">
        <v>-35.299999999999997</v>
      </c>
    </row>
    <row r="33" spans="1:16" ht="13.5" customHeight="1" x14ac:dyDescent="0.15">
      <c r="A33" s="248"/>
      <c r="B33" s="244"/>
      <c r="C33" s="244"/>
      <c r="D33" s="244"/>
      <c r="E33" s="244"/>
      <c r="F33" s="244"/>
      <c r="G33" s="1154" t="s">
        <v>497</v>
      </c>
      <c r="H33" s="1155"/>
      <c r="I33" s="1155"/>
      <c r="J33" s="1156"/>
      <c r="K33" s="294" t="s">
        <v>483</v>
      </c>
      <c r="L33" s="294" t="s">
        <v>483</v>
      </c>
      <c r="M33" s="295">
        <v>3</v>
      </c>
      <c r="N33" s="296" t="s">
        <v>483</v>
      </c>
    </row>
    <row r="34" spans="1:16" ht="27" customHeight="1" x14ac:dyDescent="0.15">
      <c r="A34" s="248"/>
      <c r="B34" s="244"/>
      <c r="C34" s="244"/>
      <c r="D34" s="244"/>
      <c r="E34" s="244"/>
      <c r="F34" s="244"/>
      <c r="G34" s="1154" t="s">
        <v>498</v>
      </c>
      <c r="H34" s="1155"/>
      <c r="I34" s="1155"/>
      <c r="J34" s="1156"/>
      <c r="K34" s="294" t="s">
        <v>483</v>
      </c>
      <c r="L34" s="294" t="s">
        <v>483</v>
      </c>
      <c r="M34" s="295">
        <v>102</v>
      </c>
      <c r="N34" s="296" t="s">
        <v>483</v>
      </c>
    </row>
    <row r="35" spans="1:16" ht="27" customHeight="1" x14ac:dyDescent="0.15">
      <c r="A35" s="248"/>
      <c r="B35" s="244"/>
      <c r="C35" s="244"/>
      <c r="D35" s="244"/>
      <c r="E35" s="244"/>
      <c r="F35" s="244"/>
      <c r="G35" s="1154" t="s">
        <v>499</v>
      </c>
      <c r="H35" s="1155"/>
      <c r="I35" s="1155"/>
      <c r="J35" s="1156"/>
      <c r="K35" s="294">
        <v>3990350</v>
      </c>
      <c r="L35" s="294">
        <v>9825</v>
      </c>
      <c r="M35" s="295">
        <v>9900</v>
      </c>
      <c r="N35" s="296">
        <v>-0.8</v>
      </c>
    </row>
    <row r="36" spans="1:16" ht="27" customHeight="1" x14ac:dyDescent="0.15">
      <c r="A36" s="248"/>
      <c r="B36" s="244"/>
      <c r="C36" s="244"/>
      <c r="D36" s="244"/>
      <c r="E36" s="244"/>
      <c r="F36" s="244"/>
      <c r="G36" s="1154" t="s">
        <v>500</v>
      </c>
      <c r="H36" s="1155"/>
      <c r="I36" s="1155"/>
      <c r="J36" s="1156"/>
      <c r="K36" s="294">
        <v>238860</v>
      </c>
      <c r="L36" s="294">
        <v>588</v>
      </c>
      <c r="M36" s="295">
        <v>437</v>
      </c>
      <c r="N36" s="296">
        <v>34.6</v>
      </c>
    </row>
    <row r="37" spans="1:16" ht="13.5" customHeight="1" x14ac:dyDescent="0.15">
      <c r="A37" s="248"/>
      <c r="B37" s="244"/>
      <c r="C37" s="244"/>
      <c r="D37" s="244"/>
      <c r="E37" s="244"/>
      <c r="F37" s="244"/>
      <c r="G37" s="1154" t="s">
        <v>501</v>
      </c>
      <c r="H37" s="1155"/>
      <c r="I37" s="1155"/>
      <c r="J37" s="1156"/>
      <c r="K37" s="294">
        <v>10679</v>
      </c>
      <c r="L37" s="294">
        <v>26</v>
      </c>
      <c r="M37" s="295">
        <v>880</v>
      </c>
      <c r="N37" s="296">
        <v>-97</v>
      </c>
    </row>
    <row r="38" spans="1:16" ht="27" customHeight="1" x14ac:dyDescent="0.15">
      <c r="A38" s="248"/>
      <c r="B38" s="244"/>
      <c r="C38" s="244"/>
      <c r="D38" s="244"/>
      <c r="E38" s="244"/>
      <c r="F38" s="244"/>
      <c r="G38" s="1157" t="s">
        <v>502</v>
      </c>
      <c r="H38" s="1158"/>
      <c r="I38" s="1158"/>
      <c r="J38" s="1159"/>
      <c r="K38" s="297" t="s">
        <v>483</v>
      </c>
      <c r="L38" s="297" t="s">
        <v>483</v>
      </c>
      <c r="M38" s="298">
        <v>3</v>
      </c>
      <c r="N38" s="299" t="s">
        <v>483</v>
      </c>
      <c r="O38" s="293"/>
    </row>
    <row r="39" spans="1:16" x14ac:dyDescent="0.15">
      <c r="A39" s="248"/>
      <c r="B39" s="244"/>
      <c r="C39" s="244"/>
      <c r="D39" s="244"/>
      <c r="E39" s="244"/>
      <c r="F39" s="244"/>
      <c r="G39" s="1157" t="s">
        <v>503</v>
      </c>
      <c r="H39" s="1158"/>
      <c r="I39" s="1158"/>
      <c r="J39" s="1159"/>
      <c r="K39" s="300">
        <v>-4235710</v>
      </c>
      <c r="L39" s="300">
        <v>-10429</v>
      </c>
      <c r="M39" s="301">
        <v>-8348</v>
      </c>
      <c r="N39" s="302">
        <v>24.9</v>
      </c>
      <c r="O39" s="293"/>
    </row>
    <row r="40" spans="1:16" ht="27" customHeight="1" x14ac:dyDescent="0.15">
      <c r="A40" s="248"/>
      <c r="B40" s="244"/>
      <c r="C40" s="244"/>
      <c r="D40" s="244"/>
      <c r="E40" s="244"/>
      <c r="F40" s="244"/>
      <c r="G40" s="1154" t="s">
        <v>504</v>
      </c>
      <c r="H40" s="1155"/>
      <c r="I40" s="1155"/>
      <c r="J40" s="1156"/>
      <c r="K40" s="300">
        <v>-9828628</v>
      </c>
      <c r="L40" s="300">
        <v>-24201</v>
      </c>
      <c r="M40" s="301">
        <v>-29144</v>
      </c>
      <c r="N40" s="302">
        <v>-17</v>
      </c>
      <c r="O40" s="293"/>
    </row>
    <row r="41" spans="1:16" x14ac:dyDescent="0.15">
      <c r="A41" s="248"/>
      <c r="B41" s="244"/>
      <c r="C41" s="244"/>
      <c r="D41" s="244"/>
      <c r="E41" s="244"/>
      <c r="F41" s="244"/>
      <c r="G41" s="1160" t="s">
        <v>279</v>
      </c>
      <c r="H41" s="1161"/>
      <c r="I41" s="1161"/>
      <c r="J41" s="1162"/>
      <c r="K41" s="294">
        <v>201540</v>
      </c>
      <c r="L41" s="300">
        <v>496</v>
      </c>
      <c r="M41" s="301">
        <v>11972</v>
      </c>
      <c r="N41" s="302">
        <v>-95.9</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7" t="s">
        <v>473</v>
      </c>
      <c r="J49" s="1149" t="s">
        <v>508</v>
      </c>
      <c r="K49" s="1150"/>
      <c r="L49" s="1150"/>
      <c r="M49" s="1150"/>
      <c r="N49" s="1151"/>
    </row>
    <row r="50" spans="1:14" x14ac:dyDescent="0.15">
      <c r="A50" s="248"/>
      <c r="B50" s="244"/>
      <c r="C50" s="244"/>
      <c r="D50" s="244"/>
      <c r="E50" s="244"/>
      <c r="F50" s="244"/>
      <c r="G50" s="312"/>
      <c r="H50" s="313"/>
      <c r="I50" s="1148"/>
      <c r="J50" s="314" t="s">
        <v>509</v>
      </c>
      <c r="K50" s="315" t="s">
        <v>510</v>
      </c>
      <c r="L50" s="316" t="s">
        <v>511</v>
      </c>
      <c r="M50" s="317" t="s">
        <v>512</v>
      </c>
      <c r="N50" s="318" t="s">
        <v>513</v>
      </c>
    </row>
    <row r="51" spans="1:14" x14ac:dyDescent="0.15">
      <c r="A51" s="248"/>
      <c r="B51" s="244"/>
      <c r="C51" s="244"/>
      <c r="D51" s="244"/>
      <c r="E51" s="244"/>
      <c r="F51" s="244"/>
      <c r="G51" s="310" t="s">
        <v>514</v>
      </c>
      <c r="H51" s="311"/>
      <c r="I51" s="319">
        <v>5213509</v>
      </c>
      <c r="J51" s="320">
        <v>12837</v>
      </c>
      <c r="K51" s="321">
        <v>-29.7</v>
      </c>
      <c r="L51" s="322">
        <v>36765</v>
      </c>
      <c r="M51" s="323">
        <v>-11.9</v>
      </c>
      <c r="N51" s="324">
        <v>-17.8</v>
      </c>
    </row>
    <row r="52" spans="1:14" x14ac:dyDescent="0.15">
      <c r="A52" s="248"/>
      <c r="B52" s="244"/>
      <c r="C52" s="244"/>
      <c r="D52" s="244"/>
      <c r="E52" s="244"/>
      <c r="F52" s="244"/>
      <c r="G52" s="325"/>
      <c r="H52" s="326" t="s">
        <v>515</v>
      </c>
      <c r="I52" s="327">
        <v>2765910</v>
      </c>
      <c r="J52" s="328">
        <v>6811</v>
      </c>
      <c r="K52" s="329">
        <v>-37.6</v>
      </c>
      <c r="L52" s="330">
        <v>20975</v>
      </c>
      <c r="M52" s="331">
        <v>-14.8</v>
      </c>
      <c r="N52" s="332">
        <v>-22.8</v>
      </c>
    </row>
    <row r="53" spans="1:14" x14ac:dyDescent="0.15">
      <c r="A53" s="248"/>
      <c r="B53" s="244"/>
      <c r="C53" s="244"/>
      <c r="D53" s="244"/>
      <c r="E53" s="244"/>
      <c r="F53" s="244"/>
      <c r="G53" s="310" t="s">
        <v>516</v>
      </c>
      <c r="H53" s="311"/>
      <c r="I53" s="319">
        <v>8908415</v>
      </c>
      <c r="J53" s="320">
        <v>21783</v>
      </c>
      <c r="K53" s="321">
        <v>69.7</v>
      </c>
      <c r="L53" s="322">
        <v>39052</v>
      </c>
      <c r="M53" s="323">
        <v>6.2</v>
      </c>
      <c r="N53" s="324">
        <v>63.5</v>
      </c>
    </row>
    <row r="54" spans="1:14" x14ac:dyDescent="0.15">
      <c r="A54" s="248"/>
      <c r="B54" s="244"/>
      <c r="C54" s="244"/>
      <c r="D54" s="244"/>
      <c r="E54" s="244"/>
      <c r="F54" s="244"/>
      <c r="G54" s="325"/>
      <c r="H54" s="326" t="s">
        <v>515</v>
      </c>
      <c r="I54" s="327">
        <v>4428332</v>
      </c>
      <c r="J54" s="328">
        <v>10828</v>
      </c>
      <c r="K54" s="329">
        <v>59</v>
      </c>
      <c r="L54" s="330">
        <v>21186</v>
      </c>
      <c r="M54" s="331">
        <v>1</v>
      </c>
      <c r="N54" s="332">
        <v>58</v>
      </c>
    </row>
    <row r="55" spans="1:14" x14ac:dyDescent="0.15">
      <c r="A55" s="248"/>
      <c r="B55" s="244"/>
      <c r="C55" s="244"/>
      <c r="D55" s="244"/>
      <c r="E55" s="244"/>
      <c r="F55" s="244"/>
      <c r="G55" s="310" t="s">
        <v>517</v>
      </c>
      <c r="H55" s="311"/>
      <c r="I55" s="319">
        <v>5110737</v>
      </c>
      <c r="J55" s="320">
        <v>12508</v>
      </c>
      <c r="K55" s="321">
        <v>-42.6</v>
      </c>
      <c r="L55" s="322">
        <v>41235</v>
      </c>
      <c r="M55" s="323">
        <v>5.6</v>
      </c>
      <c r="N55" s="324">
        <v>-48.2</v>
      </c>
    </row>
    <row r="56" spans="1:14" x14ac:dyDescent="0.15">
      <c r="A56" s="248"/>
      <c r="B56" s="244"/>
      <c r="C56" s="244"/>
      <c r="D56" s="244"/>
      <c r="E56" s="244"/>
      <c r="F56" s="244"/>
      <c r="G56" s="325"/>
      <c r="H56" s="326" t="s">
        <v>515</v>
      </c>
      <c r="I56" s="327">
        <v>3939819</v>
      </c>
      <c r="J56" s="328">
        <v>9642</v>
      </c>
      <c r="K56" s="329">
        <v>-11</v>
      </c>
      <c r="L56" s="330">
        <v>22086</v>
      </c>
      <c r="M56" s="331">
        <v>4.2</v>
      </c>
      <c r="N56" s="332">
        <v>-15.2</v>
      </c>
    </row>
    <row r="57" spans="1:14" x14ac:dyDescent="0.15">
      <c r="A57" s="248"/>
      <c r="B57" s="244"/>
      <c r="C57" s="244"/>
      <c r="D57" s="244"/>
      <c r="E57" s="244"/>
      <c r="F57" s="244"/>
      <c r="G57" s="310" t="s">
        <v>518</v>
      </c>
      <c r="H57" s="311"/>
      <c r="I57" s="319">
        <v>7656595</v>
      </c>
      <c r="J57" s="320">
        <v>18788</v>
      </c>
      <c r="K57" s="321">
        <v>50.2</v>
      </c>
      <c r="L57" s="322">
        <v>51613</v>
      </c>
      <c r="M57" s="323">
        <v>25.2</v>
      </c>
      <c r="N57" s="324">
        <v>25</v>
      </c>
    </row>
    <row r="58" spans="1:14" x14ac:dyDescent="0.15">
      <c r="A58" s="248"/>
      <c r="B58" s="244"/>
      <c r="C58" s="244"/>
      <c r="D58" s="244"/>
      <c r="E58" s="244"/>
      <c r="F58" s="244"/>
      <c r="G58" s="325"/>
      <c r="H58" s="326" t="s">
        <v>515</v>
      </c>
      <c r="I58" s="327">
        <v>5214432</v>
      </c>
      <c r="J58" s="328">
        <v>12795</v>
      </c>
      <c r="K58" s="329">
        <v>32.700000000000003</v>
      </c>
      <c r="L58" s="330">
        <v>25872</v>
      </c>
      <c r="M58" s="331">
        <v>17.100000000000001</v>
      </c>
      <c r="N58" s="332">
        <v>15.6</v>
      </c>
    </row>
    <row r="59" spans="1:14" x14ac:dyDescent="0.15">
      <c r="A59" s="248"/>
      <c r="B59" s="244"/>
      <c r="C59" s="244"/>
      <c r="D59" s="244"/>
      <c r="E59" s="244"/>
      <c r="F59" s="244"/>
      <c r="G59" s="310" t="s">
        <v>519</v>
      </c>
      <c r="H59" s="311"/>
      <c r="I59" s="319">
        <v>11999521</v>
      </c>
      <c r="J59" s="320">
        <v>29546</v>
      </c>
      <c r="K59" s="321">
        <v>57.3</v>
      </c>
      <c r="L59" s="322">
        <v>50880</v>
      </c>
      <c r="M59" s="323">
        <v>-1.4</v>
      </c>
      <c r="N59" s="324">
        <v>58.7</v>
      </c>
    </row>
    <row r="60" spans="1:14" x14ac:dyDescent="0.15">
      <c r="A60" s="248"/>
      <c r="B60" s="244"/>
      <c r="C60" s="244"/>
      <c r="D60" s="244"/>
      <c r="E60" s="244"/>
      <c r="F60" s="244"/>
      <c r="G60" s="325"/>
      <c r="H60" s="326" t="s">
        <v>515</v>
      </c>
      <c r="I60" s="333">
        <v>8662416</v>
      </c>
      <c r="J60" s="328">
        <v>21329</v>
      </c>
      <c r="K60" s="329">
        <v>66.7</v>
      </c>
      <c r="L60" s="330">
        <v>27819</v>
      </c>
      <c r="M60" s="331">
        <v>7.5</v>
      </c>
      <c r="N60" s="332">
        <v>59.2</v>
      </c>
    </row>
    <row r="61" spans="1:14" x14ac:dyDescent="0.15">
      <c r="A61" s="248"/>
      <c r="B61" s="244"/>
      <c r="C61" s="244"/>
      <c r="D61" s="244"/>
      <c r="E61" s="244"/>
      <c r="F61" s="244"/>
      <c r="G61" s="310" t="s">
        <v>520</v>
      </c>
      <c r="H61" s="334"/>
      <c r="I61" s="335">
        <v>7777755</v>
      </c>
      <c r="J61" s="336">
        <v>19092</v>
      </c>
      <c r="K61" s="337">
        <v>21</v>
      </c>
      <c r="L61" s="338">
        <v>43909</v>
      </c>
      <c r="M61" s="339">
        <v>4.7</v>
      </c>
      <c r="N61" s="324">
        <v>16.3</v>
      </c>
    </row>
    <row r="62" spans="1:14" x14ac:dyDescent="0.15">
      <c r="A62" s="248"/>
      <c r="B62" s="244"/>
      <c r="C62" s="244"/>
      <c r="D62" s="244"/>
      <c r="E62" s="244"/>
      <c r="F62" s="244"/>
      <c r="G62" s="325"/>
      <c r="H62" s="326" t="s">
        <v>515</v>
      </c>
      <c r="I62" s="327">
        <v>5002182</v>
      </c>
      <c r="J62" s="328">
        <v>12281</v>
      </c>
      <c r="K62" s="329">
        <v>22</v>
      </c>
      <c r="L62" s="330">
        <v>23588</v>
      </c>
      <c r="M62" s="331">
        <v>3</v>
      </c>
      <c r="N62" s="332">
        <v>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7.88</v>
      </c>
      <c r="G47" s="12">
        <v>9.59</v>
      </c>
      <c r="H47" s="12">
        <v>10.85</v>
      </c>
      <c r="I47" s="12">
        <v>11.8</v>
      </c>
      <c r="J47" s="13">
        <v>12.69</v>
      </c>
    </row>
    <row r="48" spans="2:10" ht="57.75" customHeight="1" x14ac:dyDescent="0.15">
      <c r="B48" s="14"/>
      <c r="C48" s="1174" t="s">
        <v>4</v>
      </c>
      <c r="D48" s="1174"/>
      <c r="E48" s="1175"/>
      <c r="F48" s="15">
        <v>1.97</v>
      </c>
      <c r="G48" s="16">
        <v>1.96</v>
      </c>
      <c r="H48" s="16">
        <v>2.2400000000000002</v>
      </c>
      <c r="I48" s="16">
        <v>2.44</v>
      </c>
      <c r="J48" s="17">
        <v>2.5299999999999998</v>
      </c>
    </row>
    <row r="49" spans="2:10" ht="57.75" customHeight="1" thickBot="1" x14ac:dyDescent="0.2">
      <c r="B49" s="18"/>
      <c r="C49" s="1176" t="s">
        <v>5</v>
      </c>
      <c r="D49" s="1176"/>
      <c r="E49" s="1177"/>
      <c r="F49" s="19">
        <v>2.5299999999999998</v>
      </c>
      <c r="G49" s="20">
        <v>2.37</v>
      </c>
      <c r="H49" s="20">
        <v>4.92</v>
      </c>
      <c r="I49" s="20">
        <v>3.13</v>
      </c>
      <c r="J49" s="21">
        <v>2.44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2017-03-13T01:02:11Z</cp:lastPrinted>
  <dcterms:created xsi:type="dcterms:W3CDTF">2017-02-15T20:27:00Z</dcterms:created>
  <dcterms:modified xsi:type="dcterms:W3CDTF">2017-05-26T05:13:27Z</dcterms:modified>
</cp:coreProperties>
</file>