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90" windowWidth="20325" windowHeight="95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P88" i="11" l="1"/>
  <c r="AF88" i="11"/>
  <c r="CW102" i="11"/>
  <c r="CR102" i="11"/>
  <c r="AU63" i="11" l="1"/>
  <c r="AP63"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C36"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AM34" i="9"/>
  <c r="AM35" i="9" s="1"/>
  <c r="AM36" i="9" s="1"/>
  <c r="CO34" i="9" l="1"/>
  <c r="CO35" i="9" s="1"/>
  <c r="CO36" i="9" s="1"/>
  <c r="CO37" i="9" s="1"/>
</calcChain>
</file>

<file path=xl/sharedStrings.xml><?xml version="1.0" encoding="utf-8"?>
<sst xmlns="http://schemas.openxmlformats.org/spreadsheetml/2006/main" count="1078" uniqueCount="573">
  <si>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</si>
  <si>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</si>
  <si>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</si>
  <si>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</si>
  <si>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</si>
  <si>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</si>
  <si>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</si>
  <si>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</si>
  <si>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</si>
  <si>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</si>
  <si>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</si>
  <si>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</si>
  <si>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</si>
  <si>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</si>
  <si>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</si>
  <si>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</si>
  <si>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</si>
  <si>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</si>
  <si>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</si>
  <si>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</si>
  <si>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</si>
  <si>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</si>
  <si>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</si>
  <si>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</si>
  <si>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</si>
  <si>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</si>
  <si>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</si>
  <si>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</si>
  <si>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</si>
  <si>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</si>
  <si>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</si>
  <si>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</si>
  <si>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</si>
  <si>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</si>
  <si>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</si>
  <si>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</si>
  <si>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</si>
  <si>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</si>
  <si>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</si>
  <si>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</si>
  <si>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</si>
  <si>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</si>
  <si>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</si>
  <si>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</si>
  <si>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</si>
  <si>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</si>
  <si>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</si>
  <si>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</si>
  <si>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</si>
  <si>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</si>
  <si>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</si>
  <si>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</si>
  <si>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</si>
  <si>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</si>
  <si>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</si>
  <si>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</si>
  <si>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</si>
  <si>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</si>
  <si>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</si>
  <si>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</si>
  <si>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</si>
  <si>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</si>
  <si>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</si>
  <si>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</si>
  <si>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</si>
  <si>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</si>
  <si>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</si>
  <si>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</si>
  <si>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</si>
  <si>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</si>
  <si>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</si>
  <si>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</si>
  <si>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</si>
  <si>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</si>
  <si>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</si>
  <si>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</si>
  <si>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</si>
  <si>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</si>
  <si>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</si>
  <si>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</si>
  <si>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</si>
  <si>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</si>
  <si>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</si>
  <si>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</si>
  <si>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</si>
  <si>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</si>
  <si>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</si>
  <si>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</si>
  <si>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</si>
  <si>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</si>
  <si>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</si>
  <si>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</si>
  <si>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</si>
  <si>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</si>
  <si>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</si>
  <si>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</si>
  <si>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</si>
  <si>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</si>
  <si>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</si>
  <si>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</si>
  <si>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</si>
  <si>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</si>
  <si>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</si>
  <si>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</si>
  <si>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</si>
  <si>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</si>
  <si>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</si>
  <si>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</si>
  <si>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</si>
  <si>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</si>
  <si>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</si>
  <si>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</si>
  <si>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</si>
  <si>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</si>
  <si>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</si>
  <si>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</si>
  <si>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</si>
  <si>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</si>
  <si>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</si>
  <si>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</si>
  <si>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</si>
  <si>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</si>
  <si>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</si>
  <si>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</si>
  <si>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</si>
  <si>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</si>
  <si>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</si>
  <si>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</si>
  <si>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</si>
  <si>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</si>
  <si>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</si>
  <si>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</si>
  <si>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</si>
  <si>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</si>
  <si>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</si>
  <si>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</si>
  <si>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</si>
  <si>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</si>
  <si>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</si>
  <si>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</si>
  <si>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</si>
  <si>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</si>
  <si>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</si>
  <si>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</si>
  <si>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</si>
  <si>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</si>
  <si>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</si>
  <si>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</si>
  <si>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</si>
  <si>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</si>
  <si>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</si>
  <si>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</si>
  <si>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</si>
  <si>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</si>
  <si>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</si>
  <si>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</si>
  <si>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</si>
  <si>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</si>
  <si>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</si>
  <si>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</si>
  <si>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</si>
  <si>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</si>
  <si>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</si>
  <si>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</si>
  <si>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</si>
  <si>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</si>
  <si>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</si>
  <si>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</si>
  <si>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</si>
  <si>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</si>
  <si>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</si>
  <si>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</si>
  <si>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</si>
  <si>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</si>
  <si>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</si>
  <si>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</si>
  <si>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</si>
  <si>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</si>
  <si>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</si>
  <si>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</si>
  <si>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</si>
  <si>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</si>
  <si>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</si>
  <si>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</si>
  <si>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</si>
  <si>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</si>
  <si>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</si>
  <si>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</si>
  <si>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</si>
  <si>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</si>
  <si>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</si>
  <si>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</si>
  <si>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大阪府池田市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</si>
  <si>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</si>
  <si>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</si>
  <si>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</si>
  <si>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</si>
  <si>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</si>
  <si>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</si>
  <si>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</si>
  <si>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</si>
  <si>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</si>
  <si>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</si>
  <si>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</si>
  <si>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</si>
  <si>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</si>
  <si>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</si>
  <si>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</si>
  <si>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</si>
  <si>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</si>
  <si>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</si>
  <si>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</si>
  <si>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</si>
  <si>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</si>
  <si>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</si>
  <si>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</si>
  <si>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</si>
  <si>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</si>
  <si>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</si>
  <si>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</si>
  <si>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</si>
  <si>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</si>
  <si>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</si>
  <si>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</si>
  <si>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</si>
  <si>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</si>
  <si>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</si>
  <si>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</si>
  <si>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</si>
  <si>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</si>
  <si>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</si>
  <si>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</si>
  <si>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</si>
  <si>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</si>
  <si>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</si>
  <si>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</si>
  <si>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</si>
  <si>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</si>
  <si>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</si>
  <si>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</si>
  <si>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</si>
  <si>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</si>
  <si>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</si>
  <si>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</si>
  <si>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</si>
  <si>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</si>
  <si>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</si>
  <si>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</si>
  <si>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</si>
  <si>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</si>
  <si>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</si>
  <si>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</si>
  <si>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</si>
  <si>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</si>
  <si>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</si>
  <si>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</si>
  <si>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</si>
  <si>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</si>
  <si>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</si>
  <si>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</si>
  <si>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</si>
  <si>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</si>
  <si>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</si>
  <si>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</si>
  <si>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</si>
  <si>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</si>
  <si>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</si>
  <si>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</si>
  <si>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</si>
  <si>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</si>
  <si>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</si>
  <si>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</si>
  <si>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</si>
  <si>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</si>
  <si>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</si>
  <si>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</si>
  <si>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</si>
  <si>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</si>
  <si>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</si>
  <si>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</si>
  <si>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</si>
  <si>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</si>
  <si>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</si>
  <si>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</si>
  <si>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</si>
  <si>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</si>
  <si>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</si>
  <si>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</si>
  <si>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</si>
  <si>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</si>
  <si>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</si>
  <si>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</si>
  <si>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</si>
  <si>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</si>
  <si>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</si>
  <si>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</si>
  <si>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</si>
  <si>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</si>
  <si>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</si>
  <si>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</si>
  <si>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</si>
  <si>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</si>
  <si>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</si>
  <si>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</si>
  <si>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</si>
  <si>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</si>
  <si>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</si>
  <si>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</si>
  <si>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</si>
  <si>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</si>
  <si>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</si>
  <si>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</si>
  <si>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</si>
  <si>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</si>
  <si>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</si>
  <si>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</si>
  <si>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</si>
  <si>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</si>
  <si>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</si>
  <si>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</si>
  <si>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</si>
  <si>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</si>
  <si>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</si>
  <si>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</si>
  <si>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</si>
  <si>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</si>
  <si>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</si>
  <si>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</si>
  <si>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</si>
  <si>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</si>
  <si>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</si>
  <si>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</si>
  <si>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</si>
  <si>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</si>
  <si>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</si>
  <si>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</si>
  <si>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</si>
  <si>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</si>
  <si>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</si>
  <si>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</si>
  <si>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大阪府池田市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</si>
  <si>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</si>
  <si>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</si>
  <si>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</si>
  <si>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</si>
  <si>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</si>
  <si>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</si>
  <si>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</si>
  <si>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</si>
  <si>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</si>
  <si>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</si>
  <si>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</si>
  <si>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</si>
  <si>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</si>
  <si>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</si>
  <si>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</si>
  <si>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</si>
  <si>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</si>
  <si>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</si>
  <si>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</si>
  <si>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</si>
  <si>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</si>
  <si>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</si>
  <si>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</si>
  <si>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</si>
  <si>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</si>
  <si>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</si>
  <si>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</si>
  <si>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</si>
  <si>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</si>
  <si>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</si>
  <si>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</si>
  <si>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</si>
  <si>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</si>
  <si>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</si>
  <si>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</si>
  <si>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</si>
  <si>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</si>
  <si>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</si>
  <si>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</si>
  <si>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</si>
  <si>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</si>
  <si>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</si>
  <si>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</si>
  <si>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</si>
  <si>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</si>
  <si>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</si>
  <si>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</si>
  <si>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</si>
  <si>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</si>
  <si>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</si>
  <si>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</si>
  <si>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</si>
  <si>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</si>
  <si>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</si>
  <si>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</si>
  <si>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</si>
  <si>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</si>
  <si>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</si>
  <si>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</si>
  <si>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</si>
  <si>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</si>
  <si>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</si>
  <si>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</si>
  <si>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</si>
  <si>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</si>
  <si>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</si>
  <si>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</si>
  <si>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</si>
  <si>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</si>
  <si>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</si>
  <si>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</si>
  <si>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</si>
  <si>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</si>
  <si>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</si>
  <si>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</si>
  <si>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</si>
  <si>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</si>
  <si>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</si>
  <si>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</si>
  <si>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</si>
  <si>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</si>
  <si>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</si>
  <si>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</si>
  <si>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</si>
  <si>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</si>
  <si>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</si>
  <si>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</si>
  <si>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</si>
  <si>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</si>
  <si>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</si>
  <si>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</si>
  <si>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</si>
  <si>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</si>
  <si>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</si>
  <si>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</si>
  <si>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</si>
  <si>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</si>
  <si>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</si>
  <si>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</si>
  <si>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</si>
  <si>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</si>
  <si>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</si>
  <si>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</si>
  <si>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</si>
  <si>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</si>
  <si>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</si>
  <si>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</si>
  <si>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</si>
  <si>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</si>
  <si>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</si>
  <si>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</si>
  <si>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</si>
  <si>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</si>
  <si>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</si>
  <si>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</si>
  <si>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</si>
  <si>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</si>
  <si>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</si>
  <si>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</si>
  <si>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</si>
  <si>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</si>
  <si>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</si>
  <si>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</si>
  <si>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</si>
  <si>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</si>
  <si>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</si>
  <si>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</si>
  <si>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</si>
  <si>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</si>
  <si>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</si>
  <si>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</si>
  <si>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</si>
  <si>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</si>
  <si>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</si>
  <si>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</si>
  <si>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</si>
  <si>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</si>
  <si>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</si>
  <si>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</si>
  <si>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</si>
  <si>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</si>
  <si>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</si>
  <si>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</si>
  <si>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</si>
  <si>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</si>
  <si>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</si>
  <si>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</si>
  <si>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</si>
  <si>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</si>
  <si>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</si>
  <si>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</si>
  <si>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</si>
  <si>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</si>
  <si>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</si>
  <si>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</si>
  <si>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</si>
  <si>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</si>
  <si>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</si>
  <si>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</si>
  <si>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</si>
  <si>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</si>
  <si>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</si>
  <si>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</si>
  <si>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</si>
  <si>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</si>
  <si>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</si>
  <si>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</si>
  <si>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</si>
  <si>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</si>
  <si>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</si>
  <si>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</si>
  <si>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</si>
  <si>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</si>
  <si>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</si>
  <si>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</si>
  <si>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</si>
  <si>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</si>
  <si>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</si>
  <si>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</si>
  <si>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</si>
  <si>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</si>
  <si>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</si>
  <si>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</si>
  <si>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</si>
  <si>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</si>
  <si>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</si>
  <si>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</si>
  <si>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</si>
  <si>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</si>
  <si>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9.65</t>
  </si>
  <si>
    <t>▲ 5.86</t>
  </si>
  <si>
    <t>▲ 0.82</t>
  </si>
  <si>
    <t>▲ 1.47</t>
  </si>
  <si>
    <t>国民健康保険特別会計</t>
  </si>
  <si>
    <t>▲ 2.40</t>
  </si>
  <si>
    <t>▲ 2.81</t>
  </si>
  <si>
    <t>▲ 3.06</t>
  </si>
  <si>
    <t>▲ 2.77</t>
  </si>
  <si>
    <t>▲ 2.65</t>
  </si>
  <si>
    <t>水道事業会計</t>
  </si>
  <si>
    <t>公共下水道事業会計</t>
  </si>
  <si>
    <t>病院事業会計</t>
  </si>
  <si>
    <t>介護保険事業特別会計</t>
  </si>
  <si>
    <t>一般会計</t>
  </si>
  <si>
    <t>後期高齢者医療事業特別会計</t>
  </si>
  <si>
    <t>その他会計（赤字）</t>
  </si>
  <si>
    <t>その他会計（黒字）</t>
  </si>
  <si>
    <t>-</t>
    <phoneticPr fontId="2"/>
  </si>
  <si>
    <t>大阪府都市競艇組合</t>
    <rPh sb="0" eb="2">
      <t>オオサカ</t>
    </rPh>
    <rPh sb="2" eb="3">
      <t>フ</t>
    </rPh>
    <rPh sb="3" eb="5">
      <t>トシ</t>
    </rPh>
    <rPh sb="5" eb="7">
      <t>キョウテイ</t>
    </rPh>
    <rPh sb="7" eb="9">
      <t>クミアイ</t>
    </rPh>
    <phoneticPr fontId="2"/>
  </si>
  <si>
    <t>-</t>
    <phoneticPr fontId="2"/>
  </si>
  <si>
    <t>-</t>
    <phoneticPr fontId="2"/>
  </si>
  <si>
    <t>大阪府後期高齢者医療広域連合（一般会計）</t>
    <phoneticPr fontId="2"/>
  </si>
  <si>
    <t>大阪府後期高齢者医療広域連合（後期高齢者医療特別会計）</t>
    <phoneticPr fontId="2"/>
  </si>
  <si>
    <t>大阪広域水道企業団（水道事業会計）</t>
    <phoneticPr fontId="2"/>
  </si>
  <si>
    <t>大阪広域水道企業団（工業用水道事業会計）</t>
    <phoneticPr fontId="2"/>
  </si>
  <si>
    <t>池田市公共施設管理公社</t>
    <rPh sb="0" eb="2">
      <t>イケダ</t>
    </rPh>
    <rPh sb="2" eb="3">
      <t>シ</t>
    </rPh>
    <rPh sb="3" eb="5">
      <t>コウキョウ</t>
    </rPh>
    <rPh sb="5" eb="7">
      <t>シセツ</t>
    </rPh>
    <rPh sb="7" eb="9">
      <t>カンリ</t>
    </rPh>
    <rPh sb="9" eb="11">
      <t>コウシャ</t>
    </rPh>
    <phoneticPr fontId="2"/>
  </si>
  <si>
    <t>池田市再開発ビル</t>
    <rPh sb="0" eb="2">
      <t>イケダ</t>
    </rPh>
    <rPh sb="2" eb="3">
      <t>シ</t>
    </rPh>
    <rPh sb="3" eb="6">
      <t>サイカイハツ</t>
    </rPh>
    <phoneticPr fontId="2"/>
  </si>
  <si>
    <t>いけだ市民文化振興財団</t>
    <rPh sb="3" eb="5">
      <t>シミン</t>
    </rPh>
    <rPh sb="5" eb="7">
      <t>ブンカ</t>
    </rPh>
    <rPh sb="7" eb="9">
      <t>シンコウ</t>
    </rPh>
    <rPh sb="9" eb="11">
      <t>ザイダン</t>
    </rPh>
    <phoneticPr fontId="2"/>
  </si>
  <si>
    <t>いけだサンシー</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</si>
  <si>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</si>
  <si>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</si>
  <si>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</si>
  <si>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</si>
  <si>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</si>
  <si>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</si>
  <si>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</si>
  <si>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</si>
  <si>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</si>
  <si>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</si>
  <si>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</si>
  <si>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</si>
  <si>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平均を上回っているが、平成25年度の土地開発公社解散に伴い、設立法人の債務等に対する一般会計の負担見込額が皆減。一方で第三セクター等改革推進債の発行により地方債現在高は上昇したが、近年は交付税算入率の高い地方債を活用することにより基準財政需要額算入見込額が増加しているため、減少傾向にある。
実質公債費比率は類似団体平均を下回っており、病院事業の元利償還に充当したと認められる一般会計からの繰入金が増加したことなどにより、平成27年度単年では比率が上昇したものの、一般会計発行地方債の元利償還金が減少したことなどにより3ヵ年平均では減少傾向が続いている。</t>
    <rPh sb="0" eb="2">
      <t>ショウライ</t>
    </rPh>
    <rPh sb="2" eb="4">
      <t>フタン</t>
    </rPh>
    <rPh sb="4" eb="6">
      <t>ヒリツ</t>
    </rPh>
    <rPh sb="7" eb="9">
      <t>ルイジ</t>
    </rPh>
    <rPh sb="9" eb="11">
      <t>ダンタイ</t>
    </rPh>
    <rPh sb="11" eb="13">
      <t>ヘイキン</t>
    </rPh>
    <rPh sb="14" eb="16">
      <t>ウワマワ</t>
    </rPh>
    <rPh sb="22" eb="24">
      <t>ヘイセイ</t>
    </rPh>
    <rPh sb="26" eb="28">
      <t>ネンド</t>
    </rPh>
    <rPh sb="29" eb="31">
      <t>トチ</t>
    </rPh>
    <rPh sb="31" eb="33">
      <t>カイハツ</t>
    </rPh>
    <rPh sb="33" eb="35">
      <t>コウシャ</t>
    </rPh>
    <rPh sb="35" eb="37">
      <t>カイサン</t>
    </rPh>
    <rPh sb="38" eb="39">
      <t>トモナ</t>
    </rPh>
    <rPh sb="41" eb="43">
      <t>セツリツ</t>
    </rPh>
    <rPh sb="43" eb="45">
      <t>ホウジン</t>
    </rPh>
    <rPh sb="46" eb="49">
      <t>サイムトウ</t>
    </rPh>
    <rPh sb="50" eb="51">
      <t>タイ</t>
    </rPh>
    <rPh sb="53" eb="55">
      <t>イッパン</t>
    </rPh>
    <rPh sb="55" eb="57">
      <t>カイケイ</t>
    </rPh>
    <rPh sb="58" eb="60">
      <t>フタン</t>
    </rPh>
    <rPh sb="60" eb="62">
      <t>ミコ</t>
    </rPh>
    <rPh sb="62" eb="63">
      <t>ガク</t>
    </rPh>
    <rPh sb="64" eb="65">
      <t>ミナ</t>
    </rPh>
    <rPh sb="65" eb="66">
      <t>ゲン</t>
    </rPh>
    <rPh sb="67" eb="69">
      <t>イッポウ</t>
    </rPh>
    <rPh sb="70" eb="71">
      <t>ダイ</t>
    </rPh>
    <rPh sb="71" eb="72">
      <t>サン</t>
    </rPh>
    <rPh sb="76" eb="77">
      <t>トウ</t>
    </rPh>
    <rPh sb="77" eb="79">
      <t>カイカク</t>
    </rPh>
    <rPh sb="79" eb="81">
      <t>スイシン</t>
    </rPh>
    <rPh sb="81" eb="82">
      <t>サイ</t>
    </rPh>
    <rPh sb="83" eb="85">
      <t>ハッコウ</t>
    </rPh>
    <rPh sb="88" eb="91">
      <t>チホウサイ</t>
    </rPh>
    <rPh sb="91" eb="93">
      <t>ゲンザイ</t>
    </rPh>
    <rPh sb="93" eb="94">
      <t>ダカ</t>
    </rPh>
    <rPh sb="95" eb="97">
      <t>ジョウショウ</t>
    </rPh>
    <rPh sb="101" eb="103">
      <t>キンネン</t>
    </rPh>
    <rPh sb="104" eb="107">
      <t>コウフゼイ</t>
    </rPh>
    <rPh sb="111" eb="112">
      <t>タカ</t>
    </rPh>
    <rPh sb="113" eb="116">
      <t>チホウサイ</t>
    </rPh>
    <rPh sb="117" eb="119">
      <t>カツヨウ</t>
    </rPh>
    <rPh sb="126" eb="128">
      <t>キジュン</t>
    </rPh>
    <rPh sb="128" eb="130">
      <t>ザイセイ</t>
    </rPh>
    <rPh sb="130" eb="132">
      <t>ジュヨウ</t>
    </rPh>
    <rPh sb="132" eb="133">
      <t>ガク</t>
    </rPh>
    <rPh sb="133" eb="134">
      <t>サン</t>
    </rPh>
    <rPh sb="134" eb="135">
      <t>ニュウ</t>
    </rPh>
    <rPh sb="135" eb="137">
      <t>ミコ</t>
    </rPh>
    <rPh sb="137" eb="138">
      <t>ガク</t>
    </rPh>
    <rPh sb="148" eb="150">
      <t>ゲンショウ</t>
    </rPh>
    <rPh sb="150" eb="152">
      <t>ケイコウ</t>
    </rPh>
    <rPh sb="157" eb="159">
      <t>ジッシツ</t>
    </rPh>
    <rPh sb="159" eb="162">
      <t>コウサイヒ</t>
    </rPh>
    <rPh sb="162" eb="164">
      <t>ヒリツ</t>
    </rPh>
    <rPh sb="165" eb="167">
      <t>ルイジ</t>
    </rPh>
    <rPh sb="167" eb="169">
      <t>ダンタイ</t>
    </rPh>
    <rPh sb="169" eb="171">
      <t>ヘイキン</t>
    </rPh>
    <rPh sb="172" eb="174">
      <t>シタマワ</t>
    </rPh>
    <rPh sb="179" eb="181">
      <t>ビョウイン</t>
    </rPh>
    <rPh sb="181" eb="183">
      <t>ジギョウ</t>
    </rPh>
    <rPh sb="184" eb="186">
      <t>ガンリ</t>
    </rPh>
    <rPh sb="186" eb="188">
      <t>ショウカン</t>
    </rPh>
    <rPh sb="189" eb="191">
      <t>ジュウトウ</t>
    </rPh>
    <rPh sb="194" eb="195">
      <t>ミト</t>
    </rPh>
    <rPh sb="199" eb="201">
      <t>イッパン</t>
    </rPh>
    <rPh sb="201" eb="203">
      <t>カイケイ</t>
    </rPh>
    <rPh sb="206" eb="208">
      <t>クリイレ</t>
    </rPh>
    <rPh sb="208" eb="209">
      <t>キン</t>
    </rPh>
    <rPh sb="210" eb="212">
      <t>ゾウカ</t>
    </rPh>
    <rPh sb="222" eb="224">
      <t>ヘイセイ</t>
    </rPh>
    <rPh sb="226" eb="228">
      <t>ネンド</t>
    </rPh>
    <rPh sb="228" eb="229">
      <t>タン</t>
    </rPh>
    <rPh sb="229" eb="230">
      <t>ネン</t>
    </rPh>
    <rPh sb="232" eb="234">
      <t>ヒリツ</t>
    </rPh>
    <rPh sb="235" eb="237">
      <t>ジョウショウ</t>
    </rPh>
    <rPh sb="243" eb="245">
      <t>イッパン</t>
    </rPh>
    <rPh sb="245" eb="247">
      <t>カイケイ</t>
    </rPh>
    <rPh sb="247" eb="249">
      <t>ハッコウ</t>
    </rPh>
    <rPh sb="249" eb="252">
      <t>チホウサイ</t>
    </rPh>
    <rPh sb="253" eb="255">
      <t>ガンリ</t>
    </rPh>
    <rPh sb="255" eb="258">
      <t>ショウカンキン</t>
    </rPh>
    <rPh sb="259" eb="261">
      <t>ゲンショウ</t>
    </rPh>
    <rPh sb="272" eb="273">
      <t>ネン</t>
    </rPh>
    <rPh sb="273" eb="275">
      <t>ヘイキン</t>
    </rPh>
    <rPh sb="277" eb="279">
      <t>ゲンショウ</t>
    </rPh>
    <rPh sb="279" eb="281">
      <t>ケイコウ</t>
    </rPh>
    <rPh sb="282" eb="283">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</si>
</sst>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xmlns:c16r2="http://schemas.microsoft.com/office/drawing/2015/06/chart">
            <c:ext xmlns:c16="http://schemas.microsoft.com/office/drawing/2014/chart" uri="{C3380CC4-5D6E-409C-BE32-E72D297353CC}">
              <c16:uniqueId val="{00000000-6637-492A-BC1E-9F65338407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20868</c:v>
                </c:pt>
                <c:pt idx="1">
                  <c:v>16603</c:v>
                </c:pt>
                <c:pt idx="2">
                  <c:v>33337</c:v>
                </c:pt>
                <c:pt idx="3">
                  <c:v>34750</c:v>
                </c:pt>
                <c:pt idx="4">
                  <c:v>28444</c:v>
                </c:pt>
              </c:numCache>
            </c:numRef>
          </c:val>
          <c:smooth val="0"/>
          <c:extLst xmlns:c16r2="http://schemas.microsoft.com/office/drawing/2015/06/chart">
            <c:ext xmlns:c16="http://schemas.microsoft.com/office/drawing/2014/chart" uri="{C3380CC4-5D6E-409C-BE32-E72D297353CC}">
              <c16:uniqueId val="{00000001-6637-492A-BC1E-9F653384078F}"/>
            </c:ext>
          </c:extLst>
        </c:ser>
        <c:dLbls>
          <c:showLegendKey val="0"/>
          <c:showVal val="0"/>
          <c:showCatName val="0"/>
          <c:showSerName val="0"/>
          <c:showPercent val="0"/>
          <c:showBubbleSize val="0"/>
        </c:dLbls>
        <c:marker val="1"/>
        <c:smooth val="0"/>
        <c:axId val="91199744"/>
        <c:axId val="95728000"/>
      </c:lineChart>
      <c:catAx>
        <c:axId val="91199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28000"/>
        <c:crosses val="autoZero"/>
        <c:auto val="1"/>
        <c:lblAlgn val="ctr"/>
        <c:lblOffset val="100"/>
        <c:tickLblSkip val="1"/>
        <c:tickMarkSkip val="1"/>
        <c:noMultiLvlLbl val="0"/>
      </c:catAx>
      <c:valAx>
        <c:axId val="957280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9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0.1</c:v>
                </c:pt>
                <c:pt idx="1">
                  <c:v>4.68</c:v>
                </c:pt>
                <c:pt idx="2">
                  <c:v>0.92</c:v>
                </c:pt>
                <c:pt idx="3">
                  <c:v>1.05</c:v>
                </c:pt>
                <c:pt idx="4">
                  <c:v>0.54</c:v>
                </c:pt>
              </c:numCache>
            </c:numRef>
          </c:val>
          <c:extLst xmlns:c16r2="http://schemas.microsoft.com/office/drawing/2015/06/chart">
            <c:ext xmlns:c16="http://schemas.microsoft.com/office/drawing/2014/chart" uri="{C3380CC4-5D6E-409C-BE32-E72D297353CC}">
              <c16:uniqueId val="{00000000-0BA8-4A25-8528-3C51E79292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15.78</c:v>
                </c:pt>
                <c:pt idx="1">
                  <c:v>22.59</c:v>
                </c:pt>
                <c:pt idx="2">
                  <c:v>21.49</c:v>
                </c:pt>
                <c:pt idx="3">
                  <c:v>21.48</c:v>
                </c:pt>
                <c:pt idx="4">
                  <c:v>21.36</c:v>
                </c:pt>
              </c:numCache>
            </c:numRef>
          </c:val>
          <c:extLst xmlns:c16r2="http://schemas.microsoft.com/office/drawing/2015/06/chart">
            <c:ext xmlns:c16="http://schemas.microsoft.com/office/drawing/2014/chart" uri="{C3380CC4-5D6E-409C-BE32-E72D297353CC}">
              <c16:uniqueId val="{00000001-0BA8-4A25-8528-3C51E7929215}"/>
            </c:ext>
          </c:extLst>
        </c:ser>
        <c:dLbls>
          <c:showLegendKey val="0"/>
          <c:showVal val="0"/>
          <c:showCatName val="0"/>
          <c:showSerName val="0"/>
          <c:showPercent val="0"/>
          <c:showBubbleSize val="0"/>
        </c:dLbls>
        <c:gapWidth val="250"/>
        <c:overlap val="100"/>
        <c:axId val="104523648"/>
        <c:axId val="10687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-9.65</c:v>
                </c:pt>
                <c:pt idx="1">
                  <c:v>11.26</c:v>
                </c:pt>
                <c:pt idx="2">
                  <c:v>-5.86</c:v>
                </c:pt>
                <c:pt idx="3">
                  <c:v>-0.82</c:v>
                </c:pt>
                <c:pt idx="4">
                  <c:v>-1.47</c:v>
                </c:pt>
              </c:numCache>
            </c:numRef>
          </c:val>
          <c:smooth val="0"/>
          <c:extLst xmlns:c16r2="http://schemas.microsoft.com/office/drawing/2015/06/chart">
            <c:ext xmlns:c16="http://schemas.microsoft.com/office/drawing/2014/chart" uri="{C3380CC4-5D6E-409C-BE32-E72D297353CC}">
              <c16:uniqueId val="{00000002-0BA8-4A25-8528-3C51E7929215}"/>
            </c:ext>
          </c:extLst>
        </c:ser>
        <c:dLbls>
          <c:showLegendKey val="0"/>
          <c:showVal val="0"/>
          <c:showCatName val="0"/>
          <c:showSerName val="0"/>
          <c:showPercent val="0"/>
          <c:showBubbleSize val="0"/>
        </c:dLbls>
        <c:marker val="1"/>
        <c:smooth val="0"/>
        <c:axId val="104523648"/>
        <c:axId val="106872832"/>
      </c:lineChart>
      <c:catAx>
        <c:axId val="1045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72832"/>
        <c:crosses val="autoZero"/>
        <c:auto val="1"/>
        <c:lblAlgn val="ctr"/>
        <c:lblOffset val="100"/>
        <c:tickLblSkip val="1"/>
        <c:tickMarkSkip val="1"/>
        <c:noMultiLvlLbl val="0"/>
      </c:catAx>
      <c:valAx>
        <c:axId val="10687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A92-4615-96B9-076696DDB6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A92-4615-96B9-076696DDB6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A92-4615-96B9-076696DDB6E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0.24</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4A92-4615-96B9-076696DDB6E4}"/>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4.68</c:v>
                </c:pt>
                <c:pt idx="4">
                  <c:v>#N/A</c:v>
                </c:pt>
                <c:pt idx="5">
                  <c:v>0.91</c:v>
                </c:pt>
                <c:pt idx="6">
                  <c:v>#N/A</c:v>
                </c:pt>
                <c:pt idx="7">
                  <c:v>1.05</c:v>
                </c:pt>
                <c:pt idx="8">
                  <c:v>#N/A</c:v>
                </c:pt>
                <c:pt idx="9">
                  <c:v>0.53</c:v>
                </c:pt>
              </c:numCache>
            </c:numRef>
          </c:val>
          <c:extLst xmlns:c16r2="http://schemas.microsoft.com/office/drawing/2015/06/chart">
            <c:ext xmlns:c16="http://schemas.microsoft.com/office/drawing/2014/chart" uri="{C3380CC4-5D6E-409C-BE32-E72D297353CC}">
              <c16:uniqueId val="{00000004-4A92-4615-96B9-076696DDB6E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0.22</c:v>
                </c:pt>
                <c:pt idx="4">
                  <c:v>#N/A</c:v>
                </c:pt>
                <c:pt idx="5">
                  <c:v>0.12</c:v>
                </c:pt>
                <c:pt idx="6">
                  <c:v>#N/A</c:v>
                </c:pt>
                <c:pt idx="7">
                  <c:v>7.0000000000000007E-2</c:v>
                </c:pt>
                <c:pt idx="8">
                  <c:v>#N/A</c:v>
                </c:pt>
                <c:pt idx="9">
                  <c:v>0.69</c:v>
                </c:pt>
              </c:numCache>
            </c:numRef>
          </c:val>
          <c:extLst xmlns:c16r2="http://schemas.microsoft.com/office/drawing/2015/06/chart">
            <c:ext xmlns:c16="http://schemas.microsoft.com/office/drawing/2014/chart" uri="{C3380CC4-5D6E-409C-BE32-E72D297353CC}">
              <c16:uniqueId val="{00000005-4A92-4615-96B9-076696DDB6E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1.69</c:v>
                </c:pt>
                <c:pt idx="2">
                  <c:v>#N/A</c:v>
                </c:pt>
                <c:pt idx="3">
                  <c:v>3.34</c:v>
                </c:pt>
                <c:pt idx="4">
                  <c:v>#N/A</c:v>
                </c:pt>
                <c:pt idx="5">
                  <c:v>2.69</c:v>
                </c:pt>
                <c:pt idx="6">
                  <c:v>#N/A</c:v>
                </c:pt>
                <c:pt idx="7">
                  <c:v>1.32</c:v>
                </c:pt>
                <c:pt idx="8">
                  <c:v>#N/A</c:v>
                </c:pt>
                <c:pt idx="9">
                  <c:v>0.89</c:v>
                </c:pt>
              </c:numCache>
            </c:numRef>
          </c:val>
          <c:extLst xmlns:c16r2="http://schemas.microsoft.com/office/drawing/2015/06/chart">
            <c:ext xmlns:c16="http://schemas.microsoft.com/office/drawing/2014/chart" uri="{C3380CC4-5D6E-409C-BE32-E72D297353CC}">
              <c16:uniqueId val="{00000006-4A92-4615-96B9-076696DDB6E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1.1499999999999999</c:v>
                </c:pt>
                <c:pt idx="2">
                  <c:v>#N/A</c:v>
                </c:pt>
                <c:pt idx="3">
                  <c:v>1.36</c:v>
                </c:pt>
                <c:pt idx="4">
                  <c:v>#N/A</c:v>
                </c:pt>
                <c:pt idx="5">
                  <c:v>1.96</c:v>
                </c:pt>
                <c:pt idx="6">
                  <c:v>#N/A</c:v>
                </c:pt>
                <c:pt idx="7">
                  <c:v>3.67</c:v>
                </c:pt>
                <c:pt idx="8">
                  <c:v>#N/A</c:v>
                </c:pt>
                <c:pt idx="9">
                  <c:v>5.05</c:v>
                </c:pt>
              </c:numCache>
            </c:numRef>
          </c:val>
          <c:extLst xmlns:c16r2="http://schemas.microsoft.com/office/drawing/2015/06/chart">
            <c:ext xmlns:c16="http://schemas.microsoft.com/office/drawing/2014/chart" uri="{C3380CC4-5D6E-409C-BE32-E72D297353CC}">
              <c16:uniqueId val="{00000007-4A92-4615-96B9-076696DDB6E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10.09</c:v>
                </c:pt>
                <c:pt idx="2">
                  <c:v>#N/A</c:v>
                </c:pt>
                <c:pt idx="3">
                  <c:v>11.45</c:v>
                </c:pt>
                <c:pt idx="4">
                  <c:v>#N/A</c:v>
                </c:pt>
                <c:pt idx="5">
                  <c:v>11.79</c:v>
                </c:pt>
                <c:pt idx="6">
                  <c:v>#N/A</c:v>
                </c:pt>
                <c:pt idx="7">
                  <c:v>12.48</c:v>
                </c:pt>
                <c:pt idx="8">
                  <c:v>#N/A</c:v>
                </c:pt>
                <c:pt idx="9">
                  <c:v>12.74</c:v>
                </c:pt>
              </c:numCache>
            </c:numRef>
          </c:val>
          <c:extLst xmlns:c16r2="http://schemas.microsoft.com/office/drawing/2015/06/chart">
            <c:ext xmlns:c16="http://schemas.microsoft.com/office/drawing/2014/chart" uri="{C3380CC4-5D6E-409C-BE32-E72D297353CC}">
              <c16:uniqueId val="{00000008-4A92-4615-96B9-076696DDB6E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2.4</c:v>
                </c:pt>
                <c:pt idx="1">
                  <c:v>#N/A</c:v>
                </c:pt>
                <c:pt idx="2">
                  <c:v>2.81</c:v>
                </c:pt>
                <c:pt idx="3">
                  <c:v>#N/A</c:v>
                </c:pt>
                <c:pt idx="4">
                  <c:v>3.06</c:v>
                </c:pt>
                <c:pt idx="5">
                  <c:v>#N/A</c:v>
                </c:pt>
                <c:pt idx="6">
                  <c:v>2.77</c:v>
                </c:pt>
                <c:pt idx="7">
                  <c:v>#N/A</c:v>
                </c:pt>
                <c:pt idx="8">
                  <c:v>2.65</c:v>
                </c:pt>
                <c:pt idx="9">
                  <c:v>#N/A</c:v>
                </c:pt>
              </c:numCache>
            </c:numRef>
          </c:val>
          <c:extLst xmlns:c16r2="http://schemas.microsoft.com/office/drawing/2015/06/chart">
            <c:ext xmlns:c16="http://schemas.microsoft.com/office/drawing/2014/chart" uri="{C3380CC4-5D6E-409C-BE32-E72D297353CC}">
              <c16:uniqueId val="{00000009-4A92-4615-96B9-076696DDB6E4}"/>
            </c:ext>
          </c:extLst>
        </c:ser>
        <c:dLbls>
          <c:showLegendKey val="0"/>
          <c:showVal val="0"/>
          <c:showCatName val="0"/>
          <c:showSerName val="0"/>
          <c:showPercent val="0"/>
          <c:showBubbleSize val="0"/>
        </c:dLbls>
        <c:gapWidth val="150"/>
        <c:overlap val="100"/>
        <c:axId val="107659264"/>
        <c:axId val="107660800"/>
      </c:barChart>
      <c:catAx>
        <c:axId val="1076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60800"/>
        <c:crosses val="autoZero"/>
        <c:auto val="1"/>
        <c:lblAlgn val="ctr"/>
        <c:lblOffset val="100"/>
        <c:tickLblSkip val="1"/>
        <c:tickMarkSkip val="1"/>
        <c:noMultiLvlLbl val="0"/>
      </c:catAx>
      <c:valAx>
        <c:axId val="10766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59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3622</c:v>
                </c:pt>
                <c:pt idx="5">
                  <c:v>3712</c:v>
                </c:pt>
                <c:pt idx="8">
                  <c:v>3831</c:v>
                </c:pt>
                <c:pt idx="11">
                  <c:v>3904</c:v>
                </c:pt>
                <c:pt idx="14">
                  <c:v>3484</c:v>
                </c:pt>
              </c:numCache>
            </c:numRef>
          </c:val>
          <c:extLst xmlns:c16r2="http://schemas.microsoft.com/office/drawing/2015/06/chart">
            <c:ext xmlns:c16="http://schemas.microsoft.com/office/drawing/2014/chart" uri="{C3380CC4-5D6E-409C-BE32-E72D297353CC}">
              <c16:uniqueId val="{00000000-9FCA-4912-9BE7-265B08888D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CA-4912-9BE7-265B08888D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11</c:v>
                </c:pt>
                <c:pt idx="6">
                  <c:v>11</c:v>
                </c:pt>
                <c:pt idx="9">
                  <c:v>0</c:v>
                </c:pt>
                <c:pt idx="12">
                  <c:v>0</c:v>
                </c:pt>
              </c:numCache>
            </c:numRef>
          </c:val>
          <c:extLst xmlns:c16r2="http://schemas.microsoft.com/office/drawing/2015/06/chart">
            <c:ext xmlns:c16="http://schemas.microsoft.com/office/drawing/2014/chart" uri="{C3380CC4-5D6E-409C-BE32-E72D297353CC}">
              <c16:uniqueId val="{00000002-9FCA-4912-9BE7-265B08888D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CA-4912-9BE7-265B08888D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1176</c:v>
                </c:pt>
                <c:pt idx="3">
                  <c:v>990</c:v>
                </c:pt>
                <c:pt idx="6">
                  <c:v>826</c:v>
                </c:pt>
                <c:pt idx="9">
                  <c:v>780</c:v>
                </c:pt>
                <c:pt idx="12">
                  <c:v>925</c:v>
                </c:pt>
              </c:numCache>
            </c:numRef>
          </c:val>
          <c:extLst xmlns:c16r2="http://schemas.microsoft.com/office/drawing/2015/06/chart">
            <c:ext xmlns:c16="http://schemas.microsoft.com/office/drawing/2014/chart" uri="{C3380CC4-5D6E-409C-BE32-E72D297353CC}">
              <c16:uniqueId val="{00000004-9FCA-4912-9BE7-265B08888D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CA-4912-9BE7-265B08888D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CA-4912-9BE7-265B08888D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3866</c:v>
                </c:pt>
                <c:pt idx="3">
                  <c:v>3766</c:v>
                </c:pt>
                <c:pt idx="6">
                  <c:v>3787</c:v>
                </c:pt>
                <c:pt idx="9">
                  <c:v>3894</c:v>
                </c:pt>
                <c:pt idx="12">
                  <c:v>3475</c:v>
                </c:pt>
              </c:numCache>
            </c:numRef>
          </c:val>
          <c:extLst xmlns:c16r2="http://schemas.microsoft.com/office/drawing/2015/06/chart">
            <c:ext xmlns:c16="http://schemas.microsoft.com/office/drawing/2014/chart" uri="{C3380CC4-5D6E-409C-BE32-E72D297353CC}">
              <c16:uniqueId val="{00000007-9FCA-4912-9BE7-265B08888D7A}"/>
            </c:ext>
          </c:extLst>
        </c:ser>
        <c:dLbls>
          <c:showLegendKey val="0"/>
          <c:showVal val="0"/>
          <c:showCatName val="0"/>
          <c:showSerName val="0"/>
          <c:showPercent val="0"/>
          <c:showBubbleSize val="0"/>
        </c:dLbls>
        <c:gapWidth val="100"/>
        <c:overlap val="100"/>
        <c:axId val="91024000"/>
        <c:axId val="91235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1431</c:v>
                </c:pt>
                <c:pt idx="2">
                  <c:v>#N/A</c:v>
                </c:pt>
                <c:pt idx="3">
                  <c:v>#N/A</c:v>
                </c:pt>
                <c:pt idx="4">
                  <c:v>1055</c:v>
                </c:pt>
                <c:pt idx="5">
                  <c:v>#N/A</c:v>
                </c:pt>
                <c:pt idx="6">
                  <c:v>#N/A</c:v>
                </c:pt>
                <c:pt idx="7">
                  <c:v>793</c:v>
                </c:pt>
                <c:pt idx="8">
                  <c:v>#N/A</c:v>
                </c:pt>
                <c:pt idx="9">
                  <c:v>#N/A</c:v>
                </c:pt>
                <c:pt idx="10">
                  <c:v>770</c:v>
                </c:pt>
                <c:pt idx="11">
                  <c:v>#N/A</c:v>
                </c:pt>
                <c:pt idx="12">
                  <c:v>#N/A</c:v>
                </c:pt>
                <c:pt idx="13">
                  <c:v>916</c:v>
                </c:pt>
                <c:pt idx="14">
                  <c:v>#N/A</c:v>
                </c:pt>
              </c:numCache>
            </c:numRef>
          </c:val>
          <c:smooth val="0"/>
          <c:extLst xmlns:c16r2="http://schemas.microsoft.com/office/drawing/2015/06/chart">
            <c:ext xmlns:c16="http://schemas.microsoft.com/office/drawing/2014/chart" uri="{C3380CC4-5D6E-409C-BE32-E72D297353CC}">
              <c16:uniqueId val="{00000008-9FCA-4912-9BE7-265B08888D7A}"/>
            </c:ext>
          </c:extLst>
        </c:ser>
        <c:dLbls>
          <c:showLegendKey val="0"/>
          <c:showVal val="0"/>
          <c:showCatName val="0"/>
          <c:showSerName val="0"/>
          <c:showPercent val="0"/>
          <c:showBubbleSize val="0"/>
        </c:dLbls>
        <c:marker val="1"/>
        <c:smooth val="0"/>
        <c:axId val="91024000"/>
        <c:axId val="91235072"/>
      </c:lineChart>
      <c:catAx>
        <c:axId val="9102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35072"/>
        <c:crosses val="autoZero"/>
        <c:auto val="1"/>
        <c:lblAlgn val="ctr"/>
        <c:lblOffset val="100"/>
        <c:tickLblSkip val="1"/>
        <c:tickMarkSkip val="1"/>
        <c:noMultiLvlLbl val="0"/>
      </c:catAx>
      <c:valAx>
        <c:axId val="9123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2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28456</c:v>
                </c:pt>
                <c:pt idx="5">
                  <c:v>29269</c:v>
                </c:pt>
                <c:pt idx="8">
                  <c:v>29481</c:v>
                </c:pt>
                <c:pt idx="11">
                  <c:v>29029</c:v>
                </c:pt>
                <c:pt idx="14">
                  <c:v>30515</c:v>
                </c:pt>
              </c:numCache>
            </c:numRef>
          </c:val>
          <c:extLst xmlns:c16r2="http://schemas.microsoft.com/office/drawing/2015/06/chart">
            <c:ext xmlns:c16="http://schemas.microsoft.com/office/drawing/2014/chart" uri="{C3380CC4-5D6E-409C-BE32-E72D297353CC}">
              <c16:uniqueId val="{00000000-8521-4498-BFD5-BAD9FAF64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10639</c:v>
                </c:pt>
                <c:pt idx="5">
                  <c:v>10882</c:v>
                </c:pt>
                <c:pt idx="8">
                  <c:v>11057</c:v>
                </c:pt>
                <c:pt idx="11">
                  <c:v>10726</c:v>
                </c:pt>
                <c:pt idx="14">
                  <c:v>11653</c:v>
                </c:pt>
              </c:numCache>
            </c:numRef>
          </c:val>
          <c:extLst xmlns:c16r2="http://schemas.microsoft.com/office/drawing/2015/06/chart">
            <c:ext xmlns:c16="http://schemas.microsoft.com/office/drawing/2014/chart" uri="{C3380CC4-5D6E-409C-BE32-E72D297353CC}">
              <c16:uniqueId val="{00000001-8521-4498-BFD5-BAD9FAF64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5735</c:v>
                </c:pt>
                <c:pt idx="5">
                  <c:v>7410</c:v>
                </c:pt>
                <c:pt idx="8">
                  <c:v>7221</c:v>
                </c:pt>
                <c:pt idx="11">
                  <c:v>6907</c:v>
                </c:pt>
                <c:pt idx="14">
                  <c:v>6739</c:v>
                </c:pt>
              </c:numCache>
            </c:numRef>
          </c:val>
          <c:extLst xmlns:c16r2="http://schemas.microsoft.com/office/drawing/2015/06/chart">
            <c:ext xmlns:c16="http://schemas.microsoft.com/office/drawing/2014/chart" uri="{C3380CC4-5D6E-409C-BE32-E72D297353CC}">
              <c16:uniqueId val="{00000002-8521-4498-BFD5-BAD9FAF64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521-4498-BFD5-BAD9FAF64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521-4498-BFD5-BAD9FAF64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3467</c:v>
                </c:pt>
                <c:pt idx="3">
                  <c:v>3463</c:v>
                </c:pt>
                <c:pt idx="6">
                  <c:v>0</c:v>
                </c:pt>
                <c:pt idx="9">
                  <c:v>0</c:v>
                </c:pt>
                <c:pt idx="12">
                  <c:v>0</c:v>
                </c:pt>
              </c:numCache>
            </c:numRef>
          </c:val>
          <c:extLst xmlns:c16r2="http://schemas.microsoft.com/office/drawing/2015/06/chart">
            <c:ext xmlns:c16="http://schemas.microsoft.com/office/drawing/2014/chart" uri="{C3380CC4-5D6E-409C-BE32-E72D297353CC}">
              <c16:uniqueId val="{00000005-8521-4498-BFD5-BAD9FAF64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6716</c:v>
                </c:pt>
                <c:pt idx="3">
                  <c:v>5959</c:v>
                </c:pt>
                <c:pt idx="6">
                  <c:v>5127</c:v>
                </c:pt>
                <c:pt idx="9">
                  <c:v>4613</c:v>
                </c:pt>
                <c:pt idx="12">
                  <c:v>4472</c:v>
                </c:pt>
              </c:numCache>
            </c:numRef>
          </c:val>
          <c:extLst xmlns:c16r2="http://schemas.microsoft.com/office/drawing/2015/06/chart">
            <c:ext xmlns:c16="http://schemas.microsoft.com/office/drawing/2014/chart" uri="{C3380CC4-5D6E-409C-BE32-E72D297353CC}">
              <c16:uniqueId val="{00000006-8521-4498-BFD5-BAD9FAF64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521-4498-BFD5-BAD9FAF64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15252</c:v>
                </c:pt>
                <c:pt idx="3">
                  <c:v>15398</c:v>
                </c:pt>
                <c:pt idx="6">
                  <c:v>15439</c:v>
                </c:pt>
                <c:pt idx="9">
                  <c:v>14599</c:v>
                </c:pt>
                <c:pt idx="12">
                  <c:v>13755</c:v>
                </c:pt>
              </c:numCache>
            </c:numRef>
          </c:val>
          <c:extLst xmlns:c16r2="http://schemas.microsoft.com/office/drawing/2015/06/chart">
            <c:ext xmlns:c16="http://schemas.microsoft.com/office/drawing/2014/chart" uri="{C3380CC4-5D6E-409C-BE32-E72D297353CC}">
              <c16:uniqueId val="{00000008-8521-4498-BFD5-BAD9FAF64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c:v>
                </c:pt>
                <c:pt idx="3">
                  <c:v>11</c:v>
                </c:pt>
                <c:pt idx="6">
                  <c:v>0</c:v>
                </c:pt>
                <c:pt idx="9">
                  <c:v>0</c:v>
                </c:pt>
                <c:pt idx="12">
                  <c:v>0</c:v>
                </c:pt>
              </c:numCache>
            </c:numRef>
          </c:val>
          <c:extLst xmlns:c16r2="http://schemas.microsoft.com/office/drawing/2015/06/chart">
            <c:ext xmlns:c16="http://schemas.microsoft.com/office/drawing/2014/chart" uri="{C3380CC4-5D6E-409C-BE32-E72D297353CC}">
              <c16:uniqueId val="{00000009-8521-4498-BFD5-BAD9FAF64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34072</c:v>
                </c:pt>
                <c:pt idx="3">
                  <c:v>33632</c:v>
                </c:pt>
                <c:pt idx="6">
                  <c:v>35483</c:v>
                </c:pt>
                <c:pt idx="9">
                  <c:v>35133</c:v>
                </c:pt>
                <c:pt idx="12">
                  <c:v>34561</c:v>
                </c:pt>
              </c:numCache>
            </c:numRef>
          </c:val>
          <c:extLst xmlns:c16r2="http://schemas.microsoft.com/office/drawing/2015/06/chart">
            <c:ext xmlns:c16="http://schemas.microsoft.com/office/drawing/2014/chart" uri="{C3380CC4-5D6E-409C-BE32-E72D297353CC}">
              <c16:uniqueId val="{0000000A-8521-4498-BFD5-BAD9FAF64D19}"/>
            </c:ext>
          </c:extLst>
        </c:ser>
        <c:dLbls>
          <c:showLegendKey val="0"/>
          <c:showVal val="0"/>
          <c:showCatName val="0"/>
          <c:showSerName val="0"/>
          <c:showPercent val="0"/>
          <c:showBubbleSize val="0"/>
        </c:dLbls>
        <c:gapWidth val="100"/>
        <c:overlap val="100"/>
        <c:axId val="104770944"/>
        <c:axId val="10478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14701</c:v>
                </c:pt>
                <c:pt idx="2">
                  <c:v>#N/A</c:v>
                </c:pt>
                <c:pt idx="3">
                  <c:v>#N/A</c:v>
                </c:pt>
                <c:pt idx="4">
                  <c:v>10902</c:v>
                </c:pt>
                <c:pt idx="5">
                  <c:v>#N/A</c:v>
                </c:pt>
                <c:pt idx="6">
                  <c:v>#N/A</c:v>
                </c:pt>
                <c:pt idx="7">
                  <c:v>8290</c:v>
                </c:pt>
                <c:pt idx="8">
                  <c:v>#N/A</c:v>
                </c:pt>
                <c:pt idx="9">
                  <c:v>#N/A</c:v>
                </c:pt>
                <c:pt idx="10">
                  <c:v>7683</c:v>
                </c:pt>
                <c:pt idx="11">
                  <c:v>#N/A</c:v>
                </c:pt>
                <c:pt idx="12">
                  <c:v>#N/A</c:v>
                </c:pt>
                <c:pt idx="13">
                  <c:v>3880</c:v>
                </c:pt>
                <c:pt idx="14">
                  <c:v>#N/A</c:v>
                </c:pt>
              </c:numCache>
            </c:numRef>
          </c:val>
          <c:smooth val="0"/>
          <c:extLst xmlns:c16r2="http://schemas.microsoft.com/office/drawing/2015/06/chart">
            <c:ext xmlns:c16="http://schemas.microsoft.com/office/drawing/2014/chart" uri="{C3380CC4-5D6E-409C-BE32-E72D297353CC}">
              <c16:uniqueId val="{0000000B-8521-4498-BFD5-BAD9FAF64D19}"/>
            </c:ext>
          </c:extLst>
        </c:ser>
        <c:dLbls>
          <c:showLegendKey val="0"/>
          <c:showVal val="0"/>
          <c:showCatName val="0"/>
          <c:showSerName val="0"/>
          <c:showPercent val="0"/>
          <c:showBubbleSize val="0"/>
        </c:dLbls>
        <c:marker val="1"/>
        <c:smooth val="0"/>
        <c:axId val="104770944"/>
        <c:axId val="104789504"/>
      </c:lineChart>
      <c:catAx>
        <c:axId val="10477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789504"/>
        <c:crosses val="autoZero"/>
        <c:auto val="1"/>
        <c:lblAlgn val="ctr"/>
        <c:lblOffset val="100"/>
        <c:tickLblSkip val="1"/>
        <c:tickMarkSkip val="1"/>
        <c:noMultiLvlLbl val="0"/>
      </c:catAx>
      <c:valAx>
        <c:axId val="10478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7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682816"/>
        <c:axId val="107738240"/>
      </c:scatterChart>
      <c:valAx>
        <c:axId val="107682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38240"/>
        <c:crosses val="autoZero"/>
        <c:crossBetween val="midCat"/>
      </c:valAx>
      <c:valAx>
        <c:axId val="107738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682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7.2</c:v>
                </c:pt>
                <c:pt idx="1">
                  <c:v>6.8</c:v>
                </c:pt>
                <c:pt idx="2">
                  <c:v>6</c:v>
                </c:pt>
                <c:pt idx="3">
                  <c:v>4.8</c:v>
                </c:pt>
                <c:pt idx="4">
                  <c:v>4.4000000000000004</c:v>
                </c:pt>
              </c:numCache>
            </c:numRef>
          </c:xVal>
          <c:yVal>
            <c:numRef>
              <c:f>公会計指標分析・財政指標組合せ分析表!$K$73:$O$73</c:f>
              <c:numCache>
                <c:formatCode>#,##0.0;"▲ "#,##0.0</c:formatCode>
                <c:ptCount val="5"/>
                <c:pt idx="0">
                  <c:v>82.1</c:v>
                </c:pt>
                <c:pt idx="1">
                  <c:v>61.3</c:v>
                </c:pt>
                <c:pt idx="2">
                  <c:v>44.2</c:v>
                </c:pt>
                <c:pt idx="3">
                  <c:v>42.3</c:v>
                </c:pt>
                <c:pt idx="4">
                  <c:v>21.2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08181760"/>
        <c:axId val="108183936"/>
      </c:scatterChart>
      <c:valAx>
        <c:axId val="108181760"/>
        <c:scaling>
          <c:orientation val="minMax"/>
          <c:max val="9.799999999999998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83936"/>
        <c:crosses val="autoZero"/>
        <c:crossBetween val="midCat"/>
      </c:valAx>
      <c:valAx>
        <c:axId val="108183936"/>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81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一般会計が発行した地方債の元利償還金は、減税補てん債（平成</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年度許可分）の償還終了などにより減少となった。</a:t>
          </a:r>
        </a:p>
        <a:p>
          <a:r>
            <a:rPr kumimoji="1" lang="ja-JP" altLang="en-US" sz="1200">
              <a:latin typeface="ＭＳ ゴシック" pitchFamily="49" charset="-128"/>
              <a:ea typeface="ＭＳ ゴシック" pitchFamily="49" charset="-128"/>
            </a:rPr>
            <a:t>　企業債の元利償還金に充当したと認められる一般会計からの繰入金については、医療機能の充実を図るため、病院事業において増加となった。</a:t>
          </a:r>
        </a:p>
        <a:p>
          <a:r>
            <a:rPr kumimoji="1" lang="ja-JP" altLang="en-US" sz="1200">
              <a:latin typeface="ＭＳ ゴシック" pitchFamily="49" charset="-128"/>
              <a:ea typeface="ＭＳ ゴシック" pitchFamily="49" charset="-128"/>
            </a:rPr>
            <a:t>　元利償還金等から控除される都市計画事業のために発行した地方債等の元利償還金に充当した都市計画税や、普通交付税の基準財政需要額に算入された地方債等の元利償還金についても地方債の元利償還金と同様に減少となった。</a:t>
          </a:r>
        </a:p>
        <a:p>
          <a:r>
            <a:rPr kumimoji="1" lang="ja-JP" altLang="en-US" sz="1200">
              <a:latin typeface="ＭＳ ゴシック" pitchFamily="49" charset="-128"/>
              <a:ea typeface="ＭＳ ゴシック" pitchFamily="49" charset="-128"/>
            </a:rPr>
            <a:t>　これらの結果、実質公債費比率の分子は前年度決算までは減少傾向にあったが、平成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年度決算では一転して増加となった。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将来負担額のうち一般会計の地方債現在高は、平成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年度末の約</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億円をピークに、繰上償還や建設事業債の発行抑制効果により、第三セクター等改革推進債を発行した平成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年度を除いて、緩やかに減少している。</a:t>
          </a:r>
        </a:p>
        <a:p>
          <a:r>
            <a:rPr kumimoji="1" lang="ja-JP" altLang="en-US" sz="1400">
              <a:latin typeface="ＭＳ ゴシック" pitchFamily="49" charset="-128"/>
              <a:ea typeface="ＭＳ ゴシック" pitchFamily="49" charset="-128"/>
            </a:rPr>
            <a:t>　退職手当負担見込額については、職員数の削減が進んでいることから減少が続いている。</a:t>
          </a:r>
        </a:p>
        <a:p>
          <a:r>
            <a:rPr kumimoji="1" lang="ja-JP" altLang="en-US" sz="1400">
              <a:latin typeface="ＭＳ ゴシック" pitchFamily="49" charset="-128"/>
              <a:ea typeface="ＭＳ ゴシック" pitchFamily="49" charset="-128"/>
            </a:rPr>
            <a:t>　また、将来的に普通交付税の基準財政需要額に算入される地方債の元利償還予定額は、交付税算入率が高い臨時財政対策債、緊急防災・減災事業債などの増に伴い、おおむね増加傾向が続いている。</a:t>
          </a:r>
        </a:p>
        <a:p>
          <a:r>
            <a:rPr kumimoji="1" lang="ja-JP" altLang="en-US" sz="1400">
              <a:latin typeface="ＭＳ ゴシック" pitchFamily="49" charset="-128"/>
              <a:ea typeface="ＭＳ ゴシック" pitchFamily="49" charset="-128"/>
            </a:rPr>
            <a:t>　これらの結果、将来負担比率の分子は、平成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年度末から減少が続いており、平成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年度末では約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億円とさらなる減少となった。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102,671
101,286
22.14
34,853,589
34,421,932
111,220
20,762,858
34,560,652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102,671
101,286
22.14
34,853,589
34,421,932
111,220
20,762,858
34,560,652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102,671
101,286
22.14
34,853,589
34,421,932
111,220
20,762,858
34,560,652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102,671
101,286
22.14
34,853,589
34,421,932
111,220
20,762,858
34,560,652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長期にわたる景気低迷のために市税収入の落ち込みが続き、年々低下傾向にある財政力指数であったが、平成</a:t>
          </a:r>
          <a:r>
            <a:rPr kumimoji="1" lang="en-US" altLang="ja-JP" sz="1300">
              <a:latin typeface="ＭＳ Ｐゴシック"/>
            </a:rPr>
            <a:t>27</a:t>
          </a:r>
          <a:r>
            <a:rPr kumimoji="1" lang="ja-JP" altLang="en-US" sz="1300">
              <a:latin typeface="ＭＳ Ｐゴシック"/>
            </a:rPr>
            <a:t>年度は前年度と比べてわずかながら上昇し、類似団体平均を上回る水準を維持した。</a:t>
          </a:r>
        </a:p>
        <a:p>
          <a:r>
            <a:rPr kumimoji="1" lang="ja-JP" altLang="en-US" sz="1300">
              <a:latin typeface="ＭＳ Ｐゴシック"/>
            </a:rPr>
            <a:t>　しかしながら、今後も市税収入の大幅な増加は見込めない中で公共施設の更新を進めなければならず、維持管理経費の見直しなどライフサイクルコストの低減に努めるとともに、徴収体制の強化などにより一層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26458</xdr:rowOff>
    </xdr:to>
    <xdr:cxnSp macro="">
      <xdr:nvCxnSpPr>
        <xdr:cNvPr id="68" name="直線コネクタ 67"/>
        <xdr:cNvCxnSpPr/>
      </xdr:nvCxnSpPr>
      <xdr:spPr>
        <a:xfrm flipV="1">
          <a:off x="4114800" y="68442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1" name="直線コネクタ 70"/>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66675</xdr:rowOff>
    </xdr:to>
    <xdr:cxnSp macro="">
      <xdr:nvCxnSpPr>
        <xdr:cNvPr id="74" name="直線コネクタ 73"/>
        <xdr:cNvCxnSpPr/>
      </xdr:nvCxnSpPr>
      <xdr:spPr>
        <a:xfrm flipV="1">
          <a:off x="2336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66675</xdr:rowOff>
    </xdr:to>
    <xdr:cxnSp macro="">
      <xdr:nvCxnSpPr>
        <xdr:cNvPr id="77" name="直線コネクタ 76"/>
        <xdr:cNvCxnSpPr/>
      </xdr:nvCxnSpPr>
      <xdr:spPr>
        <a:xfrm>
          <a:off x="1447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年度は地方消費税交付金の大幅な増加や公債費の減少などにより、前年度から</a:t>
          </a:r>
          <a:r>
            <a:rPr kumimoji="1" lang="en-US" altLang="ja-JP" sz="1300">
              <a:latin typeface="ＭＳ Ｐゴシック"/>
            </a:rPr>
            <a:t>4.0</a:t>
          </a:r>
          <a:r>
            <a:rPr kumimoji="1" lang="ja-JP" altLang="en-US" sz="1300">
              <a:latin typeface="ＭＳ Ｐゴシック"/>
            </a:rPr>
            <a:t>ポイントの減少となったものの、依然として類似団体平均を上回る水準となっている。</a:t>
          </a:r>
        </a:p>
        <a:p>
          <a:r>
            <a:rPr kumimoji="1" lang="ja-JP" altLang="en-US" sz="1300">
              <a:latin typeface="ＭＳ Ｐゴシック"/>
            </a:rPr>
            <a:t>　今後も歳入の根幹をなす市税収入の大幅な増加は見込めないため、継続して行財政改革に取り組み、財政構造の弾力性の確保に努める。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133604</xdr:rowOff>
    </xdr:to>
    <xdr:cxnSp macro="">
      <xdr:nvCxnSpPr>
        <xdr:cNvPr id="129" name="直線コネクタ 128"/>
        <xdr:cNvCxnSpPr/>
      </xdr:nvCxnSpPr>
      <xdr:spPr>
        <a:xfrm flipV="1">
          <a:off x="4114800" y="1074191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63</xdr:row>
      <xdr:rowOff>133604</xdr:rowOff>
    </xdr:to>
    <xdr:cxnSp macro="">
      <xdr:nvCxnSpPr>
        <xdr:cNvPr id="132" name="直線コネクタ 131"/>
        <xdr:cNvCxnSpPr/>
      </xdr:nvCxnSpPr>
      <xdr:spPr>
        <a:xfrm>
          <a:off x="3225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63</xdr:row>
      <xdr:rowOff>119126</xdr:rowOff>
    </xdr:to>
    <xdr:cxnSp macro="">
      <xdr:nvCxnSpPr>
        <xdr:cNvPr id="135" name="直線コネクタ 134"/>
        <xdr:cNvCxnSpPr/>
      </xdr:nvCxnSpPr>
      <xdr:spPr>
        <a:xfrm>
          <a:off x="2336800" y="10505440"/>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64</xdr:row>
      <xdr:rowOff>131064</xdr:rowOff>
    </xdr:to>
    <xdr:cxnSp macro="">
      <xdr:nvCxnSpPr>
        <xdr:cNvPr id="138" name="直線コネクタ 137"/>
        <xdr:cNvCxnSpPr/>
      </xdr:nvCxnSpPr>
      <xdr:spPr>
        <a:xfrm flipV="1">
          <a:off x="1447800" y="10505440"/>
          <a:ext cx="8890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33291</xdr:rowOff>
    </xdr:from>
    <xdr:ext cx="762000" cy="259045"/>
    <xdr:sp macro="" textlink="">
      <xdr:nvSpPr>
        <xdr:cNvPr id="149"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50" name="円/楕円 149"/>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51" name="テキスト ボックス 150"/>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2" name="円/楕円 151"/>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3" name="テキスト ボックス 152"/>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4" name="円/楕円 153"/>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5" name="テキスト ボックス 154"/>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6" name="円/楕円 155"/>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7" name="テキスト ボックス 15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人件費・物件費等の決算額の合計においては、業務の委託化を推進しており、人件費から物件費へシフトしながら緩やかな減少傾向にあったものの、平成</a:t>
          </a:r>
          <a:r>
            <a:rPr kumimoji="1" lang="en-US" altLang="ja-JP" sz="1300">
              <a:latin typeface="ＭＳ Ｐゴシック"/>
            </a:rPr>
            <a:t>27</a:t>
          </a:r>
          <a:r>
            <a:rPr kumimoji="1" lang="ja-JP" altLang="en-US" sz="1300">
              <a:latin typeface="ＭＳ Ｐゴシック"/>
            </a:rPr>
            <a:t>年度は前年度と横ばいとなった。</a:t>
          </a:r>
        </a:p>
        <a:p>
          <a:r>
            <a:rPr kumimoji="1" lang="ja-JP" altLang="en-US" sz="1300">
              <a:latin typeface="ＭＳ Ｐゴシック"/>
            </a:rPr>
            <a:t>　類似団体平均や大阪府平均に比べて高い数値となる主な要因としては、技能労務職の平均年齢及び給与が高いことが挙げられる。</a:t>
          </a:r>
          <a:endParaRPr kumimoji="1" lang="en-US" altLang="ja-JP" sz="1300">
            <a:latin typeface="ＭＳ Ｐゴシック"/>
          </a:endParaRPr>
        </a:p>
        <a:p>
          <a:r>
            <a:rPr kumimoji="1" lang="ja-JP" altLang="en-US" sz="1300">
              <a:latin typeface="ＭＳ Ｐゴシック"/>
            </a:rPr>
            <a:t>　今後もさらなる委託化によるコスト削減を含めた適切な人員配置を進めることにより、類似団体平均の水準を目指す。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25926</xdr:rowOff>
    </xdr:from>
    <xdr:to>
      <xdr:col>7</xdr:col>
      <xdr:colOff>152400</xdr:colOff>
      <xdr:row>87</xdr:row>
      <xdr:rowOff>44667</xdr:rowOff>
    </xdr:to>
    <xdr:cxnSp macro="">
      <xdr:nvCxnSpPr>
        <xdr:cNvPr id="192" name="直線コネクタ 191"/>
        <xdr:cNvCxnSpPr/>
      </xdr:nvCxnSpPr>
      <xdr:spPr>
        <a:xfrm>
          <a:off x="4114800" y="14942076"/>
          <a:ext cx="8382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67114</xdr:rowOff>
    </xdr:from>
    <xdr:to>
      <xdr:col>6</xdr:col>
      <xdr:colOff>0</xdr:colOff>
      <xdr:row>87</xdr:row>
      <xdr:rowOff>25926</xdr:rowOff>
    </xdr:to>
    <xdr:cxnSp macro="">
      <xdr:nvCxnSpPr>
        <xdr:cNvPr id="195" name="直線コネクタ 194"/>
        <xdr:cNvCxnSpPr/>
      </xdr:nvCxnSpPr>
      <xdr:spPr>
        <a:xfrm>
          <a:off x="3225800" y="14811814"/>
          <a:ext cx="889000" cy="13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67114</xdr:rowOff>
    </xdr:from>
    <xdr:to>
      <xdr:col>4</xdr:col>
      <xdr:colOff>482600</xdr:colOff>
      <xdr:row>86</xdr:row>
      <xdr:rowOff>119255</xdr:rowOff>
    </xdr:to>
    <xdr:cxnSp macro="">
      <xdr:nvCxnSpPr>
        <xdr:cNvPr id="198" name="直線コネクタ 197"/>
        <xdr:cNvCxnSpPr/>
      </xdr:nvCxnSpPr>
      <xdr:spPr>
        <a:xfrm flipV="1">
          <a:off x="2336800" y="14811814"/>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119255</xdr:rowOff>
    </xdr:from>
    <xdr:to>
      <xdr:col>3</xdr:col>
      <xdr:colOff>279400</xdr:colOff>
      <xdr:row>87</xdr:row>
      <xdr:rowOff>80118</xdr:rowOff>
    </xdr:to>
    <xdr:cxnSp macro="">
      <xdr:nvCxnSpPr>
        <xdr:cNvPr id="201" name="直線コネクタ 200"/>
        <xdr:cNvCxnSpPr/>
      </xdr:nvCxnSpPr>
      <xdr:spPr>
        <a:xfrm flipV="1">
          <a:off x="1447800" y="14863955"/>
          <a:ext cx="889000" cy="1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5" name="テキスト ボックス 204"/>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165317</xdr:rowOff>
    </xdr:from>
    <xdr:to>
      <xdr:col>7</xdr:col>
      <xdr:colOff>203200</xdr:colOff>
      <xdr:row>87</xdr:row>
      <xdr:rowOff>95467</xdr:rowOff>
    </xdr:to>
    <xdr:sp macro="" textlink="">
      <xdr:nvSpPr>
        <xdr:cNvPr id="211" name="円/楕円 210"/>
        <xdr:cNvSpPr/>
      </xdr:nvSpPr>
      <xdr:spPr>
        <a:xfrm>
          <a:off x="4902200" y="149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137394</xdr:rowOff>
    </xdr:from>
    <xdr:ext cx="762000" cy="259045"/>
    <xdr:sp macro="" textlink="">
      <xdr:nvSpPr>
        <xdr:cNvPr id="212" name="人件費・物件費等の状況該当値テキスト"/>
        <xdr:cNvSpPr txBox="1"/>
      </xdr:nvSpPr>
      <xdr:spPr>
        <a:xfrm>
          <a:off x="5041900" y="1488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117,695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146576</xdr:rowOff>
    </xdr:from>
    <xdr:to>
      <xdr:col>6</xdr:col>
      <xdr:colOff>50800</xdr:colOff>
      <xdr:row>87</xdr:row>
      <xdr:rowOff>76726</xdr:rowOff>
    </xdr:to>
    <xdr:sp macro="" textlink="">
      <xdr:nvSpPr>
        <xdr:cNvPr id="213" name="円/楕円 212"/>
        <xdr:cNvSpPr/>
      </xdr:nvSpPr>
      <xdr:spPr>
        <a:xfrm>
          <a:off x="4064000" y="14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61503</xdr:rowOff>
    </xdr:from>
    <xdr:ext cx="736600" cy="259045"/>
    <xdr:sp macro="" textlink="">
      <xdr:nvSpPr>
        <xdr:cNvPr id="214" name="テキスト ボックス 213"/>
        <xdr:cNvSpPr txBox="1"/>
      </xdr:nvSpPr>
      <xdr:spPr>
        <a:xfrm>
          <a:off x="3733800" y="1497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116,763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16314</xdr:rowOff>
    </xdr:from>
    <xdr:to>
      <xdr:col>4</xdr:col>
      <xdr:colOff>533400</xdr:colOff>
      <xdr:row>86</xdr:row>
      <xdr:rowOff>117914</xdr:rowOff>
    </xdr:to>
    <xdr:sp macro="" textlink="">
      <xdr:nvSpPr>
        <xdr:cNvPr id="215" name="円/楕円 214"/>
        <xdr:cNvSpPr/>
      </xdr:nvSpPr>
      <xdr:spPr>
        <a:xfrm>
          <a:off x="3175000" y="147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102691</xdr:rowOff>
    </xdr:from>
    <xdr:ext cx="762000" cy="259045"/>
    <xdr:sp macro="" textlink="">
      <xdr:nvSpPr>
        <xdr:cNvPr id="216" name="テキスト ボックス 215"/>
        <xdr:cNvSpPr txBox="1"/>
      </xdr:nvSpPr>
      <xdr:spPr>
        <a:xfrm>
          <a:off x="2844800" y="1484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110,285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68455</xdr:rowOff>
    </xdr:from>
    <xdr:to>
      <xdr:col>3</xdr:col>
      <xdr:colOff>330200</xdr:colOff>
      <xdr:row>86</xdr:row>
      <xdr:rowOff>170055</xdr:rowOff>
    </xdr:to>
    <xdr:sp macro="" textlink="">
      <xdr:nvSpPr>
        <xdr:cNvPr id="217" name="円/楕円 216"/>
        <xdr:cNvSpPr/>
      </xdr:nvSpPr>
      <xdr:spPr>
        <a:xfrm>
          <a:off x="2286000" y="148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154832</xdr:rowOff>
    </xdr:from>
    <xdr:ext cx="762000" cy="259045"/>
    <xdr:sp macro="" textlink="">
      <xdr:nvSpPr>
        <xdr:cNvPr id="218" name="テキスト ボックス 217"/>
        <xdr:cNvSpPr txBox="1"/>
      </xdr:nvSpPr>
      <xdr:spPr>
        <a:xfrm>
          <a:off x="1955800" y="1489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29318</xdr:rowOff>
    </xdr:from>
    <xdr:to>
      <xdr:col>2</xdr:col>
      <xdr:colOff>127000</xdr:colOff>
      <xdr:row>87</xdr:row>
      <xdr:rowOff>130918</xdr:rowOff>
    </xdr:to>
    <xdr:sp macro="" textlink="">
      <xdr:nvSpPr>
        <xdr:cNvPr id="219" name="円/楕円 218"/>
        <xdr:cNvSpPr/>
      </xdr:nvSpPr>
      <xdr:spPr>
        <a:xfrm>
          <a:off x="1397000" y="149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115695</xdr:rowOff>
    </xdr:from>
    <xdr:ext cx="762000" cy="259045"/>
    <xdr:sp macro="" textlink="">
      <xdr:nvSpPr>
        <xdr:cNvPr id="220" name="テキスト ボックス 219"/>
        <xdr:cNvSpPr txBox="1"/>
      </xdr:nvSpPr>
      <xdr:spPr>
        <a:xfrm>
          <a:off x="1066800" y="1503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55</a:t>
          </a:r>
          <a:r>
            <a:rPr kumimoji="1" lang="ja-JP" altLang="en-US" sz="1300">
              <a:latin typeface="ＭＳ Ｐゴシック"/>
            </a:rPr>
            <a:t>歳以上職員の昇給及び、国家公務員現給保障対象者の昇給があった一方で、給与削減措置として、一般職で</a:t>
          </a:r>
          <a:r>
            <a:rPr kumimoji="1" lang="en-US" altLang="ja-JP" sz="1300">
              <a:latin typeface="ＭＳ Ｐゴシック"/>
            </a:rPr>
            <a:t>2</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％の給与削減を実施したため、平成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月のラスパイレス指数は類似団体と比較しても低い数値となった。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84</xdr:row>
      <xdr:rowOff>26246</xdr:rowOff>
    </xdr:to>
    <xdr:cxnSp macro="">
      <xdr:nvCxnSpPr>
        <xdr:cNvPr id="254" name="直線コネクタ 253"/>
        <xdr:cNvCxnSpPr/>
      </xdr:nvCxnSpPr>
      <xdr:spPr>
        <a:xfrm flipV="1">
          <a:off x="16179800" y="143476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171027</xdr:rowOff>
    </xdr:to>
    <xdr:cxnSp macro="">
      <xdr:nvCxnSpPr>
        <xdr:cNvPr id="257" name="直線コネクタ 256"/>
        <xdr:cNvCxnSpPr/>
      </xdr:nvCxnSpPr>
      <xdr:spPr>
        <a:xfrm flipV="1">
          <a:off x="15290800" y="144280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87</xdr:row>
      <xdr:rowOff>42757</xdr:rowOff>
    </xdr:to>
    <xdr:cxnSp macro="">
      <xdr:nvCxnSpPr>
        <xdr:cNvPr id="260" name="直線コネクタ 259"/>
        <xdr:cNvCxnSpPr/>
      </xdr:nvCxnSpPr>
      <xdr:spPr>
        <a:xfrm flipV="1">
          <a:off x="14401800" y="1457282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87</xdr:row>
      <xdr:rowOff>66887</xdr:rowOff>
    </xdr:to>
    <xdr:cxnSp macro="">
      <xdr:nvCxnSpPr>
        <xdr:cNvPr id="263" name="直線コネクタ 262"/>
        <xdr:cNvCxnSpPr/>
      </xdr:nvCxnSpPr>
      <xdr:spPr>
        <a:xfrm flipV="1">
          <a:off x="13512800" y="149589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3" name="円/楕円 272"/>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4"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5" name="円/楕円 274"/>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76" name="テキスト ボックス 275"/>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7" name="円/楕円 276"/>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78" name="テキスト ボックス 27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79" name="円/楕円 278"/>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80" name="テキスト ボックス 279"/>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81" name="円/楕円 280"/>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82" name="テキスト ボックス 281"/>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業務の委託化など、様々な分野で行政のスリム化を進めており、平成</a:t>
          </a:r>
          <a:r>
            <a:rPr kumimoji="1" lang="en-US" altLang="ja-JP" sz="1300">
              <a:latin typeface="ＭＳ Ｐゴシック"/>
            </a:rPr>
            <a:t>23</a:t>
          </a:r>
          <a:r>
            <a:rPr kumimoji="1" lang="ja-JP" altLang="en-US" sz="1300">
              <a:latin typeface="ＭＳ Ｐゴシック"/>
            </a:rPr>
            <a:t>年度より類似団体平均を下回る職員数となっている。</a:t>
          </a:r>
        </a:p>
        <a:p>
          <a:r>
            <a:rPr kumimoji="1" lang="ja-JP" altLang="en-US" sz="1300">
              <a:latin typeface="ＭＳ Ｐゴシック"/>
            </a:rPr>
            <a:t>　今後も「池田市行財政改革推進プラン</a:t>
          </a:r>
          <a:r>
            <a:rPr kumimoji="1" lang="en-US" altLang="ja-JP" sz="1300">
              <a:latin typeface="ＭＳ Ｐゴシック"/>
            </a:rPr>
            <a:t>Ⅱ</a:t>
          </a:r>
          <a:r>
            <a:rPr kumimoji="1" lang="ja-JP" altLang="en-US" sz="1300">
              <a:latin typeface="ＭＳ Ｐゴシック"/>
            </a:rPr>
            <a:t>」に基づき、安定的な財政構造を確立し、行政サービスの質を維持しつつ、引き続き適正な定員管理に努める。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12827</xdr:rowOff>
    </xdr:from>
    <xdr:to>
      <xdr:col>24</xdr:col>
      <xdr:colOff>558800</xdr:colOff>
      <xdr:row>64</xdr:row>
      <xdr:rowOff>24892</xdr:rowOff>
    </xdr:to>
    <xdr:cxnSp macro="">
      <xdr:nvCxnSpPr>
        <xdr:cNvPr id="315" name="直線コネクタ 314"/>
        <xdr:cNvCxnSpPr/>
      </xdr:nvCxnSpPr>
      <xdr:spPr>
        <a:xfrm flipV="1">
          <a:off x="16179800" y="1098562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17653</xdr:rowOff>
    </xdr:from>
    <xdr:to>
      <xdr:col>23</xdr:col>
      <xdr:colOff>406400</xdr:colOff>
      <xdr:row>64</xdr:row>
      <xdr:rowOff>24892</xdr:rowOff>
    </xdr:to>
    <xdr:cxnSp macro="">
      <xdr:nvCxnSpPr>
        <xdr:cNvPr id="318" name="直線コネクタ 317"/>
        <xdr:cNvCxnSpPr/>
      </xdr:nvCxnSpPr>
      <xdr:spPr>
        <a:xfrm>
          <a:off x="15290800" y="1099045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17653</xdr:rowOff>
    </xdr:from>
    <xdr:to>
      <xdr:col>22</xdr:col>
      <xdr:colOff>203200</xdr:colOff>
      <xdr:row>64</xdr:row>
      <xdr:rowOff>22479</xdr:rowOff>
    </xdr:to>
    <xdr:cxnSp macro="">
      <xdr:nvCxnSpPr>
        <xdr:cNvPr id="321" name="直線コネクタ 320"/>
        <xdr:cNvCxnSpPr/>
      </xdr:nvCxnSpPr>
      <xdr:spPr>
        <a:xfrm flipV="1">
          <a:off x="14401800" y="1099045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22479</xdr:rowOff>
    </xdr:from>
    <xdr:to>
      <xdr:col>21</xdr:col>
      <xdr:colOff>0</xdr:colOff>
      <xdr:row>64</xdr:row>
      <xdr:rowOff>77978</xdr:rowOff>
    </xdr:to>
    <xdr:cxnSp macro="">
      <xdr:nvCxnSpPr>
        <xdr:cNvPr id="324" name="直線コネクタ 323"/>
        <xdr:cNvCxnSpPr/>
      </xdr:nvCxnSpPr>
      <xdr:spPr>
        <a:xfrm flipV="1">
          <a:off x="13512800" y="1099527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133477</xdr:rowOff>
    </xdr:from>
    <xdr:to>
      <xdr:col>24</xdr:col>
      <xdr:colOff>609600</xdr:colOff>
      <xdr:row>64</xdr:row>
      <xdr:rowOff>63627</xdr:rowOff>
    </xdr:to>
    <xdr:sp macro="" textlink="">
      <xdr:nvSpPr>
        <xdr:cNvPr id="334" name="円/楕円 333"/>
        <xdr:cNvSpPr/>
      </xdr:nvSpPr>
      <xdr:spPr>
        <a:xfrm>
          <a:off x="169672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150004</xdr:rowOff>
    </xdr:from>
    <xdr:ext cx="762000" cy="259045"/>
    <xdr:sp macro="" textlink="">
      <xdr:nvSpPr>
        <xdr:cNvPr id="335" name="定員管理の状況該当値テキスト"/>
        <xdr:cNvSpPr txBox="1"/>
      </xdr:nvSpPr>
      <xdr:spPr>
        <a:xfrm>
          <a:off x="171069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145542</xdr:rowOff>
    </xdr:from>
    <xdr:to>
      <xdr:col>23</xdr:col>
      <xdr:colOff>457200</xdr:colOff>
      <xdr:row>64</xdr:row>
      <xdr:rowOff>75692</xdr:rowOff>
    </xdr:to>
    <xdr:sp macro="" textlink="">
      <xdr:nvSpPr>
        <xdr:cNvPr id="336" name="円/楕円 335"/>
        <xdr:cNvSpPr/>
      </xdr:nvSpPr>
      <xdr:spPr>
        <a:xfrm>
          <a:off x="16129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85869</xdr:rowOff>
    </xdr:from>
    <xdr:ext cx="736600" cy="259045"/>
    <xdr:sp macro="" textlink="">
      <xdr:nvSpPr>
        <xdr:cNvPr id="337" name="テキスト ボックス 336"/>
        <xdr:cNvSpPr txBox="1"/>
      </xdr:nvSpPr>
      <xdr:spPr>
        <a:xfrm>
          <a:off x="15798800" y="1071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138303</xdr:rowOff>
    </xdr:from>
    <xdr:to>
      <xdr:col>22</xdr:col>
      <xdr:colOff>254000</xdr:colOff>
      <xdr:row>64</xdr:row>
      <xdr:rowOff>68453</xdr:rowOff>
    </xdr:to>
    <xdr:sp macro="" textlink="">
      <xdr:nvSpPr>
        <xdr:cNvPr id="338" name="円/楕円 337"/>
        <xdr:cNvSpPr/>
      </xdr:nvSpPr>
      <xdr:spPr>
        <a:xfrm>
          <a:off x="15240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78630</xdr:rowOff>
    </xdr:from>
    <xdr:ext cx="762000" cy="259045"/>
    <xdr:sp macro="" textlink="">
      <xdr:nvSpPr>
        <xdr:cNvPr id="339" name="テキスト ボックス 338"/>
        <xdr:cNvSpPr txBox="1"/>
      </xdr:nvSpPr>
      <xdr:spPr>
        <a:xfrm>
          <a:off x="14909800" y="107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143129</xdr:rowOff>
    </xdr:from>
    <xdr:to>
      <xdr:col>21</xdr:col>
      <xdr:colOff>50800</xdr:colOff>
      <xdr:row>64</xdr:row>
      <xdr:rowOff>73279</xdr:rowOff>
    </xdr:to>
    <xdr:sp macro="" textlink="">
      <xdr:nvSpPr>
        <xdr:cNvPr id="340" name="円/楕円 339"/>
        <xdr:cNvSpPr/>
      </xdr:nvSpPr>
      <xdr:spPr>
        <a:xfrm>
          <a:off x="143510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83456</xdr:rowOff>
    </xdr:from>
    <xdr:ext cx="762000" cy="259045"/>
    <xdr:sp macro="" textlink="">
      <xdr:nvSpPr>
        <xdr:cNvPr id="341" name="テキスト ボックス 340"/>
        <xdr:cNvSpPr txBox="1"/>
      </xdr:nvSpPr>
      <xdr:spPr>
        <a:xfrm>
          <a:off x="14020800" y="1071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27178</xdr:rowOff>
    </xdr:from>
    <xdr:to>
      <xdr:col>19</xdr:col>
      <xdr:colOff>533400</xdr:colOff>
      <xdr:row>64</xdr:row>
      <xdr:rowOff>128778</xdr:rowOff>
    </xdr:to>
    <xdr:sp macro="" textlink="">
      <xdr:nvSpPr>
        <xdr:cNvPr id="342" name="円/楕円 341"/>
        <xdr:cNvSpPr/>
      </xdr:nvSpPr>
      <xdr:spPr>
        <a:xfrm>
          <a:off x="13462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138955</xdr:rowOff>
    </xdr:from>
    <xdr:ext cx="762000" cy="259045"/>
    <xdr:sp macro="" textlink="">
      <xdr:nvSpPr>
        <xdr:cNvPr id="343" name="テキスト ボックス 342"/>
        <xdr:cNvSpPr txBox="1"/>
      </xdr:nvSpPr>
      <xdr:spPr>
        <a:xfrm>
          <a:off x="13131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年度は単年度の比率が高かった</a:t>
          </a:r>
          <a:r>
            <a:rPr kumimoji="1" lang="en-US" altLang="ja-JP" sz="1300">
              <a:latin typeface="ＭＳ Ｐゴシック"/>
            </a:rPr>
            <a:t>24</a:t>
          </a:r>
          <a:r>
            <a:rPr kumimoji="1" lang="ja-JP" altLang="en-US" sz="1300">
              <a:latin typeface="ＭＳ Ｐゴシック"/>
            </a:rPr>
            <a:t>年度分が</a:t>
          </a:r>
          <a:r>
            <a:rPr kumimoji="1" lang="en-US" altLang="ja-JP" sz="1300">
              <a:latin typeface="ＭＳ Ｐゴシック"/>
            </a:rPr>
            <a:t>3</a:t>
          </a:r>
          <a:r>
            <a:rPr kumimoji="1" lang="ja-JP" altLang="en-US" sz="1300">
              <a:latin typeface="ＭＳ Ｐゴシック"/>
            </a:rPr>
            <a:t>ヵ年平均から外れたことで、前年度より</a:t>
          </a:r>
          <a:r>
            <a:rPr kumimoji="1" lang="en-US" altLang="ja-JP" sz="1300">
              <a:latin typeface="ＭＳ Ｐゴシック"/>
            </a:rPr>
            <a:t>0.4</a:t>
          </a:r>
          <a:r>
            <a:rPr kumimoji="1" lang="ja-JP" altLang="en-US" sz="1300">
              <a:latin typeface="ＭＳ Ｐゴシック"/>
            </a:rPr>
            <a:t>ポイント減少となり、引き続き類似団体平均を下回る水準となっている。　</a:t>
          </a:r>
        </a:p>
        <a:p>
          <a:r>
            <a:rPr kumimoji="1" lang="ja-JP" altLang="en-US" sz="1300">
              <a:latin typeface="ＭＳ Ｐゴシック"/>
            </a:rPr>
            <a:t>　近年は投資的事業の精査により建設事業債の発行を抑制しており、今後の地方債発行にあたっても交付税算入率の高い地方債の利用を図るなど、実質公債費比率の適正な管理に努める。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156210</xdr:rowOff>
    </xdr:to>
    <xdr:cxnSp macro="">
      <xdr:nvCxnSpPr>
        <xdr:cNvPr id="373" name="直線コネクタ 372"/>
        <xdr:cNvCxnSpPr/>
      </xdr:nvCxnSpPr>
      <xdr:spPr>
        <a:xfrm flipV="1">
          <a:off x="16179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57150</xdr:rowOff>
    </xdr:to>
    <xdr:cxnSp macro="">
      <xdr:nvCxnSpPr>
        <xdr:cNvPr id="376" name="直線コネクタ 375"/>
        <xdr:cNvCxnSpPr/>
      </xdr:nvCxnSpPr>
      <xdr:spPr>
        <a:xfrm flipV="1">
          <a:off x="15290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105410</xdr:rowOff>
    </xdr:to>
    <xdr:cxnSp macro="">
      <xdr:nvCxnSpPr>
        <xdr:cNvPr id="379" name="直線コネクタ 378"/>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129540</xdr:rowOff>
    </xdr:to>
    <xdr:cxnSp macro="">
      <xdr:nvCxnSpPr>
        <xdr:cNvPr id="382" name="直線コネクタ 381"/>
        <xdr:cNvCxnSpPr/>
      </xdr:nvCxnSpPr>
      <xdr:spPr>
        <a:xfrm flipV="1">
          <a:off x="13512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2" name="円/楕円 391"/>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3"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394" name="円/楕円 393"/>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95" name="テキスト ボックス 394"/>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396" name="円/楕円 39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397" name="テキスト ボックス 39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398" name="円/楕円 39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399" name="テキスト ボックス 398"/>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400" name="円/楕円 39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401" name="テキスト ボックス 400"/>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将来負担比率は臨時財政対策債を除いた地方債残高の減少や職員数の減少などにより、年々低下し続けており、類似団体の平均水準に近づきつつある。</a:t>
          </a:r>
          <a:endParaRPr kumimoji="1" lang="en-US" altLang="ja-JP" sz="1300">
            <a:latin typeface="ＭＳ Ｐゴシック"/>
          </a:endParaRPr>
        </a:p>
        <a:p>
          <a:r>
            <a:rPr kumimoji="1" lang="ja-JP" altLang="en-US" sz="1300">
              <a:latin typeface="ＭＳ Ｐゴシック"/>
            </a:rPr>
            <a:t>　今後、老朽化した公共施設の更新に取り組まなければならないため、「公共施設等総合管理計画」などの中長期的計画のもと、将来への負担を少しでも軽減できるよう適正な公債管理に努める。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140885</xdr:rowOff>
    </xdr:from>
    <xdr:to>
      <xdr:col>24</xdr:col>
      <xdr:colOff>558800</xdr:colOff>
      <xdr:row>15</xdr:row>
      <xdr:rowOff>139150</xdr:rowOff>
    </xdr:to>
    <xdr:cxnSp macro="">
      <xdr:nvCxnSpPr>
        <xdr:cNvPr id="435" name="直線コネクタ 434"/>
        <xdr:cNvCxnSpPr/>
      </xdr:nvCxnSpPr>
      <xdr:spPr>
        <a:xfrm flipV="1">
          <a:off x="16179800" y="2541185"/>
          <a:ext cx="8382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139150</xdr:rowOff>
    </xdr:from>
    <xdr:to>
      <xdr:col>23</xdr:col>
      <xdr:colOff>406400</xdr:colOff>
      <xdr:row>15</xdr:row>
      <xdr:rowOff>154432</xdr:rowOff>
    </xdr:to>
    <xdr:cxnSp macro="">
      <xdr:nvCxnSpPr>
        <xdr:cNvPr id="438" name="直線コネクタ 437"/>
        <xdr:cNvCxnSpPr/>
      </xdr:nvCxnSpPr>
      <xdr:spPr>
        <a:xfrm flipV="1">
          <a:off x="15290800" y="271090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154432</xdr:rowOff>
    </xdr:from>
    <xdr:to>
      <xdr:col>22</xdr:col>
      <xdr:colOff>203200</xdr:colOff>
      <xdr:row>16</xdr:row>
      <xdr:rowOff>120523</xdr:rowOff>
    </xdr:to>
    <xdr:cxnSp macro="">
      <xdr:nvCxnSpPr>
        <xdr:cNvPr id="441" name="直線コネクタ 440"/>
        <xdr:cNvCxnSpPr/>
      </xdr:nvCxnSpPr>
      <xdr:spPr>
        <a:xfrm flipV="1">
          <a:off x="14401800" y="272618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120523</xdr:rowOff>
    </xdr:from>
    <xdr:to>
      <xdr:col>21</xdr:col>
      <xdr:colOff>0</xdr:colOff>
      <xdr:row>17</xdr:row>
      <xdr:rowOff>116374</xdr:rowOff>
    </xdr:to>
    <xdr:cxnSp macro="">
      <xdr:nvCxnSpPr>
        <xdr:cNvPr id="444" name="直線コネクタ 443"/>
        <xdr:cNvCxnSpPr/>
      </xdr:nvCxnSpPr>
      <xdr:spPr>
        <a:xfrm flipV="1">
          <a:off x="13512800" y="2863723"/>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54" name="円/楕円 453"/>
        <xdr:cNvSpPr/>
      </xdr:nvSpPr>
      <xdr:spPr>
        <a:xfrm>
          <a:off x="169672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62162</xdr:rowOff>
    </xdr:from>
    <xdr:ext cx="762000" cy="259045"/>
    <xdr:sp macro="" textlink="">
      <xdr:nvSpPr>
        <xdr:cNvPr id="455" name="将来負担の状況該当値テキスト"/>
        <xdr:cNvSpPr txBox="1"/>
      </xdr:nvSpPr>
      <xdr:spPr>
        <a:xfrm>
          <a:off x="17106900" y="246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88350</xdr:rowOff>
    </xdr:from>
    <xdr:to>
      <xdr:col>23</xdr:col>
      <xdr:colOff>457200</xdr:colOff>
      <xdr:row>16</xdr:row>
      <xdr:rowOff>18500</xdr:rowOff>
    </xdr:to>
    <xdr:sp macro="" textlink="">
      <xdr:nvSpPr>
        <xdr:cNvPr id="456" name="円/楕円 455"/>
        <xdr:cNvSpPr/>
      </xdr:nvSpPr>
      <xdr:spPr>
        <a:xfrm>
          <a:off x="16129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3277</xdr:rowOff>
    </xdr:from>
    <xdr:ext cx="736600" cy="259045"/>
    <xdr:sp macro="" textlink="">
      <xdr:nvSpPr>
        <xdr:cNvPr id="457" name="テキスト ボックス 456"/>
        <xdr:cNvSpPr txBox="1"/>
      </xdr:nvSpPr>
      <xdr:spPr>
        <a:xfrm>
          <a:off x="15798800" y="274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103632</xdr:rowOff>
    </xdr:from>
    <xdr:to>
      <xdr:col>22</xdr:col>
      <xdr:colOff>254000</xdr:colOff>
      <xdr:row>16</xdr:row>
      <xdr:rowOff>33782</xdr:rowOff>
    </xdr:to>
    <xdr:sp macro="" textlink="">
      <xdr:nvSpPr>
        <xdr:cNvPr id="458" name="円/楕円 457"/>
        <xdr:cNvSpPr/>
      </xdr:nvSpPr>
      <xdr:spPr>
        <a:xfrm>
          <a:off x="15240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18559</xdr:rowOff>
    </xdr:from>
    <xdr:ext cx="762000" cy="259045"/>
    <xdr:sp macro="" textlink="">
      <xdr:nvSpPr>
        <xdr:cNvPr id="459" name="テキスト ボックス 458"/>
        <xdr:cNvSpPr txBox="1"/>
      </xdr:nvSpPr>
      <xdr:spPr>
        <a:xfrm>
          <a:off x="14909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69723</xdr:rowOff>
    </xdr:from>
    <xdr:to>
      <xdr:col>21</xdr:col>
      <xdr:colOff>50800</xdr:colOff>
      <xdr:row>16</xdr:row>
      <xdr:rowOff>171323</xdr:rowOff>
    </xdr:to>
    <xdr:sp macro="" textlink="">
      <xdr:nvSpPr>
        <xdr:cNvPr id="460" name="円/楕円 459"/>
        <xdr:cNvSpPr/>
      </xdr:nvSpPr>
      <xdr:spPr>
        <a:xfrm>
          <a:off x="14351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156100</xdr:rowOff>
    </xdr:from>
    <xdr:ext cx="762000" cy="259045"/>
    <xdr:sp macro="" textlink="">
      <xdr:nvSpPr>
        <xdr:cNvPr id="461" name="テキスト ボックス 460"/>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65574</xdr:rowOff>
    </xdr:from>
    <xdr:to>
      <xdr:col>19</xdr:col>
      <xdr:colOff>533400</xdr:colOff>
      <xdr:row>17</xdr:row>
      <xdr:rowOff>167174</xdr:rowOff>
    </xdr:to>
    <xdr:sp macro="" textlink="">
      <xdr:nvSpPr>
        <xdr:cNvPr id="462" name="円/楕円 461"/>
        <xdr:cNvSpPr/>
      </xdr:nvSpPr>
      <xdr:spPr>
        <a:xfrm>
          <a:off x="13462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151951</xdr:rowOff>
    </xdr:from>
    <xdr:ext cx="762000" cy="259045"/>
    <xdr:sp macro="" textlink="">
      <xdr:nvSpPr>
        <xdr:cNvPr id="463" name="テキスト ボックス 462"/>
        <xdr:cNvSpPr txBox="1"/>
      </xdr:nvSpPr>
      <xdr:spPr>
        <a:xfrm>
          <a:off x="13131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102,671
101,286
22.14
34,853,589
34,421,932
111,220
20,762,858
34,560,652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年度人事院勧告により、給料表</a:t>
          </a:r>
          <a:r>
            <a:rPr kumimoji="1" lang="en-US" altLang="ja-JP" sz="1300">
              <a:latin typeface="ＭＳ Ｐゴシック"/>
            </a:rPr>
            <a:t>0.4</a:t>
          </a:r>
          <a:r>
            <a:rPr kumimoji="1" lang="ja-JP" altLang="en-US" sz="1300">
              <a:latin typeface="ＭＳ Ｐゴシック"/>
            </a:rPr>
            <a:t>％、地域手当</a:t>
          </a:r>
          <a:r>
            <a:rPr kumimoji="1" lang="en-US" altLang="ja-JP" sz="1300">
              <a:latin typeface="ＭＳ Ｐゴシック"/>
            </a:rPr>
            <a:t>2</a:t>
          </a:r>
          <a:r>
            <a:rPr kumimoji="1" lang="ja-JP" altLang="en-US" sz="1300">
              <a:latin typeface="ＭＳ Ｐゴシック"/>
            </a:rPr>
            <a:t>％、期末勤勉手当</a:t>
          </a:r>
          <a:r>
            <a:rPr kumimoji="1" lang="en-US" altLang="ja-JP" sz="1300">
              <a:latin typeface="ＭＳ Ｐゴシック"/>
            </a:rPr>
            <a:t>0.1</a:t>
          </a:r>
          <a:r>
            <a:rPr kumimoji="1" lang="ja-JP" altLang="en-US" sz="1300">
              <a:latin typeface="ＭＳ Ｐゴシック"/>
            </a:rPr>
            <a:t>月の引き上げを実施したため、前年度と比べて職員給は増加した。</a:t>
          </a:r>
          <a:endParaRPr kumimoji="1" lang="en-US" altLang="ja-JP" sz="1300">
            <a:latin typeface="ＭＳ Ｐゴシック"/>
          </a:endParaRPr>
        </a:p>
        <a:p>
          <a:r>
            <a:rPr kumimoji="1" lang="ja-JP" altLang="en-US" sz="1300" baseline="0">
              <a:latin typeface="ＭＳ Ｐゴシック"/>
            </a:rPr>
            <a:t>　</a:t>
          </a:r>
          <a:r>
            <a:rPr kumimoji="1" lang="ja-JP" altLang="en-US" sz="1300">
              <a:latin typeface="ＭＳ Ｐゴシック"/>
            </a:rPr>
            <a:t>一方で退職者数の減による退職手当額の減少により、人件費総額が前年度と比較して減少したため、人件費に係る経常収支比率は低下した。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149860</xdr:rowOff>
    </xdr:to>
    <xdr:cxnSp macro="">
      <xdr:nvCxnSpPr>
        <xdr:cNvPr id="66" name="直線コネクタ 65"/>
        <xdr:cNvCxnSpPr/>
      </xdr:nvCxnSpPr>
      <xdr:spPr>
        <a:xfrm flipV="1">
          <a:off x="3987800" y="6550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31750</xdr:rowOff>
    </xdr:to>
    <xdr:cxnSp macro="">
      <xdr:nvCxnSpPr>
        <xdr:cNvPr id="69" name="直線コネクタ 68"/>
        <xdr:cNvCxnSpPr/>
      </xdr:nvCxnSpPr>
      <xdr:spPr>
        <a:xfrm flipV="1">
          <a:off x="3098800" y="666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39</xdr:row>
      <xdr:rowOff>31750</xdr:rowOff>
    </xdr:to>
    <xdr:cxnSp macro="">
      <xdr:nvCxnSpPr>
        <xdr:cNvPr id="72" name="直線コネクタ 71"/>
        <xdr:cNvCxnSpPr/>
      </xdr:nvCxnSpPr>
      <xdr:spPr>
        <a:xfrm>
          <a:off x="2209800" y="656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40</xdr:row>
      <xdr:rowOff>157480</xdr:rowOff>
    </xdr:to>
    <xdr:cxnSp macro="">
      <xdr:nvCxnSpPr>
        <xdr:cNvPr id="75" name="直線コネクタ 74"/>
        <xdr:cNvCxnSpPr/>
      </xdr:nvCxnSpPr>
      <xdr:spPr>
        <a:xfrm flipV="1">
          <a:off x="1320800" y="656590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3" name="円/楕円 92"/>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4" name="テキスト ボックス 93"/>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物件費に係る経常収支比率は、類似団体及び全国平均、大阪府内市町村平均のいずれと比べても高い水準にある。</a:t>
          </a:r>
        </a:p>
        <a:p>
          <a:r>
            <a:rPr kumimoji="1" lang="ja-JP" altLang="en-US" sz="1300">
              <a:latin typeface="ＭＳ Ｐゴシック"/>
            </a:rPr>
            <a:t>　業務の委託化による人件費から物件費への移行は継続していくため、行政のスリム化により委託料以外の物件費の縮減に努めるとともに、委託料についても民間活力による効率化や競争に伴うコスト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9978</xdr:rowOff>
    </xdr:from>
    <xdr:to>
      <xdr:col>24</xdr:col>
      <xdr:colOff>31750</xdr:colOff>
      <xdr:row>19</xdr:row>
      <xdr:rowOff>75293</xdr:rowOff>
    </xdr:to>
    <xdr:cxnSp macro="">
      <xdr:nvCxnSpPr>
        <xdr:cNvPr id="129" name="直線コネクタ 128"/>
        <xdr:cNvCxnSpPr/>
      </xdr:nvCxnSpPr>
      <xdr:spPr>
        <a:xfrm flipV="1">
          <a:off x="15671800" y="3267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170543</xdr:rowOff>
    </xdr:from>
    <xdr:to>
      <xdr:col>22</xdr:col>
      <xdr:colOff>565150</xdr:colOff>
      <xdr:row>19</xdr:row>
      <xdr:rowOff>75293</xdr:rowOff>
    </xdr:to>
    <xdr:cxnSp macro="">
      <xdr:nvCxnSpPr>
        <xdr:cNvPr id="132" name="直線コネクタ 131"/>
        <xdr:cNvCxnSpPr/>
      </xdr:nvCxnSpPr>
      <xdr:spPr>
        <a:xfrm>
          <a:off x="14782800" y="3256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18</xdr:row>
      <xdr:rowOff>170543</xdr:rowOff>
    </xdr:to>
    <xdr:cxnSp macro="">
      <xdr:nvCxnSpPr>
        <xdr:cNvPr id="135" name="直線コネクタ 134"/>
        <xdr:cNvCxnSpPr/>
      </xdr:nvCxnSpPr>
      <xdr:spPr>
        <a:xfrm>
          <a:off x="13893800" y="30171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18</xdr:row>
      <xdr:rowOff>105229</xdr:rowOff>
    </xdr:to>
    <xdr:cxnSp macro="">
      <xdr:nvCxnSpPr>
        <xdr:cNvPr id="138" name="直線コネクタ 137"/>
        <xdr:cNvCxnSpPr/>
      </xdr:nvCxnSpPr>
      <xdr:spPr>
        <a:xfrm flipV="1">
          <a:off x="13004800" y="30171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130629</xdr:rowOff>
    </xdr:from>
    <xdr:to>
      <xdr:col>24</xdr:col>
      <xdr:colOff>82550</xdr:colOff>
      <xdr:row>19</xdr:row>
      <xdr:rowOff>60778</xdr:rowOff>
    </xdr:to>
    <xdr:sp macro="" textlink="">
      <xdr:nvSpPr>
        <xdr:cNvPr id="148" name="円/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24493</xdr:rowOff>
    </xdr:from>
    <xdr:to>
      <xdr:col>22</xdr:col>
      <xdr:colOff>615950</xdr:colOff>
      <xdr:row>19</xdr:row>
      <xdr:rowOff>126093</xdr:rowOff>
    </xdr:to>
    <xdr:sp macro="" textlink="">
      <xdr:nvSpPr>
        <xdr:cNvPr id="150" name="円/楕円 149"/>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110870</xdr:rowOff>
    </xdr:from>
    <xdr:ext cx="736600" cy="259045"/>
    <xdr:sp macro="" textlink="">
      <xdr:nvSpPr>
        <xdr:cNvPr id="151" name="テキスト ボックス 150"/>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119743</xdr:rowOff>
    </xdr:from>
    <xdr:to>
      <xdr:col>21</xdr:col>
      <xdr:colOff>412750</xdr:colOff>
      <xdr:row>19</xdr:row>
      <xdr:rowOff>49893</xdr:rowOff>
    </xdr:to>
    <xdr:sp macro="" textlink="">
      <xdr:nvSpPr>
        <xdr:cNvPr id="152" name="円/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4" name="円/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54429</xdr:rowOff>
    </xdr:from>
    <xdr:to>
      <xdr:col>19</xdr:col>
      <xdr:colOff>6350</xdr:colOff>
      <xdr:row>18</xdr:row>
      <xdr:rowOff>156029</xdr:rowOff>
    </xdr:to>
    <xdr:sp macro="" textlink="">
      <xdr:nvSpPr>
        <xdr:cNvPr id="156" name="円/楕円 155"/>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140805</xdr:rowOff>
    </xdr:from>
    <xdr:ext cx="762000" cy="259045"/>
    <xdr:sp macro="" textlink="">
      <xdr:nvSpPr>
        <xdr:cNvPr id="157" name="テキスト ボックス 156"/>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0.3</a:t>
          </a:r>
          <a:r>
            <a:rPr kumimoji="1" lang="ja-JP" altLang="en-US" sz="1300">
              <a:latin typeface="ＭＳ Ｐゴシック"/>
            </a:rPr>
            <a:t>ポイント増加したものの、引き続き類似団体平均を下回る水準となっている。</a:t>
          </a:r>
          <a:endParaRPr kumimoji="1" lang="en-US" altLang="ja-JP" sz="1300">
            <a:latin typeface="ＭＳ Ｐゴシック"/>
          </a:endParaRPr>
        </a:p>
        <a:p>
          <a:r>
            <a:rPr kumimoji="1" lang="ja-JP" altLang="en-US" sz="1300">
              <a:latin typeface="ＭＳ Ｐゴシック"/>
            </a:rPr>
            <a:t>　その要因としては、生活保護率が類似団体平均と比べて低いことが挙げられる。</a:t>
          </a:r>
        </a:p>
        <a:p>
          <a:r>
            <a:rPr kumimoji="1" lang="ja-JP" altLang="en-US" sz="1300">
              <a:latin typeface="ＭＳ Ｐゴシック"/>
            </a:rPr>
            <a:t>　決算額については、生活保護関連経費は前年度より減少となったものの、児童福祉関連経費は大幅に増加しており、今後も扶助費に係る経常収支比率は上昇が続くと見込まれる。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92" name="直線コネクタ 191"/>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110672</xdr:rowOff>
    </xdr:to>
    <xdr:cxnSp macro="">
      <xdr:nvCxnSpPr>
        <xdr:cNvPr id="195" name="直線コネクタ 194"/>
        <xdr:cNvCxnSpPr/>
      </xdr:nvCxnSpPr>
      <xdr:spPr>
        <a:xfrm>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54</xdr:row>
      <xdr:rowOff>61685</xdr:rowOff>
    </xdr:to>
    <xdr:cxnSp macro="">
      <xdr:nvCxnSpPr>
        <xdr:cNvPr id="198" name="直線コネクタ 197"/>
        <xdr:cNvCxnSpPr/>
      </xdr:nvCxnSpPr>
      <xdr:spPr>
        <a:xfrm>
          <a:off x="2209800" y="9189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135165</xdr:rowOff>
    </xdr:to>
    <xdr:cxnSp macro="">
      <xdr:nvCxnSpPr>
        <xdr:cNvPr id="201" name="直線コネクタ 200"/>
        <xdr:cNvCxnSpPr/>
      </xdr:nvCxnSpPr>
      <xdr:spPr>
        <a:xfrm flipV="1">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11" name="円/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3" name="円/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5" name="円/楕円 214"/>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6" name="テキスト ボックス 215"/>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0.4</a:t>
          </a:r>
          <a:r>
            <a:rPr kumimoji="1" lang="ja-JP" altLang="en-US" sz="1300">
              <a:latin typeface="ＭＳ Ｐゴシック"/>
            </a:rPr>
            <a:t>ポイント減少し、類似団体平均を下回る水準となっている。</a:t>
          </a:r>
          <a:endParaRPr kumimoji="1" lang="en-US" altLang="ja-JP" sz="1300">
            <a:latin typeface="ＭＳ Ｐゴシック"/>
          </a:endParaRPr>
        </a:p>
        <a:p>
          <a:r>
            <a:rPr kumimoji="1" lang="ja-JP" altLang="en-US" sz="1300">
              <a:latin typeface="ＭＳ Ｐゴシック"/>
            </a:rPr>
            <a:t>　しかしながら、高齢化の影響などにより、医療・介護関係の特別会計への繰出金が増加傾向にあるため、今後も特別会計の健全化を図り、繰出金の適正化に努める。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56</xdr:row>
      <xdr:rowOff>12700</xdr:rowOff>
    </xdr:to>
    <xdr:cxnSp macro="">
      <xdr:nvCxnSpPr>
        <xdr:cNvPr id="255" name="直線コネクタ 254"/>
        <xdr:cNvCxnSpPr/>
      </xdr:nvCxnSpPr>
      <xdr:spPr>
        <a:xfrm flipV="1">
          <a:off x="15671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45357</xdr:rowOff>
    </xdr:to>
    <xdr:cxnSp macro="">
      <xdr:nvCxnSpPr>
        <xdr:cNvPr id="258" name="直線コネクタ 257"/>
        <xdr:cNvCxnSpPr/>
      </xdr:nvCxnSpPr>
      <xdr:spPr>
        <a:xfrm flipV="1">
          <a:off x="14782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78015</xdr:rowOff>
    </xdr:from>
    <xdr:to>
      <xdr:col>21</xdr:col>
      <xdr:colOff>361950</xdr:colOff>
      <xdr:row>56</xdr:row>
      <xdr:rowOff>45357</xdr:rowOff>
    </xdr:to>
    <xdr:cxnSp macro="">
      <xdr:nvCxnSpPr>
        <xdr:cNvPr id="261" name="直線コネクタ 260"/>
        <xdr:cNvCxnSpPr/>
      </xdr:nvCxnSpPr>
      <xdr:spPr>
        <a:xfrm>
          <a:off x="13893800" y="9336315"/>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78015</xdr:rowOff>
    </xdr:from>
    <xdr:to>
      <xdr:col>20</xdr:col>
      <xdr:colOff>158750</xdr:colOff>
      <xdr:row>55</xdr:row>
      <xdr:rowOff>167822</xdr:rowOff>
    </xdr:to>
    <xdr:cxnSp macro="">
      <xdr:nvCxnSpPr>
        <xdr:cNvPr id="264" name="直線コネクタ 263"/>
        <xdr:cNvCxnSpPr/>
      </xdr:nvCxnSpPr>
      <xdr:spPr>
        <a:xfrm flipV="1">
          <a:off x="13004800" y="93363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4" name="円/楕円 273"/>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5"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6" name="円/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8" name="円/楕円 277"/>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80934</xdr:rowOff>
    </xdr:from>
    <xdr:ext cx="762000" cy="259045"/>
    <xdr:sp macro="" textlink="">
      <xdr:nvSpPr>
        <xdr:cNvPr id="279" name="テキスト ボックス 278"/>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27215</xdr:rowOff>
    </xdr:from>
    <xdr:to>
      <xdr:col>20</xdr:col>
      <xdr:colOff>209550</xdr:colOff>
      <xdr:row>54</xdr:row>
      <xdr:rowOff>128815</xdr:rowOff>
    </xdr:to>
    <xdr:sp macro="" textlink="">
      <xdr:nvSpPr>
        <xdr:cNvPr id="280" name="円/楕円 279"/>
        <xdr:cNvSpPr/>
      </xdr:nvSpPr>
      <xdr:spPr>
        <a:xfrm>
          <a:off x="13843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138992</xdr:rowOff>
    </xdr:from>
    <xdr:ext cx="762000" cy="259045"/>
    <xdr:sp macro="" textlink="">
      <xdr:nvSpPr>
        <xdr:cNvPr id="281" name="テキスト ボックス 280"/>
        <xdr:cNvSpPr txBox="1"/>
      </xdr:nvSpPr>
      <xdr:spPr>
        <a:xfrm>
          <a:off x="13512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117022</xdr:rowOff>
    </xdr:from>
    <xdr:to>
      <xdr:col>19</xdr:col>
      <xdr:colOff>6350</xdr:colOff>
      <xdr:row>56</xdr:row>
      <xdr:rowOff>47172</xdr:rowOff>
    </xdr:to>
    <xdr:sp macro="" textlink="">
      <xdr:nvSpPr>
        <xdr:cNvPr id="282" name="円/楕円 281"/>
        <xdr:cNvSpPr/>
      </xdr:nvSpPr>
      <xdr:spPr>
        <a:xfrm>
          <a:off x="12954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31949</xdr:rowOff>
    </xdr:from>
    <xdr:ext cx="762000" cy="259045"/>
    <xdr:sp macro="" textlink="">
      <xdr:nvSpPr>
        <xdr:cNvPr id="283" name="テキスト ボックス 282"/>
        <xdr:cNvSpPr txBox="1"/>
      </xdr:nvSpPr>
      <xdr:spPr>
        <a:xfrm>
          <a:off x="12623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0.6</a:t>
          </a:r>
          <a:r>
            <a:rPr kumimoji="1" lang="ja-JP" altLang="en-US" sz="1300">
              <a:latin typeface="ＭＳ Ｐゴシック"/>
            </a:rPr>
            <a:t>ポイント増加したものの、引き続き類似団体平均を下回る水準となっている。</a:t>
          </a:r>
        </a:p>
        <a:p>
          <a:r>
            <a:rPr kumimoji="1" lang="ja-JP" altLang="en-US" sz="1300">
              <a:latin typeface="ＭＳ Ｐゴシック"/>
            </a:rPr>
            <a:t>　増加の主な要因としては、医療機能の充実を図るため病院事業への繰出金が増加したことが挙げられる。</a:t>
          </a:r>
          <a:endParaRPr kumimoji="1" lang="en-US" altLang="ja-JP" sz="1300">
            <a:latin typeface="ＭＳ Ｐゴシック"/>
          </a:endParaRPr>
        </a:p>
        <a:p>
          <a:r>
            <a:rPr kumimoji="1" lang="ja-JP" altLang="en-US" sz="1300">
              <a:latin typeface="ＭＳ Ｐゴシック"/>
            </a:rPr>
            <a:t>　今後も引き続き公営企業の健全化、また補助費全体の適正な管理に努める。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76200</xdr:rowOff>
    </xdr:from>
    <xdr:to>
      <xdr:col>24</xdr:col>
      <xdr:colOff>31750</xdr:colOff>
      <xdr:row>36</xdr:row>
      <xdr:rowOff>152400</xdr:rowOff>
    </xdr:to>
    <xdr:cxnSp macro="">
      <xdr:nvCxnSpPr>
        <xdr:cNvPr id="316" name="直線コネクタ 315"/>
        <xdr:cNvCxnSpPr/>
      </xdr:nvCxnSpPr>
      <xdr:spPr>
        <a:xfrm>
          <a:off x="15671800" y="6248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63500</xdr:rowOff>
    </xdr:from>
    <xdr:to>
      <xdr:col>22</xdr:col>
      <xdr:colOff>565150</xdr:colOff>
      <xdr:row>36</xdr:row>
      <xdr:rowOff>76200</xdr:rowOff>
    </xdr:to>
    <xdr:cxnSp macro="">
      <xdr:nvCxnSpPr>
        <xdr:cNvPr id="319" name="直線コネクタ 318"/>
        <xdr:cNvCxnSpPr/>
      </xdr:nvCxnSpPr>
      <xdr:spPr>
        <a:xfrm>
          <a:off x="147828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63500</xdr:rowOff>
    </xdr:from>
    <xdr:to>
      <xdr:col>21</xdr:col>
      <xdr:colOff>361950</xdr:colOff>
      <xdr:row>36</xdr:row>
      <xdr:rowOff>88900</xdr:rowOff>
    </xdr:to>
    <xdr:cxnSp macro="">
      <xdr:nvCxnSpPr>
        <xdr:cNvPr id="322" name="直線コネクタ 321"/>
        <xdr:cNvCxnSpPr/>
      </xdr:nvCxnSpPr>
      <xdr:spPr>
        <a:xfrm flipV="1">
          <a:off x="13893800" y="623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165100</xdr:rowOff>
    </xdr:to>
    <xdr:cxnSp macro="">
      <xdr:nvCxnSpPr>
        <xdr:cNvPr id="325" name="直線コネクタ 324"/>
        <xdr:cNvCxnSpPr/>
      </xdr:nvCxnSpPr>
      <xdr:spPr>
        <a:xfrm flipV="1">
          <a:off x="13004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35" name="円/楕円 334"/>
        <xdr:cNvSpPr/>
      </xdr:nvSpPr>
      <xdr:spPr>
        <a:xfrm>
          <a:off x="16459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118127</xdr:rowOff>
    </xdr:from>
    <xdr:ext cx="762000" cy="259045"/>
    <xdr:sp macro="" textlink="">
      <xdr:nvSpPr>
        <xdr:cNvPr id="336" name="補助費等該当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25400</xdr:rowOff>
    </xdr:from>
    <xdr:to>
      <xdr:col>22</xdr:col>
      <xdr:colOff>615950</xdr:colOff>
      <xdr:row>36</xdr:row>
      <xdr:rowOff>127000</xdr:rowOff>
    </xdr:to>
    <xdr:sp macro="" textlink="">
      <xdr:nvSpPr>
        <xdr:cNvPr id="337" name="円/楕円 336"/>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38" name="テキスト ボックス 337"/>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12700</xdr:rowOff>
    </xdr:from>
    <xdr:to>
      <xdr:col>21</xdr:col>
      <xdr:colOff>412750</xdr:colOff>
      <xdr:row>36</xdr:row>
      <xdr:rowOff>114300</xdr:rowOff>
    </xdr:to>
    <xdr:sp macro="" textlink="">
      <xdr:nvSpPr>
        <xdr:cNvPr id="339" name="円/楕円 338"/>
        <xdr:cNvSpPr/>
      </xdr:nvSpPr>
      <xdr:spPr>
        <a:xfrm>
          <a:off x="14732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124477</xdr:rowOff>
    </xdr:from>
    <xdr:ext cx="762000" cy="259045"/>
    <xdr:sp macro="" textlink="">
      <xdr:nvSpPr>
        <xdr:cNvPr id="340" name="テキスト ボックス 339"/>
        <xdr:cNvSpPr txBox="1"/>
      </xdr:nvSpPr>
      <xdr:spPr>
        <a:xfrm>
          <a:off x="14401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41" name="円/楕円 340"/>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42" name="テキスト ボックス 34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43" name="円/楕円 342"/>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44" name="テキスト ボックス 343"/>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2.4</a:t>
          </a:r>
          <a:r>
            <a:rPr kumimoji="1" lang="ja-JP" altLang="en-US" sz="1300">
              <a:latin typeface="ＭＳ Ｐゴシック"/>
            </a:rPr>
            <a:t>ポイント減少したものの、類似団体平均を上回る水準となっている。</a:t>
          </a:r>
        </a:p>
        <a:p>
          <a:r>
            <a:rPr kumimoji="1" lang="ja-JP" altLang="en-US" sz="1300">
              <a:latin typeface="ＭＳ Ｐゴシック"/>
            </a:rPr>
            <a:t>　近年は建設事業債の発行を抑制しており、その発行にあたっても精査しているため、地方債現在高は減少傾向にあるが、今後多くの公共施設が更新時期を迎えるため、引き続き適正な公債管理に努める。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58420</xdr:rowOff>
    </xdr:to>
    <xdr:cxnSp macro="">
      <xdr:nvCxnSpPr>
        <xdr:cNvPr id="374" name="直線コネクタ 373"/>
        <xdr:cNvCxnSpPr/>
      </xdr:nvCxnSpPr>
      <xdr:spPr>
        <a:xfrm flipV="1">
          <a:off x="3987800" y="133217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58420</xdr:rowOff>
    </xdr:to>
    <xdr:cxnSp macro="">
      <xdr:nvCxnSpPr>
        <xdr:cNvPr id="377" name="直線コネクタ 376"/>
        <xdr:cNvCxnSpPr/>
      </xdr:nvCxnSpPr>
      <xdr:spPr>
        <a:xfrm>
          <a:off x="3098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53848</xdr:rowOff>
    </xdr:to>
    <xdr:cxnSp macro="">
      <xdr:nvCxnSpPr>
        <xdr:cNvPr id="380" name="直線コネクタ 379"/>
        <xdr:cNvCxnSpPr/>
      </xdr:nvCxnSpPr>
      <xdr:spPr>
        <a:xfrm>
          <a:off x="2209800" y="13340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81280</xdr:rowOff>
    </xdr:to>
    <xdr:cxnSp macro="">
      <xdr:nvCxnSpPr>
        <xdr:cNvPr id="383" name="直線コネクタ 382"/>
        <xdr:cNvCxnSpPr/>
      </xdr:nvCxnSpPr>
      <xdr:spPr>
        <a:xfrm flipV="1">
          <a:off x="1320800" y="13340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93" name="円/楕円 392"/>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94"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5" name="円/楕円 39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6" name="テキスト ボックス 395"/>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7" name="円/楕円 396"/>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98" name="テキスト ボックス 397"/>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9" name="円/楕円 398"/>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400" name="テキスト ボックス 39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401" name="円/楕円 40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402" name="テキスト ボックス 40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1.6</a:t>
          </a:r>
          <a:r>
            <a:rPr kumimoji="1" lang="ja-JP" altLang="en-US" sz="1300">
              <a:latin typeface="ＭＳ Ｐゴシック"/>
            </a:rPr>
            <a:t>ポイント減少したものの類似団体平均を上回る水準となっている。</a:t>
          </a:r>
        </a:p>
        <a:p>
          <a:r>
            <a:rPr kumimoji="1" lang="ja-JP" altLang="en-US" sz="1300">
              <a:latin typeface="ＭＳ Ｐゴシック"/>
            </a:rPr>
            <a:t>　物件費や扶助費に係る経常収支比率は今後も上昇傾向が続くと見込まれるため、「行財政改革推進プラン</a:t>
          </a:r>
          <a:r>
            <a:rPr kumimoji="1" lang="en-US" altLang="ja-JP" sz="1300">
              <a:latin typeface="ＭＳ Ｐゴシック"/>
            </a:rPr>
            <a:t>Ⅱ</a:t>
          </a:r>
          <a:r>
            <a:rPr kumimoji="1" lang="ja-JP" altLang="en-US" sz="1300">
              <a:latin typeface="ＭＳ Ｐゴシック"/>
            </a:rPr>
            <a:t>」などに基づき、事務事業の見直しやコスト削減及び歳入の確保に努めることで、経常収支比率の上昇を抑える必要がある。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99568</xdr:rowOff>
    </xdr:to>
    <xdr:cxnSp macro="">
      <xdr:nvCxnSpPr>
        <xdr:cNvPr id="433" name="直線コネクタ 432"/>
        <xdr:cNvCxnSpPr/>
      </xdr:nvCxnSpPr>
      <xdr:spPr>
        <a:xfrm flipV="1">
          <a:off x="15671800" y="133995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90424</xdr:rowOff>
    </xdr:from>
    <xdr:to>
      <xdr:col>22</xdr:col>
      <xdr:colOff>565150</xdr:colOff>
      <xdr:row>78</xdr:row>
      <xdr:rowOff>99568</xdr:rowOff>
    </xdr:to>
    <xdr:cxnSp macro="">
      <xdr:nvCxnSpPr>
        <xdr:cNvPr id="436" name="直線コネクタ 435"/>
        <xdr:cNvCxnSpPr/>
      </xdr:nvCxnSpPr>
      <xdr:spPr>
        <a:xfrm>
          <a:off x="14782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78</xdr:row>
      <xdr:rowOff>90424</xdr:rowOff>
    </xdr:to>
    <xdr:cxnSp macro="">
      <xdr:nvCxnSpPr>
        <xdr:cNvPr id="439" name="直線コネクタ 438"/>
        <xdr:cNvCxnSpPr/>
      </xdr:nvCxnSpPr>
      <xdr:spPr>
        <a:xfrm>
          <a:off x="13893800" y="1315720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79</xdr:row>
      <xdr:rowOff>65278</xdr:rowOff>
    </xdr:to>
    <xdr:cxnSp macro="">
      <xdr:nvCxnSpPr>
        <xdr:cNvPr id="442" name="直線コネクタ 441"/>
        <xdr:cNvCxnSpPr/>
      </xdr:nvCxnSpPr>
      <xdr:spPr>
        <a:xfrm flipV="1">
          <a:off x="13004800" y="13157200"/>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52" name="円/楕円 451"/>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53"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54" name="円/楕円 453"/>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55" name="テキスト ボックス 454"/>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56" name="円/楕円 455"/>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126001</xdr:rowOff>
    </xdr:from>
    <xdr:ext cx="762000" cy="259045"/>
    <xdr:sp macro="" textlink="">
      <xdr:nvSpPr>
        <xdr:cNvPr id="457" name="テキスト ボックス 456"/>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8" name="円/楕円 457"/>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9" name="テキスト ボックス 45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xdr:rowOff>
    </xdr:from>
    <xdr:to>
      <xdr:col>19</xdr:col>
      <xdr:colOff>6350</xdr:colOff>
      <xdr:row>79</xdr:row>
      <xdr:rowOff>116078</xdr:rowOff>
    </xdr:to>
    <xdr:sp macro="" textlink="">
      <xdr:nvSpPr>
        <xdr:cNvPr id="460" name="円/楕円 459"/>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100855</xdr:rowOff>
    </xdr:from>
    <xdr:ext cx="762000" cy="259045"/>
    <xdr:sp macro="" textlink="">
      <xdr:nvSpPr>
        <xdr:cNvPr id="461" name="テキスト ボックス 460"/>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大阪府池田市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77405</xdr:rowOff>
    </xdr:from>
    <xdr:to>
      <xdr:col>4</xdr:col>
      <xdr:colOff>1117600</xdr:colOff>
      <xdr:row>15</xdr:row>
      <xdr:rowOff>107482</xdr:rowOff>
    </xdr:to>
    <xdr:cxnSp macro="">
      <xdr:nvCxnSpPr>
        <xdr:cNvPr id="52" name="直線コネクタ 51"/>
        <xdr:cNvCxnSpPr/>
      </xdr:nvCxnSpPr>
      <xdr:spPr bwMode="auto">
        <a:xfrm flipV="1">
          <a:off x="5003800" y="2696780"/>
          <a:ext cx="6477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107482</xdr:rowOff>
    </xdr:from>
    <xdr:to>
      <xdr:col>4</xdr:col>
      <xdr:colOff>469900</xdr:colOff>
      <xdr:row>16</xdr:row>
      <xdr:rowOff>48470</xdr:rowOff>
    </xdr:to>
    <xdr:cxnSp macro="">
      <xdr:nvCxnSpPr>
        <xdr:cNvPr id="55" name="直線コネクタ 54"/>
        <xdr:cNvCxnSpPr/>
      </xdr:nvCxnSpPr>
      <xdr:spPr bwMode="auto">
        <a:xfrm flipV="1">
          <a:off x="4305300" y="2726857"/>
          <a:ext cx="698500" cy="11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110519</xdr:rowOff>
    </xdr:from>
    <xdr:to>
      <xdr:col>3</xdr:col>
      <xdr:colOff>904875</xdr:colOff>
      <xdr:row>16</xdr:row>
      <xdr:rowOff>48470</xdr:rowOff>
    </xdr:to>
    <xdr:cxnSp macro="">
      <xdr:nvCxnSpPr>
        <xdr:cNvPr id="58" name="直線コネクタ 57"/>
        <xdr:cNvCxnSpPr/>
      </xdr:nvCxnSpPr>
      <xdr:spPr bwMode="auto">
        <a:xfrm>
          <a:off x="3606800" y="2729894"/>
          <a:ext cx="698500" cy="10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101930</xdr:rowOff>
    </xdr:from>
    <xdr:to>
      <xdr:col>3</xdr:col>
      <xdr:colOff>206375</xdr:colOff>
      <xdr:row>15</xdr:row>
      <xdr:rowOff>110519</xdr:rowOff>
    </xdr:to>
    <xdr:cxnSp macro="">
      <xdr:nvCxnSpPr>
        <xdr:cNvPr id="61" name="直線コネクタ 60"/>
        <xdr:cNvCxnSpPr/>
      </xdr:nvCxnSpPr>
      <xdr:spPr bwMode="auto">
        <a:xfrm>
          <a:off x="2908300" y="2549855"/>
          <a:ext cx="698500" cy="1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26605</xdr:rowOff>
    </xdr:from>
    <xdr:to>
      <xdr:col>5</xdr:col>
      <xdr:colOff>34925</xdr:colOff>
      <xdr:row>15</xdr:row>
      <xdr:rowOff>128205</xdr:rowOff>
    </xdr:to>
    <xdr:sp macro="" textlink="">
      <xdr:nvSpPr>
        <xdr:cNvPr id="71" name="円/楕円 70"/>
        <xdr:cNvSpPr/>
      </xdr:nvSpPr>
      <xdr:spPr bwMode="auto">
        <a:xfrm>
          <a:off x="5600700" y="26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43132</xdr:rowOff>
    </xdr:from>
    <xdr:ext cx="762000" cy="259045"/>
    <xdr:sp macro="" textlink="">
      <xdr:nvSpPr>
        <xdr:cNvPr id="72" name="人口1人当たり決算額の推移該当値テキスト130"/>
        <xdr:cNvSpPr txBox="1"/>
      </xdr:nvSpPr>
      <xdr:spPr>
        <a:xfrm>
          <a:off x="5740400" y="24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67,977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56682</xdr:rowOff>
    </xdr:from>
    <xdr:to>
      <xdr:col>4</xdr:col>
      <xdr:colOff>520700</xdr:colOff>
      <xdr:row>15</xdr:row>
      <xdr:rowOff>158282</xdr:rowOff>
    </xdr:to>
    <xdr:sp macro="" textlink="">
      <xdr:nvSpPr>
        <xdr:cNvPr id="73" name="円/楕円 72"/>
        <xdr:cNvSpPr/>
      </xdr:nvSpPr>
      <xdr:spPr bwMode="auto">
        <a:xfrm>
          <a:off x="4953000" y="267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168459</xdr:rowOff>
    </xdr:from>
    <xdr:ext cx="736600" cy="259045"/>
    <xdr:sp macro="" textlink="">
      <xdr:nvSpPr>
        <xdr:cNvPr id="74" name="テキスト ボックス 73"/>
        <xdr:cNvSpPr txBox="1"/>
      </xdr:nvSpPr>
      <xdr:spPr>
        <a:xfrm>
          <a:off x="4622800" y="244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169120</xdr:rowOff>
    </xdr:from>
    <xdr:to>
      <xdr:col>3</xdr:col>
      <xdr:colOff>955675</xdr:colOff>
      <xdr:row>16</xdr:row>
      <xdr:rowOff>99270</xdr:rowOff>
    </xdr:to>
    <xdr:sp macro="" textlink="">
      <xdr:nvSpPr>
        <xdr:cNvPr id="75" name="円/楕円 74"/>
        <xdr:cNvSpPr/>
      </xdr:nvSpPr>
      <xdr:spPr bwMode="auto">
        <a:xfrm>
          <a:off x="4254500" y="27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84047</xdr:rowOff>
    </xdr:from>
    <xdr:ext cx="762000" cy="259045"/>
    <xdr:sp macro="" textlink="">
      <xdr:nvSpPr>
        <xdr:cNvPr id="76" name="テキスト ボックス 75"/>
        <xdr:cNvSpPr txBox="1"/>
      </xdr:nvSpPr>
      <xdr:spPr>
        <a:xfrm>
          <a:off x="3924300" y="287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63,613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59719</xdr:rowOff>
    </xdr:from>
    <xdr:to>
      <xdr:col>3</xdr:col>
      <xdr:colOff>257175</xdr:colOff>
      <xdr:row>15</xdr:row>
      <xdr:rowOff>161319</xdr:rowOff>
    </xdr:to>
    <xdr:sp macro="" textlink="">
      <xdr:nvSpPr>
        <xdr:cNvPr id="77" name="円/楕円 76"/>
        <xdr:cNvSpPr/>
      </xdr:nvSpPr>
      <xdr:spPr bwMode="auto">
        <a:xfrm>
          <a:off x="3556000" y="267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xdr:rowOff>
    </xdr:from>
    <xdr:ext cx="762000" cy="259045"/>
    <xdr:sp macro="" textlink="">
      <xdr:nvSpPr>
        <xdr:cNvPr id="78" name="テキスト ボックス 77"/>
        <xdr:cNvSpPr txBox="1"/>
      </xdr:nvSpPr>
      <xdr:spPr>
        <a:xfrm>
          <a:off x="3225800" y="24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51130</xdr:rowOff>
    </xdr:from>
    <xdr:to>
      <xdr:col>2</xdr:col>
      <xdr:colOff>692150</xdr:colOff>
      <xdr:row>14</xdr:row>
      <xdr:rowOff>152730</xdr:rowOff>
    </xdr:to>
    <xdr:sp macro="" textlink="">
      <xdr:nvSpPr>
        <xdr:cNvPr id="79" name="円/楕円 78"/>
        <xdr:cNvSpPr/>
      </xdr:nvSpPr>
      <xdr:spPr bwMode="auto">
        <a:xfrm>
          <a:off x="2857500" y="249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162907</xdr:rowOff>
    </xdr:from>
    <xdr:ext cx="762000" cy="259045"/>
    <xdr:sp macro="" textlink="">
      <xdr:nvSpPr>
        <xdr:cNvPr id="80" name="テキスト ボックス 79"/>
        <xdr:cNvSpPr txBox="1"/>
      </xdr:nvSpPr>
      <xdr:spPr>
        <a:xfrm>
          <a:off x="2527300" y="226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91491</xdr:rowOff>
    </xdr:from>
    <xdr:to>
      <xdr:col>4</xdr:col>
      <xdr:colOff>1117600</xdr:colOff>
      <xdr:row>37</xdr:row>
      <xdr:rowOff>146317</xdr:rowOff>
    </xdr:to>
    <xdr:cxnSp macro="">
      <xdr:nvCxnSpPr>
        <xdr:cNvPr id="114" name="直線コネクタ 113"/>
        <xdr:cNvCxnSpPr/>
      </xdr:nvCxnSpPr>
      <xdr:spPr bwMode="auto">
        <a:xfrm flipV="1">
          <a:off x="5003800" y="7216191"/>
          <a:ext cx="647700" cy="5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76268</xdr:rowOff>
    </xdr:from>
    <xdr:ext cx="762000" cy="259045"/>
    <xdr:sp macro="" textlink="">
      <xdr:nvSpPr>
        <xdr:cNvPr id="115" name="人口1人当たり決算額の推移平均値テキスト445"/>
        <xdr:cNvSpPr txBox="1"/>
      </xdr:nvSpPr>
      <xdr:spPr>
        <a:xfrm>
          <a:off x="5740400" y="7200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138278</xdr:rowOff>
    </xdr:from>
    <xdr:to>
      <xdr:col>4</xdr:col>
      <xdr:colOff>469900</xdr:colOff>
      <xdr:row>37</xdr:row>
      <xdr:rowOff>146317</xdr:rowOff>
    </xdr:to>
    <xdr:cxnSp macro="">
      <xdr:nvCxnSpPr>
        <xdr:cNvPr id="117" name="直線コネクタ 116"/>
        <xdr:cNvCxnSpPr/>
      </xdr:nvCxnSpPr>
      <xdr:spPr bwMode="auto">
        <a:xfrm>
          <a:off x="4305300" y="7262978"/>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41542</xdr:rowOff>
    </xdr:from>
    <xdr:to>
      <xdr:col>3</xdr:col>
      <xdr:colOff>904875</xdr:colOff>
      <xdr:row>37</xdr:row>
      <xdr:rowOff>138278</xdr:rowOff>
    </xdr:to>
    <xdr:cxnSp macro="">
      <xdr:nvCxnSpPr>
        <xdr:cNvPr id="120" name="直線コネクタ 119"/>
        <xdr:cNvCxnSpPr/>
      </xdr:nvCxnSpPr>
      <xdr:spPr bwMode="auto">
        <a:xfrm>
          <a:off x="3606800" y="7166242"/>
          <a:ext cx="698500" cy="9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68173</xdr:rowOff>
    </xdr:from>
    <xdr:to>
      <xdr:col>3</xdr:col>
      <xdr:colOff>206375</xdr:colOff>
      <xdr:row>37</xdr:row>
      <xdr:rowOff>41542</xdr:rowOff>
    </xdr:to>
    <xdr:cxnSp macro="">
      <xdr:nvCxnSpPr>
        <xdr:cNvPr id="123" name="直線コネクタ 122"/>
        <xdr:cNvCxnSpPr/>
      </xdr:nvCxnSpPr>
      <xdr:spPr bwMode="auto">
        <a:xfrm>
          <a:off x="2908300" y="7021423"/>
          <a:ext cx="698500" cy="144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40691</xdr:rowOff>
    </xdr:from>
    <xdr:to>
      <xdr:col>5</xdr:col>
      <xdr:colOff>34925</xdr:colOff>
      <xdr:row>37</xdr:row>
      <xdr:rowOff>142291</xdr:rowOff>
    </xdr:to>
    <xdr:sp macro="" textlink="">
      <xdr:nvSpPr>
        <xdr:cNvPr id="133" name="円/楕円 132"/>
        <xdr:cNvSpPr/>
      </xdr:nvSpPr>
      <xdr:spPr bwMode="auto">
        <a:xfrm>
          <a:off x="5600700" y="716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57218</xdr:rowOff>
    </xdr:from>
    <xdr:ext cx="762000" cy="259045"/>
    <xdr:sp macro="" textlink="">
      <xdr:nvSpPr>
        <xdr:cNvPr id="134" name="人口1人当たり決算額の推移該当値テキスト445"/>
        <xdr:cNvSpPr txBox="1"/>
      </xdr:nvSpPr>
      <xdr:spPr>
        <a:xfrm>
          <a:off x="5740400" y="701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95517</xdr:rowOff>
    </xdr:from>
    <xdr:to>
      <xdr:col>4</xdr:col>
      <xdr:colOff>520700</xdr:colOff>
      <xdr:row>37</xdr:row>
      <xdr:rowOff>197117</xdr:rowOff>
    </xdr:to>
    <xdr:sp macro="" textlink="">
      <xdr:nvSpPr>
        <xdr:cNvPr id="135" name="円/楕円 134"/>
        <xdr:cNvSpPr/>
      </xdr:nvSpPr>
      <xdr:spPr bwMode="auto">
        <a:xfrm>
          <a:off x="4953000" y="722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181894</xdr:rowOff>
    </xdr:from>
    <xdr:ext cx="736600" cy="259045"/>
    <xdr:sp macro="" textlink="">
      <xdr:nvSpPr>
        <xdr:cNvPr id="136" name="テキスト ボックス 135"/>
        <xdr:cNvSpPr txBox="1"/>
      </xdr:nvSpPr>
      <xdr:spPr>
        <a:xfrm>
          <a:off x="4622800" y="730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87478</xdr:rowOff>
    </xdr:from>
    <xdr:to>
      <xdr:col>3</xdr:col>
      <xdr:colOff>955675</xdr:colOff>
      <xdr:row>37</xdr:row>
      <xdr:rowOff>189078</xdr:rowOff>
    </xdr:to>
    <xdr:sp macro="" textlink="">
      <xdr:nvSpPr>
        <xdr:cNvPr id="137" name="円/楕円 136"/>
        <xdr:cNvSpPr/>
      </xdr:nvSpPr>
      <xdr:spPr bwMode="auto">
        <a:xfrm>
          <a:off x="4254500" y="72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173855</xdr:rowOff>
    </xdr:from>
    <xdr:ext cx="762000" cy="259045"/>
    <xdr:sp macro="" textlink="">
      <xdr:nvSpPr>
        <xdr:cNvPr id="138" name="テキスト ボックス 137"/>
        <xdr:cNvSpPr txBox="1"/>
      </xdr:nvSpPr>
      <xdr:spPr>
        <a:xfrm>
          <a:off x="3924300" y="729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162192</xdr:rowOff>
    </xdr:from>
    <xdr:to>
      <xdr:col>3</xdr:col>
      <xdr:colOff>257175</xdr:colOff>
      <xdr:row>37</xdr:row>
      <xdr:rowOff>92342</xdr:rowOff>
    </xdr:to>
    <xdr:sp macro="" textlink="">
      <xdr:nvSpPr>
        <xdr:cNvPr id="139" name="円/楕円 138"/>
        <xdr:cNvSpPr/>
      </xdr:nvSpPr>
      <xdr:spPr bwMode="auto">
        <a:xfrm>
          <a:off x="3556000" y="711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77119</xdr:rowOff>
    </xdr:from>
    <xdr:ext cx="762000" cy="259045"/>
    <xdr:sp macro="" textlink="">
      <xdr:nvSpPr>
        <xdr:cNvPr id="140" name="テキスト ボックス 139"/>
        <xdr:cNvSpPr txBox="1"/>
      </xdr:nvSpPr>
      <xdr:spPr>
        <a:xfrm>
          <a:off x="3225800" y="720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17373</xdr:rowOff>
    </xdr:from>
    <xdr:to>
      <xdr:col>2</xdr:col>
      <xdr:colOff>692150</xdr:colOff>
      <xdr:row>36</xdr:row>
      <xdr:rowOff>118973</xdr:rowOff>
    </xdr:to>
    <xdr:sp macro="" textlink="">
      <xdr:nvSpPr>
        <xdr:cNvPr id="141" name="円/楕円 140"/>
        <xdr:cNvSpPr/>
      </xdr:nvSpPr>
      <xdr:spPr bwMode="auto">
        <a:xfrm>
          <a:off x="2857500" y="69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103750</xdr:rowOff>
    </xdr:from>
    <xdr:ext cx="762000" cy="259045"/>
    <xdr:sp macro="" textlink="">
      <xdr:nvSpPr>
        <xdr:cNvPr id="142" name="テキスト ボックス 141"/>
        <xdr:cNvSpPr txBox="1"/>
      </xdr:nvSpPr>
      <xdr:spPr>
        <a:xfrm>
          <a:off x="2527300" y="705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102,671
101,286
22.14
34,853,589
34,421,932
111,220
20,762,858
34,560,652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33074</xdr:rowOff>
    </xdr:from>
    <xdr:to>
      <xdr:col>6</xdr:col>
      <xdr:colOff>511175</xdr:colOff>
      <xdr:row>33</xdr:row>
      <xdr:rowOff>51297</xdr:rowOff>
    </xdr:to>
    <xdr:cxnSp macro="">
      <xdr:nvCxnSpPr>
        <xdr:cNvPr id="63" name="直線コネクタ 62"/>
        <xdr:cNvCxnSpPr/>
      </xdr:nvCxnSpPr>
      <xdr:spPr>
        <a:xfrm>
          <a:off x="3797300" y="5690924"/>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33074</xdr:rowOff>
    </xdr:from>
    <xdr:to>
      <xdr:col>5</xdr:col>
      <xdr:colOff>358775</xdr:colOff>
      <xdr:row>33</xdr:row>
      <xdr:rowOff>42643</xdr:rowOff>
    </xdr:to>
    <xdr:cxnSp macro="">
      <xdr:nvCxnSpPr>
        <xdr:cNvPr id="66" name="直線コネクタ 65"/>
        <xdr:cNvCxnSpPr/>
      </xdr:nvCxnSpPr>
      <xdr:spPr>
        <a:xfrm flipV="1">
          <a:off x="2908300" y="5690924"/>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108153</xdr:rowOff>
    </xdr:from>
    <xdr:to>
      <xdr:col>4</xdr:col>
      <xdr:colOff>155575</xdr:colOff>
      <xdr:row>33</xdr:row>
      <xdr:rowOff>42643</xdr:rowOff>
    </xdr:to>
    <xdr:cxnSp macro="">
      <xdr:nvCxnSpPr>
        <xdr:cNvPr id="69" name="直線コネクタ 68"/>
        <xdr:cNvCxnSpPr/>
      </xdr:nvCxnSpPr>
      <xdr:spPr>
        <a:xfrm>
          <a:off x="2019300" y="5594553"/>
          <a:ext cx="889000" cy="1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49893</xdr:rowOff>
    </xdr:from>
    <xdr:to>
      <xdr:col>2</xdr:col>
      <xdr:colOff>638175</xdr:colOff>
      <xdr:row>32</xdr:row>
      <xdr:rowOff>108153</xdr:rowOff>
    </xdr:to>
    <xdr:cxnSp macro="">
      <xdr:nvCxnSpPr>
        <xdr:cNvPr id="72" name="直線コネクタ 71"/>
        <xdr:cNvCxnSpPr/>
      </xdr:nvCxnSpPr>
      <xdr:spPr>
        <a:xfrm>
          <a:off x="1130300" y="5364843"/>
          <a:ext cx="889000" cy="2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497</xdr:rowOff>
    </xdr:from>
    <xdr:to>
      <xdr:col>6</xdr:col>
      <xdr:colOff>561975</xdr:colOff>
      <xdr:row>33</xdr:row>
      <xdr:rowOff>102097</xdr:rowOff>
    </xdr:to>
    <xdr:sp macro="" textlink="">
      <xdr:nvSpPr>
        <xdr:cNvPr id="82" name="円/楕円 81"/>
        <xdr:cNvSpPr/>
      </xdr:nvSpPr>
      <xdr:spPr>
        <a:xfrm>
          <a:off x="4584700" y="56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23374</xdr:rowOff>
    </xdr:from>
    <xdr:ext cx="534377" cy="259045"/>
    <xdr:sp macro="" textlink="">
      <xdr:nvSpPr>
        <xdr:cNvPr id="83" name="人件費該当値テキスト"/>
        <xdr:cNvSpPr txBox="1"/>
      </xdr:nvSpPr>
      <xdr:spPr>
        <a:xfrm>
          <a:off x="4686300" y="550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153724</xdr:rowOff>
    </xdr:from>
    <xdr:to>
      <xdr:col>5</xdr:col>
      <xdr:colOff>409575</xdr:colOff>
      <xdr:row>33</xdr:row>
      <xdr:rowOff>83874</xdr:rowOff>
    </xdr:to>
    <xdr:sp macro="" textlink="">
      <xdr:nvSpPr>
        <xdr:cNvPr id="84" name="円/楕円 83"/>
        <xdr:cNvSpPr/>
      </xdr:nvSpPr>
      <xdr:spPr>
        <a:xfrm>
          <a:off x="3746500" y="56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100401</xdr:rowOff>
    </xdr:from>
    <xdr:ext cx="534377" cy="259045"/>
    <xdr:sp macro="" textlink="">
      <xdr:nvSpPr>
        <xdr:cNvPr id="85" name="テキスト ボックス 84"/>
        <xdr:cNvSpPr txBox="1"/>
      </xdr:nvSpPr>
      <xdr:spPr>
        <a:xfrm>
          <a:off x="3530111" y="54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163293</xdr:rowOff>
    </xdr:from>
    <xdr:to>
      <xdr:col>4</xdr:col>
      <xdr:colOff>206375</xdr:colOff>
      <xdr:row>33</xdr:row>
      <xdr:rowOff>93443</xdr:rowOff>
    </xdr:to>
    <xdr:sp macro="" textlink="">
      <xdr:nvSpPr>
        <xdr:cNvPr id="86" name="円/楕円 85"/>
        <xdr:cNvSpPr/>
      </xdr:nvSpPr>
      <xdr:spPr>
        <a:xfrm>
          <a:off x="2857500" y="564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109970</xdr:rowOff>
    </xdr:from>
    <xdr:ext cx="534377" cy="259045"/>
    <xdr:sp macro="" textlink="">
      <xdr:nvSpPr>
        <xdr:cNvPr id="87" name="テキスト ボックス 86"/>
        <xdr:cNvSpPr txBox="1"/>
      </xdr:nvSpPr>
      <xdr:spPr>
        <a:xfrm>
          <a:off x="2641111" y="54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57353</xdr:rowOff>
    </xdr:from>
    <xdr:to>
      <xdr:col>3</xdr:col>
      <xdr:colOff>3175</xdr:colOff>
      <xdr:row>32</xdr:row>
      <xdr:rowOff>158953</xdr:rowOff>
    </xdr:to>
    <xdr:sp macro="" textlink="">
      <xdr:nvSpPr>
        <xdr:cNvPr id="88" name="円/楕円 87"/>
        <xdr:cNvSpPr/>
      </xdr:nvSpPr>
      <xdr:spPr>
        <a:xfrm>
          <a:off x="1968500" y="55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4030</xdr:rowOff>
    </xdr:from>
    <xdr:ext cx="534377" cy="259045"/>
    <xdr:sp macro="" textlink="">
      <xdr:nvSpPr>
        <xdr:cNvPr id="89" name="テキスト ボックス 88"/>
        <xdr:cNvSpPr txBox="1"/>
      </xdr:nvSpPr>
      <xdr:spPr>
        <a:xfrm>
          <a:off x="1752111" y="53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170543</xdr:rowOff>
    </xdr:from>
    <xdr:to>
      <xdr:col>1</xdr:col>
      <xdr:colOff>485775</xdr:colOff>
      <xdr:row>31</xdr:row>
      <xdr:rowOff>100693</xdr:rowOff>
    </xdr:to>
    <xdr:sp macro="" textlink="">
      <xdr:nvSpPr>
        <xdr:cNvPr id="90" name="円/楕円 89"/>
        <xdr:cNvSpPr/>
      </xdr:nvSpPr>
      <xdr:spPr>
        <a:xfrm>
          <a:off x="1079500" y="53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117220</xdr:rowOff>
    </xdr:from>
    <xdr:ext cx="534377" cy="259045"/>
    <xdr:sp macro="" textlink="">
      <xdr:nvSpPr>
        <xdr:cNvPr id="91" name="テキスト ボックス 90"/>
        <xdr:cNvSpPr txBox="1"/>
      </xdr:nvSpPr>
      <xdr:spPr>
        <a:xfrm>
          <a:off x="863111" y="50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70815</xdr:rowOff>
    </xdr:from>
    <xdr:to>
      <xdr:col>6</xdr:col>
      <xdr:colOff>511175</xdr:colOff>
      <xdr:row>53</xdr:row>
      <xdr:rowOff>110439</xdr:rowOff>
    </xdr:to>
    <xdr:cxnSp macro="">
      <xdr:nvCxnSpPr>
        <xdr:cNvPr id="121" name="直線コネクタ 120"/>
        <xdr:cNvCxnSpPr/>
      </xdr:nvCxnSpPr>
      <xdr:spPr>
        <a:xfrm flipV="1">
          <a:off x="3797300" y="9157665"/>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110439</xdr:rowOff>
    </xdr:from>
    <xdr:to>
      <xdr:col>5</xdr:col>
      <xdr:colOff>358775</xdr:colOff>
      <xdr:row>54</xdr:row>
      <xdr:rowOff>77635</xdr:rowOff>
    </xdr:to>
    <xdr:cxnSp macro="">
      <xdr:nvCxnSpPr>
        <xdr:cNvPr id="124" name="直線コネクタ 123"/>
        <xdr:cNvCxnSpPr/>
      </xdr:nvCxnSpPr>
      <xdr:spPr>
        <a:xfrm flipV="1">
          <a:off x="2908300" y="9197289"/>
          <a:ext cx="8890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77635</xdr:rowOff>
    </xdr:from>
    <xdr:to>
      <xdr:col>4</xdr:col>
      <xdr:colOff>155575</xdr:colOff>
      <xdr:row>54</xdr:row>
      <xdr:rowOff>95276</xdr:rowOff>
    </xdr:to>
    <xdr:cxnSp macro="">
      <xdr:nvCxnSpPr>
        <xdr:cNvPr id="127" name="直線コネクタ 126"/>
        <xdr:cNvCxnSpPr/>
      </xdr:nvCxnSpPr>
      <xdr:spPr>
        <a:xfrm flipV="1">
          <a:off x="2019300" y="9335935"/>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95276</xdr:rowOff>
    </xdr:from>
    <xdr:to>
      <xdr:col>2</xdr:col>
      <xdr:colOff>638175</xdr:colOff>
      <xdr:row>54</xdr:row>
      <xdr:rowOff>103734</xdr:rowOff>
    </xdr:to>
    <xdr:cxnSp macro="">
      <xdr:nvCxnSpPr>
        <xdr:cNvPr id="130" name="直線コネクタ 129"/>
        <xdr:cNvCxnSpPr/>
      </xdr:nvCxnSpPr>
      <xdr:spPr>
        <a:xfrm flipV="1">
          <a:off x="1130300" y="935357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87292</xdr:rowOff>
    </xdr:from>
    <xdr:ext cx="534377" cy="259045"/>
    <xdr:sp macro="" textlink="">
      <xdr:nvSpPr>
        <xdr:cNvPr id="134" name="テキスト ボックス 133"/>
        <xdr:cNvSpPr txBox="1"/>
      </xdr:nvSpPr>
      <xdr:spPr>
        <a:xfrm>
          <a:off x="863111" y="9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20015</xdr:rowOff>
    </xdr:from>
    <xdr:to>
      <xdr:col>6</xdr:col>
      <xdr:colOff>561975</xdr:colOff>
      <xdr:row>53</xdr:row>
      <xdr:rowOff>121615</xdr:rowOff>
    </xdr:to>
    <xdr:sp macro="" textlink="">
      <xdr:nvSpPr>
        <xdr:cNvPr id="140" name="円/楕円 139"/>
        <xdr:cNvSpPr/>
      </xdr:nvSpPr>
      <xdr:spPr>
        <a:xfrm>
          <a:off x="4584700" y="91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42892</xdr:rowOff>
    </xdr:from>
    <xdr:ext cx="534377" cy="259045"/>
    <xdr:sp macro="" textlink="">
      <xdr:nvSpPr>
        <xdr:cNvPr id="141" name="物件費該当値テキスト"/>
        <xdr:cNvSpPr txBox="1"/>
      </xdr:nvSpPr>
      <xdr:spPr>
        <a:xfrm>
          <a:off x="4686300" y="895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56,308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59639</xdr:rowOff>
    </xdr:from>
    <xdr:to>
      <xdr:col>5</xdr:col>
      <xdr:colOff>409575</xdr:colOff>
      <xdr:row>53</xdr:row>
      <xdr:rowOff>161239</xdr:rowOff>
    </xdr:to>
    <xdr:sp macro="" textlink="">
      <xdr:nvSpPr>
        <xdr:cNvPr id="142" name="円/楕円 141"/>
        <xdr:cNvSpPr/>
      </xdr:nvSpPr>
      <xdr:spPr>
        <a:xfrm>
          <a:off x="3746500" y="91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6316</xdr:rowOff>
    </xdr:from>
    <xdr:ext cx="534377" cy="259045"/>
    <xdr:sp macro="" textlink="">
      <xdr:nvSpPr>
        <xdr:cNvPr id="143" name="テキスト ボックス 142"/>
        <xdr:cNvSpPr txBox="1"/>
      </xdr:nvSpPr>
      <xdr:spPr>
        <a:xfrm>
          <a:off x="3530111" y="89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26835</xdr:rowOff>
    </xdr:from>
    <xdr:to>
      <xdr:col>4</xdr:col>
      <xdr:colOff>206375</xdr:colOff>
      <xdr:row>54</xdr:row>
      <xdr:rowOff>128435</xdr:rowOff>
    </xdr:to>
    <xdr:sp macro="" textlink="">
      <xdr:nvSpPr>
        <xdr:cNvPr id="144" name="円/楕円 143"/>
        <xdr:cNvSpPr/>
      </xdr:nvSpPr>
      <xdr:spPr>
        <a:xfrm>
          <a:off x="2857500" y="92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144962</xdr:rowOff>
    </xdr:from>
    <xdr:ext cx="534377" cy="259045"/>
    <xdr:sp macro="" textlink="">
      <xdr:nvSpPr>
        <xdr:cNvPr id="145" name="テキスト ボックス 144"/>
        <xdr:cNvSpPr txBox="1"/>
      </xdr:nvSpPr>
      <xdr:spPr>
        <a:xfrm>
          <a:off x="2641111" y="90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44476</xdr:rowOff>
    </xdr:from>
    <xdr:to>
      <xdr:col>3</xdr:col>
      <xdr:colOff>3175</xdr:colOff>
      <xdr:row>54</xdr:row>
      <xdr:rowOff>146076</xdr:rowOff>
    </xdr:to>
    <xdr:sp macro="" textlink="">
      <xdr:nvSpPr>
        <xdr:cNvPr id="146" name="円/楕円 145"/>
        <xdr:cNvSpPr/>
      </xdr:nvSpPr>
      <xdr:spPr>
        <a:xfrm>
          <a:off x="1968500" y="93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162603</xdr:rowOff>
    </xdr:from>
    <xdr:ext cx="534377" cy="259045"/>
    <xdr:sp macro="" textlink="">
      <xdr:nvSpPr>
        <xdr:cNvPr id="147" name="テキスト ボックス 146"/>
        <xdr:cNvSpPr txBox="1"/>
      </xdr:nvSpPr>
      <xdr:spPr>
        <a:xfrm>
          <a:off x="1752111" y="90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52934</xdr:rowOff>
    </xdr:from>
    <xdr:to>
      <xdr:col>1</xdr:col>
      <xdr:colOff>485775</xdr:colOff>
      <xdr:row>54</xdr:row>
      <xdr:rowOff>154534</xdr:rowOff>
    </xdr:to>
    <xdr:sp macro="" textlink="">
      <xdr:nvSpPr>
        <xdr:cNvPr id="148" name="円/楕円 147"/>
        <xdr:cNvSpPr/>
      </xdr:nvSpPr>
      <xdr:spPr>
        <a:xfrm>
          <a:off x="1079500" y="93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171061</xdr:rowOff>
    </xdr:from>
    <xdr:ext cx="534377" cy="259045"/>
    <xdr:sp macro="" textlink="">
      <xdr:nvSpPr>
        <xdr:cNvPr id="149" name="テキスト ボックス 148"/>
        <xdr:cNvSpPr txBox="1"/>
      </xdr:nvSpPr>
      <xdr:spPr>
        <a:xfrm>
          <a:off x="863111" y="90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36993</xdr:rowOff>
    </xdr:from>
    <xdr:to>
      <xdr:col>6</xdr:col>
      <xdr:colOff>511175</xdr:colOff>
      <xdr:row>75</xdr:row>
      <xdr:rowOff>171052</xdr:rowOff>
    </xdr:to>
    <xdr:cxnSp macro="">
      <xdr:nvCxnSpPr>
        <xdr:cNvPr id="180" name="直線コネクタ 179"/>
        <xdr:cNvCxnSpPr/>
      </xdr:nvCxnSpPr>
      <xdr:spPr>
        <a:xfrm>
          <a:off x="3797300" y="12895743"/>
          <a:ext cx="838200" cy="1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6786</xdr:rowOff>
    </xdr:from>
    <xdr:to>
      <xdr:col>5</xdr:col>
      <xdr:colOff>358775</xdr:colOff>
      <xdr:row>75</xdr:row>
      <xdr:rowOff>36993</xdr:rowOff>
    </xdr:to>
    <xdr:cxnSp macro="">
      <xdr:nvCxnSpPr>
        <xdr:cNvPr id="183" name="直線コネクタ 182"/>
        <xdr:cNvCxnSpPr/>
      </xdr:nvCxnSpPr>
      <xdr:spPr>
        <a:xfrm>
          <a:off x="2908300" y="12865536"/>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1724</xdr:rowOff>
    </xdr:from>
    <xdr:to>
      <xdr:col>4</xdr:col>
      <xdr:colOff>155575</xdr:colOff>
      <xdr:row>75</xdr:row>
      <xdr:rowOff>6786</xdr:rowOff>
    </xdr:to>
    <xdr:cxnSp macro="">
      <xdr:nvCxnSpPr>
        <xdr:cNvPr id="186" name="直線コネクタ 185"/>
        <xdr:cNvCxnSpPr/>
      </xdr:nvCxnSpPr>
      <xdr:spPr>
        <a:xfrm>
          <a:off x="2019300" y="12860474"/>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111451</xdr:rowOff>
    </xdr:from>
    <xdr:to>
      <xdr:col>2</xdr:col>
      <xdr:colOff>638175</xdr:colOff>
      <xdr:row>75</xdr:row>
      <xdr:rowOff>1724</xdr:rowOff>
    </xdr:to>
    <xdr:cxnSp macro="">
      <xdr:nvCxnSpPr>
        <xdr:cNvPr id="189" name="直線コネクタ 188"/>
        <xdr:cNvCxnSpPr/>
      </xdr:nvCxnSpPr>
      <xdr:spPr>
        <a:xfrm>
          <a:off x="1130300" y="12627301"/>
          <a:ext cx="889000" cy="2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120251</xdr:rowOff>
    </xdr:from>
    <xdr:to>
      <xdr:col>6</xdr:col>
      <xdr:colOff>561975</xdr:colOff>
      <xdr:row>76</xdr:row>
      <xdr:rowOff>50400</xdr:rowOff>
    </xdr:to>
    <xdr:sp macro="" textlink="">
      <xdr:nvSpPr>
        <xdr:cNvPr id="199" name="円/楕円 198"/>
        <xdr:cNvSpPr/>
      </xdr:nvSpPr>
      <xdr:spPr>
        <a:xfrm>
          <a:off x="4584700" y="129790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143128</xdr:rowOff>
    </xdr:from>
    <xdr:ext cx="469744" cy="259045"/>
    <xdr:sp macro="" textlink="">
      <xdr:nvSpPr>
        <xdr:cNvPr id="200" name="維持補修費該当値テキスト"/>
        <xdr:cNvSpPr txBox="1"/>
      </xdr:nvSpPr>
      <xdr:spPr>
        <a:xfrm>
          <a:off x="4686300" y="12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157643</xdr:rowOff>
    </xdr:from>
    <xdr:to>
      <xdr:col>5</xdr:col>
      <xdr:colOff>409575</xdr:colOff>
      <xdr:row>75</xdr:row>
      <xdr:rowOff>87793</xdr:rowOff>
    </xdr:to>
    <xdr:sp macro="" textlink="">
      <xdr:nvSpPr>
        <xdr:cNvPr id="201" name="円/楕円 200"/>
        <xdr:cNvSpPr/>
      </xdr:nvSpPr>
      <xdr:spPr>
        <a:xfrm>
          <a:off x="3746500" y="128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104320</xdr:rowOff>
    </xdr:from>
    <xdr:ext cx="469744" cy="259045"/>
    <xdr:sp macro="" textlink="">
      <xdr:nvSpPr>
        <xdr:cNvPr id="202" name="テキスト ボックス 201"/>
        <xdr:cNvSpPr txBox="1"/>
      </xdr:nvSpPr>
      <xdr:spPr>
        <a:xfrm>
          <a:off x="3562427" y="126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127436</xdr:rowOff>
    </xdr:from>
    <xdr:to>
      <xdr:col>4</xdr:col>
      <xdr:colOff>206375</xdr:colOff>
      <xdr:row>75</xdr:row>
      <xdr:rowOff>57586</xdr:rowOff>
    </xdr:to>
    <xdr:sp macro="" textlink="">
      <xdr:nvSpPr>
        <xdr:cNvPr id="203" name="円/楕円 202"/>
        <xdr:cNvSpPr/>
      </xdr:nvSpPr>
      <xdr:spPr>
        <a:xfrm>
          <a:off x="2857500" y="128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74113</xdr:rowOff>
    </xdr:from>
    <xdr:ext cx="469744" cy="259045"/>
    <xdr:sp macro="" textlink="">
      <xdr:nvSpPr>
        <xdr:cNvPr id="204" name="テキスト ボックス 203"/>
        <xdr:cNvSpPr txBox="1"/>
      </xdr:nvSpPr>
      <xdr:spPr>
        <a:xfrm>
          <a:off x="2673427" y="125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122374</xdr:rowOff>
    </xdr:from>
    <xdr:to>
      <xdr:col>3</xdr:col>
      <xdr:colOff>3175</xdr:colOff>
      <xdr:row>75</xdr:row>
      <xdr:rowOff>52524</xdr:rowOff>
    </xdr:to>
    <xdr:sp macro="" textlink="">
      <xdr:nvSpPr>
        <xdr:cNvPr id="205" name="円/楕円 204"/>
        <xdr:cNvSpPr/>
      </xdr:nvSpPr>
      <xdr:spPr>
        <a:xfrm>
          <a:off x="1968500" y="128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69051</xdr:rowOff>
    </xdr:from>
    <xdr:ext cx="469744" cy="259045"/>
    <xdr:sp macro="" textlink="">
      <xdr:nvSpPr>
        <xdr:cNvPr id="206" name="テキスト ボックス 205"/>
        <xdr:cNvSpPr txBox="1"/>
      </xdr:nvSpPr>
      <xdr:spPr>
        <a:xfrm>
          <a:off x="1784427" y="125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60651</xdr:rowOff>
    </xdr:from>
    <xdr:to>
      <xdr:col>1</xdr:col>
      <xdr:colOff>485775</xdr:colOff>
      <xdr:row>73</xdr:row>
      <xdr:rowOff>162251</xdr:rowOff>
    </xdr:to>
    <xdr:sp macro="" textlink="">
      <xdr:nvSpPr>
        <xdr:cNvPr id="207" name="円/楕円 206"/>
        <xdr:cNvSpPr/>
      </xdr:nvSpPr>
      <xdr:spPr>
        <a:xfrm>
          <a:off x="1079500" y="125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7328</xdr:rowOff>
    </xdr:from>
    <xdr:ext cx="469744" cy="259045"/>
    <xdr:sp macro="" textlink="">
      <xdr:nvSpPr>
        <xdr:cNvPr id="208" name="テキスト ボックス 207"/>
        <xdr:cNvSpPr txBox="1"/>
      </xdr:nvSpPr>
      <xdr:spPr>
        <a:xfrm>
          <a:off x="895427" y="123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66289</xdr:rowOff>
    </xdr:from>
    <xdr:to>
      <xdr:col>6</xdr:col>
      <xdr:colOff>511175</xdr:colOff>
      <xdr:row>97</xdr:row>
      <xdr:rowOff>119354</xdr:rowOff>
    </xdr:to>
    <xdr:cxnSp macro="">
      <xdr:nvCxnSpPr>
        <xdr:cNvPr id="236" name="直線コネクタ 235"/>
        <xdr:cNvCxnSpPr/>
      </xdr:nvCxnSpPr>
      <xdr:spPr>
        <a:xfrm flipV="1">
          <a:off x="3797300" y="16696939"/>
          <a:ext cx="838200" cy="5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119354</xdr:rowOff>
    </xdr:from>
    <xdr:to>
      <xdr:col>5</xdr:col>
      <xdr:colOff>358775</xdr:colOff>
      <xdr:row>98</xdr:row>
      <xdr:rowOff>9017</xdr:rowOff>
    </xdr:to>
    <xdr:cxnSp macro="">
      <xdr:nvCxnSpPr>
        <xdr:cNvPr id="239" name="直線コネクタ 238"/>
        <xdr:cNvCxnSpPr/>
      </xdr:nvCxnSpPr>
      <xdr:spPr>
        <a:xfrm flipV="1">
          <a:off x="2908300" y="16750004"/>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9017</xdr:rowOff>
    </xdr:from>
    <xdr:to>
      <xdr:col>4</xdr:col>
      <xdr:colOff>155575</xdr:colOff>
      <xdr:row>98</xdr:row>
      <xdr:rowOff>12278</xdr:rowOff>
    </xdr:to>
    <xdr:cxnSp macro="">
      <xdr:nvCxnSpPr>
        <xdr:cNvPr id="242" name="直線コネクタ 241"/>
        <xdr:cNvCxnSpPr/>
      </xdr:nvCxnSpPr>
      <xdr:spPr>
        <a:xfrm flipV="1">
          <a:off x="2019300" y="16811117"/>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1457</xdr:rowOff>
    </xdr:from>
    <xdr:to>
      <xdr:col>2</xdr:col>
      <xdr:colOff>638175</xdr:colOff>
      <xdr:row>98</xdr:row>
      <xdr:rowOff>12278</xdr:rowOff>
    </xdr:to>
    <xdr:cxnSp macro="">
      <xdr:nvCxnSpPr>
        <xdr:cNvPr id="245" name="直線コネクタ 244"/>
        <xdr:cNvCxnSpPr/>
      </xdr:nvCxnSpPr>
      <xdr:spPr>
        <a:xfrm>
          <a:off x="1130300" y="16803557"/>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15489</xdr:rowOff>
    </xdr:from>
    <xdr:to>
      <xdr:col>6</xdr:col>
      <xdr:colOff>561975</xdr:colOff>
      <xdr:row>97</xdr:row>
      <xdr:rowOff>117089</xdr:rowOff>
    </xdr:to>
    <xdr:sp macro="" textlink="">
      <xdr:nvSpPr>
        <xdr:cNvPr id="255" name="円/楕円 254"/>
        <xdr:cNvSpPr/>
      </xdr:nvSpPr>
      <xdr:spPr>
        <a:xfrm>
          <a:off x="4584700" y="1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165366</xdr:rowOff>
    </xdr:from>
    <xdr:ext cx="534377" cy="259045"/>
    <xdr:sp macro="" textlink="">
      <xdr:nvSpPr>
        <xdr:cNvPr id="256" name="扶助費該当値テキスト"/>
        <xdr:cNvSpPr txBox="1"/>
      </xdr:nvSpPr>
      <xdr:spPr>
        <a:xfrm>
          <a:off x="4686300" y="166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68554</xdr:rowOff>
    </xdr:from>
    <xdr:to>
      <xdr:col>5</xdr:col>
      <xdr:colOff>409575</xdr:colOff>
      <xdr:row>97</xdr:row>
      <xdr:rowOff>170154</xdr:rowOff>
    </xdr:to>
    <xdr:sp macro="" textlink="">
      <xdr:nvSpPr>
        <xdr:cNvPr id="257" name="円/楕円 256"/>
        <xdr:cNvSpPr/>
      </xdr:nvSpPr>
      <xdr:spPr>
        <a:xfrm>
          <a:off x="3746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161281</xdr:rowOff>
    </xdr:from>
    <xdr:ext cx="534377" cy="259045"/>
    <xdr:sp macro="" textlink="">
      <xdr:nvSpPr>
        <xdr:cNvPr id="258" name="テキスト ボックス 257"/>
        <xdr:cNvSpPr txBox="1"/>
      </xdr:nvSpPr>
      <xdr:spPr>
        <a:xfrm>
          <a:off x="3530111" y="167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129667</xdr:rowOff>
    </xdr:from>
    <xdr:to>
      <xdr:col>4</xdr:col>
      <xdr:colOff>206375</xdr:colOff>
      <xdr:row>98</xdr:row>
      <xdr:rowOff>59817</xdr:rowOff>
    </xdr:to>
    <xdr:sp macro="" textlink="">
      <xdr:nvSpPr>
        <xdr:cNvPr id="259" name="円/楕円 258"/>
        <xdr:cNvSpPr/>
      </xdr:nvSpPr>
      <xdr:spPr>
        <a:xfrm>
          <a:off x="2857500" y="167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50944</xdr:rowOff>
    </xdr:from>
    <xdr:ext cx="534377" cy="259045"/>
    <xdr:sp macro="" textlink="">
      <xdr:nvSpPr>
        <xdr:cNvPr id="260" name="テキスト ボックス 259"/>
        <xdr:cNvSpPr txBox="1"/>
      </xdr:nvSpPr>
      <xdr:spPr>
        <a:xfrm>
          <a:off x="2641111" y="168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132928</xdr:rowOff>
    </xdr:from>
    <xdr:to>
      <xdr:col>3</xdr:col>
      <xdr:colOff>3175</xdr:colOff>
      <xdr:row>98</xdr:row>
      <xdr:rowOff>63078</xdr:rowOff>
    </xdr:to>
    <xdr:sp macro="" textlink="">
      <xdr:nvSpPr>
        <xdr:cNvPr id="261" name="円/楕円 260"/>
        <xdr:cNvSpPr/>
      </xdr:nvSpPr>
      <xdr:spPr>
        <a:xfrm>
          <a:off x="1968500" y="1676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54205</xdr:rowOff>
    </xdr:from>
    <xdr:ext cx="534377" cy="259045"/>
    <xdr:sp macro="" textlink="">
      <xdr:nvSpPr>
        <xdr:cNvPr id="262" name="テキスト ボックス 261"/>
        <xdr:cNvSpPr txBox="1"/>
      </xdr:nvSpPr>
      <xdr:spPr>
        <a:xfrm>
          <a:off x="1752111" y="16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122107</xdr:rowOff>
    </xdr:from>
    <xdr:to>
      <xdr:col>1</xdr:col>
      <xdr:colOff>485775</xdr:colOff>
      <xdr:row>98</xdr:row>
      <xdr:rowOff>52257</xdr:rowOff>
    </xdr:to>
    <xdr:sp macro="" textlink="">
      <xdr:nvSpPr>
        <xdr:cNvPr id="263" name="円/楕円 262"/>
        <xdr:cNvSpPr/>
      </xdr:nvSpPr>
      <xdr:spPr>
        <a:xfrm>
          <a:off x="1079500" y="167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43384</xdr:rowOff>
    </xdr:from>
    <xdr:ext cx="534377" cy="259045"/>
    <xdr:sp macro="" textlink="">
      <xdr:nvSpPr>
        <xdr:cNvPr id="264" name="テキスト ボックス 263"/>
        <xdr:cNvSpPr txBox="1"/>
      </xdr:nvSpPr>
      <xdr:spPr>
        <a:xfrm>
          <a:off x="863111" y="1684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96854</xdr:rowOff>
    </xdr:from>
    <xdr:to>
      <xdr:col>15</xdr:col>
      <xdr:colOff>180975</xdr:colOff>
      <xdr:row>37</xdr:row>
      <xdr:rowOff>19195</xdr:rowOff>
    </xdr:to>
    <xdr:cxnSp macro="">
      <xdr:nvCxnSpPr>
        <xdr:cNvPr id="296" name="直線コネクタ 295"/>
        <xdr:cNvCxnSpPr/>
      </xdr:nvCxnSpPr>
      <xdr:spPr>
        <a:xfrm flipV="1">
          <a:off x="9639300" y="6097604"/>
          <a:ext cx="838200" cy="2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135520</xdr:rowOff>
    </xdr:from>
    <xdr:to>
      <xdr:col>14</xdr:col>
      <xdr:colOff>28575</xdr:colOff>
      <xdr:row>37</xdr:row>
      <xdr:rowOff>19195</xdr:rowOff>
    </xdr:to>
    <xdr:cxnSp macro="">
      <xdr:nvCxnSpPr>
        <xdr:cNvPr id="299" name="直線コネクタ 298"/>
        <xdr:cNvCxnSpPr/>
      </xdr:nvCxnSpPr>
      <xdr:spPr>
        <a:xfrm>
          <a:off x="8750300" y="5279020"/>
          <a:ext cx="889000" cy="108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135520</xdr:rowOff>
    </xdr:from>
    <xdr:to>
      <xdr:col>12</xdr:col>
      <xdr:colOff>511175</xdr:colOff>
      <xdr:row>37</xdr:row>
      <xdr:rowOff>44276</xdr:rowOff>
    </xdr:to>
    <xdr:cxnSp macro="">
      <xdr:nvCxnSpPr>
        <xdr:cNvPr id="302" name="直線コネクタ 301"/>
        <xdr:cNvCxnSpPr/>
      </xdr:nvCxnSpPr>
      <xdr:spPr>
        <a:xfrm flipV="1">
          <a:off x="7861300" y="5279020"/>
          <a:ext cx="889000" cy="110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4" name="テキスト ボックス 303"/>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221</xdr:rowOff>
    </xdr:from>
    <xdr:to>
      <xdr:col>11</xdr:col>
      <xdr:colOff>307975</xdr:colOff>
      <xdr:row>37</xdr:row>
      <xdr:rowOff>44276</xdr:rowOff>
    </xdr:to>
    <xdr:cxnSp macro="">
      <xdr:nvCxnSpPr>
        <xdr:cNvPr id="305" name="直線コネクタ 304"/>
        <xdr:cNvCxnSpPr/>
      </xdr:nvCxnSpPr>
      <xdr:spPr>
        <a:xfrm>
          <a:off x="6972300" y="6172421"/>
          <a:ext cx="889000" cy="2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46054</xdr:rowOff>
    </xdr:from>
    <xdr:to>
      <xdr:col>15</xdr:col>
      <xdr:colOff>231775</xdr:colOff>
      <xdr:row>35</xdr:row>
      <xdr:rowOff>147654</xdr:rowOff>
    </xdr:to>
    <xdr:sp macro="" textlink="">
      <xdr:nvSpPr>
        <xdr:cNvPr id="315" name="円/楕円 314"/>
        <xdr:cNvSpPr/>
      </xdr:nvSpPr>
      <xdr:spPr>
        <a:xfrm>
          <a:off x="10426700" y="60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68931</xdr:rowOff>
    </xdr:from>
    <xdr:ext cx="534377" cy="259045"/>
    <xdr:sp macro="" textlink="">
      <xdr:nvSpPr>
        <xdr:cNvPr id="316" name="補助費等該当値テキスト"/>
        <xdr:cNvSpPr txBox="1"/>
      </xdr:nvSpPr>
      <xdr:spPr>
        <a:xfrm>
          <a:off x="10528300" y="58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139845</xdr:rowOff>
    </xdr:from>
    <xdr:to>
      <xdr:col>14</xdr:col>
      <xdr:colOff>79375</xdr:colOff>
      <xdr:row>37</xdr:row>
      <xdr:rowOff>69995</xdr:rowOff>
    </xdr:to>
    <xdr:sp macro="" textlink="">
      <xdr:nvSpPr>
        <xdr:cNvPr id="317" name="円/楕円 316"/>
        <xdr:cNvSpPr/>
      </xdr:nvSpPr>
      <xdr:spPr>
        <a:xfrm>
          <a:off x="9588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61122</xdr:rowOff>
    </xdr:from>
    <xdr:ext cx="534377" cy="259045"/>
    <xdr:sp macro="" textlink="">
      <xdr:nvSpPr>
        <xdr:cNvPr id="318" name="テキスト ボックス 317"/>
        <xdr:cNvSpPr txBox="1"/>
      </xdr:nvSpPr>
      <xdr:spPr>
        <a:xfrm>
          <a:off x="9372111" y="64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22,940</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84720</xdr:rowOff>
    </xdr:from>
    <xdr:to>
      <xdr:col>12</xdr:col>
      <xdr:colOff>561975</xdr:colOff>
      <xdr:row>31</xdr:row>
      <xdr:rowOff>14870</xdr:rowOff>
    </xdr:to>
    <xdr:sp macro="" textlink="">
      <xdr:nvSpPr>
        <xdr:cNvPr id="319" name="円/楕円 318"/>
        <xdr:cNvSpPr/>
      </xdr:nvSpPr>
      <xdr:spPr>
        <a:xfrm>
          <a:off x="8699500" y="52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31397</xdr:rowOff>
    </xdr:from>
    <xdr:ext cx="534377" cy="259045"/>
    <xdr:sp macro="" textlink="">
      <xdr:nvSpPr>
        <xdr:cNvPr id="320" name="テキスト ボックス 319"/>
        <xdr:cNvSpPr txBox="1"/>
      </xdr:nvSpPr>
      <xdr:spPr>
        <a:xfrm>
          <a:off x="8483111" y="50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164926</xdr:rowOff>
    </xdr:from>
    <xdr:to>
      <xdr:col>11</xdr:col>
      <xdr:colOff>358775</xdr:colOff>
      <xdr:row>37</xdr:row>
      <xdr:rowOff>95076</xdr:rowOff>
    </xdr:to>
    <xdr:sp macro="" textlink="">
      <xdr:nvSpPr>
        <xdr:cNvPr id="321" name="円/楕円 320"/>
        <xdr:cNvSpPr/>
      </xdr:nvSpPr>
      <xdr:spPr>
        <a:xfrm>
          <a:off x="7810500" y="63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86203</xdr:rowOff>
    </xdr:from>
    <xdr:ext cx="534377" cy="259045"/>
    <xdr:sp macro="" textlink="">
      <xdr:nvSpPr>
        <xdr:cNvPr id="322" name="テキスト ボックス 321"/>
        <xdr:cNvSpPr txBox="1"/>
      </xdr:nvSpPr>
      <xdr:spPr>
        <a:xfrm>
          <a:off x="7594111" y="64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120871</xdr:rowOff>
    </xdr:from>
    <xdr:to>
      <xdr:col>10</xdr:col>
      <xdr:colOff>155575</xdr:colOff>
      <xdr:row>36</xdr:row>
      <xdr:rowOff>51021</xdr:rowOff>
    </xdr:to>
    <xdr:sp macro="" textlink="">
      <xdr:nvSpPr>
        <xdr:cNvPr id="323" name="円/楕円 322"/>
        <xdr:cNvSpPr/>
      </xdr:nvSpPr>
      <xdr:spPr>
        <a:xfrm>
          <a:off x="69215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42148</xdr:rowOff>
    </xdr:from>
    <xdr:ext cx="534377" cy="259045"/>
    <xdr:sp macro="" textlink="">
      <xdr:nvSpPr>
        <xdr:cNvPr id="324" name="テキスト ボックス 323"/>
        <xdr:cNvSpPr txBox="1"/>
      </xdr:nvSpPr>
      <xdr:spPr>
        <a:xfrm>
          <a:off x="6705111" y="62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117475</xdr:rowOff>
    </xdr:from>
    <xdr:to>
      <xdr:col>15</xdr:col>
      <xdr:colOff>180975</xdr:colOff>
      <xdr:row>57</xdr:row>
      <xdr:rowOff>26112</xdr:rowOff>
    </xdr:to>
    <xdr:cxnSp macro="">
      <xdr:nvCxnSpPr>
        <xdr:cNvPr id="353" name="直線コネクタ 352"/>
        <xdr:cNvCxnSpPr/>
      </xdr:nvCxnSpPr>
      <xdr:spPr>
        <a:xfrm>
          <a:off x="9639300" y="9718675"/>
          <a:ext cx="8382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117475</xdr:rowOff>
    </xdr:from>
    <xdr:to>
      <xdr:col>14</xdr:col>
      <xdr:colOff>28575</xdr:colOff>
      <xdr:row>56</xdr:row>
      <xdr:rowOff>135420</xdr:rowOff>
    </xdr:to>
    <xdr:cxnSp macro="">
      <xdr:nvCxnSpPr>
        <xdr:cNvPr id="356" name="直線コネクタ 355"/>
        <xdr:cNvCxnSpPr/>
      </xdr:nvCxnSpPr>
      <xdr:spPr>
        <a:xfrm flipV="1">
          <a:off x="8750300" y="971867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135420</xdr:rowOff>
    </xdr:from>
    <xdr:to>
      <xdr:col>12</xdr:col>
      <xdr:colOff>511175</xdr:colOff>
      <xdr:row>58</xdr:row>
      <xdr:rowOff>5042</xdr:rowOff>
    </xdr:to>
    <xdr:cxnSp macro="">
      <xdr:nvCxnSpPr>
        <xdr:cNvPr id="359" name="直線コネクタ 358"/>
        <xdr:cNvCxnSpPr/>
      </xdr:nvCxnSpPr>
      <xdr:spPr>
        <a:xfrm flipV="1">
          <a:off x="7861300" y="9736620"/>
          <a:ext cx="8890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122327</xdr:rowOff>
    </xdr:from>
    <xdr:to>
      <xdr:col>11</xdr:col>
      <xdr:colOff>307975</xdr:colOff>
      <xdr:row>58</xdr:row>
      <xdr:rowOff>5042</xdr:rowOff>
    </xdr:to>
    <xdr:cxnSp macro="">
      <xdr:nvCxnSpPr>
        <xdr:cNvPr id="362" name="直線コネクタ 361"/>
        <xdr:cNvCxnSpPr/>
      </xdr:nvCxnSpPr>
      <xdr:spPr>
        <a:xfrm>
          <a:off x="6972300" y="9894977"/>
          <a:ext cx="889000" cy="5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146762</xdr:rowOff>
    </xdr:from>
    <xdr:to>
      <xdr:col>15</xdr:col>
      <xdr:colOff>231775</xdr:colOff>
      <xdr:row>57</xdr:row>
      <xdr:rowOff>76912</xdr:rowOff>
    </xdr:to>
    <xdr:sp macro="" textlink="">
      <xdr:nvSpPr>
        <xdr:cNvPr id="372" name="円/楕円 371"/>
        <xdr:cNvSpPr/>
      </xdr:nvSpPr>
      <xdr:spPr>
        <a:xfrm>
          <a:off x="10426700" y="97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125189</xdr:rowOff>
    </xdr:from>
    <xdr:ext cx="534377" cy="259045"/>
    <xdr:sp macro="" textlink="">
      <xdr:nvSpPr>
        <xdr:cNvPr id="373" name="普通建設事業費該当値テキスト"/>
        <xdr:cNvSpPr txBox="1"/>
      </xdr:nvSpPr>
      <xdr:spPr>
        <a:xfrm>
          <a:off x="10528300" y="97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66675</xdr:rowOff>
    </xdr:from>
    <xdr:to>
      <xdr:col>14</xdr:col>
      <xdr:colOff>79375</xdr:colOff>
      <xdr:row>56</xdr:row>
      <xdr:rowOff>168275</xdr:rowOff>
    </xdr:to>
    <xdr:sp macro="" textlink="">
      <xdr:nvSpPr>
        <xdr:cNvPr id="374" name="円/楕円 373"/>
        <xdr:cNvSpPr/>
      </xdr:nvSpPr>
      <xdr:spPr>
        <a:xfrm>
          <a:off x="9588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159402</xdr:rowOff>
    </xdr:from>
    <xdr:ext cx="534377" cy="259045"/>
    <xdr:sp macro="" textlink="">
      <xdr:nvSpPr>
        <xdr:cNvPr id="375" name="テキスト ボックス 374"/>
        <xdr:cNvSpPr txBox="1"/>
      </xdr:nvSpPr>
      <xdr:spPr>
        <a:xfrm>
          <a:off x="9372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84620</xdr:rowOff>
    </xdr:from>
    <xdr:to>
      <xdr:col>12</xdr:col>
      <xdr:colOff>561975</xdr:colOff>
      <xdr:row>57</xdr:row>
      <xdr:rowOff>14770</xdr:rowOff>
    </xdr:to>
    <xdr:sp macro="" textlink="">
      <xdr:nvSpPr>
        <xdr:cNvPr id="376" name="円/楕円 375"/>
        <xdr:cNvSpPr/>
      </xdr:nvSpPr>
      <xdr:spPr>
        <a:xfrm>
          <a:off x="8699500" y="96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5897</xdr:rowOff>
    </xdr:from>
    <xdr:ext cx="534377" cy="259045"/>
    <xdr:sp macro="" textlink="">
      <xdr:nvSpPr>
        <xdr:cNvPr id="377" name="テキスト ボックス 376"/>
        <xdr:cNvSpPr txBox="1"/>
      </xdr:nvSpPr>
      <xdr:spPr>
        <a:xfrm>
          <a:off x="8483111" y="97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125692</xdr:rowOff>
    </xdr:from>
    <xdr:to>
      <xdr:col>11</xdr:col>
      <xdr:colOff>358775</xdr:colOff>
      <xdr:row>58</xdr:row>
      <xdr:rowOff>55842</xdr:rowOff>
    </xdr:to>
    <xdr:sp macro="" textlink="">
      <xdr:nvSpPr>
        <xdr:cNvPr id="378" name="円/楕円 377"/>
        <xdr:cNvSpPr/>
      </xdr:nvSpPr>
      <xdr:spPr>
        <a:xfrm>
          <a:off x="7810500" y="98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46969</xdr:rowOff>
    </xdr:from>
    <xdr:ext cx="534377" cy="259045"/>
    <xdr:sp macro="" textlink="">
      <xdr:nvSpPr>
        <xdr:cNvPr id="379" name="テキスト ボックス 378"/>
        <xdr:cNvSpPr txBox="1"/>
      </xdr:nvSpPr>
      <xdr:spPr>
        <a:xfrm>
          <a:off x="7594111" y="99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71527</xdr:rowOff>
    </xdr:from>
    <xdr:to>
      <xdr:col>10</xdr:col>
      <xdr:colOff>155575</xdr:colOff>
      <xdr:row>58</xdr:row>
      <xdr:rowOff>1677</xdr:rowOff>
    </xdr:to>
    <xdr:sp macro="" textlink="">
      <xdr:nvSpPr>
        <xdr:cNvPr id="380" name="円/楕円 379"/>
        <xdr:cNvSpPr/>
      </xdr:nvSpPr>
      <xdr:spPr>
        <a:xfrm>
          <a:off x="6921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164254</xdr:rowOff>
    </xdr:from>
    <xdr:ext cx="534377" cy="259045"/>
    <xdr:sp macro="" textlink="">
      <xdr:nvSpPr>
        <xdr:cNvPr id="381" name="テキスト ボックス 380"/>
        <xdr:cNvSpPr txBox="1"/>
      </xdr:nvSpPr>
      <xdr:spPr>
        <a:xfrm>
          <a:off x="6705111"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93332</xdr:rowOff>
    </xdr:from>
    <xdr:to>
      <xdr:col>15</xdr:col>
      <xdr:colOff>180975</xdr:colOff>
      <xdr:row>79</xdr:row>
      <xdr:rowOff>17171</xdr:rowOff>
    </xdr:to>
    <xdr:cxnSp macro="">
      <xdr:nvCxnSpPr>
        <xdr:cNvPr id="410" name="直線コネクタ 409"/>
        <xdr:cNvCxnSpPr/>
      </xdr:nvCxnSpPr>
      <xdr:spPr>
        <a:xfrm>
          <a:off x="9639300" y="13294982"/>
          <a:ext cx="838200" cy="2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137821</xdr:rowOff>
    </xdr:from>
    <xdr:to>
      <xdr:col>15</xdr:col>
      <xdr:colOff>231775</xdr:colOff>
      <xdr:row>79</xdr:row>
      <xdr:rowOff>67971</xdr:rowOff>
    </xdr:to>
    <xdr:sp macro="" textlink="">
      <xdr:nvSpPr>
        <xdr:cNvPr id="420" name="円/楕円 419"/>
        <xdr:cNvSpPr/>
      </xdr:nvSpPr>
      <xdr:spPr>
        <a:xfrm>
          <a:off x="104267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52748</xdr:rowOff>
    </xdr:from>
    <xdr:ext cx="469744" cy="259045"/>
    <xdr:sp macro="" textlink="">
      <xdr:nvSpPr>
        <xdr:cNvPr id="421" name="普通建設事業費 （ うち新規整備　）該当値テキスト"/>
        <xdr:cNvSpPr txBox="1"/>
      </xdr:nvSpPr>
      <xdr:spPr>
        <a:xfrm>
          <a:off x="10528300" y="1342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42532</xdr:rowOff>
    </xdr:from>
    <xdr:to>
      <xdr:col>14</xdr:col>
      <xdr:colOff>79375</xdr:colOff>
      <xdr:row>77</xdr:row>
      <xdr:rowOff>144132</xdr:rowOff>
    </xdr:to>
    <xdr:sp macro="" textlink="">
      <xdr:nvSpPr>
        <xdr:cNvPr id="422" name="円/楕円 421"/>
        <xdr:cNvSpPr/>
      </xdr:nvSpPr>
      <xdr:spPr>
        <a:xfrm>
          <a:off x="9588500" y="132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135259</xdr:rowOff>
    </xdr:from>
    <xdr:ext cx="534377" cy="259045"/>
    <xdr:sp macro="" textlink="">
      <xdr:nvSpPr>
        <xdr:cNvPr id="423" name="テキスト ボックス 422"/>
        <xdr:cNvSpPr txBox="1"/>
      </xdr:nvSpPr>
      <xdr:spPr>
        <a:xfrm>
          <a:off x="9372111" y="133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59851</xdr:rowOff>
    </xdr:from>
    <xdr:to>
      <xdr:col>15</xdr:col>
      <xdr:colOff>180975</xdr:colOff>
      <xdr:row>96</xdr:row>
      <xdr:rowOff>114988</xdr:rowOff>
    </xdr:to>
    <xdr:cxnSp macro="">
      <xdr:nvCxnSpPr>
        <xdr:cNvPr id="450" name="直線コネクタ 449"/>
        <xdr:cNvCxnSpPr/>
      </xdr:nvCxnSpPr>
      <xdr:spPr>
        <a:xfrm flipV="1">
          <a:off x="9639300" y="16347601"/>
          <a:ext cx="838200" cy="2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9051</xdr:rowOff>
    </xdr:from>
    <xdr:to>
      <xdr:col>15</xdr:col>
      <xdr:colOff>231775</xdr:colOff>
      <xdr:row>95</xdr:row>
      <xdr:rowOff>110651</xdr:rowOff>
    </xdr:to>
    <xdr:sp macro="" textlink="">
      <xdr:nvSpPr>
        <xdr:cNvPr id="460" name="円/楕円 459"/>
        <xdr:cNvSpPr/>
      </xdr:nvSpPr>
      <xdr:spPr>
        <a:xfrm>
          <a:off x="10426700" y="162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31928</xdr:rowOff>
    </xdr:from>
    <xdr:ext cx="534377" cy="259045"/>
    <xdr:sp macro="" textlink="">
      <xdr:nvSpPr>
        <xdr:cNvPr id="461" name="普通建設事業費 （ うち更新整備　）該当値テキスト"/>
        <xdr:cNvSpPr txBox="1"/>
      </xdr:nvSpPr>
      <xdr:spPr>
        <a:xfrm>
          <a:off x="10528300" y="161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64188</xdr:rowOff>
    </xdr:from>
    <xdr:to>
      <xdr:col>14</xdr:col>
      <xdr:colOff>79375</xdr:colOff>
      <xdr:row>96</xdr:row>
      <xdr:rowOff>165788</xdr:rowOff>
    </xdr:to>
    <xdr:sp macro="" textlink="">
      <xdr:nvSpPr>
        <xdr:cNvPr id="462" name="円/楕円 461"/>
        <xdr:cNvSpPr/>
      </xdr:nvSpPr>
      <xdr:spPr>
        <a:xfrm>
          <a:off x="9588500" y="165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156915</xdr:rowOff>
    </xdr:from>
    <xdr:ext cx="534377" cy="259045"/>
    <xdr:sp macro="" textlink="">
      <xdr:nvSpPr>
        <xdr:cNvPr id="463" name="テキスト ボックス 462"/>
        <xdr:cNvSpPr txBox="1"/>
      </xdr:nvSpPr>
      <xdr:spPr>
        <a:xfrm>
          <a:off x="9372111" y="1661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106553</xdr:rowOff>
    </xdr:from>
    <xdr:to>
      <xdr:col>23</xdr:col>
      <xdr:colOff>517525</xdr:colOff>
      <xdr:row>39</xdr:row>
      <xdr:rowOff>44450</xdr:rowOff>
    </xdr:to>
    <xdr:cxnSp macro="">
      <xdr:nvCxnSpPr>
        <xdr:cNvPr id="492" name="直線コネクタ 491"/>
        <xdr:cNvCxnSpPr/>
      </xdr:nvCxnSpPr>
      <xdr:spPr>
        <a:xfrm>
          <a:off x="15481300" y="6621653"/>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106553</xdr:rowOff>
    </xdr:from>
    <xdr:to>
      <xdr:col>22</xdr:col>
      <xdr:colOff>365125</xdr:colOff>
      <xdr:row>38</xdr:row>
      <xdr:rowOff>127698</xdr:rowOff>
    </xdr:to>
    <xdr:cxnSp macro="">
      <xdr:nvCxnSpPr>
        <xdr:cNvPr id="495" name="直線コネクタ 494"/>
        <xdr:cNvCxnSpPr/>
      </xdr:nvCxnSpPr>
      <xdr:spPr>
        <a:xfrm flipV="1">
          <a:off x="14592300" y="6621653"/>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127698</xdr:rowOff>
    </xdr:from>
    <xdr:to>
      <xdr:col>21</xdr:col>
      <xdr:colOff>161925</xdr:colOff>
      <xdr:row>39</xdr:row>
      <xdr:rowOff>44450</xdr:rowOff>
    </xdr:to>
    <xdr:cxnSp macro="">
      <xdr:nvCxnSpPr>
        <xdr:cNvPr id="498" name="直線コネクタ 497"/>
        <xdr:cNvCxnSpPr/>
      </xdr:nvCxnSpPr>
      <xdr:spPr>
        <a:xfrm flipV="1">
          <a:off x="13703300" y="6642798"/>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33782</xdr:rowOff>
    </xdr:from>
    <xdr:to>
      <xdr:col>19</xdr:col>
      <xdr:colOff>644525</xdr:colOff>
      <xdr:row>39</xdr:row>
      <xdr:rowOff>44450</xdr:rowOff>
    </xdr:to>
    <xdr:cxnSp macro="">
      <xdr:nvCxnSpPr>
        <xdr:cNvPr id="501" name="直線コネクタ 500"/>
        <xdr:cNvCxnSpPr/>
      </xdr:nvCxnSpPr>
      <xdr:spPr>
        <a:xfrm>
          <a:off x="12814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55753</xdr:rowOff>
    </xdr:from>
    <xdr:to>
      <xdr:col>22</xdr:col>
      <xdr:colOff>415925</xdr:colOff>
      <xdr:row>38</xdr:row>
      <xdr:rowOff>157353</xdr:rowOff>
    </xdr:to>
    <xdr:sp macro="" textlink="">
      <xdr:nvSpPr>
        <xdr:cNvPr id="513" name="円/楕円 512"/>
        <xdr:cNvSpPr/>
      </xdr:nvSpPr>
      <xdr:spPr>
        <a:xfrm>
          <a:off x="15430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148480</xdr:rowOff>
    </xdr:from>
    <xdr:ext cx="378565" cy="259045"/>
    <xdr:sp macro="" textlink="">
      <xdr:nvSpPr>
        <xdr:cNvPr id="514" name="テキスト ボックス 513"/>
        <xdr:cNvSpPr txBox="1"/>
      </xdr:nvSpPr>
      <xdr:spPr>
        <a:xfrm>
          <a:off x="15292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76898</xdr:rowOff>
    </xdr:from>
    <xdr:to>
      <xdr:col>21</xdr:col>
      <xdr:colOff>212725</xdr:colOff>
      <xdr:row>39</xdr:row>
      <xdr:rowOff>7048</xdr:rowOff>
    </xdr:to>
    <xdr:sp macro="" textlink="">
      <xdr:nvSpPr>
        <xdr:cNvPr id="515" name="円/楕円 514"/>
        <xdr:cNvSpPr/>
      </xdr:nvSpPr>
      <xdr:spPr>
        <a:xfrm>
          <a:off x="14541500" y="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169625</xdr:rowOff>
    </xdr:from>
    <xdr:ext cx="378565" cy="259045"/>
    <xdr:sp macro="" textlink="">
      <xdr:nvSpPr>
        <xdr:cNvPr id="516" name="テキスト ボックス 515"/>
        <xdr:cNvSpPr txBox="1"/>
      </xdr:nvSpPr>
      <xdr:spPr>
        <a:xfrm>
          <a:off x="14403017" y="668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154432</xdr:rowOff>
    </xdr:from>
    <xdr:to>
      <xdr:col>18</xdr:col>
      <xdr:colOff>492125</xdr:colOff>
      <xdr:row>39</xdr:row>
      <xdr:rowOff>84582</xdr:rowOff>
    </xdr:to>
    <xdr:sp macro="" textlink="">
      <xdr:nvSpPr>
        <xdr:cNvPr id="519" name="円/楕円 518"/>
        <xdr:cNvSpPr/>
      </xdr:nvSpPr>
      <xdr:spPr>
        <a:xfrm>
          <a:off x="12763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75709</xdr:rowOff>
    </xdr:from>
    <xdr:ext cx="313932" cy="259045"/>
    <xdr:sp macro="" textlink="">
      <xdr:nvSpPr>
        <xdr:cNvPr id="520" name="テキスト ボックス 519"/>
        <xdr:cNvSpPr txBox="1"/>
      </xdr:nvSpPr>
      <xdr:spPr>
        <a:xfrm>
          <a:off x="12657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165058</xdr:rowOff>
    </xdr:from>
    <xdr:to>
      <xdr:col>23</xdr:col>
      <xdr:colOff>517525</xdr:colOff>
      <xdr:row>76</xdr:row>
      <xdr:rowOff>60539</xdr:rowOff>
    </xdr:to>
    <xdr:cxnSp macro="">
      <xdr:nvCxnSpPr>
        <xdr:cNvPr id="600" name="直線コネクタ 599"/>
        <xdr:cNvCxnSpPr/>
      </xdr:nvCxnSpPr>
      <xdr:spPr>
        <a:xfrm>
          <a:off x="15481300" y="13023808"/>
          <a:ext cx="838200" cy="6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165058</xdr:rowOff>
    </xdr:from>
    <xdr:to>
      <xdr:col>22</xdr:col>
      <xdr:colOff>365125</xdr:colOff>
      <xdr:row>76</xdr:row>
      <xdr:rowOff>12598</xdr:rowOff>
    </xdr:to>
    <xdr:cxnSp macro="">
      <xdr:nvCxnSpPr>
        <xdr:cNvPr id="603" name="直線コネクタ 602"/>
        <xdr:cNvCxnSpPr/>
      </xdr:nvCxnSpPr>
      <xdr:spPr>
        <a:xfrm flipV="1">
          <a:off x="14592300" y="13023808"/>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12598</xdr:rowOff>
    </xdr:from>
    <xdr:to>
      <xdr:col>21</xdr:col>
      <xdr:colOff>161925</xdr:colOff>
      <xdr:row>76</xdr:row>
      <xdr:rowOff>16092</xdr:rowOff>
    </xdr:to>
    <xdr:cxnSp macro="">
      <xdr:nvCxnSpPr>
        <xdr:cNvPr id="606" name="直線コネクタ 605"/>
        <xdr:cNvCxnSpPr/>
      </xdr:nvCxnSpPr>
      <xdr:spPr>
        <a:xfrm flipV="1">
          <a:off x="13703300" y="13042798"/>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142982</xdr:rowOff>
    </xdr:from>
    <xdr:to>
      <xdr:col>19</xdr:col>
      <xdr:colOff>644525</xdr:colOff>
      <xdr:row>76</xdr:row>
      <xdr:rowOff>16092</xdr:rowOff>
    </xdr:to>
    <xdr:cxnSp macro="">
      <xdr:nvCxnSpPr>
        <xdr:cNvPr id="609" name="直線コネクタ 608"/>
        <xdr:cNvCxnSpPr/>
      </xdr:nvCxnSpPr>
      <xdr:spPr>
        <a:xfrm>
          <a:off x="12814300" y="13001732"/>
          <a:ext cx="8890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9739</xdr:rowOff>
    </xdr:from>
    <xdr:to>
      <xdr:col>23</xdr:col>
      <xdr:colOff>568325</xdr:colOff>
      <xdr:row>76</xdr:row>
      <xdr:rowOff>111339</xdr:rowOff>
    </xdr:to>
    <xdr:sp macro="" textlink="">
      <xdr:nvSpPr>
        <xdr:cNvPr id="619" name="円/楕円 618"/>
        <xdr:cNvSpPr/>
      </xdr:nvSpPr>
      <xdr:spPr>
        <a:xfrm>
          <a:off x="16268700" y="130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32616</xdr:rowOff>
    </xdr:from>
    <xdr:ext cx="534377" cy="259045"/>
    <xdr:sp macro="" textlink="">
      <xdr:nvSpPr>
        <xdr:cNvPr id="620" name="公債費該当値テキスト"/>
        <xdr:cNvSpPr txBox="1"/>
      </xdr:nvSpPr>
      <xdr:spPr>
        <a:xfrm>
          <a:off x="16370300" y="128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114258</xdr:rowOff>
    </xdr:from>
    <xdr:to>
      <xdr:col>22</xdr:col>
      <xdr:colOff>415925</xdr:colOff>
      <xdr:row>76</xdr:row>
      <xdr:rowOff>44408</xdr:rowOff>
    </xdr:to>
    <xdr:sp macro="" textlink="">
      <xdr:nvSpPr>
        <xdr:cNvPr id="621" name="円/楕円 620"/>
        <xdr:cNvSpPr/>
      </xdr:nvSpPr>
      <xdr:spPr>
        <a:xfrm>
          <a:off x="15430500" y="129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35535</xdr:rowOff>
    </xdr:from>
    <xdr:ext cx="534377" cy="259045"/>
    <xdr:sp macro="" textlink="">
      <xdr:nvSpPr>
        <xdr:cNvPr id="622" name="テキスト ボックス 621"/>
        <xdr:cNvSpPr txBox="1"/>
      </xdr:nvSpPr>
      <xdr:spPr>
        <a:xfrm>
          <a:off x="15214111" y="130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133248</xdr:rowOff>
    </xdr:from>
    <xdr:to>
      <xdr:col>21</xdr:col>
      <xdr:colOff>212725</xdr:colOff>
      <xdr:row>76</xdr:row>
      <xdr:rowOff>63398</xdr:rowOff>
    </xdr:to>
    <xdr:sp macro="" textlink="">
      <xdr:nvSpPr>
        <xdr:cNvPr id="623" name="円/楕円 622"/>
        <xdr:cNvSpPr/>
      </xdr:nvSpPr>
      <xdr:spPr>
        <a:xfrm>
          <a:off x="14541500" y="12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54525</xdr:rowOff>
    </xdr:from>
    <xdr:ext cx="534377" cy="259045"/>
    <xdr:sp macro="" textlink="">
      <xdr:nvSpPr>
        <xdr:cNvPr id="624" name="テキスト ボックス 623"/>
        <xdr:cNvSpPr txBox="1"/>
      </xdr:nvSpPr>
      <xdr:spPr>
        <a:xfrm>
          <a:off x="14325111" y="130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136743</xdr:rowOff>
    </xdr:from>
    <xdr:to>
      <xdr:col>20</xdr:col>
      <xdr:colOff>9525</xdr:colOff>
      <xdr:row>76</xdr:row>
      <xdr:rowOff>66892</xdr:rowOff>
    </xdr:to>
    <xdr:sp macro="" textlink="">
      <xdr:nvSpPr>
        <xdr:cNvPr id="625" name="円/楕円 624"/>
        <xdr:cNvSpPr/>
      </xdr:nvSpPr>
      <xdr:spPr>
        <a:xfrm>
          <a:off x="13652500" y="129954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58019</xdr:rowOff>
    </xdr:from>
    <xdr:ext cx="534377" cy="259045"/>
    <xdr:sp macro="" textlink="">
      <xdr:nvSpPr>
        <xdr:cNvPr id="626" name="テキスト ボックス 625"/>
        <xdr:cNvSpPr txBox="1"/>
      </xdr:nvSpPr>
      <xdr:spPr>
        <a:xfrm>
          <a:off x="13436111" y="130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92182</xdr:rowOff>
    </xdr:from>
    <xdr:to>
      <xdr:col>18</xdr:col>
      <xdr:colOff>492125</xdr:colOff>
      <xdr:row>76</xdr:row>
      <xdr:rowOff>22332</xdr:rowOff>
    </xdr:to>
    <xdr:sp macro="" textlink="">
      <xdr:nvSpPr>
        <xdr:cNvPr id="627" name="円/楕円 626"/>
        <xdr:cNvSpPr/>
      </xdr:nvSpPr>
      <xdr:spPr>
        <a:xfrm>
          <a:off x="12763500" y="129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13459</xdr:rowOff>
    </xdr:from>
    <xdr:ext cx="534377" cy="259045"/>
    <xdr:sp macro="" textlink="">
      <xdr:nvSpPr>
        <xdr:cNvPr id="628" name="テキスト ボックス 627"/>
        <xdr:cNvSpPr txBox="1"/>
      </xdr:nvSpPr>
      <xdr:spPr>
        <a:xfrm>
          <a:off x="12547111" y="130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39185</xdr:rowOff>
    </xdr:from>
    <xdr:to>
      <xdr:col>23</xdr:col>
      <xdr:colOff>517525</xdr:colOff>
      <xdr:row>99</xdr:row>
      <xdr:rowOff>40038</xdr:rowOff>
    </xdr:to>
    <xdr:cxnSp macro="">
      <xdr:nvCxnSpPr>
        <xdr:cNvPr id="657" name="直線コネクタ 656"/>
        <xdr:cNvCxnSpPr/>
      </xdr:nvCxnSpPr>
      <xdr:spPr>
        <a:xfrm>
          <a:off x="15481300" y="17012735"/>
          <a:ext cx="8382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37767</xdr:rowOff>
    </xdr:from>
    <xdr:to>
      <xdr:col>22</xdr:col>
      <xdr:colOff>365125</xdr:colOff>
      <xdr:row>99</xdr:row>
      <xdr:rowOff>39185</xdr:rowOff>
    </xdr:to>
    <xdr:cxnSp macro="">
      <xdr:nvCxnSpPr>
        <xdr:cNvPr id="660" name="直線コネクタ 659"/>
        <xdr:cNvCxnSpPr/>
      </xdr:nvCxnSpPr>
      <xdr:spPr>
        <a:xfrm>
          <a:off x="14592300" y="17011317"/>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85689</xdr:rowOff>
    </xdr:from>
    <xdr:to>
      <xdr:col>21</xdr:col>
      <xdr:colOff>161925</xdr:colOff>
      <xdr:row>99</xdr:row>
      <xdr:rowOff>37767</xdr:rowOff>
    </xdr:to>
    <xdr:cxnSp macro="">
      <xdr:nvCxnSpPr>
        <xdr:cNvPr id="663" name="直線コネクタ 662"/>
        <xdr:cNvCxnSpPr/>
      </xdr:nvCxnSpPr>
      <xdr:spPr>
        <a:xfrm>
          <a:off x="13703300" y="16887789"/>
          <a:ext cx="889000" cy="12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85689</xdr:rowOff>
    </xdr:from>
    <xdr:to>
      <xdr:col>19</xdr:col>
      <xdr:colOff>644525</xdr:colOff>
      <xdr:row>99</xdr:row>
      <xdr:rowOff>18168</xdr:rowOff>
    </xdr:to>
    <xdr:cxnSp macro="">
      <xdr:nvCxnSpPr>
        <xdr:cNvPr id="666" name="直線コネクタ 665"/>
        <xdr:cNvCxnSpPr/>
      </xdr:nvCxnSpPr>
      <xdr:spPr>
        <a:xfrm flipV="1">
          <a:off x="12814300" y="16887789"/>
          <a:ext cx="889000" cy="10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15420</xdr:rowOff>
    </xdr:from>
    <xdr:ext cx="469744" cy="259045"/>
    <xdr:sp macro="" textlink="">
      <xdr:nvSpPr>
        <xdr:cNvPr id="668" name="テキスト ボックス 667"/>
        <xdr:cNvSpPr txBox="1"/>
      </xdr:nvSpPr>
      <xdr:spPr>
        <a:xfrm>
          <a:off x="13468427" y="169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160688</xdr:rowOff>
    </xdr:from>
    <xdr:to>
      <xdr:col>23</xdr:col>
      <xdr:colOff>568325</xdr:colOff>
      <xdr:row>99</xdr:row>
      <xdr:rowOff>90838</xdr:rowOff>
    </xdr:to>
    <xdr:sp macro="" textlink="">
      <xdr:nvSpPr>
        <xdr:cNvPr id="676" name="円/楕円 675"/>
        <xdr:cNvSpPr/>
      </xdr:nvSpPr>
      <xdr:spPr>
        <a:xfrm>
          <a:off x="16268700" y="169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75615</xdr:rowOff>
    </xdr:from>
    <xdr:ext cx="378565" cy="259045"/>
    <xdr:sp macro="" textlink="">
      <xdr:nvSpPr>
        <xdr:cNvPr id="677" name="積立金該当値テキスト"/>
        <xdr:cNvSpPr txBox="1"/>
      </xdr:nvSpPr>
      <xdr:spPr>
        <a:xfrm>
          <a:off x="16370300" y="1687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159835</xdr:rowOff>
    </xdr:from>
    <xdr:to>
      <xdr:col>22</xdr:col>
      <xdr:colOff>415925</xdr:colOff>
      <xdr:row>99</xdr:row>
      <xdr:rowOff>89985</xdr:rowOff>
    </xdr:to>
    <xdr:sp macro="" textlink="">
      <xdr:nvSpPr>
        <xdr:cNvPr id="678" name="円/楕円 677"/>
        <xdr:cNvSpPr/>
      </xdr:nvSpPr>
      <xdr:spPr>
        <a:xfrm>
          <a:off x="15430500" y="169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81112</xdr:rowOff>
    </xdr:from>
    <xdr:ext cx="378565" cy="259045"/>
    <xdr:sp macro="" textlink="">
      <xdr:nvSpPr>
        <xdr:cNvPr id="679" name="テキスト ボックス 678"/>
        <xdr:cNvSpPr txBox="1"/>
      </xdr:nvSpPr>
      <xdr:spPr>
        <a:xfrm>
          <a:off x="15292017" y="17054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158417</xdr:rowOff>
    </xdr:from>
    <xdr:to>
      <xdr:col>21</xdr:col>
      <xdr:colOff>212725</xdr:colOff>
      <xdr:row>99</xdr:row>
      <xdr:rowOff>88567</xdr:rowOff>
    </xdr:to>
    <xdr:sp macro="" textlink="">
      <xdr:nvSpPr>
        <xdr:cNvPr id="680" name="円/楕円 679"/>
        <xdr:cNvSpPr/>
      </xdr:nvSpPr>
      <xdr:spPr>
        <a:xfrm>
          <a:off x="145415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79694</xdr:rowOff>
    </xdr:from>
    <xdr:ext cx="378565" cy="259045"/>
    <xdr:sp macro="" textlink="">
      <xdr:nvSpPr>
        <xdr:cNvPr id="681" name="テキスト ボックス 680"/>
        <xdr:cNvSpPr txBox="1"/>
      </xdr:nvSpPr>
      <xdr:spPr>
        <a:xfrm>
          <a:off x="14403017" y="17053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34889</xdr:rowOff>
    </xdr:from>
    <xdr:to>
      <xdr:col>20</xdr:col>
      <xdr:colOff>9525</xdr:colOff>
      <xdr:row>98</xdr:row>
      <xdr:rowOff>136489</xdr:rowOff>
    </xdr:to>
    <xdr:sp macro="" textlink="">
      <xdr:nvSpPr>
        <xdr:cNvPr id="682" name="円/楕円 681"/>
        <xdr:cNvSpPr/>
      </xdr:nvSpPr>
      <xdr:spPr>
        <a:xfrm>
          <a:off x="13652500" y="168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153016</xdr:rowOff>
    </xdr:from>
    <xdr:ext cx="534377" cy="259045"/>
    <xdr:sp macro="" textlink="">
      <xdr:nvSpPr>
        <xdr:cNvPr id="683" name="テキスト ボックス 682"/>
        <xdr:cNvSpPr txBox="1"/>
      </xdr:nvSpPr>
      <xdr:spPr>
        <a:xfrm>
          <a:off x="13436111" y="1661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138818</xdr:rowOff>
    </xdr:from>
    <xdr:to>
      <xdr:col>18</xdr:col>
      <xdr:colOff>492125</xdr:colOff>
      <xdr:row>99</xdr:row>
      <xdr:rowOff>68968</xdr:rowOff>
    </xdr:to>
    <xdr:sp macro="" textlink="">
      <xdr:nvSpPr>
        <xdr:cNvPr id="684" name="円/楕円 683"/>
        <xdr:cNvSpPr/>
      </xdr:nvSpPr>
      <xdr:spPr>
        <a:xfrm>
          <a:off x="12763500" y="1694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60095</xdr:rowOff>
    </xdr:from>
    <xdr:ext cx="469744" cy="259045"/>
    <xdr:sp macro="" textlink="">
      <xdr:nvSpPr>
        <xdr:cNvPr id="685" name="テキスト ボックス 684"/>
        <xdr:cNvSpPr txBox="1"/>
      </xdr:nvSpPr>
      <xdr:spPr>
        <a:xfrm>
          <a:off x="12579427" y="170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48946</xdr:rowOff>
    </xdr:from>
    <xdr:to>
      <xdr:col>32</xdr:col>
      <xdr:colOff>187325</xdr:colOff>
      <xdr:row>30</xdr:row>
      <xdr:rowOff>68148</xdr:rowOff>
    </xdr:to>
    <xdr:cxnSp macro="">
      <xdr:nvCxnSpPr>
        <xdr:cNvPr id="712" name="直線コネクタ 711"/>
        <xdr:cNvCxnSpPr/>
      </xdr:nvCxnSpPr>
      <xdr:spPr>
        <a:xfrm>
          <a:off x="21323300" y="5192446"/>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64355</xdr:rowOff>
    </xdr:from>
    <xdr:ext cx="378565" cy="259045"/>
    <xdr:sp macro="" textlink="">
      <xdr:nvSpPr>
        <xdr:cNvPr id="713" name="投資及び出資金平均値テキスト"/>
        <xdr:cNvSpPr txBox="1"/>
      </xdr:nvSpPr>
      <xdr:spPr>
        <a:xfrm>
          <a:off x="22212300" y="6408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48946</xdr:rowOff>
    </xdr:from>
    <xdr:to>
      <xdr:col>31</xdr:col>
      <xdr:colOff>34925</xdr:colOff>
      <xdr:row>30</xdr:row>
      <xdr:rowOff>109525</xdr:rowOff>
    </xdr:to>
    <xdr:cxnSp macro="">
      <xdr:nvCxnSpPr>
        <xdr:cNvPr id="715" name="直線コネクタ 714"/>
        <xdr:cNvCxnSpPr/>
      </xdr:nvCxnSpPr>
      <xdr:spPr>
        <a:xfrm flipV="1">
          <a:off x="20434300" y="519244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115790</xdr:rowOff>
    </xdr:from>
    <xdr:ext cx="469744" cy="259045"/>
    <xdr:sp macro="" textlink="">
      <xdr:nvSpPr>
        <xdr:cNvPr id="717" name="テキスト ボックス 716"/>
        <xdr:cNvSpPr txBox="1"/>
      </xdr:nvSpPr>
      <xdr:spPr>
        <a:xfrm>
          <a:off x="21088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109525</xdr:rowOff>
    </xdr:from>
    <xdr:to>
      <xdr:col>29</xdr:col>
      <xdr:colOff>517525</xdr:colOff>
      <xdr:row>30</xdr:row>
      <xdr:rowOff>137643</xdr:rowOff>
    </xdr:to>
    <xdr:cxnSp macro="">
      <xdr:nvCxnSpPr>
        <xdr:cNvPr id="718" name="直線コネクタ 717"/>
        <xdr:cNvCxnSpPr/>
      </xdr:nvCxnSpPr>
      <xdr:spPr>
        <a:xfrm flipV="1">
          <a:off x="19545300" y="5253025"/>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11091</xdr:rowOff>
    </xdr:from>
    <xdr:ext cx="469744" cy="259045"/>
    <xdr:sp macro="" textlink="">
      <xdr:nvSpPr>
        <xdr:cNvPr id="720" name="テキスト ボックス 719"/>
        <xdr:cNvSpPr txBox="1"/>
      </xdr:nvSpPr>
      <xdr:spPr>
        <a:xfrm>
          <a:off x="20199427"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137643</xdr:rowOff>
    </xdr:from>
    <xdr:to>
      <xdr:col>28</xdr:col>
      <xdr:colOff>314325</xdr:colOff>
      <xdr:row>31</xdr:row>
      <xdr:rowOff>118669</xdr:rowOff>
    </xdr:to>
    <xdr:cxnSp macro="">
      <xdr:nvCxnSpPr>
        <xdr:cNvPr id="721" name="直線コネクタ 720"/>
        <xdr:cNvCxnSpPr/>
      </xdr:nvCxnSpPr>
      <xdr:spPr>
        <a:xfrm flipV="1">
          <a:off x="18656300" y="5281143"/>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69156</xdr:rowOff>
    </xdr:from>
    <xdr:ext cx="469744" cy="259045"/>
    <xdr:sp macro="" textlink="">
      <xdr:nvSpPr>
        <xdr:cNvPr id="723" name="テキスト ボックス 722"/>
        <xdr:cNvSpPr txBox="1"/>
      </xdr:nvSpPr>
      <xdr:spPr>
        <a:xfrm>
          <a:off x="19310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126077</xdr:rowOff>
    </xdr:from>
    <xdr:ext cx="378565" cy="259045"/>
    <xdr:sp macro="" textlink="">
      <xdr:nvSpPr>
        <xdr:cNvPr id="725" name="テキスト ボックス 724"/>
        <xdr:cNvSpPr txBox="1"/>
      </xdr:nvSpPr>
      <xdr:spPr>
        <a:xfrm>
          <a:off x="18467017" y="646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17348</xdr:rowOff>
    </xdr:from>
    <xdr:to>
      <xdr:col>32</xdr:col>
      <xdr:colOff>238125</xdr:colOff>
      <xdr:row>30</xdr:row>
      <xdr:rowOff>118948</xdr:rowOff>
    </xdr:to>
    <xdr:sp macro="" textlink="">
      <xdr:nvSpPr>
        <xdr:cNvPr id="731" name="円/楕円 730"/>
        <xdr:cNvSpPr/>
      </xdr:nvSpPr>
      <xdr:spPr>
        <a:xfrm>
          <a:off x="22110700" y="51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141825</xdr:rowOff>
    </xdr:from>
    <xdr:ext cx="469744" cy="259045"/>
    <xdr:sp macro="" textlink="">
      <xdr:nvSpPr>
        <xdr:cNvPr id="732" name="投資及び出資金該当値テキスト"/>
        <xdr:cNvSpPr txBox="1"/>
      </xdr:nvSpPr>
      <xdr:spPr>
        <a:xfrm>
          <a:off x="22212300" y="511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6,313</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169596</xdr:rowOff>
    </xdr:from>
    <xdr:to>
      <xdr:col>31</xdr:col>
      <xdr:colOff>85725</xdr:colOff>
      <xdr:row>30</xdr:row>
      <xdr:rowOff>99746</xdr:rowOff>
    </xdr:to>
    <xdr:sp macro="" textlink="">
      <xdr:nvSpPr>
        <xdr:cNvPr id="733" name="円/楕円 732"/>
        <xdr:cNvSpPr/>
      </xdr:nvSpPr>
      <xdr:spPr>
        <a:xfrm>
          <a:off x="21272500" y="5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116273</xdr:rowOff>
    </xdr:from>
    <xdr:ext cx="469744" cy="259045"/>
    <xdr:sp macro="" textlink="">
      <xdr:nvSpPr>
        <xdr:cNvPr id="734" name="テキスト ボックス 733"/>
        <xdr:cNvSpPr txBox="1"/>
      </xdr:nvSpPr>
      <xdr:spPr>
        <a:xfrm>
          <a:off x="21088427" y="491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58725</xdr:rowOff>
    </xdr:from>
    <xdr:to>
      <xdr:col>29</xdr:col>
      <xdr:colOff>568325</xdr:colOff>
      <xdr:row>30</xdr:row>
      <xdr:rowOff>160325</xdr:rowOff>
    </xdr:to>
    <xdr:sp macro="" textlink="">
      <xdr:nvSpPr>
        <xdr:cNvPr id="735" name="円/楕円 734"/>
        <xdr:cNvSpPr/>
      </xdr:nvSpPr>
      <xdr:spPr>
        <a:xfrm>
          <a:off x="20383500" y="52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5402</xdr:rowOff>
    </xdr:from>
    <xdr:ext cx="469744" cy="259045"/>
    <xdr:sp macro="" textlink="">
      <xdr:nvSpPr>
        <xdr:cNvPr id="736" name="テキスト ボックス 735"/>
        <xdr:cNvSpPr txBox="1"/>
      </xdr:nvSpPr>
      <xdr:spPr>
        <a:xfrm>
          <a:off x="20199427" y="497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86843</xdr:rowOff>
    </xdr:from>
    <xdr:to>
      <xdr:col>28</xdr:col>
      <xdr:colOff>365125</xdr:colOff>
      <xdr:row>31</xdr:row>
      <xdr:rowOff>16993</xdr:rowOff>
    </xdr:to>
    <xdr:sp macro="" textlink="">
      <xdr:nvSpPr>
        <xdr:cNvPr id="737" name="円/楕円 736"/>
        <xdr:cNvSpPr/>
      </xdr:nvSpPr>
      <xdr:spPr>
        <a:xfrm>
          <a:off x="19494500" y="52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33520</xdr:rowOff>
    </xdr:from>
    <xdr:ext cx="469744" cy="259045"/>
    <xdr:sp macro="" textlink="">
      <xdr:nvSpPr>
        <xdr:cNvPr id="738" name="テキスト ボックス 737"/>
        <xdr:cNvSpPr txBox="1"/>
      </xdr:nvSpPr>
      <xdr:spPr>
        <a:xfrm>
          <a:off x="19310427" y="500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67869</xdr:rowOff>
    </xdr:from>
    <xdr:to>
      <xdr:col>27</xdr:col>
      <xdr:colOff>161925</xdr:colOff>
      <xdr:row>31</xdr:row>
      <xdr:rowOff>169469</xdr:rowOff>
    </xdr:to>
    <xdr:sp macro="" textlink="">
      <xdr:nvSpPr>
        <xdr:cNvPr id="739" name="円/楕円 738"/>
        <xdr:cNvSpPr/>
      </xdr:nvSpPr>
      <xdr:spPr>
        <a:xfrm>
          <a:off x="18605500" y="53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14546</xdr:rowOff>
    </xdr:from>
    <xdr:ext cx="469744" cy="259045"/>
    <xdr:sp macro="" textlink="">
      <xdr:nvSpPr>
        <xdr:cNvPr id="740" name="テキスト ボックス 739"/>
        <xdr:cNvSpPr txBox="1"/>
      </xdr:nvSpPr>
      <xdr:spPr>
        <a:xfrm>
          <a:off x="18421427" y="51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66510</xdr:rowOff>
    </xdr:from>
    <xdr:to>
      <xdr:col>32</xdr:col>
      <xdr:colOff>186689</xdr:colOff>
      <xdr:row>59</xdr:row>
      <xdr:rowOff>44450</xdr:rowOff>
    </xdr:to>
    <xdr:cxnSp macro="">
      <xdr:nvCxnSpPr>
        <xdr:cNvPr id="764" name="直線コネクタ 763"/>
        <xdr:cNvCxnSpPr/>
      </xdr:nvCxnSpPr>
      <xdr:spPr>
        <a:xfrm flipV="1">
          <a:off x="22159595" y="9496260"/>
          <a:ext cx="1269" cy="663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13187</xdr:rowOff>
    </xdr:from>
    <xdr:ext cx="534377" cy="259045"/>
    <xdr:sp macro="" textlink="">
      <xdr:nvSpPr>
        <xdr:cNvPr id="767" name="貸付金最大値テキスト"/>
        <xdr:cNvSpPr txBox="1"/>
      </xdr:nvSpPr>
      <xdr:spPr>
        <a:xfrm>
          <a:off x="22212300" y="92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55</xdr:row>
      <xdr:rowOff>66510</xdr:rowOff>
    </xdr:from>
    <xdr:to>
      <xdr:col>32</xdr:col>
      <xdr:colOff>276225</xdr:colOff>
      <xdr:row>55</xdr:row>
      <xdr:rowOff>66510</xdr:rowOff>
    </xdr:to>
    <xdr:cxnSp macro="">
      <xdr:nvCxnSpPr>
        <xdr:cNvPr id="768" name="直線コネクタ 767"/>
        <xdr:cNvCxnSpPr/>
      </xdr:nvCxnSpPr>
      <xdr:spPr>
        <a:xfrm>
          <a:off x="22072600" y="94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161989</xdr:rowOff>
    </xdr:from>
    <xdr:to>
      <xdr:col>32</xdr:col>
      <xdr:colOff>187325</xdr:colOff>
      <xdr:row>58</xdr:row>
      <xdr:rowOff>166522</xdr:rowOff>
    </xdr:to>
    <xdr:cxnSp macro="">
      <xdr:nvCxnSpPr>
        <xdr:cNvPr id="769" name="直線コネクタ 768"/>
        <xdr:cNvCxnSpPr/>
      </xdr:nvCxnSpPr>
      <xdr:spPr>
        <a:xfrm>
          <a:off x="21323300" y="10106089"/>
          <a:ext cx="8382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62666</xdr:rowOff>
    </xdr:from>
    <xdr:ext cx="469744" cy="259045"/>
    <xdr:sp macro="" textlink="">
      <xdr:nvSpPr>
        <xdr:cNvPr id="770" name="貸付金平均値テキスト"/>
        <xdr:cNvSpPr txBox="1"/>
      </xdr:nvSpPr>
      <xdr:spPr>
        <a:xfrm>
          <a:off x="22212300" y="983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39789</xdr:rowOff>
    </xdr:from>
    <xdr:to>
      <xdr:col>32</xdr:col>
      <xdr:colOff>238125</xdr:colOff>
      <xdr:row>58</xdr:row>
      <xdr:rowOff>141389</xdr:rowOff>
    </xdr:to>
    <xdr:sp macro="" textlink="">
      <xdr:nvSpPr>
        <xdr:cNvPr id="771" name="フローチャート : 判断 770"/>
        <xdr:cNvSpPr/>
      </xdr:nvSpPr>
      <xdr:spPr>
        <a:xfrm>
          <a:off x="22110700" y="998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156349</xdr:rowOff>
    </xdr:from>
    <xdr:to>
      <xdr:col>31</xdr:col>
      <xdr:colOff>34925</xdr:colOff>
      <xdr:row>58</xdr:row>
      <xdr:rowOff>161989</xdr:rowOff>
    </xdr:to>
    <xdr:cxnSp macro="">
      <xdr:nvCxnSpPr>
        <xdr:cNvPr id="772" name="直線コネクタ 771"/>
        <xdr:cNvCxnSpPr/>
      </xdr:nvCxnSpPr>
      <xdr:spPr>
        <a:xfrm>
          <a:off x="20434300" y="10100449"/>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3" name="フローチャート : 判断 772"/>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4" name="テキスト ボックス 773"/>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109182</xdr:rowOff>
    </xdr:from>
    <xdr:to>
      <xdr:col>29</xdr:col>
      <xdr:colOff>517525</xdr:colOff>
      <xdr:row>58</xdr:row>
      <xdr:rowOff>156349</xdr:rowOff>
    </xdr:to>
    <xdr:cxnSp macro="">
      <xdr:nvCxnSpPr>
        <xdr:cNvPr id="775" name="直線コネクタ 774"/>
        <xdr:cNvCxnSpPr/>
      </xdr:nvCxnSpPr>
      <xdr:spPr>
        <a:xfrm>
          <a:off x="19545300" y="8853132"/>
          <a:ext cx="889000" cy="12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6" name="フローチャート : 判断 775"/>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7" name="テキスト ボックス 776"/>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85103</xdr:rowOff>
    </xdr:from>
    <xdr:to>
      <xdr:col>28</xdr:col>
      <xdr:colOff>314325</xdr:colOff>
      <xdr:row>51</xdr:row>
      <xdr:rowOff>109182</xdr:rowOff>
    </xdr:to>
    <xdr:cxnSp macro="">
      <xdr:nvCxnSpPr>
        <xdr:cNvPr id="778" name="直線コネクタ 777"/>
        <xdr:cNvCxnSpPr/>
      </xdr:nvCxnSpPr>
      <xdr:spPr>
        <a:xfrm>
          <a:off x="18656300" y="882905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79" name="フローチャート : 判断 778"/>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163453</xdr:rowOff>
    </xdr:from>
    <xdr:ext cx="469744" cy="259045"/>
    <xdr:sp macro="" textlink="">
      <xdr:nvSpPr>
        <xdr:cNvPr id="780" name="テキスト ボックス 779"/>
        <xdr:cNvSpPr txBox="1"/>
      </xdr:nvSpPr>
      <xdr:spPr>
        <a:xfrm>
          <a:off x="19310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1" name="フローチャート : 判断 780"/>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151337</xdr:rowOff>
    </xdr:from>
    <xdr:ext cx="469744" cy="259045"/>
    <xdr:sp macro="" textlink="">
      <xdr:nvSpPr>
        <xdr:cNvPr id="782" name="テキスト ボックス 781"/>
        <xdr:cNvSpPr txBox="1"/>
      </xdr:nvSpPr>
      <xdr:spPr>
        <a:xfrm>
          <a:off x="18421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115722</xdr:rowOff>
    </xdr:from>
    <xdr:to>
      <xdr:col>32</xdr:col>
      <xdr:colOff>238125</xdr:colOff>
      <xdr:row>59</xdr:row>
      <xdr:rowOff>45872</xdr:rowOff>
    </xdr:to>
    <xdr:sp macro="" textlink="">
      <xdr:nvSpPr>
        <xdr:cNvPr id="788" name="円/楕円 787"/>
        <xdr:cNvSpPr/>
      </xdr:nvSpPr>
      <xdr:spPr>
        <a:xfrm>
          <a:off x="22110700" y="100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30649</xdr:rowOff>
    </xdr:from>
    <xdr:ext cx="469744" cy="259045"/>
    <xdr:sp macro="" textlink="">
      <xdr:nvSpPr>
        <xdr:cNvPr id="789" name="貸付金該当値テキスト"/>
        <xdr:cNvSpPr txBox="1"/>
      </xdr:nvSpPr>
      <xdr:spPr>
        <a:xfrm>
          <a:off x="22212300" y="99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111189</xdr:rowOff>
    </xdr:from>
    <xdr:to>
      <xdr:col>31</xdr:col>
      <xdr:colOff>85725</xdr:colOff>
      <xdr:row>59</xdr:row>
      <xdr:rowOff>41339</xdr:rowOff>
    </xdr:to>
    <xdr:sp macro="" textlink="">
      <xdr:nvSpPr>
        <xdr:cNvPr id="790" name="円/楕円 789"/>
        <xdr:cNvSpPr/>
      </xdr:nvSpPr>
      <xdr:spPr>
        <a:xfrm>
          <a:off x="212725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32466</xdr:rowOff>
    </xdr:from>
    <xdr:ext cx="469744" cy="259045"/>
    <xdr:sp macro="" textlink="">
      <xdr:nvSpPr>
        <xdr:cNvPr id="791" name="テキスト ボックス 790"/>
        <xdr:cNvSpPr txBox="1"/>
      </xdr:nvSpPr>
      <xdr:spPr>
        <a:xfrm>
          <a:off x="21088427" y="1014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105549</xdr:rowOff>
    </xdr:from>
    <xdr:to>
      <xdr:col>29</xdr:col>
      <xdr:colOff>568325</xdr:colOff>
      <xdr:row>59</xdr:row>
      <xdr:rowOff>35699</xdr:rowOff>
    </xdr:to>
    <xdr:sp macro="" textlink="">
      <xdr:nvSpPr>
        <xdr:cNvPr id="792" name="円/楕円 791"/>
        <xdr:cNvSpPr/>
      </xdr:nvSpPr>
      <xdr:spPr>
        <a:xfrm>
          <a:off x="20383500" y="100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26826</xdr:rowOff>
    </xdr:from>
    <xdr:ext cx="469744" cy="259045"/>
    <xdr:sp macro="" textlink="">
      <xdr:nvSpPr>
        <xdr:cNvPr id="793" name="テキスト ボックス 792"/>
        <xdr:cNvSpPr txBox="1"/>
      </xdr:nvSpPr>
      <xdr:spPr>
        <a:xfrm>
          <a:off x="20199427" y="1014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58382</xdr:rowOff>
    </xdr:from>
    <xdr:to>
      <xdr:col>28</xdr:col>
      <xdr:colOff>365125</xdr:colOff>
      <xdr:row>51</xdr:row>
      <xdr:rowOff>159982</xdr:rowOff>
    </xdr:to>
    <xdr:sp macro="" textlink="">
      <xdr:nvSpPr>
        <xdr:cNvPr id="794" name="円/楕円 793"/>
        <xdr:cNvSpPr/>
      </xdr:nvSpPr>
      <xdr:spPr>
        <a:xfrm>
          <a:off x="19494500" y="88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5059</xdr:rowOff>
    </xdr:from>
    <xdr:ext cx="534377" cy="259045"/>
    <xdr:sp macro="" textlink="">
      <xdr:nvSpPr>
        <xdr:cNvPr id="795" name="テキスト ボックス 794"/>
        <xdr:cNvSpPr txBox="1"/>
      </xdr:nvSpPr>
      <xdr:spPr>
        <a:xfrm>
          <a:off x="19278111" y="85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34303</xdr:rowOff>
    </xdr:from>
    <xdr:to>
      <xdr:col>27</xdr:col>
      <xdr:colOff>161925</xdr:colOff>
      <xdr:row>51</xdr:row>
      <xdr:rowOff>135903</xdr:rowOff>
    </xdr:to>
    <xdr:sp macro="" textlink="">
      <xdr:nvSpPr>
        <xdr:cNvPr id="796" name="円/楕円 795"/>
        <xdr:cNvSpPr/>
      </xdr:nvSpPr>
      <xdr:spPr>
        <a:xfrm>
          <a:off x="18605500" y="87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152430</xdr:rowOff>
    </xdr:from>
    <xdr:ext cx="534377" cy="259045"/>
    <xdr:sp macro="" textlink="">
      <xdr:nvSpPr>
        <xdr:cNvPr id="797" name="テキスト ボックス 796"/>
        <xdr:cNvSpPr txBox="1"/>
      </xdr:nvSpPr>
      <xdr:spPr>
        <a:xfrm>
          <a:off x="18389111" y="85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156480</xdr:rowOff>
    </xdr:from>
    <xdr:to>
      <xdr:col>32</xdr:col>
      <xdr:colOff>187325</xdr:colOff>
      <xdr:row>75</xdr:row>
      <xdr:rowOff>58227</xdr:rowOff>
    </xdr:to>
    <xdr:cxnSp macro="">
      <xdr:nvCxnSpPr>
        <xdr:cNvPr id="825" name="直線コネクタ 824"/>
        <xdr:cNvCxnSpPr/>
      </xdr:nvCxnSpPr>
      <xdr:spPr>
        <a:xfrm flipV="1">
          <a:off x="21323300" y="12843780"/>
          <a:ext cx="8382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58227</xdr:rowOff>
    </xdr:from>
    <xdr:to>
      <xdr:col>31</xdr:col>
      <xdr:colOff>34925</xdr:colOff>
      <xdr:row>75</xdr:row>
      <xdr:rowOff>161051</xdr:rowOff>
    </xdr:to>
    <xdr:cxnSp macro="">
      <xdr:nvCxnSpPr>
        <xdr:cNvPr id="828" name="直線コネクタ 827"/>
        <xdr:cNvCxnSpPr/>
      </xdr:nvCxnSpPr>
      <xdr:spPr>
        <a:xfrm flipV="1">
          <a:off x="20434300" y="12916977"/>
          <a:ext cx="889000" cy="10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161051</xdr:rowOff>
    </xdr:from>
    <xdr:to>
      <xdr:col>29</xdr:col>
      <xdr:colOff>517525</xdr:colOff>
      <xdr:row>76</xdr:row>
      <xdr:rowOff>59644</xdr:rowOff>
    </xdr:to>
    <xdr:cxnSp macro="">
      <xdr:nvCxnSpPr>
        <xdr:cNvPr id="831" name="直線コネクタ 830"/>
        <xdr:cNvCxnSpPr/>
      </xdr:nvCxnSpPr>
      <xdr:spPr>
        <a:xfrm flipV="1">
          <a:off x="19545300" y="13019801"/>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59644</xdr:rowOff>
    </xdr:from>
    <xdr:to>
      <xdr:col>28</xdr:col>
      <xdr:colOff>314325</xdr:colOff>
      <xdr:row>76</xdr:row>
      <xdr:rowOff>65999</xdr:rowOff>
    </xdr:to>
    <xdr:cxnSp macro="">
      <xdr:nvCxnSpPr>
        <xdr:cNvPr id="834" name="直線コネクタ 833"/>
        <xdr:cNvCxnSpPr/>
      </xdr:nvCxnSpPr>
      <xdr:spPr>
        <a:xfrm flipV="1">
          <a:off x="18656300" y="13089844"/>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105680</xdr:rowOff>
    </xdr:from>
    <xdr:to>
      <xdr:col>32</xdr:col>
      <xdr:colOff>238125</xdr:colOff>
      <xdr:row>75</xdr:row>
      <xdr:rowOff>35830</xdr:rowOff>
    </xdr:to>
    <xdr:sp macro="" textlink="">
      <xdr:nvSpPr>
        <xdr:cNvPr id="844" name="円/楕円 843"/>
        <xdr:cNvSpPr/>
      </xdr:nvSpPr>
      <xdr:spPr>
        <a:xfrm>
          <a:off x="22110700" y="127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84107</xdr:rowOff>
    </xdr:from>
    <xdr:ext cx="534377" cy="259045"/>
    <xdr:sp macro="" textlink="">
      <xdr:nvSpPr>
        <xdr:cNvPr id="845" name="繰出金該当値テキスト"/>
        <xdr:cNvSpPr txBox="1"/>
      </xdr:nvSpPr>
      <xdr:spPr>
        <a:xfrm>
          <a:off x="22212300" y="1277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7427</xdr:rowOff>
    </xdr:from>
    <xdr:to>
      <xdr:col>31</xdr:col>
      <xdr:colOff>85725</xdr:colOff>
      <xdr:row>75</xdr:row>
      <xdr:rowOff>109027</xdr:rowOff>
    </xdr:to>
    <xdr:sp macro="" textlink="">
      <xdr:nvSpPr>
        <xdr:cNvPr id="846" name="円/楕円 845"/>
        <xdr:cNvSpPr/>
      </xdr:nvSpPr>
      <xdr:spPr>
        <a:xfrm>
          <a:off x="21272500" y="1286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100154</xdr:rowOff>
    </xdr:from>
    <xdr:ext cx="534377" cy="259045"/>
    <xdr:sp macro="" textlink="">
      <xdr:nvSpPr>
        <xdr:cNvPr id="847" name="テキスト ボックス 846"/>
        <xdr:cNvSpPr txBox="1"/>
      </xdr:nvSpPr>
      <xdr:spPr>
        <a:xfrm>
          <a:off x="21056111" y="1295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110251</xdr:rowOff>
    </xdr:from>
    <xdr:to>
      <xdr:col>29</xdr:col>
      <xdr:colOff>568325</xdr:colOff>
      <xdr:row>76</xdr:row>
      <xdr:rowOff>40401</xdr:rowOff>
    </xdr:to>
    <xdr:sp macro="" textlink="">
      <xdr:nvSpPr>
        <xdr:cNvPr id="848" name="円/楕円 847"/>
        <xdr:cNvSpPr/>
      </xdr:nvSpPr>
      <xdr:spPr>
        <a:xfrm>
          <a:off x="20383500" y="129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31528</xdr:rowOff>
    </xdr:from>
    <xdr:ext cx="534377" cy="259045"/>
    <xdr:sp macro="" textlink="">
      <xdr:nvSpPr>
        <xdr:cNvPr id="849" name="テキスト ボックス 848"/>
        <xdr:cNvSpPr txBox="1"/>
      </xdr:nvSpPr>
      <xdr:spPr>
        <a:xfrm>
          <a:off x="20167111" y="130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8844</xdr:rowOff>
    </xdr:from>
    <xdr:to>
      <xdr:col>28</xdr:col>
      <xdr:colOff>365125</xdr:colOff>
      <xdr:row>76</xdr:row>
      <xdr:rowOff>110444</xdr:rowOff>
    </xdr:to>
    <xdr:sp macro="" textlink="">
      <xdr:nvSpPr>
        <xdr:cNvPr id="850" name="円/楕円 849"/>
        <xdr:cNvSpPr/>
      </xdr:nvSpPr>
      <xdr:spPr>
        <a:xfrm>
          <a:off x="19494500" y="130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101571</xdr:rowOff>
    </xdr:from>
    <xdr:ext cx="534377" cy="259045"/>
    <xdr:sp macro="" textlink="">
      <xdr:nvSpPr>
        <xdr:cNvPr id="851" name="テキスト ボックス 850"/>
        <xdr:cNvSpPr txBox="1"/>
      </xdr:nvSpPr>
      <xdr:spPr>
        <a:xfrm>
          <a:off x="19278111" y="1313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15199</xdr:rowOff>
    </xdr:from>
    <xdr:to>
      <xdr:col>27</xdr:col>
      <xdr:colOff>161925</xdr:colOff>
      <xdr:row>76</xdr:row>
      <xdr:rowOff>116799</xdr:rowOff>
    </xdr:to>
    <xdr:sp macro="" textlink="">
      <xdr:nvSpPr>
        <xdr:cNvPr id="852" name="円/楕円 851"/>
        <xdr:cNvSpPr/>
      </xdr:nvSpPr>
      <xdr:spPr>
        <a:xfrm>
          <a:off x="18605500" y="130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107926</xdr:rowOff>
    </xdr:from>
    <xdr:ext cx="534377" cy="259045"/>
    <xdr:sp macro="" textlink="">
      <xdr:nvSpPr>
        <xdr:cNvPr id="853" name="テキスト ボックス 852"/>
        <xdr:cNvSpPr txBox="1"/>
      </xdr:nvSpPr>
      <xdr:spPr>
        <a:xfrm>
          <a:off x="18389111" y="131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a:rPr>
            <a:t>普通建設事業費は類似団体を下回る水準で推移しており、平成</a:t>
          </a:r>
          <a:r>
            <a:rPr kumimoji="1" lang="en-US" altLang="ja-JP" sz="1800">
              <a:latin typeface="ＭＳ Ｐゴシック"/>
            </a:rPr>
            <a:t>27</a:t>
          </a:r>
          <a:r>
            <a:rPr kumimoji="1" lang="ja-JP" altLang="en-US" sz="1800">
              <a:latin typeface="ＭＳ Ｐゴシック"/>
            </a:rPr>
            <a:t>年度決算においても類似団体を下回っている。</a:t>
          </a:r>
          <a:endParaRPr kumimoji="1" lang="en-US" altLang="ja-JP" sz="1800">
            <a:latin typeface="ＭＳ Ｐゴシック"/>
          </a:endParaRPr>
        </a:p>
        <a:p>
          <a:r>
            <a:rPr kumimoji="1" lang="ja-JP" altLang="en-US" sz="1800">
              <a:latin typeface="ＭＳ Ｐゴシック"/>
            </a:rPr>
            <a:t>普通建設事業費のうち新規整備は、施設一体型小中一貫校整備や消防救急デジタル無線整備事業費の皆減により類似団体平均を大きく下回っている。</a:t>
          </a:r>
          <a:endParaRPr kumimoji="1" lang="en-US" altLang="ja-JP" sz="1800">
            <a:latin typeface="ＭＳ Ｐゴシック"/>
          </a:endParaRPr>
        </a:p>
        <a:p>
          <a:r>
            <a:rPr kumimoji="1" lang="ja-JP" altLang="en-US" sz="1800">
              <a:latin typeface="ＭＳ Ｐゴシック"/>
            </a:rPr>
            <a:t>普通建設事業費のうち更新整備は、小中学校の耐震補強工事による大幅な事業費増加などの影響で類似団体を上回っている。</a:t>
          </a:r>
          <a:endParaRPr kumimoji="1" lang="en-US" altLang="ja-JP" sz="1800">
            <a:latin typeface="ＭＳ Ｐゴシック"/>
          </a:endParaRPr>
        </a:p>
        <a:p>
          <a:r>
            <a:rPr kumimoji="1" lang="ja-JP" altLang="en-US" sz="1800">
              <a:latin typeface="ＭＳ Ｐゴシック"/>
            </a:rPr>
            <a:t>投資及び出資金は市立病院の企業債償還金の負担により類似団体を大きく上回る水準となっている。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102,671
101,286
22.14
34,853,589
34,421,932
111,220
20,762,858
34,560,652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33</xdr:row>
      <xdr:rowOff>29972</xdr:rowOff>
    </xdr:from>
    <xdr:to>
      <xdr:col>6</xdr:col>
      <xdr:colOff>510540</xdr:colOff>
      <xdr:row>38</xdr:row>
      <xdr:rowOff>94437</xdr:rowOff>
    </xdr:to>
    <xdr:cxnSp macro="">
      <xdr:nvCxnSpPr>
        <xdr:cNvPr id="54" name="直線コネクタ 53"/>
        <xdr:cNvCxnSpPr/>
      </xdr:nvCxnSpPr>
      <xdr:spPr>
        <a:xfrm flipV="1">
          <a:off x="4633595" y="5687822"/>
          <a:ext cx="1270" cy="921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98264</xdr:rowOff>
    </xdr:from>
    <xdr:ext cx="469744" cy="259045"/>
    <xdr:sp macro="" textlink="">
      <xdr:nvSpPr>
        <xdr:cNvPr id="55" name="議会費最小値テキスト"/>
        <xdr:cNvSpPr txBox="1"/>
      </xdr:nvSpPr>
      <xdr:spPr>
        <a:xfrm>
          <a:off x="4686300" y="66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38</xdr:row>
      <xdr:rowOff>94437</xdr:rowOff>
    </xdr:from>
    <xdr:to>
      <xdr:col>6</xdr:col>
      <xdr:colOff>600075</xdr:colOff>
      <xdr:row>38</xdr:row>
      <xdr:rowOff>94437</xdr:rowOff>
    </xdr:to>
    <xdr:cxnSp macro="">
      <xdr:nvCxnSpPr>
        <xdr:cNvPr id="56" name="直線コネクタ 55"/>
        <xdr:cNvCxnSpPr/>
      </xdr:nvCxnSpPr>
      <xdr:spPr>
        <a:xfrm>
          <a:off x="4546600" y="660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148099</xdr:rowOff>
    </xdr:from>
    <xdr:ext cx="469744" cy="259045"/>
    <xdr:sp macro="" textlink="">
      <xdr:nvSpPr>
        <xdr:cNvPr id="57" name="議会費最大値テキスト"/>
        <xdr:cNvSpPr txBox="1"/>
      </xdr:nvSpPr>
      <xdr:spPr>
        <a:xfrm>
          <a:off x="4686300" y="546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33</xdr:row>
      <xdr:rowOff>29972</xdr:rowOff>
    </xdr:from>
    <xdr:to>
      <xdr:col>6</xdr:col>
      <xdr:colOff>600075</xdr:colOff>
      <xdr:row>33</xdr:row>
      <xdr:rowOff>29972</xdr:rowOff>
    </xdr:to>
    <xdr:cxnSp macro="">
      <xdr:nvCxnSpPr>
        <xdr:cNvPr id="58" name="直線コネクタ 57"/>
        <xdr:cNvCxnSpPr/>
      </xdr:nvCxnSpPr>
      <xdr:spPr>
        <a:xfrm>
          <a:off x="4546600" y="568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100838</xdr:rowOff>
    </xdr:from>
    <xdr:to>
      <xdr:col>6</xdr:col>
      <xdr:colOff>511175</xdr:colOff>
      <xdr:row>33</xdr:row>
      <xdr:rowOff>29972</xdr:rowOff>
    </xdr:to>
    <xdr:cxnSp macro="">
      <xdr:nvCxnSpPr>
        <xdr:cNvPr id="59" name="直線コネクタ 58"/>
        <xdr:cNvCxnSpPr/>
      </xdr:nvCxnSpPr>
      <xdr:spPr>
        <a:xfrm>
          <a:off x="3797300" y="558723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6976</xdr:rowOff>
    </xdr:from>
    <xdr:ext cx="469744" cy="259045"/>
    <xdr:sp macro="" textlink="">
      <xdr:nvSpPr>
        <xdr:cNvPr id="60" name="議会費平均値テキスト"/>
        <xdr:cNvSpPr txBox="1"/>
      </xdr:nvSpPr>
      <xdr:spPr>
        <a:xfrm>
          <a:off x="4686300" y="6179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28549</xdr:rowOff>
    </xdr:from>
    <xdr:to>
      <xdr:col>6</xdr:col>
      <xdr:colOff>561975</xdr:colOff>
      <xdr:row>36</xdr:row>
      <xdr:rowOff>130149</xdr:rowOff>
    </xdr:to>
    <xdr:sp macro="" textlink="">
      <xdr:nvSpPr>
        <xdr:cNvPr id="61" name="フローチャート : 判断 60"/>
        <xdr:cNvSpPr/>
      </xdr:nvSpPr>
      <xdr:spPr>
        <a:xfrm>
          <a:off x="4584700" y="62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100838</xdr:rowOff>
    </xdr:from>
    <xdr:to>
      <xdr:col>5</xdr:col>
      <xdr:colOff>358775</xdr:colOff>
      <xdr:row>34</xdr:row>
      <xdr:rowOff>54661</xdr:rowOff>
    </xdr:to>
    <xdr:cxnSp macro="">
      <xdr:nvCxnSpPr>
        <xdr:cNvPr id="62" name="直線コネクタ 61"/>
        <xdr:cNvCxnSpPr/>
      </xdr:nvCxnSpPr>
      <xdr:spPr>
        <a:xfrm flipV="1">
          <a:off x="2908300" y="5587238"/>
          <a:ext cx="889000" cy="2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43180</xdr:rowOff>
    </xdr:from>
    <xdr:to>
      <xdr:col>5</xdr:col>
      <xdr:colOff>409575</xdr:colOff>
      <xdr:row>36</xdr:row>
      <xdr:rowOff>144780</xdr:rowOff>
    </xdr:to>
    <xdr:sp macro="" textlink="">
      <xdr:nvSpPr>
        <xdr:cNvPr id="63" name="フローチャート :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135907</xdr:rowOff>
    </xdr:from>
    <xdr:ext cx="469744" cy="259045"/>
    <xdr:sp macro="" textlink="">
      <xdr:nvSpPr>
        <xdr:cNvPr id="64" name="テキスト ボックス 63"/>
        <xdr:cNvSpPr txBox="1"/>
      </xdr:nvSpPr>
      <xdr:spPr>
        <a:xfrm>
          <a:off x="3562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125984</xdr:rowOff>
    </xdr:from>
    <xdr:to>
      <xdr:col>4</xdr:col>
      <xdr:colOff>155575</xdr:colOff>
      <xdr:row>34</xdr:row>
      <xdr:rowOff>54661</xdr:rowOff>
    </xdr:to>
    <xdr:cxnSp macro="">
      <xdr:nvCxnSpPr>
        <xdr:cNvPr id="65" name="直線コネクタ 64"/>
        <xdr:cNvCxnSpPr/>
      </xdr:nvCxnSpPr>
      <xdr:spPr>
        <a:xfrm>
          <a:off x="2019300" y="578383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66040</xdr:rowOff>
    </xdr:from>
    <xdr:to>
      <xdr:col>4</xdr:col>
      <xdr:colOff>206375</xdr:colOff>
      <xdr:row>36</xdr:row>
      <xdr:rowOff>167640</xdr:rowOff>
    </xdr:to>
    <xdr:sp macro="" textlink="">
      <xdr:nvSpPr>
        <xdr:cNvPr id="66" name="フローチャート : 判断 65"/>
        <xdr:cNvSpPr/>
      </xdr:nvSpPr>
      <xdr:spPr>
        <a:xfrm>
          <a:off x="2857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158767</xdr:rowOff>
    </xdr:from>
    <xdr:ext cx="469744" cy="259045"/>
    <xdr:sp macro="" textlink="">
      <xdr:nvSpPr>
        <xdr:cNvPr id="67" name="テキスト ボックス 66"/>
        <xdr:cNvSpPr txBox="1"/>
      </xdr:nvSpPr>
      <xdr:spPr>
        <a:xfrm>
          <a:off x="2673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136042</xdr:rowOff>
    </xdr:from>
    <xdr:to>
      <xdr:col>2</xdr:col>
      <xdr:colOff>638175</xdr:colOff>
      <xdr:row>33</xdr:row>
      <xdr:rowOff>125984</xdr:rowOff>
    </xdr:to>
    <xdr:cxnSp macro="">
      <xdr:nvCxnSpPr>
        <xdr:cNvPr id="68" name="直線コネクタ 67"/>
        <xdr:cNvCxnSpPr/>
      </xdr:nvCxnSpPr>
      <xdr:spPr>
        <a:xfrm>
          <a:off x="1130300" y="5450992"/>
          <a:ext cx="889000" cy="3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14376</xdr:rowOff>
    </xdr:from>
    <xdr:to>
      <xdr:col>3</xdr:col>
      <xdr:colOff>3175</xdr:colOff>
      <xdr:row>36</xdr:row>
      <xdr:rowOff>115976</xdr:rowOff>
    </xdr:to>
    <xdr:sp macro="" textlink="">
      <xdr:nvSpPr>
        <xdr:cNvPr id="69" name="フローチャート : 判断 68"/>
        <xdr:cNvSpPr/>
      </xdr:nvSpPr>
      <xdr:spPr>
        <a:xfrm>
          <a:off x="196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107103</xdr:rowOff>
    </xdr:from>
    <xdr:ext cx="469744" cy="259045"/>
    <xdr:sp macro="" textlink="">
      <xdr:nvSpPr>
        <xdr:cNvPr id="70" name="テキスト ボックス 69"/>
        <xdr:cNvSpPr txBox="1"/>
      </xdr:nvSpPr>
      <xdr:spPr>
        <a:xfrm>
          <a:off x="1784427" y="62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161595</xdr:rowOff>
    </xdr:from>
    <xdr:to>
      <xdr:col>1</xdr:col>
      <xdr:colOff>485775</xdr:colOff>
      <xdr:row>35</xdr:row>
      <xdr:rowOff>91745</xdr:rowOff>
    </xdr:to>
    <xdr:sp macro="" textlink="">
      <xdr:nvSpPr>
        <xdr:cNvPr id="71" name="フローチャート : 判断 70"/>
        <xdr:cNvSpPr/>
      </xdr:nvSpPr>
      <xdr:spPr>
        <a:xfrm>
          <a:off x="1079500" y="59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82872</xdr:rowOff>
    </xdr:from>
    <xdr:ext cx="469744" cy="259045"/>
    <xdr:sp macro="" textlink="">
      <xdr:nvSpPr>
        <xdr:cNvPr id="72" name="テキスト ボックス 71"/>
        <xdr:cNvSpPr txBox="1"/>
      </xdr:nvSpPr>
      <xdr:spPr>
        <a:xfrm>
          <a:off x="895427" y="60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150622</xdr:rowOff>
    </xdr:from>
    <xdr:to>
      <xdr:col>6</xdr:col>
      <xdr:colOff>561975</xdr:colOff>
      <xdr:row>33</xdr:row>
      <xdr:rowOff>80772</xdr:rowOff>
    </xdr:to>
    <xdr:sp macro="" textlink="">
      <xdr:nvSpPr>
        <xdr:cNvPr id="78" name="円/楕円 77"/>
        <xdr:cNvSpPr/>
      </xdr:nvSpPr>
      <xdr:spPr>
        <a:xfrm>
          <a:off x="45847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103649</xdr:rowOff>
    </xdr:from>
    <xdr:ext cx="469744" cy="259045"/>
    <xdr:sp macro="" textlink="">
      <xdr:nvSpPr>
        <xdr:cNvPr id="79" name="議会費該当値テキスト"/>
        <xdr:cNvSpPr txBox="1"/>
      </xdr:nvSpPr>
      <xdr:spPr>
        <a:xfrm>
          <a:off x="4686300" y="559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50038</xdr:rowOff>
    </xdr:from>
    <xdr:to>
      <xdr:col>5</xdr:col>
      <xdr:colOff>409575</xdr:colOff>
      <xdr:row>32</xdr:row>
      <xdr:rowOff>151638</xdr:rowOff>
    </xdr:to>
    <xdr:sp macro="" textlink="">
      <xdr:nvSpPr>
        <xdr:cNvPr id="80" name="円/楕円 79"/>
        <xdr:cNvSpPr/>
      </xdr:nvSpPr>
      <xdr:spPr>
        <a:xfrm>
          <a:off x="3746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168165</xdr:rowOff>
    </xdr:from>
    <xdr:ext cx="469744" cy="259045"/>
    <xdr:sp macro="" textlink="">
      <xdr:nvSpPr>
        <xdr:cNvPr id="81" name="テキスト ボックス 80"/>
        <xdr:cNvSpPr txBox="1"/>
      </xdr:nvSpPr>
      <xdr:spPr>
        <a:xfrm>
          <a:off x="3562427"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3861</xdr:rowOff>
    </xdr:from>
    <xdr:to>
      <xdr:col>4</xdr:col>
      <xdr:colOff>206375</xdr:colOff>
      <xdr:row>34</xdr:row>
      <xdr:rowOff>105461</xdr:rowOff>
    </xdr:to>
    <xdr:sp macro="" textlink="">
      <xdr:nvSpPr>
        <xdr:cNvPr id="82" name="円/楕円 81"/>
        <xdr:cNvSpPr/>
      </xdr:nvSpPr>
      <xdr:spPr>
        <a:xfrm>
          <a:off x="2857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121988</xdr:rowOff>
    </xdr:from>
    <xdr:ext cx="469744" cy="259045"/>
    <xdr:sp macro="" textlink="">
      <xdr:nvSpPr>
        <xdr:cNvPr id="83" name="テキスト ボックス 82"/>
        <xdr:cNvSpPr txBox="1"/>
      </xdr:nvSpPr>
      <xdr:spPr>
        <a:xfrm>
          <a:off x="2673427"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75184</xdr:rowOff>
    </xdr:from>
    <xdr:to>
      <xdr:col>3</xdr:col>
      <xdr:colOff>3175</xdr:colOff>
      <xdr:row>34</xdr:row>
      <xdr:rowOff>5334</xdr:rowOff>
    </xdr:to>
    <xdr:sp macro="" textlink="">
      <xdr:nvSpPr>
        <xdr:cNvPr id="84" name="円/楕円 83"/>
        <xdr:cNvSpPr/>
      </xdr:nvSpPr>
      <xdr:spPr>
        <a:xfrm>
          <a:off x="1968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21861</xdr:rowOff>
    </xdr:from>
    <xdr:ext cx="469744" cy="259045"/>
    <xdr:sp macro="" textlink="">
      <xdr:nvSpPr>
        <xdr:cNvPr id="85" name="テキスト ボックス 84"/>
        <xdr:cNvSpPr txBox="1"/>
      </xdr:nvSpPr>
      <xdr:spPr>
        <a:xfrm>
          <a:off x="1784427" y="55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85242</xdr:rowOff>
    </xdr:from>
    <xdr:to>
      <xdr:col>1</xdr:col>
      <xdr:colOff>485775</xdr:colOff>
      <xdr:row>32</xdr:row>
      <xdr:rowOff>15392</xdr:rowOff>
    </xdr:to>
    <xdr:sp macro="" textlink="">
      <xdr:nvSpPr>
        <xdr:cNvPr id="86" name="円/楕円 85"/>
        <xdr:cNvSpPr/>
      </xdr:nvSpPr>
      <xdr:spPr>
        <a:xfrm>
          <a:off x="1079500" y="54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31919</xdr:rowOff>
    </xdr:from>
    <xdr:ext cx="469744" cy="259045"/>
    <xdr:sp macro="" textlink="">
      <xdr:nvSpPr>
        <xdr:cNvPr id="87" name="テキスト ボックス 86"/>
        <xdr:cNvSpPr txBox="1"/>
      </xdr:nvSpPr>
      <xdr:spPr>
        <a:xfrm>
          <a:off x="895427" y="517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3" name="直線コネクタ 112"/>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4"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5" name="直線コネクタ 114"/>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6"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7" name="直線コネクタ 116"/>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38652</xdr:rowOff>
    </xdr:from>
    <xdr:to>
      <xdr:col>6</xdr:col>
      <xdr:colOff>511175</xdr:colOff>
      <xdr:row>58</xdr:row>
      <xdr:rowOff>53256</xdr:rowOff>
    </xdr:to>
    <xdr:cxnSp macro="">
      <xdr:nvCxnSpPr>
        <xdr:cNvPr id="118" name="直線コネクタ 117"/>
        <xdr:cNvCxnSpPr/>
      </xdr:nvCxnSpPr>
      <xdr:spPr>
        <a:xfrm flipV="1">
          <a:off x="3797300" y="9982752"/>
          <a:ext cx="8382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9"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20" name="フローチャート : 判断 119"/>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131967</xdr:rowOff>
    </xdr:from>
    <xdr:to>
      <xdr:col>5</xdr:col>
      <xdr:colOff>358775</xdr:colOff>
      <xdr:row>58</xdr:row>
      <xdr:rowOff>53256</xdr:rowOff>
    </xdr:to>
    <xdr:cxnSp macro="">
      <xdr:nvCxnSpPr>
        <xdr:cNvPr id="121" name="直線コネクタ 120"/>
        <xdr:cNvCxnSpPr/>
      </xdr:nvCxnSpPr>
      <xdr:spPr>
        <a:xfrm>
          <a:off x="2908300" y="9733167"/>
          <a:ext cx="889000" cy="26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2" name="フローチャート : 判断 121"/>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3" name="テキスト ボックス 122"/>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131967</xdr:rowOff>
    </xdr:from>
    <xdr:to>
      <xdr:col>4</xdr:col>
      <xdr:colOff>155575</xdr:colOff>
      <xdr:row>57</xdr:row>
      <xdr:rowOff>102699</xdr:rowOff>
    </xdr:to>
    <xdr:cxnSp macro="">
      <xdr:nvCxnSpPr>
        <xdr:cNvPr id="124" name="直線コネクタ 123"/>
        <xdr:cNvCxnSpPr/>
      </xdr:nvCxnSpPr>
      <xdr:spPr>
        <a:xfrm flipV="1">
          <a:off x="2019300" y="9733167"/>
          <a:ext cx="889000" cy="1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5" name="フローチャート : 判断 124"/>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4547</xdr:rowOff>
    </xdr:from>
    <xdr:ext cx="534377" cy="259045"/>
    <xdr:sp macro="" textlink="">
      <xdr:nvSpPr>
        <xdr:cNvPr id="126" name="テキスト ボックス 125"/>
        <xdr:cNvSpPr txBox="1"/>
      </xdr:nvSpPr>
      <xdr:spPr>
        <a:xfrm>
          <a:off x="2641111" y="99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102699</xdr:rowOff>
    </xdr:from>
    <xdr:to>
      <xdr:col>2</xdr:col>
      <xdr:colOff>638175</xdr:colOff>
      <xdr:row>58</xdr:row>
      <xdr:rowOff>19685</xdr:rowOff>
    </xdr:to>
    <xdr:cxnSp macro="">
      <xdr:nvCxnSpPr>
        <xdr:cNvPr id="127" name="直線コネクタ 126"/>
        <xdr:cNvCxnSpPr/>
      </xdr:nvCxnSpPr>
      <xdr:spPr>
        <a:xfrm flipV="1">
          <a:off x="1130300" y="9875349"/>
          <a:ext cx="889000" cy="8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8" name="フローチャート : 判断 127"/>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26604</xdr:rowOff>
    </xdr:from>
    <xdr:ext cx="534377" cy="259045"/>
    <xdr:sp macro="" textlink="">
      <xdr:nvSpPr>
        <xdr:cNvPr id="129" name="テキスト ボックス 128"/>
        <xdr:cNvSpPr txBox="1"/>
      </xdr:nvSpPr>
      <xdr:spPr>
        <a:xfrm>
          <a:off x="1752111" y="99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30" name="フローチャート : 判断 129"/>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31" name="テキスト ボックス 130"/>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159302</xdr:rowOff>
    </xdr:from>
    <xdr:to>
      <xdr:col>6</xdr:col>
      <xdr:colOff>561975</xdr:colOff>
      <xdr:row>58</xdr:row>
      <xdr:rowOff>89452</xdr:rowOff>
    </xdr:to>
    <xdr:sp macro="" textlink="">
      <xdr:nvSpPr>
        <xdr:cNvPr id="137" name="円/楕円 136"/>
        <xdr:cNvSpPr/>
      </xdr:nvSpPr>
      <xdr:spPr>
        <a:xfrm>
          <a:off x="4584700" y="99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74229</xdr:rowOff>
    </xdr:from>
    <xdr:ext cx="534377" cy="259045"/>
    <xdr:sp macro="" textlink="">
      <xdr:nvSpPr>
        <xdr:cNvPr id="138" name="総務費該当値テキスト"/>
        <xdr:cNvSpPr txBox="1"/>
      </xdr:nvSpPr>
      <xdr:spPr>
        <a:xfrm>
          <a:off x="4686300" y="98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2456</xdr:rowOff>
    </xdr:from>
    <xdr:to>
      <xdr:col>5</xdr:col>
      <xdr:colOff>409575</xdr:colOff>
      <xdr:row>58</xdr:row>
      <xdr:rowOff>104056</xdr:rowOff>
    </xdr:to>
    <xdr:sp macro="" textlink="">
      <xdr:nvSpPr>
        <xdr:cNvPr id="139" name="円/楕円 138"/>
        <xdr:cNvSpPr/>
      </xdr:nvSpPr>
      <xdr:spPr>
        <a:xfrm>
          <a:off x="3746500" y="99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95183</xdr:rowOff>
    </xdr:from>
    <xdr:ext cx="534377" cy="259045"/>
    <xdr:sp macro="" textlink="">
      <xdr:nvSpPr>
        <xdr:cNvPr id="140" name="テキスト ボックス 139"/>
        <xdr:cNvSpPr txBox="1"/>
      </xdr:nvSpPr>
      <xdr:spPr>
        <a:xfrm>
          <a:off x="3530111" y="100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81167</xdr:rowOff>
    </xdr:from>
    <xdr:to>
      <xdr:col>4</xdr:col>
      <xdr:colOff>206375</xdr:colOff>
      <xdr:row>57</xdr:row>
      <xdr:rowOff>11317</xdr:rowOff>
    </xdr:to>
    <xdr:sp macro="" textlink="">
      <xdr:nvSpPr>
        <xdr:cNvPr id="141" name="円/楕円 140"/>
        <xdr:cNvSpPr/>
      </xdr:nvSpPr>
      <xdr:spPr>
        <a:xfrm>
          <a:off x="2857500" y="96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27844</xdr:rowOff>
    </xdr:from>
    <xdr:ext cx="534377" cy="259045"/>
    <xdr:sp macro="" textlink="">
      <xdr:nvSpPr>
        <xdr:cNvPr id="142" name="テキスト ボックス 141"/>
        <xdr:cNvSpPr txBox="1"/>
      </xdr:nvSpPr>
      <xdr:spPr>
        <a:xfrm>
          <a:off x="2641111" y="94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51899</xdr:rowOff>
    </xdr:from>
    <xdr:to>
      <xdr:col>3</xdr:col>
      <xdr:colOff>3175</xdr:colOff>
      <xdr:row>57</xdr:row>
      <xdr:rowOff>153499</xdr:rowOff>
    </xdr:to>
    <xdr:sp macro="" textlink="">
      <xdr:nvSpPr>
        <xdr:cNvPr id="143" name="円/楕円 142"/>
        <xdr:cNvSpPr/>
      </xdr:nvSpPr>
      <xdr:spPr>
        <a:xfrm>
          <a:off x="1968500" y="98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170026</xdr:rowOff>
    </xdr:from>
    <xdr:ext cx="534377" cy="259045"/>
    <xdr:sp macro="" textlink="">
      <xdr:nvSpPr>
        <xdr:cNvPr id="144" name="テキスト ボックス 143"/>
        <xdr:cNvSpPr txBox="1"/>
      </xdr:nvSpPr>
      <xdr:spPr>
        <a:xfrm>
          <a:off x="1752111" y="95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140335</xdr:rowOff>
    </xdr:from>
    <xdr:to>
      <xdr:col>1</xdr:col>
      <xdr:colOff>485775</xdr:colOff>
      <xdr:row>58</xdr:row>
      <xdr:rowOff>70485</xdr:rowOff>
    </xdr:to>
    <xdr:sp macro="" textlink="">
      <xdr:nvSpPr>
        <xdr:cNvPr id="145" name="円/楕円 144"/>
        <xdr:cNvSpPr/>
      </xdr:nvSpPr>
      <xdr:spPr>
        <a:xfrm>
          <a:off x="1079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61612</xdr:rowOff>
    </xdr:from>
    <xdr:ext cx="534377" cy="259045"/>
    <xdr:sp macro="" textlink="">
      <xdr:nvSpPr>
        <xdr:cNvPr id="146" name="テキスト ボックス 145"/>
        <xdr:cNvSpPr txBox="1"/>
      </xdr:nvSpPr>
      <xdr:spPr>
        <a:xfrm>
          <a:off x="863111" y="100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3" name="直線コネクタ 172"/>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4"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5" name="直線コネクタ 174"/>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6"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7" name="直線コネクタ 176"/>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157389</xdr:rowOff>
    </xdr:from>
    <xdr:to>
      <xdr:col>6</xdr:col>
      <xdr:colOff>511175</xdr:colOff>
      <xdr:row>77</xdr:row>
      <xdr:rowOff>16974</xdr:rowOff>
    </xdr:to>
    <xdr:cxnSp macro="">
      <xdr:nvCxnSpPr>
        <xdr:cNvPr id="178" name="直線コネクタ 177"/>
        <xdr:cNvCxnSpPr/>
      </xdr:nvCxnSpPr>
      <xdr:spPr>
        <a:xfrm flipV="1">
          <a:off x="3797300" y="13187589"/>
          <a:ext cx="8382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9"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80" name="フローチャート : 判断 179"/>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16974</xdr:rowOff>
    </xdr:from>
    <xdr:to>
      <xdr:col>5</xdr:col>
      <xdr:colOff>358775</xdr:colOff>
      <xdr:row>77</xdr:row>
      <xdr:rowOff>127922</xdr:rowOff>
    </xdr:to>
    <xdr:cxnSp macro="">
      <xdr:nvCxnSpPr>
        <xdr:cNvPr id="181" name="直線コネクタ 180"/>
        <xdr:cNvCxnSpPr/>
      </xdr:nvCxnSpPr>
      <xdr:spPr>
        <a:xfrm flipV="1">
          <a:off x="2908300" y="13218624"/>
          <a:ext cx="8890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2" name="フローチャート : 判断 181"/>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3" name="テキスト ボックス 182"/>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127922</xdr:rowOff>
    </xdr:from>
    <xdr:to>
      <xdr:col>4</xdr:col>
      <xdr:colOff>155575</xdr:colOff>
      <xdr:row>77</xdr:row>
      <xdr:rowOff>138274</xdr:rowOff>
    </xdr:to>
    <xdr:cxnSp macro="">
      <xdr:nvCxnSpPr>
        <xdr:cNvPr id="184" name="直線コネクタ 183"/>
        <xdr:cNvCxnSpPr/>
      </xdr:nvCxnSpPr>
      <xdr:spPr>
        <a:xfrm flipV="1">
          <a:off x="2019300" y="13329572"/>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5" name="フローチャート : 判断 184"/>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6" name="テキスト ボックス 185"/>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116067</xdr:rowOff>
    </xdr:from>
    <xdr:to>
      <xdr:col>2</xdr:col>
      <xdr:colOff>638175</xdr:colOff>
      <xdr:row>77</xdr:row>
      <xdr:rowOff>138274</xdr:rowOff>
    </xdr:to>
    <xdr:cxnSp macro="">
      <xdr:nvCxnSpPr>
        <xdr:cNvPr id="187" name="直線コネクタ 186"/>
        <xdr:cNvCxnSpPr/>
      </xdr:nvCxnSpPr>
      <xdr:spPr>
        <a:xfrm>
          <a:off x="1130300" y="13317717"/>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8" name="フローチャート : 判断 187"/>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9" name="テキスト ボックス 188"/>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90" name="フローチャート : 判断 189"/>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91" name="テキスト ボックス 190"/>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106589</xdr:rowOff>
    </xdr:from>
    <xdr:to>
      <xdr:col>6</xdr:col>
      <xdr:colOff>561975</xdr:colOff>
      <xdr:row>77</xdr:row>
      <xdr:rowOff>36739</xdr:rowOff>
    </xdr:to>
    <xdr:sp macro="" textlink="">
      <xdr:nvSpPr>
        <xdr:cNvPr id="197" name="円/楕円 196"/>
        <xdr:cNvSpPr/>
      </xdr:nvSpPr>
      <xdr:spPr>
        <a:xfrm>
          <a:off x="4584700" y="131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85016</xdr:rowOff>
    </xdr:from>
    <xdr:ext cx="599010" cy="259045"/>
    <xdr:sp macro="" textlink="">
      <xdr:nvSpPr>
        <xdr:cNvPr id="198" name="民生費該当値テキスト"/>
        <xdr:cNvSpPr txBox="1"/>
      </xdr:nvSpPr>
      <xdr:spPr>
        <a:xfrm>
          <a:off x="4686300" y="1311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137624</xdr:rowOff>
    </xdr:from>
    <xdr:to>
      <xdr:col>5</xdr:col>
      <xdr:colOff>409575</xdr:colOff>
      <xdr:row>77</xdr:row>
      <xdr:rowOff>67774</xdr:rowOff>
    </xdr:to>
    <xdr:sp macro="" textlink="">
      <xdr:nvSpPr>
        <xdr:cNvPr id="199" name="円/楕円 198"/>
        <xdr:cNvSpPr/>
      </xdr:nvSpPr>
      <xdr:spPr>
        <a:xfrm>
          <a:off x="3746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58901</xdr:rowOff>
    </xdr:from>
    <xdr:ext cx="599010" cy="259045"/>
    <xdr:sp macro="" textlink="">
      <xdr:nvSpPr>
        <xdr:cNvPr id="200" name="テキスト ボックス 199"/>
        <xdr:cNvSpPr txBox="1"/>
      </xdr:nvSpPr>
      <xdr:spPr>
        <a:xfrm>
          <a:off x="3497794" y="1326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77122</xdr:rowOff>
    </xdr:from>
    <xdr:to>
      <xdr:col>4</xdr:col>
      <xdr:colOff>206375</xdr:colOff>
      <xdr:row>78</xdr:row>
      <xdr:rowOff>7272</xdr:rowOff>
    </xdr:to>
    <xdr:sp macro="" textlink="">
      <xdr:nvSpPr>
        <xdr:cNvPr id="201" name="円/楕円 200"/>
        <xdr:cNvSpPr/>
      </xdr:nvSpPr>
      <xdr:spPr>
        <a:xfrm>
          <a:off x="2857500" y="132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169849</xdr:rowOff>
    </xdr:from>
    <xdr:ext cx="599010" cy="259045"/>
    <xdr:sp macro="" textlink="">
      <xdr:nvSpPr>
        <xdr:cNvPr id="202" name="テキスト ボックス 201"/>
        <xdr:cNvSpPr txBox="1"/>
      </xdr:nvSpPr>
      <xdr:spPr>
        <a:xfrm>
          <a:off x="2608794" y="133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87474</xdr:rowOff>
    </xdr:from>
    <xdr:to>
      <xdr:col>3</xdr:col>
      <xdr:colOff>3175</xdr:colOff>
      <xdr:row>78</xdr:row>
      <xdr:rowOff>17624</xdr:rowOff>
    </xdr:to>
    <xdr:sp macro="" textlink="">
      <xdr:nvSpPr>
        <xdr:cNvPr id="203" name="円/楕円 202"/>
        <xdr:cNvSpPr/>
      </xdr:nvSpPr>
      <xdr:spPr>
        <a:xfrm>
          <a:off x="1968500" y="132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8751</xdr:rowOff>
    </xdr:from>
    <xdr:ext cx="599010" cy="259045"/>
    <xdr:sp macro="" textlink="">
      <xdr:nvSpPr>
        <xdr:cNvPr id="204" name="テキスト ボックス 203"/>
        <xdr:cNvSpPr txBox="1"/>
      </xdr:nvSpPr>
      <xdr:spPr>
        <a:xfrm>
          <a:off x="1719794" y="1338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65267</xdr:rowOff>
    </xdr:from>
    <xdr:to>
      <xdr:col>1</xdr:col>
      <xdr:colOff>485775</xdr:colOff>
      <xdr:row>77</xdr:row>
      <xdr:rowOff>166867</xdr:rowOff>
    </xdr:to>
    <xdr:sp macro="" textlink="">
      <xdr:nvSpPr>
        <xdr:cNvPr id="205" name="円/楕円 204"/>
        <xdr:cNvSpPr/>
      </xdr:nvSpPr>
      <xdr:spPr>
        <a:xfrm>
          <a:off x="1079500" y="132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157994</xdr:rowOff>
    </xdr:from>
    <xdr:ext cx="599010" cy="259045"/>
    <xdr:sp macro="" textlink="">
      <xdr:nvSpPr>
        <xdr:cNvPr id="206" name="テキスト ボックス 205"/>
        <xdr:cNvSpPr txBox="1"/>
      </xdr:nvSpPr>
      <xdr:spPr>
        <a:xfrm>
          <a:off x="830794" y="1335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9" name="直線コネクタ 228"/>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30"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31" name="直線コネクタ 230"/>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2"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3" name="直線コネクタ 232"/>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157440</xdr:rowOff>
    </xdr:from>
    <xdr:to>
      <xdr:col>6</xdr:col>
      <xdr:colOff>511175</xdr:colOff>
      <xdr:row>97</xdr:row>
      <xdr:rowOff>13719</xdr:rowOff>
    </xdr:to>
    <xdr:cxnSp macro="">
      <xdr:nvCxnSpPr>
        <xdr:cNvPr id="234" name="直線コネクタ 233"/>
        <xdr:cNvCxnSpPr/>
      </xdr:nvCxnSpPr>
      <xdr:spPr>
        <a:xfrm flipV="1">
          <a:off x="3797300" y="16616640"/>
          <a:ext cx="8382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5"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6" name="フローチャート : 判断 235"/>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13719</xdr:rowOff>
    </xdr:from>
    <xdr:to>
      <xdr:col>5</xdr:col>
      <xdr:colOff>358775</xdr:colOff>
      <xdr:row>97</xdr:row>
      <xdr:rowOff>36282</xdr:rowOff>
    </xdr:to>
    <xdr:cxnSp macro="">
      <xdr:nvCxnSpPr>
        <xdr:cNvPr id="237" name="直線コネクタ 236"/>
        <xdr:cNvCxnSpPr/>
      </xdr:nvCxnSpPr>
      <xdr:spPr>
        <a:xfrm flipV="1">
          <a:off x="2908300" y="16644369"/>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8" name="フローチャート : 判断 237"/>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9" name="テキスト ボックス 238"/>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159725</xdr:rowOff>
    </xdr:from>
    <xdr:to>
      <xdr:col>4</xdr:col>
      <xdr:colOff>155575</xdr:colOff>
      <xdr:row>97</xdr:row>
      <xdr:rowOff>36282</xdr:rowOff>
    </xdr:to>
    <xdr:cxnSp macro="">
      <xdr:nvCxnSpPr>
        <xdr:cNvPr id="240" name="直線コネクタ 239"/>
        <xdr:cNvCxnSpPr/>
      </xdr:nvCxnSpPr>
      <xdr:spPr>
        <a:xfrm>
          <a:off x="2019300" y="1661892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41" name="フローチャート : 判断 240"/>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2" name="テキスト ボックス 241"/>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39688</xdr:rowOff>
    </xdr:from>
    <xdr:to>
      <xdr:col>2</xdr:col>
      <xdr:colOff>638175</xdr:colOff>
      <xdr:row>96</xdr:row>
      <xdr:rowOff>159725</xdr:rowOff>
    </xdr:to>
    <xdr:cxnSp macro="">
      <xdr:nvCxnSpPr>
        <xdr:cNvPr id="243" name="直線コネクタ 242"/>
        <xdr:cNvCxnSpPr/>
      </xdr:nvCxnSpPr>
      <xdr:spPr>
        <a:xfrm>
          <a:off x="1130300" y="16498888"/>
          <a:ext cx="889000" cy="1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4" name="フローチャート : 判断 243"/>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5" name="テキスト ボックス 244"/>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6" name="フローチャート : 判断 245"/>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7" name="テキスト ボックス 246"/>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106640</xdr:rowOff>
    </xdr:from>
    <xdr:to>
      <xdr:col>6</xdr:col>
      <xdr:colOff>561975</xdr:colOff>
      <xdr:row>97</xdr:row>
      <xdr:rowOff>36790</xdr:rowOff>
    </xdr:to>
    <xdr:sp macro="" textlink="">
      <xdr:nvSpPr>
        <xdr:cNvPr id="253" name="円/楕円 252"/>
        <xdr:cNvSpPr/>
      </xdr:nvSpPr>
      <xdr:spPr>
        <a:xfrm>
          <a:off x="4584700" y="1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129517</xdr:rowOff>
    </xdr:from>
    <xdr:ext cx="534377" cy="259045"/>
    <xdr:sp macro="" textlink="">
      <xdr:nvSpPr>
        <xdr:cNvPr id="254" name="衛生費該当値テキスト"/>
        <xdr:cNvSpPr txBox="1"/>
      </xdr:nvSpPr>
      <xdr:spPr>
        <a:xfrm>
          <a:off x="4686300" y="164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134369</xdr:rowOff>
    </xdr:from>
    <xdr:to>
      <xdr:col>5</xdr:col>
      <xdr:colOff>409575</xdr:colOff>
      <xdr:row>97</xdr:row>
      <xdr:rowOff>64519</xdr:rowOff>
    </xdr:to>
    <xdr:sp macro="" textlink="">
      <xdr:nvSpPr>
        <xdr:cNvPr id="255" name="円/楕円 254"/>
        <xdr:cNvSpPr/>
      </xdr:nvSpPr>
      <xdr:spPr>
        <a:xfrm>
          <a:off x="3746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81046</xdr:rowOff>
    </xdr:from>
    <xdr:ext cx="534377" cy="259045"/>
    <xdr:sp macro="" textlink="">
      <xdr:nvSpPr>
        <xdr:cNvPr id="256" name="テキスト ボックス 255"/>
        <xdr:cNvSpPr txBox="1"/>
      </xdr:nvSpPr>
      <xdr:spPr>
        <a:xfrm>
          <a:off x="3530111" y="163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156932</xdr:rowOff>
    </xdr:from>
    <xdr:to>
      <xdr:col>4</xdr:col>
      <xdr:colOff>206375</xdr:colOff>
      <xdr:row>97</xdr:row>
      <xdr:rowOff>87082</xdr:rowOff>
    </xdr:to>
    <xdr:sp macro="" textlink="">
      <xdr:nvSpPr>
        <xdr:cNvPr id="257" name="円/楕円 256"/>
        <xdr:cNvSpPr/>
      </xdr:nvSpPr>
      <xdr:spPr>
        <a:xfrm>
          <a:off x="2857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103609</xdr:rowOff>
    </xdr:from>
    <xdr:ext cx="534377" cy="259045"/>
    <xdr:sp macro="" textlink="">
      <xdr:nvSpPr>
        <xdr:cNvPr id="258" name="テキスト ボックス 257"/>
        <xdr:cNvSpPr txBox="1"/>
      </xdr:nvSpPr>
      <xdr:spPr>
        <a:xfrm>
          <a:off x="2641111" y="16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108925</xdr:rowOff>
    </xdr:from>
    <xdr:to>
      <xdr:col>3</xdr:col>
      <xdr:colOff>3175</xdr:colOff>
      <xdr:row>97</xdr:row>
      <xdr:rowOff>39075</xdr:rowOff>
    </xdr:to>
    <xdr:sp macro="" textlink="">
      <xdr:nvSpPr>
        <xdr:cNvPr id="259" name="円/楕円 258"/>
        <xdr:cNvSpPr/>
      </xdr:nvSpPr>
      <xdr:spPr>
        <a:xfrm>
          <a:off x="1968500" y="165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55602</xdr:rowOff>
    </xdr:from>
    <xdr:ext cx="534377" cy="259045"/>
    <xdr:sp macro="" textlink="">
      <xdr:nvSpPr>
        <xdr:cNvPr id="260" name="テキスト ボックス 259"/>
        <xdr:cNvSpPr txBox="1"/>
      </xdr:nvSpPr>
      <xdr:spPr>
        <a:xfrm>
          <a:off x="1752111" y="163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160338</xdr:rowOff>
    </xdr:from>
    <xdr:to>
      <xdr:col>1</xdr:col>
      <xdr:colOff>485775</xdr:colOff>
      <xdr:row>96</xdr:row>
      <xdr:rowOff>90488</xdr:rowOff>
    </xdr:to>
    <xdr:sp macro="" textlink="">
      <xdr:nvSpPr>
        <xdr:cNvPr id="261" name="円/楕円 260"/>
        <xdr:cNvSpPr/>
      </xdr:nvSpPr>
      <xdr:spPr>
        <a:xfrm>
          <a:off x="1079500" y="164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107015</xdr:rowOff>
    </xdr:from>
    <xdr:ext cx="534377" cy="259045"/>
    <xdr:sp macro="" textlink="">
      <xdr:nvSpPr>
        <xdr:cNvPr id="262" name="テキスト ボックス 261"/>
        <xdr:cNvSpPr txBox="1"/>
      </xdr:nvSpPr>
      <xdr:spPr>
        <a:xfrm>
          <a:off x="863111" y="1622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4" name="直線コネクタ 283"/>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5"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6" name="直線コネクタ 285"/>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7"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8" name="直線コネクタ 287"/>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91237</xdr:rowOff>
    </xdr:from>
    <xdr:to>
      <xdr:col>15</xdr:col>
      <xdr:colOff>180975</xdr:colOff>
      <xdr:row>38</xdr:row>
      <xdr:rowOff>101295</xdr:rowOff>
    </xdr:to>
    <xdr:cxnSp macro="">
      <xdr:nvCxnSpPr>
        <xdr:cNvPr id="289" name="直線コネクタ 288"/>
        <xdr:cNvCxnSpPr/>
      </xdr:nvCxnSpPr>
      <xdr:spPr>
        <a:xfrm>
          <a:off x="9639300" y="660633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90"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91" name="フローチャート : 判断 290"/>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53975</xdr:rowOff>
    </xdr:from>
    <xdr:to>
      <xdr:col>14</xdr:col>
      <xdr:colOff>28575</xdr:colOff>
      <xdr:row>38</xdr:row>
      <xdr:rowOff>91237</xdr:rowOff>
    </xdr:to>
    <xdr:cxnSp macro="">
      <xdr:nvCxnSpPr>
        <xdr:cNvPr id="292" name="直線コネクタ 291"/>
        <xdr:cNvCxnSpPr/>
      </xdr:nvCxnSpPr>
      <xdr:spPr>
        <a:xfrm>
          <a:off x="8750300" y="656907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3" name="フローチャート : 判断 292"/>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4" name="テキスト ボックス 293"/>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53975</xdr:rowOff>
    </xdr:from>
    <xdr:to>
      <xdr:col>12</xdr:col>
      <xdr:colOff>511175</xdr:colOff>
      <xdr:row>38</xdr:row>
      <xdr:rowOff>56947</xdr:rowOff>
    </xdr:to>
    <xdr:cxnSp macro="">
      <xdr:nvCxnSpPr>
        <xdr:cNvPr id="295" name="直線コネクタ 294"/>
        <xdr:cNvCxnSpPr/>
      </xdr:nvCxnSpPr>
      <xdr:spPr>
        <a:xfrm flipV="1">
          <a:off x="7861300" y="65690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6" name="フローチャート : 判断 295"/>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7" name="テキスト ボックス 296"/>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146101</xdr:rowOff>
    </xdr:from>
    <xdr:to>
      <xdr:col>11</xdr:col>
      <xdr:colOff>307975</xdr:colOff>
      <xdr:row>38</xdr:row>
      <xdr:rowOff>56947</xdr:rowOff>
    </xdr:to>
    <xdr:cxnSp macro="">
      <xdr:nvCxnSpPr>
        <xdr:cNvPr id="298" name="直線コネクタ 297"/>
        <xdr:cNvCxnSpPr/>
      </xdr:nvCxnSpPr>
      <xdr:spPr>
        <a:xfrm>
          <a:off x="6972300" y="648975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9" name="フローチャート : 判断 298"/>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300" name="テキスト ボックス 299"/>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301" name="フローチャート : 判断 300"/>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2" name="テキスト ボックス 301"/>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50495</xdr:rowOff>
    </xdr:from>
    <xdr:to>
      <xdr:col>15</xdr:col>
      <xdr:colOff>231775</xdr:colOff>
      <xdr:row>38</xdr:row>
      <xdr:rowOff>152095</xdr:rowOff>
    </xdr:to>
    <xdr:sp macro="" textlink="">
      <xdr:nvSpPr>
        <xdr:cNvPr id="308" name="円/楕円 307"/>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136872</xdr:rowOff>
    </xdr:from>
    <xdr:ext cx="378565" cy="259045"/>
    <xdr:sp macro="" textlink="">
      <xdr:nvSpPr>
        <xdr:cNvPr id="309" name="労働費該当値テキスト"/>
        <xdr:cNvSpPr txBox="1"/>
      </xdr:nvSpPr>
      <xdr:spPr>
        <a:xfrm>
          <a:off x="10528300" y="64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40437</xdr:rowOff>
    </xdr:from>
    <xdr:to>
      <xdr:col>14</xdr:col>
      <xdr:colOff>79375</xdr:colOff>
      <xdr:row>38</xdr:row>
      <xdr:rowOff>142037</xdr:rowOff>
    </xdr:to>
    <xdr:sp macro="" textlink="">
      <xdr:nvSpPr>
        <xdr:cNvPr id="310" name="円/楕円 309"/>
        <xdr:cNvSpPr/>
      </xdr:nvSpPr>
      <xdr:spPr>
        <a:xfrm>
          <a:off x="9588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133164</xdr:rowOff>
    </xdr:from>
    <xdr:ext cx="378565" cy="259045"/>
    <xdr:sp macro="" textlink="">
      <xdr:nvSpPr>
        <xdr:cNvPr id="311" name="テキスト ボックス 310"/>
        <xdr:cNvSpPr txBox="1"/>
      </xdr:nvSpPr>
      <xdr:spPr>
        <a:xfrm>
          <a:off x="9450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3175</xdr:rowOff>
    </xdr:from>
    <xdr:to>
      <xdr:col>12</xdr:col>
      <xdr:colOff>561975</xdr:colOff>
      <xdr:row>38</xdr:row>
      <xdr:rowOff>104775</xdr:rowOff>
    </xdr:to>
    <xdr:sp macro="" textlink="">
      <xdr:nvSpPr>
        <xdr:cNvPr id="312" name="円/楕円 311"/>
        <xdr:cNvSpPr/>
      </xdr:nvSpPr>
      <xdr:spPr>
        <a:xfrm>
          <a:off x="8699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95902</xdr:rowOff>
    </xdr:from>
    <xdr:ext cx="378565" cy="259045"/>
    <xdr:sp macro="" textlink="">
      <xdr:nvSpPr>
        <xdr:cNvPr id="313" name="テキスト ボックス 312"/>
        <xdr:cNvSpPr txBox="1"/>
      </xdr:nvSpPr>
      <xdr:spPr>
        <a:xfrm>
          <a:off x="8561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6147</xdr:rowOff>
    </xdr:from>
    <xdr:to>
      <xdr:col>11</xdr:col>
      <xdr:colOff>358775</xdr:colOff>
      <xdr:row>38</xdr:row>
      <xdr:rowOff>107747</xdr:rowOff>
    </xdr:to>
    <xdr:sp macro="" textlink="">
      <xdr:nvSpPr>
        <xdr:cNvPr id="314" name="円/楕円 313"/>
        <xdr:cNvSpPr/>
      </xdr:nvSpPr>
      <xdr:spPr>
        <a:xfrm>
          <a:off x="7810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98874</xdr:rowOff>
    </xdr:from>
    <xdr:ext cx="378565" cy="259045"/>
    <xdr:sp macro="" textlink="">
      <xdr:nvSpPr>
        <xdr:cNvPr id="315" name="テキスト ボックス 314"/>
        <xdr:cNvSpPr txBox="1"/>
      </xdr:nvSpPr>
      <xdr:spPr>
        <a:xfrm>
          <a:off x="7672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95301</xdr:rowOff>
    </xdr:from>
    <xdr:to>
      <xdr:col>10</xdr:col>
      <xdr:colOff>155575</xdr:colOff>
      <xdr:row>38</xdr:row>
      <xdr:rowOff>25451</xdr:rowOff>
    </xdr:to>
    <xdr:sp macro="" textlink="">
      <xdr:nvSpPr>
        <xdr:cNvPr id="316" name="円/楕円 315"/>
        <xdr:cNvSpPr/>
      </xdr:nvSpPr>
      <xdr:spPr>
        <a:xfrm>
          <a:off x="6921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16578</xdr:rowOff>
    </xdr:from>
    <xdr:ext cx="378565" cy="259045"/>
    <xdr:sp macro="" textlink="">
      <xdr:nvSpPr>
        <xdr:cNvPr id="317" name="テキスト ボックス 316"/>
        <xdr:cNvSpPr txBox="1"/>
      </xdr:nvSpPr>
      <xdr:spPr>
        <a:xfrm>
          <a:off x="6783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1" name="テキスト ボックス 330"/>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3" name="テキスト ボックス 332"/>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5" name="テキスト ボックス 334"/>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3" name="直線コネクタ 342"/>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4"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5" name="直線コネクタ 344"/>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6"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7" name="直線コネクタ 346"/>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57077</xdr:rowOff>
    </xdr:from>
    <xdr:to>
      <xdr:col>15</xdr:col>
      <xdr:colOff>180975</xdr:colOff>
      <xdr:row>59</xdr:row>
      <xdr:rowOff>61432</xdr:rowOff>
    </xdr:to>
    <xdr:cxnSp macro="">
      <xdr:nvCxnSpPr>
        <xdr:cNvPr id="348" name="直線コネクタ 347"/>
        <xdr:cNvCxnSpPr/>
      </xdr:nvCxnSpPr>
      <xdr:spPr>
        <a:xfrm>
          <a:off x="9639300" y="1017262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9"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50" name="フローチャート : 判断 349"/>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57077</xdr:rowOff>
    </xdr:from>
    <xdr:to>
      <xdr:col>14</xdr:col>
      <xdr:colOff>28575</xdr:colOff>
      <xdr:row>59</xdr:row>
      <xdr:rowOff>65895</xdr:rowOff>
    </xdr:to>
    <xdr:cxnSp macro="">
      <xdr:nvCxnSpPr>
        <xdr:cNvPr id="351" name="直線コネクタ 350"/>
        <xdr:cNvCxnSpPr/>
      </xdr:nvCxnSpPr>
      <xdr:spPr>
        <a:xfrm flipV="1">
          <a:off x="8750300" y="10172627"/>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2" name="フローチャート : 判断 351"/>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3" name="テキスト ボックス 352"/>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53921</xdr:rowOff>
    </xdr:from>
    <xdr:to>
      <xdr:col>12</xdr:col>
      <xdr:colOff>511175</xdr:colOff>
      <xdr:row>59</xdr:row>
      <xdr:rowOff>65895</xdr:rowOff>
    </xdr:to>
    <xdr:cxnSp macro="">
      <xdr:nvCxnSpPr>
        <xdr:cNvPr id="354" name="直線コネクタ 353"/>
        <xdr:cNvCxnSpPr/>
      </xdr:nvCxnSpPr>
      <xdr:spPr>
        <a:xfrm>
          <a:off x="7861300" y="1016947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5" name="フローチャート : 判断 354"/>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6" name="テキスト ボックス 355"/>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50546</xdr:rowOff>
    </xdr:from>
    <xdr:to>
      <xdr:col>11</xdr:col>
      <xdr:colOff>307975</xdr:colOff>
      <xdr:row>59</xdr:row>
      <xdr:rowOff>53921</xdr:rowOff>
    </xdr:to>
    <xdr:cxnSp macro="">
      <xdr:nvCxnSpPr>
        <xdr:cNvPr id="357" name="直線コネクタ 356"/>
        <xdr:cNvCxnSpPr/>
      </xdr:nvCxnSpPr>
      <xdr:spPr>
        <a:xfrm>
          <a:off x="6972300" y="10166096"/>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8" name="フローチャート : 判断 357"/>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9" name="テキスト ボックス 358"/>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60" name="フローチャート : 判断 359"/>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61" name="テキスト ボックス 360"/>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10632</xdr:rowOff>
    </xdr:from>
    <xdr:to>
      <xdr:col>15</xdr:col>
      <xdr:colOff>231775</xdr:colOff>
      <xdr:row>59</xdr:row>
      <xdr:rowOff>112232</xdr:rowOff>
    </xdr:to>
    <xdr:sp macro="" textlink="">
      <xdr:nvSpPr>
        <xdr:cNvPr id="367" name="円/楕円 366"/>
        <xdr:cNvSpPr/>
      </xdr:nvSpPr>
      <xdr:spPr>
        <a:xfrm>
          <a:off x="10426700" y="1012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97009</xdr:rowOff>
    </xdr:from>
    <xdr:ext cx="378565" cy="259045"/>
    <xdr:sp macro="" textlink="">
      <xdr:nvSpPr>
        <xdr:cNvPr id="368" name="農林水産業費該当値テキスト"/>
        <xdr:cNvSpPr txBox="1"/>
      </xdr:nvSpPr>
      <xdr:spPr>
        <a:xfrm>
          <a:off x="10528300" y="1004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6277</xdr:rowOff>
    </xdr:from>
    <xdr:to>
      <xdr:col>14</xdr:col>
      <xdr:colOff>79375</xdr:colOff>
      <xdr:row>59</xdr:row>
      <xdr:rowOff>107877</xdr:rowOff>
    </xdr:to>
    <xdr:sp macro="" textlink="">
      <xdr:nvSpPr>
        <xdr:cNvPr id="369" name="円/楕円 368"/>
        <xdr:cNvSpPr/>
      </xdr:nvSpPr>
      <xdr:spPr>
        <a:xfrm>
          <a:off x="9588500" y="101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99004</xdr:rowOff>
    </xdr:from>
    <xdr:ext cx="378565" cy="259045"/>
    <xdr:sp macro="" textlink="">
      <xdr:nvSpPr>
        <xdr:cNvPr id="370" name="テキスト ボックス 369"/>
        <xdr:cNvSpPr txBox="1"/>
      </xdr:nvSpPr>
      <xdr:spPr>
        <a:xfrm>
          <a:off x="9450017" y="1021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15095</xdr:rowOff>
    </xdr:from>
    <xdr:to>
      <xdr:col>12</xdr:col>
      <xdr:colOff>561975</xdr:colOff>
      <xdr:row>59</xdr:row>
      <xdr:rowOff>116695</xdr:rowOff>
    </xdr:to>
    <xdr:sp macro="" textlink="">
      <xdr:nvSpPr>
        <xdr:cNvPr id="371" name="円/楕円 370"/>
        <xdr:cNvSpPr/>
      </xdr:nvSpPr>
      <xdr:spPr>
        <a:xfrm>
          <a:off x="8699500" y="10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107822</xdr:rowOff>
    </xdr:from>
    <xdr:ext cx="378565" cy="259045"/>
    <xdr:sp macro="" textlink="">
      <xdr:nvSpPr>
        <xdr:cNvPr id="372" name="テキスト ボックス 371"/>
        <xdr:cNvSpPr txBox="1"/>
      </xdr:nvSpPr>
      <xdr:spPr>
        <a:xfrm>
          <a:off x="8561017" y="102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3121</xdr:rowOff>
    </xdr:from>
    <xdr:to>
      <xdr:col>11</xdr:col>
      <xdr:colOff>358775</xdr:colOff>
      <xdr:row>59</xdr:row>
      <xdr:rowOff>104721</xdr:rowOff>
    </xdr:to>
    <xdr:sp macro="" textlink="">
      <xdr:nvSpPr>
        <xdr:cNvPr id="373" name="円/楕円 372"/>
        <xdr:cNvSpPr/>
      </xdr:nvSpPr>
      <xdr:spPr>
        <a:xfrm>
          <a:off x="7810500" y="101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95848</xdr:rowOff>
    </xdr:from>
    <xdr:ext cx="378565" cy="259045"/>
    <xdr:sp macro="" textlink="">
      <xdr:nvSpPr>
        <xdr:cNvPr id="374" name="テキスト ボックス 373"/>
        <xdr:cNvSpPr txBox="1"/>
      </xdr:nvSpPr>
      <xdr:spPr>
        <a:xfrm>
          <a:off x="7672017" y="1021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171196</xdr:rowOff>
    </xdr:from>
    <xdr:to>
      <xdr:col>10</xdr:col>
      <xdr:colOff>155575</xdr:colOff>
      <xdr:row>59</xdr:row>
      <xdr:rowOff>101346</xdr:rowOff>
    </xdr:to>
    <xdr:sp macro="" textlink="">
      <xdr:nvSpPr>
        <xdr:cNvPr id="375" name="円/楕円 374"/>
        <xdr:cNvSpPr/>
      </xdr:nvSpPr>
      <xdr:spPr>
        <a:xfrm>
          <a:off x="6921500" y="101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92473</xdr:rowOff>
    </xdr:from>
    <xdr:ext cx="378565" cy="259045"/>
    <xdr:sp macro="" textlink="">
      <xdr:nvSpPr>
        <xdr:cNvPr id="376" name="テキスト ボックス 375"/>
        <xdr:cNvSpPr txBox="1"/>
      </xdr:nvSpPr>
      <xdr:spPr>
        <a:xfrm>
          <a:off x="6783017" y="1020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2" name="テキスト ボックス 391"/>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6" name="直線コネクタ 395"/>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7"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8" name="直線コネクタ 397"/>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9"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400" name="直線コネクタ 399"/>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156102</xdr:rowOff>
    </xdr:from>
    <xdr:to>
      <xdr:col>15</xdr:col>
      <xdr:colOff>180975</xdr:colOff>
      <xdr:row>77</xdr:row>
      <xdr:rowOff>74492</xdr:rowOff>
    </xdr:to>
    <xdr:cxnSp macro="">
      <xdr:nvCxnSpPr>
        <xdr:cNvPr id="401" name="直線コネクタ 400"/>
        <xdr:cNvCxnSpPr/>
      </xdr:nvCxnSpPr>
      <xdr:spPr>
        <a:xfrm flipV="1">
          <a:off x="9639300" y="13014852"/>
          <a:ext cx="8382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2"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3" name="フローチャート : 判断 402"/>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55060</xdr:rowOff>
    </xdr:from>
    <xdr:to>
      <xdr:col>14</xdr:col>
      <xdr:colOff>28575</xdr:colOff>
      <xdr:row>77</xdr:row>
      <xdr:rowOff>74492</xdr:rowOff>
    </xdr:to>
    <xdr:cxnSp macro="">
      <xdr:nvCxnSpPr>
        <xdr:cNvPr id="404" name="直線コネクタ 403"/>
        <xdr:cNvCxnSpPr/>
      </xdr:nvCxnSpPr>
      <xdr:spPr>
        <a:xfrm>
          <a:off x="8750300" y="13256710"/>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5" name="フローチャート : 判断 404"/>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6" name="テキスト ボックス 405"/>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55060</xdr:rowOff>
    </xdr:from>
    <xdr:to>
      <xdr:col>12</xdr:col>
      <xdr:colOff>511175</xdr:colOff>
      <xdr:row>77</xdr:row>
      <xdr:rowOff>66948</xdr:rowOff>
    </xdr:to>
    <xdr:cxnSp macro="">
      <xdr:nvCxnSpPr>
        <xdr:cNvPr id="407" name="直線コネクタ 406"/>
        <xdr:cNvCxnSpPr/>
      </xdr:nvCxnSpPr>
      <xdr:spPr>
        <a:xfrm flipV="1">
          <a:off x="7861300" y="1325671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8" name="フローチャート : 判断 407"/>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9" name="テキスト ボックス 408"/>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158445</xdr:rowOff>
    </xdr:from>
    <xdr:to>
      <xdr:col>11</xdr:col>
      <xdr:colOff>307975</xdr:colOff>
      <xdr:row>77</xdr:row>
      <xdr:rowOff>66948</xdr:rowOff>
    </xdr:to>
    <xdr:cxnSp macro="">
      <xdr:nvCxnSpPr>
        <xdr:cNvPr id="410" name="直線コネクタ 409"/>
        <xdr:cNvCxnSpPr/>
      </xdr:nvCxnSpPr>
      <xdr:spPr>
        <a:xfrm>
          <a:off x="6972300" y="13188645"/>
          <a:ext cx="889000" cy="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11" name="フローチャート : 判断 410"/>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2" name="テキスト ボックス 411"/>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3" name="フローチャート : 判断 412"/>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4" name="テキスト ボックス 413"/>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105302</xdr:rowOff>
    </xdr:from>
    <xdr:to>
      <xdr:col>15</xdr:col>
      <xdr:colOff>231775</xdr:colOff>
      <xdr:row>76</xdr:row>
      <xdr:rowOff>35452</xdr:rowOff>
    </xdr:to>
    <xdr:sp macro="" textlink="">
      <xdr:nvSpPr>
        <xdr:cNvPr id="420" name="円/楕円 419"/>
        <xdr:cNvSpPr/>
      </xdr:nvSpPr>
      <xdr:spPr>
        <a:xfrm>
          <a:off x="10426700" y="129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128179</xdr:rowOff>
    </xdr:from>
    <xdr:ext cx="469744" cy="259045"/>
    <xdr:sp macro="" textlink="">
      <xdr:nvSpPr>
        <xdr:cNvPr id="421" name="商工費該当値テキスト"/>
        <xdr:cNvSpPr txBox="1"/>
      </xdr:nvSpPr>
      <xdr:spPr>
        <a:xfrm>
          <a:off x="10528300" y="1281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23692</xdr:rowOff>
    </xdr:from>
    <xdr:to>
      <xdr:col>14</xdr:col>
      <xdr:colOff>79375</xdr:colOff>
      <xdr:row>77</xdr:row>
      <xdr:rowOff>125292</xdr:rowOff>
    </xdr:to>
    <xdr:sp macro="" textlink="">
      <xdr:nvSpPr>
        <xdr:cNvPr id="422" name="円/楕円 421"/>
        <xdr:cNvSpPr/>
      </xdr:nvSpPr>
      <xdr:spPr>
        <a:xfrm>
          <a:off x="9588500" y="132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116419</xdr:rowOff>
    </xdr:from>
    <xdr:ext cx="469744" cy="259045"/>
    <xdr:sp macro="" textlink="">
      <xdr:nvSpPr>
        <xdr:cNvPr id="423" name="テキスト ボックス 422"/>
        <xdr:cNvSpPr txBox="1"/>
      </xdr:nvSpPr>
      <xdr:spPr>
        <a:xfrm>
          <a:off x="9404427" y="1331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4260</xdr:rowOff>
    </xdr:from>
    <xdr:to>
      <xdr:col>12</xdr:col>
      <xdr:colOff>561975</xdr:colOff>
      <xdr:row>77</xdr:row>
      <xdr:rowOff>105860</xdr:rowOff>
    </xdr:to>
    <xdr:sp macro="" textlink="">
      <xdr:nvSpPr>
        <xdr:cNvPr id="424" name="円/楕円 423"/>
        <xdr:cNvSpPr/>
      </xdr:nvSpPr>
      <xdr:spPr>
        <a:xfrm>
          <a:off x="8699500" y="13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96987</xdr:rowOff>
    </xdr:from>
    <xdr:ext cx="469744" cy="259045"/>
    <xdr:sp macro="" textlink="">
      <xdr:nvSpPr>
        <xdr:cNvPr id="425" name="テキスト ボックス 424"/>
        <xdr:cNvSpPr txBox="1"/>
      </xdr:nvSpPr>
      <xdr:spPr>
        <a:xfrm>
          <a:off x="8515427" y="13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16148</xdr:rowOff>
    </xdr:from>
    <xdr:to>
      <xdr:col>11</xdr:col>
      <xdr:colOff>358775</xdr:colOff>
      <xdr:row>77</xdr:row>
      <xdr:rowOff>117748</xdr:rowOff>
    </xdr:to>
    <xdr:sp macro="" textlink="">
      <xdr:nvSpPr>
        <xdr:cNvPr id="426" name="円/楕円 425"/>
        <xdr:cNvSpPr/>
      </xdr:nvSpPr>
      <xdr:spPr>
        <a:xfrm>
          <a:off x="7810500" y="132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108875</xdr:rowOff>
    </xdr:from>
    <xdr:ext cx="469744" cy="259045"/>
    <xdr:sp macro="" textlink="">
      <xdr:nvSpPr>
        <xdr:cNvPr id="427" name="テキスト ボックス 426"/>
        <xdr:cNvSpPr txBox="1"/>
      </xdr:nvSpPr>
      <xdr:spPr>
        <a:xfrm>
          <a:off x="7626427" y="13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107645</xdr:rowOff>
    </xdr:from>
    <xdr:to>
      <xdr:col>10</xdr:col>
      <xdr:colOff>155575</xdr:colOff>
      <xdr:row>77</xdr:row>
      <xdr:rowOff>37795</xdr:rowOff>
    </xdr:to>
    <xdr:sp macro="" textlink="">
      <xdr:nvSpPr>
        <xdr:cNvPr id="428" name="円/楕円 427"/>
        <xdr:cNvSpPr/>
      </xdr:nvSpPr>
      <xdr:spPr>
        <a:xfrm>
          <a:off x="6921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28922</xdr:rowOff>
    </xdr:from>
    <xdr:ext cx="469744" cy="259045"/>
    <xdr:sp macro="" textlink="">
      <xdr:nvSpPr>
        <xdr:cNvPr id="429" name="テキスト ボックス 428"/>
        <xdr:cNvSpPr txBox="1"/>
      </xdr:nvSpPr>
      <xdr:spPr>
        <a:xfrm>
          <a:off x="6737427"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2" name="テキスト ボックス 45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6" name="直線コネクタ 455"/>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7"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8" name="直線コネクタ 457"/>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9"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60" name="直線コネクタ 459"/>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111092</xdr:rowOff>
    </xdr:from>
    <xdr:to>
      <xdr:col>15</xdr:col>
      <xdr:colOff>180975</xdr:colOff>
      <xdr:row>98</xdr:row>
      <xdr:rowOff>116579</xdr:rowOff>
    </xdr:to>
    <xdr:cxnSp macro="">
      <xdr:nvCxnSpPr>
        <xdr:cNvPr id="461" name="直線コネクタ 460"/>
        <xdr:cNvCxnSpPr/>
      </xdr:nvCxnSpPr>
      <xdr:spPr>
        <a:xfrm>
          <a:off x="9639300" y="1691319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2"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3" name="フローチャート : 判断 462"/>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111092</xdr:rowOff>
    </xdr:from>
    <xdr:to>
      <xdr:col>14</xdr:col>
      <xdr:colOff>28575</xdr:colOff>
      <xdr:row>98</xdr:row>
      <xdr:rowOff>149921</xdr:rowOff>
    </xdr:to>
    <xdr:cxnSp macro="">
      <xdr:nvCxnSpPr>
        <xdr:cNvPr id="464" name="直線コネクタ 463"/>
        <xdr:cNvCxnSpPr/>
      </xdr:nvCxnSpPr>
      <xdr:spPr>
        <a:xfrm flipV="1">
          <a:off x="8750300" y="16913192"/>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5" name="フローチャート : 判断 464"/>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6" name="テキスト ボックス 465"/>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144924</xdr:rowOff>
    </xdr:from>
    <xdr:to>
      <xdr:col>12</xdr:col>
      <xdr:colOff>511175</xdr:colOff>
      <xdr:row>98</xdr:row>
      <xdr:rowOff>149921</xdr:rowOff>
    </xdr:to>
    <xdr:cxnSp macro="">
      <xdr:nvCxnSpPr>
        <xdr:cNvPr id="467" name="直線コネクタ 466"/>
        <xdr:cNvCxnSpPr/>
      </xdr:nvCxnSpPr>
      <xdr:spPr>
        <a:xfrm>
          <a:off x="7861300" y="15918324"/>
          <a:ext cx="889000" cy="103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8" name="フローチャート : 判断 467"/>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9" name="テキスト ボックス 468"/>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127257</xdr:rowOff>
    </xdr:from>
    <xdr:to>
      <xdr:col>11</xdr:col>
      <xdr:colOff>307975</xdr:colOff>
      <xdr:row>92</xdr:row>
      <xdr:rowOff>144924</xdr:rowOff>
    </xdr:to>
    <xdr:cxnSp macro="">
      <xdr:nvCxnSpPr>
        <xdr:cNvPr id="470" name="直線コネクタ 469"/>
        <xdr:cNvCxnSpPr/>
      </xdr:nvCxnSpPr>
      <xdr:spPr>
        <a:xfrm>
          <a:off x="6972300" y="15900657"/>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71" name="フローチャート : 判断 470"/>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9327</xdr:rowOff>
    </xdr:from>
    <xdr:ext cx="534377" cy="259045"/>
    <xdr:sp macro="" textlink="">
      <xdr:nvSpPr>
        <xdr:cNvPr id="472" name="テキスト ボックス 471"/>
        <xdr:cNvSpPr txBox="1"/>
      </xdr:nvSpPr>
      <xdr:spPr>
        <a:xfrm>
          <a:off x="7594111" y="164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3" name="フローチャート : 判断 472"/>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74" name="テキスト ボックス 473"/>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65779</xdr:rowOff>
    </xdr:from>
    <xdr:to>
      <xdr:col>15</xdr:col>
      <xdr:colOff>231775</xdr:colOff>
      <xdr:row>98</xdr:row>
      <xdr:rowOff>167379</xdr:rowOff>
    </xdr:to>
    <xdr:sp macro="" textlink="">
      <xdr:nvSpPr>
        <xdr:cNvPr id="480" name="円/楕円 479"/>
        <xdr:cNvSpPr/>
      </xdr:nvSpPr>
      <xdr:spPr>
        <a:xfrm>
          <a:off x="10426700" y="168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152156</xdr:rowOff>
    </xdr:from>
    <xdr:ext cx="534377" cy="259045"/>
    <xdr:sp macro="" textlink="">
      <xdr:nvSpPr>
        <xdr:cNvPr id="481" name="土木費該当値テキスト"/>
        <xdr:cNvSpPr txBox="1"/>
      </xdr:nvSpPr>
      <xdr:spPr>
        <a:xfrm>
          <a:off x="10528300" y="1678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60292</xdr:rowOff>
    </xdr:from>
    <xdr:to>
      <xdr:col>14</xdr:col>
      <xdr:colOff>79375</xdr:colOff>
      <xdr:row>98</xdr:row>
      <xdr:rowOff>161892</xdr:rowOff>
    </xdr:to>
    <xdr:sp macro="" textlink="">
      <xdr:nvSpPr>
        <xdr:cNvPr id="482" name="円/楕円 481"/>
        <xdr:cNvSpPr/>
      </xdr:nvSpPr>
      <xdr:spPr>
        <a:xfrm>
          <a:off x="9588500" y="16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153019</xdr:rowOff>
    </xdr:from>
    <xdr:ext cx="534377" cy="259045"/>
    <xdr:sp macro="" textlink="">
      <xdr:nvSpPr>
        <xdr:cNvPr id="483" name="テキスト ボックス 482"/>
        <xdr:cNvSpPr txBox="1"/>
      </xdr:nvSpPr>
      <xdr:spPr>
        <a:xfrm>
          <a:off x="9372111" y="1695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99121</xdr:rowOff>
    </xdr:from>
    <xdr:to>
      <xdr:col>12</xdr:col>
      <xdr:colOff>561975</xdr:colOff>
      <xdr:row>99</xdr:row>
      <xdr:rowOff>29271</xdr:rowOff>
    </xdr:to>
    <xdr:sp macro="" textlink="">
      <xdr:nvSpPr>
        <xdr:cNvPr id="484" name="円/楕円 483"/>
        <xdr:cNvSpPr/>
      </xdr:nvSpPr>
      <xdr:spPr>
        <a:xfrm>
          <a:off x="8699500" y="16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20398</xdr:rowOff>
    </xdr:from>
    <xdr:ext cx="534377" cy="259045"/>
    <xdr:sp macro="" textlink="">
      <xdr:nvSpPr>
        <xdr:cNvPr id="485" name="テキスト ボックス 484"/>
        <xdr:cNvSpPr txBox="1"/>
      </xdr:nvSpPr>
      <xdr:spPr>
        <a:xfrm>
          <a:off x="8483111" y="169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94124</xdr:rowOff>
    </xdr:from>
    <xdr:to>
      <xdr:col>11</xdr:col>
      <xdr:colOff>358775</xdr:colOff>
      <xdr:row>93</xdr:row>
      <xdr:rowOff>24274</xdr:rowOff>
    </xdr:to>
    <xdr:sp macro="" textlink="">
      <xdr:nvSpPr>
        <xdr:cNvPr id="486" name="円/楕円 485"/>
        <xdr:cNvSpPr/>
      </xdr:nvSpPr>
      <xdr:spPr>
        <a:xfrm>
          <a:off x="7810500" y="158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40801</xdr:rowOff>
    </xdr:from>
    <xdr:ext cx="534377" cy="259045"/>
    <xdr:sp macro="" textlink="">
      <xdr:nvSpPr>
        <xdr:cNvPr id="487" name="テキスト ボックス 486"/>
        <xdr:cNvSpPr txBox="1"/>
      </xdr:nvSpPr>
      <xdr:spPr>
        <a:xfrm>
          <a:off x="7594111" y="156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76457</xdr:rowOff>
    </xdr:from>
    <xdr:to>
      <xdr:col>10</xdr:col>
      <xdr:colOff>155575</xdr:colOff>
      <xdr:row>93</xdr:row>
      <xdr:rowOff>6607</xdr:rowOff>
    </xdr:to>
    <xdr:sp macro="" textlink="">
      <xdr:nvSpPr>
        <xdr:cNvPr id="488" name="円/楕円 487"/>
        <xdr:cNvSpPr/>
      </xdr:nvSpPr>
      <xdr:spPr>
        <a:xfrm>
          <a:off x="6921500" y="158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23134</xdr:rowOff>
    </xdr:from>
    <xdr:ext cx="534377" cy="259045"/>
    <xdr:sp macro="" textlink="">
      <xdr:nvSpPr>
        <xdr:cNvPr id="489" name="テキスト ボックス 488"/>
        <xdr:cNvSpPr txBox="1"/>
      </xdr:nvSpPr>
      <xdr:spPr>
        <a:xfrm>
          <a:off x="6705111" y="156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2" name="直線コネクタ 511"/>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3"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4" name="直線コネクタ 513"/>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5"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6" name="直線コネクタ 515"/>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35001</xdr:rowOff>
    </xdr:from>
    <xdr:to>
      <xdr:col>23</xdr:col>
      <xdr:colOff>517525</xdr:colOff>
      <xdr:row>38</xdr:row>
      <xdr:rowOff>131882</xdr:rowOff>
    </xdr:to>
    <xdr:cxnSp macro="">
      <xdr:nvCxnSpPr>
        <xdr:cNvPr id="517" name="直線コネクタ 516"/>
        <xdr:cNvCxnSpPr/>
      </xdr:nvCxnSpPr>
      <xdr:spPr>
        <a:xfrm>
          <a:off x="15481300" y="6550101"/>
          <a:ext cx="8382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8"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9" name="フローチャート : 判断 518"/>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35001</xdr:rowOff>
    </xdr:from>
    <xdr:to>
      <xdr:col>22</xdr:col>
      <xdr:colOff>365125</xdr:colOff>
      <xdr:row>39</xdr:row>
      <xdr:rowOff>11044</xdr:rowOff>
    </xdr:to>
    <xdr:cxnSp macro="">
      <xdr:nvCxnSpPr>
        <xdr:cNvPr id="520" name="直線コネクタ 519"/>
        <xdr:cNvCxnSpPr/>
      </xdr:nvCxnSpPr>
      <xdr:spPr>
        <a:xfrm flipV="1">
          <a:off x="14592300" y="6550101"/>
          <a:ext cx="889000" cy="1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21" name="フローチャート : 判断 520"/>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2" name="テキスト ボックス 521"/>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72354</xdr:rowOff>
    </xdr:from>
    <xdr:to>
      <xdr:col>21</xdr:col>
      <xdr:colOff>161925</xdr:colOff>
      <xdr:row>39</xdr:row>
      <xdr:rowOff>11044</xdr:rowOff>
    </xdr:to>
    <xdr:cxnSp macro="">
      <xdr:nvCxnSpPr>
        <xdr:cNvPr id="523" name="直線コネクタ 522"/>
        <xdr:cNvCxnSpPr/>
      </xdr:nvCxnSpPr>
      <xdr:spPr>
        <a:xfrm>
          <a:off x="13703300" y="6587454"/>
          <a:ext cx="889000" cy="1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4" name="フローチャート : 判断 523"/>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5" name="テキスト ボックス 524"/>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162011</xdr:rowOff>
    </xdr:from>
    <xdr:to>
      <xdr:col>19</xdr:col>
      <xdr:colOff>644525</xdr:colOff>
      <xdr:row>38</xdr:row>
      <xdr:rowOff>72354</xdr:rowOff>
    </xdr:to>
    <xdr:cxnSp macro="">
      <xdr:nvCxnSpPr>
        <xdr:cNvPr id="526" name="直線コネクタ 525"/>
        <xdr:cNvCxnSpPr/>
      </xdr:nvCxnSpPr>
      <xdr:spPr>
        <a:xfrm>
          <a:off x="12814300" y="6505661"/>
          <a:ext cx="8890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7" name="フローチャート : 判断 526"/>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8" name="テキスト ボックス 527"/>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9" name="フローチャート : 判断 528"/>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30" name="テキスト ボックス 529"/>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81082</xdr:rowOff>
    </xdr:from>
    <xdr:to>
      <xdr:col>23</xdr:col>
      <xdr:colOff>568325</xdr:colOff>
      <xdr:row>39</xdr:row>
      <xdr:rowOff>11232</xdr:rowOff>
    </xdr:to>
    <xdr:sp macro="" textlink="">
      <xdr:nvSpPr>
        <xdr:cNvPr id="536" name="円/楕円 535"/>
        <xdr:cNvSpPr/>
      </xdr:nvSpPr>
      <xdr:spPr>
        <a:xfrm>
          <a:off x="162687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167459</xdr:rowOff>
    </xdr:from>
    <xdr:ext cx="534377" cy="259045"/>
    <xdr:sp macro="" textlink="">
      <xdr:nvSpPr>
        <xdr:cNvPr id="537" name="消防費該当値テキスト"/>
        <xdr:cNvSpPr txBox="1"/>
      </xdr:nvSpPr>
      <xdr:spPr>
        <a:xfrm>
          <a:off x="16370300" y="65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155651</xdr:rowOff>
    </xdr:from>
    <xdr:to>
      <xdr:col>22</xdr:col>
      <xdr:colOff>415925</xdr:colOff>
      <xdr:row>38</xdr:row>
      <xdr:rowOff>85801</xdr:rowOff>
    </xdr:to>
    <xdr:sp macro="" textlink="">
      <xdr:nvSpPr>
        <xdr:cNvPr id="538" name="円/楕円 537"/>
        <xdr:cNvSpPr/>
      </xdr:nvSpPr>
      <xdr:spPr>
        <a:xfrm>
          <a:off x="15430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76928</xdr:rowOff>
    </xdr:from>
    <xdr:ext cx="534377" cy="259045"/>
    <xdr:sp macro="" textlink="">
      <xdr:nvSpPr>
        <xdr:cNvPr id="539" name="テキスト ボックス 538"/>
        <xdr:cNvSpPr txBox="1"/>
      </xdr:nvSpPr>
      <xdr:spPr>
        <a:xfrm>
          <a:off x="15214111" y="65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131694</xdr:rowOff>
    </xdr:from>
    <xdr:to>
      <xdr:col>21</xdr:col>
      <xdr:colOff>212725</xdr:colOff>
      <xdr:row>39</xdr:row>
      <xdr:rowOff>61844</xdr:rowOff>
    </xdr:to>
    <xdr:sp macro="" textlink="">
      <xdr:nvSpPr>
        <xdr:cNvPr id="540" name="円/楕円 539"/>
        <xdr:cNvSpPr/>
      </xdr:nvSpPr>
      <xdr:spPr>
        <a:xfrm>
          <a:off x="14541500" y="66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52971</xdr:rowOff>
    </xdr:from>
    <xdr:ext cx="469744" cy="259045"/>
    <xdr:sp macro="" textlink="">
      <xdr:nvSpPr>
        <xdr:cNvPr id="541" name="テキスト ボックス 540"/>
        <xdr:cNvSpPr txBox="1"/>
      </xdr:nvSpPr>
      <xdr:spPr>
        <a:xfrm>
          <a:off x="14357427" y="673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21554</xdr:rowOff>
    </xdr:from>
    <xdr:to>
      <xdr:col>20</xdr:col>
      <xdr:colOff>9525</xdr:colOff>
      <xdr:row>38</xdr:row>
      <xdr:rowOff>123154</xdr:rowOff>
    </xdr:to>
    <xdr:sp macro="" textlink="">
      <xdr:nvSpPr>
        <xdr:cNvPr id="542" name="円/楕円 541"/>
        <xdr:cNvSpPr/>
      </xdr:nvSpPr>
      <xdr:spPr>
        <a:xfrm>
          <a:off x="13652500" y="65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114281</xdr:rowOff>
    </xdr:from>
    <xdr:ext cx="534377" cy="259045"/>
    <xdr:sp macro="" textlink="">
      <xdr:nvSpPr>
        <xdr:cNvPr id="543" name="テキスト ボックス 542"/>
        <xdr:cNvSpPr txBox="1"/>
      </xdr:nvSpPr>
      <xdr:spPr>
        <a:xfrm>
          <a:off x="13436111" y="66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111211</xdr:rowOff>
    </xdr:from>
    <xdr:to>
      <xdr:col>18</xdr:col>
      <xdr:colOff>492125</xdr:colOff>
      <xdr:row>38</xdr:row>
      <xdr:rowOff>41362</xdr:rowOff>
    </xdr:to>
    <xdr:sp macro="" textlink="">
      <xdr:nvSpPr>
        <xdr:cNvPr id="544" name="円/楕円 543"/>
        <xdr:cNvSpPr/>
      </xdr:nvSpPr>
      <xdr:spPr>
        <a:xfrm>
          <a:off x="12763500" y="6454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57888</xdr:rowOff>
    </xdr:from>
    <xdr:ext cx="534377" cy="259045"/>
    <xdr:sp macro="" textlink="">
      <xdr:nvSpPr>
        <xdr:cNvPr id="545" name="テキスト ボックス 544"/>
        <xdr:cNvSpPr txBox="1"/>
      </xdr:nvSpPr>
      <xdr:spPr>
        <a:xfrm>
          <a:off x="12547111" y="62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8" name="直線コネクタ 567"/>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9"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70" name="直線コネクタ 569"/>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71"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2" name="直線コネクタ 571"/>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10244</xdr:rowOff>
    </xdr:from>
    <xdr:to>
      <xdr:col>23</xdr:col>
      <xdr:colOff>517525</xdr:colOff>
      <xdr:row>54</xdr:row>
      <xdr:rowOff>56786</xdr:rowOff>
    </xdr:to>
    <xdr:cxnSp macro="">
      <xdr:nvCxnSpPr>
        <xdr:cNvPr id="573" name="直線コネクタ 572"/>
        <xdr:cNvCxnSpPr/>
      </xdr:nvCxnSpPr>
      <xdr:spPr>
        <a:xfrm>
          <a:off x="15481300" y="9268544"/>
          <a:ext cx="838200" cy="4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4"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5" name="フローチャート : 判断 574"/>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10244</xdr:rowOff>
    </xdr:from>
    <xdr:to>
      <xdr:col>22</xdr:col>
      <xdr:colOff>365125</xdr:colOff>
      <xdr:row>54</xdr:row>
      <xdr:rowOff>88677</xdr:rowOff>
    </xdr:to>
    <xdr:cxnSp macro="">
      <xdr:nvCxnSpPr>
        <xdr:cNvPr id="576" name="直線コネクタ 575"/>
        <xdr:cNvCxnSpPr/>
      </xdr:nvCxnSpPr>
      <xdr:spPr>
        <a:xfrm flipV="1">
          <a:off x="14592300" y="9268544"/>
          <a:ext cx="889000" cy="7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7" name="フローチャート : 判断 576"/>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8" name="テキスト ボックス 577"/>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88677</xdr:rowOff>
    </xdr:from>
    <xdr:to>
      <xdr:col>21</xdr:col>
      <xdr:colOff>161925</xdr:colOff>
      <xdr:row>56</xdr:row>
      <xdr:rowOff>59096</xdr:rowOff>
    </xdr:to>
    <xdr:cxnSp macro="">
      <xdr:nvCxnSpPr>
        <xdr:cNvPr id="579" name="直線コネクタ 578"/>
        <xdr:cNvCxnSpPr/>
      </xdr:nvCxnSpPr>
      <xdr:spPr>
        <a:xfrm flipV="1">
          <a:off x="13703300" y="9346977"/>
          <a:ext cx="889000" cy="3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80" name="フローチャート : 判断 579"/>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81" name="テキスト ボックス 580"/>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61382</xdr:rowOff>
    </xdr:from>
    <xdr:to>
      <xdr:col>19</xdr:col>
      <xdr:colOff>644525</xdr:colOff>
      <xdr:row>56</xdr:row>
      <xdr:rowOff>59096</xdr:rowOff>
    </xdr:to>
    <xdr:cxnSp macro="">
      <xdr:nvCxnSpPr>
        <xdr:cNvPr id="582" name="直線コネクタ 581"/>
        <xdr:cNvCxnSpPr/>
      </xdr:nvCxnSpPr>
      <xdr:spPr>
        <a:xfrm>
          <a:off x="12814300" y="94911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3" name="フローチャート : 判断 582"/>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4" name="テキスト ボックス 583"/>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5" name="フローチャート : 判断 584"/>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6" name="テキスト ボックス 585"/>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5986</xdr:rowOff>
    </xdr:from>
    <xdr:to>
      <xdr:col>23</xdr:col>
      <xdr:colOff>568325</xdr:colOff>
      <xdr:row>54</xdr:row>
      <xdr:rowOff>107586</xdr:rowOff>
    </xdr:to>
    <xdr:sp macro="" textlink="">
      <xdr:nvSpPr>
        <xdr:cNvPr id="592" name="円/楕円 591"/>
        <xdr:cNvSpPr/>
      </xdr:nvSpPr>
      <xdr:spPr>
        <a:xfrm>
          <a:off x="16268700" y="92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28863</xdr:rowOff>
    </xdr:from>
    <xdr:ext cx="534377" cy="259045"/>
    <xdr:sp macro="" textlink="">
      <xdr:nvSpPr>
        <xdr:cNvPr id="593" name="教育費該当値テキスト"/>
        <xdr:cNvSpPr txBox="1"/>
      </xdr:nvSpPr>
      <xdr:spPr>
        <a:xfrm>
          <a:off x="16370300" y="91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53,627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130894</xdr:rowOff>
    </xdr:from>
    <xdr:to>
      <xdr:col>22</xdr:col>
      <xdr:colOff>415925</xdr:colOff>
      <xdr:row>54</xdr:row>
      <xdr:rowOff>61044</xdr:rowOff>
    </xdr:to>
    <xdr:sp macro="" textlink="">
      <xdr:nvSpPr>
        <xdr:cNvPr id="594" name="円/楕円 593"/>
        <xdr:cNvSpPr/>
      </xdr:nvSpPr>
      <xdr:spPr>
        <a:xfrm>
          <a:off x="15430500" y="92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77571</xdr:rowOff>
    </xdr:from>
    <xdr:ext cx="534377" cy="259045"/>
    <xdr:sp macro="" textlink="">
      <xdr:nvSpPr>
        <xdr:cNvPr id="595" name="テキスト ボックス 594"/>
        <xdr:cNvSpPr txBox="1"/>
      </xdr:nvSpPr>
      <xdr:spPr>
        <a:xfrm>
          <a:off x="15214111" y="899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37877</xdr:rowOff>
    </xdr:from>
    <xdr:to>
      <xdr:col>21</xdr:col>
      <xdr:colOff>212725</xdr:colOff>
      <xdr:row>54</xdr:row>
      <xdr:rowOff>139477</xdr:rowOff>
    </xdr:to>
    <xdr:sp macro="" textlink="">
      <xdr:nvSpPr>
        <xdr:cNvPr id="596" name="円/楕円 595"/>
        <xdr:cNvSpPr/>
      </xdr:nvSpPr>
      <xdr:spPr>
        <a:xfrm>
          <a:off x="14541500" y="92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156004</xdr:rowOff>
    </xdr:from>
    <xdr:ext cx="534377" cy="259045"/>
    <xdr:sp macro="" textlink="">
      <xdr:nvSpPr>
        <xdr:cNvPr id="597" name="テキスト ボックス 596"/>
        <xdr:cNvSpPr txBox="1"/>
      </xdr:nvSpPr>
      <xdr:spPr>
        <a:xfrm>
          <a:off x="14325111" y="90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8296</xdr:rowOff>
    </xdr:from>
    <xdr:to>
      <xdr:col>20</xdr:col>
      <xdr:colOff>9525</xdr:colOff>
      <xdr:row>56</xdr:row>
      <xdr:rowOff>109896</xdr:rowOff>
    </xdr:to>
    <xdr:sp macro="" textlink="">
      <xdr:nvSpPr>
        <xdr:cNvPr id="598" name="円/楕円 597"/>
        <xdr:cNvSpPr/>
      </xdr:nvSpPr>
      <xdr:spPr>
        <a:xfrm>
          <a:off x="13652500" y="96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101023</xdr:rowOff>
    </xdr:from>
    <xdr:ext cx="534377" cy="259045"/>
    <xdr:sp macro="" textlink="">
      <xdr:nvSpPr>
        <xdr:cNvPr id="599" name="テキスト ボックス 598"/>
        <xdr:cNvSpPr txBox="1"/>
      </xdr:nvSpPr>
      <xdr:spPr>
        <a:xfrm>
          <a:off x="13436111" y="97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10582</xdr:rowOff>
    </xdr:from>
    <xdr:to>
      <xdr:col>18</xdr:col>
      <xdr:colOff>492125</xdr:colOff>
      <xdr:row>55</xdr:row>
      <xdr:rowOff>112182</xdr:rowOff>
    </xdr:to>
    <xdr:sp macro="" textlink="">
      <xdr:nvSpPr>
        <xdr:cNvPr id="600" name="円/楕円 599"/>
        <xdr:cNvSpPr/>
      </xdr:nvSpPr>
      <xdr:spPr>
        <a:xfrm>
          <a:off x="12763500" y="94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128709</xdr:rowOff>
    </xdr:from>
    <xdr:ext cx="534377" cy="259045"/>
    <xdr:sp macro="" textlink="">
      <xdr:nvSpPr>
        <xdr:cNvPr id="601" name="テキスト ボックス 600"/>
        <xdr:cNvSpPr txBox="1"/>
      </xdr:nvSpPr>
      <xdr:spPr>
        <a:xfrm>
          <a:off x="12547111" y="921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5" name="テキスト ボックス 61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7" name="テキスト ボックス 61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9" name="テキスト ボックス 61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21" name="テキスト ボックス 62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5" name="直線コネクタ 624"/>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8"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9" name="直線コネクタ 628"/>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106553</xdr:rowOff>
    </xdr:from>
    <xdr:to>
      <xdr:col>23</xdr:col>
      <xdr:colOff>517525</xdr:colOff>
      <xdr:row>79</xdr:row>
      <xdr:rowOff>44450</xdr:rowOff>
    </xdr:to>
    <xdr:cxnSp macro="">
      <xdr:nvCxnSpPr>
        <xdr:cNvPr id="630" name="直線コネクタ 629"/>
        <xdr:cNvCxnSpPr/>
      </xdr:nvCxnSpPr>
      <xdr:spPr>
        <a:xfrm>
          <a:off x="15481300" y="13479653"/>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31"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2" name="フローチャート : 判断 631"/>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106553</xdr:rowOff>
    </xdr:from>
    <xdr:to>
      <xdr:col>22</xdr:col>
      <xdr:colOff>365125</xdr:colOff>
      <xdr:row>78</xdr:row>
      <xdr:rowOff>127699</xdr:rowOff>
    </xdr:to>
    <xdr:cxnSp macro="">
      <xdr:nvCxnSpPr>
        <xdr:cNvPr id="633" name="直線コネクタ 632"/>
        <xdr:cNvCxnSpPr/>
      </xdr:nvCxnSpPr>
      <xdr:spPr>
        <a:xfrm flipV="1">
          <a:off x="14592300" y="1347965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4" name="フローチャート : 判断 633"/>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5" name="テキスト ボックス 634"/>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127699</xdr:rowOff>
    </xdr:from>
    <xdr:to>
      <xdr:col>21</xdr:col>
      <xdr:colOff>161925</xdr:colOff>
      <xdr:row>79</xdr:row>
      <xdr:rowOff>44450</xdr:rowOff>
    </xdr:to>
    <xdr:cxnSp macro="">
      <xdr:nvCxnSpPr>
        <xdr:cNvPr id="636" name="直線コネクタ 635"/>
        <xdr:cNvCxnSpPr/>
      </xdr:nvCxnSpPr>
      <xdr:spPr>
        <a:xfrm flipV="1">
          <a:off x="13703300" y="13500799"/>
          <a:ext cx="889000" cy="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7" name="フローチャート : 判断 636"/>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8" name="テキスト ボックス 637"/>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33782</xdr:rowOff>
    </xdr:from>
    <xdr:to>
      <xdr:col>19</xdr:col>
      <xdr:colOff>644525</xdr:colOff>
      <xdr:row>79</xdr:row>
      <xdr:rowOff>44450</xdr:rowOff>
    </xdr:to>
    <xdr:cxnSp macro="">
      <xdr:nvCxnSpPr>
        <xdr:cNvPr id="639" name="直線コネクタ 638"/>
        <xdr:cNvCxnSpPr/>
      </xdr:nvCxnSpPr>
      <xdr:spPr>
        <a:xfrm>
          <a:off x="12814300" y="13578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40" name="フローチャート : 判断 639"/>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41" name="テキスト ボックス 640"/>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2" name="フローチャート : 判断 641"/>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3" name="テキスト ボックス 642"/>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55753</xdr:rowOff>
    </xdr:from>
    <xdr:to>
      <xdr:col>22</xdr:col>
      <xdr:colOff>415925</xdr:colOff>
      <xdr:row>78</xdr:row>
      <xdr:rowOff>157353</xdr:rowOff>
    </xdr:to>
    <xdr:sp macro="" textlink="">
      <xdr:nvSpPr>
        <xdr:cNvPr id="651" name="円/楕円 650"/>
        <xdr:cNvSpPr/>
      </xdr:nvSpPr>
      <xdr:spPr>
        <a:xfrm>
          <a:off x="154305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148480</xdr:rowOff>
    </xdr:from>
    <xdr:ext cx="378565" cy="259045"/>
    <xdr:sp macro="" textlink="">
      <xdr:nvSpPr>
        <xdr:cNvPr id="652" name="テキスト ボックス 651"/>
        <xdr:cNvSpPr txBox="1"/>
      </xdr:nvSpPr>
      <xdr:spPr>
        <a:xfrm>
          <a:off x="15292017" y="1352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76899</xdr:rowOff>
    </xdr:from>
    <xdr:to>
      <xdr:col>21</xdr:col>
      <xdr:colOff>212725</xdr:colOff>
      <xdr:row>79</xdr:row>
      <xdr:rowOff>7049</xdr:rowOff>
    </xdr:to>
    <xdr:sp macro="" textlink="">
      <xdr:nvSpPr>
        <xdr:cNvPr id="653" name="円/楕円 652"/>
        <xdr:cNvSpPr/>
      </xdr:nvSpPr>
      <xdr:spPr>
        <a:xfrm>
          <a:off x="14541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169626</xdr:rowOff>
    </xdr:from>
    <xdr:ext cx="378565" cy="259045"/>
    <xdr:sp macro="" textlink="">
      <xdr:nvSpPr>
        <xdr:cNvPr id="654" name="テキスト ボックス 653"/>
        <xdr:cNvSpPr txBox="1"/>
      </xdr:nvSpPr>
      <xdr:spPr>
        <a:xfrm>
          <a:off x="14403017" y="1354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154432</xdr:rowOff>
    </xdr:from>
    <xdr:to>
      <xdr:col>18</xdr:col>
      <xdr:colOff>492125</xdr:colOff>
      <xdr:row>79</xdr:row>
      <xdr:rowOff>84582</xdr:rowOff>
    </xdr:to>
    <xdr:sp macro="" textlink="">
      <xdr:nvSpPr>
        <xdr:cNvPr id="657" name="円/楕円 656"/>
        <xdr:cNvSpPr/>
      </xdr:nvSpPr>
      <xdr:spPr>
        <a:xfrm>
          <a:off x="12763500" y="13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75709</xdr:rowOff>
    </xdr:from>
    <xdr:ext cx="313932" cy="259045"/>
    <xdr:sp macro="" textlink="">
      <xdr:nvSpPr>
        <xdr:cNvPr id="658" name="テキスト ボックス 657"/>
        <xdr:cNvSpPr txBox="1"/>
      </xdr:nvSpPr>
      <xdr:spPr>
        <a:xfrm>
          <a:off x="12657333" y="13620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4" name="直線コネクタ 683"/>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5"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6" name="直線コネクタ 685"/>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7"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8" name="直線コネクタ 687"/>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165058</xdr:rowOff>
    </xdr:from>
    <xdr:to>
      <xdr:col>23</xdr:col>
      <xdr:colOff>517525</xdr:colOff>
      <xdr:row>96</xdr:row>
      <xdr:rowOff>60539</xdr:rowOff>
    </xdr:to>
    <xdr:cxnSp macro="">
      <xdr:nvCxnSpPr>
        <xdr:cNvPr id="689" name="直線コネクタ 688"/>
        <xdr:cNvCxnSpPr/>
      </xdr:nvCxnSpPr>
      <xdr:spPr>
        <a:xfrm>
          <a:off x="15481300" y="16452808"/>
          <a:ext cx="838200" cy="6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90"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91" name="フローチャート : 判断 690"/>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165058</xdr:rowOff>
    </xdr:from>
    <xdr:to>
      <xdr:col>22</xdr:col>
      <xdr:colOff>365125</xdr:colOff>
      <xdr:row>96</xdr:row>
      <xdr:rowOff>12598</xdr:rowOff>
    </xdr:to>
    <xdr:cxnSp macro="">
      <xdr:nvCxnSpPr>
        <xdr:cNvPr id="692" name="直線コネクタ 691"/>
        <xdr:cNvCxnSpPr/>
      </xdr:nvCxnSpPr>
      <xdr:spPr>
        <a:xfrm flipV="1">
          <a:off x="14592300" y="16452808"/>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3" name="フローチャート : 判断 692"/>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4" name="テキスト ボックス 693"/>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12598</xdr:rowOff>
    </xdr:from>
    <xdr:to>
      <xdr:col>21</xdr:col>
      <xdr:colOff>161925</xdr:colOff>
      <xdr:row>96</xdr:row>
      <xdr:rowOff>16092</xdr:rowOff>
    </xdr:to>
    <xdr:cxnSp macro="">
      <xdr:nvCxnSpPr>
        <xdr:cNvPr id="695" name="直線コネクタ 694"/>
        <xdr:cNvCxnSpPr/>
      </xdr:nvCxnSpPr>
      <xdr:spPr>
        <a:xfrm flipV="1">
          <a:off x="13703300" y="16471798"/>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6" name="フローチャート : 判断 695"/>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7" name="テキスト ボックス 696"/>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142982</xdr:rowOff>
    </xdr:from>
    <xdr:to>
      <xdr:col>19</xdr:col>
      <xdr:colOff>644525</xdr:colOff>
      <xdr:row>96</xdr:row>
      <xdr:rowOff>16092</xdr:rowOff>
    </xdr:to>
    <xdr:cxnSp macro="">
      <xdr:nvCxnSpPr>
        <xdr:cNvPr id="698" name="直線コネクタ 697"/>
        <xdr:cNvCxnSpPr/>
      </xdr:nvCxnSpPr>
      <xdr:spPr>
        <a:xfrm>
          <a:off x="12814300" y="16430732"/>
          <a:ext cx="8890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9" name="フローチャート : 判断 698"/>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700" name="テキスト ボックス 699"/>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701" name="フローチャート : 判断 700"/>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2" name="テキスト ボックス 701"/>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9739</xdr:rowOff>
    </xdr:from>
    <xdr:to>
      <xdr:col>23</xdr:col>
      <xdr:colOff>568325</xdr:colOff>
      <xdr:row>96</xdr:row>
      <xdr:rowOff>111339</xdr:rowOff>
    </xdr:to>
    <xdr:sp macro="" textlink="">
      <xdr:nvSpPr>
        <xdr:cNvPr id="708" name="円/楕円 707"/>
        <xdr:cNvSpPr/>
      </xdr:nvSpPr>
      <xdr:spPr>
        <a:xfrm>
          <a:off x="16268700" y="164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32616</xdr:rowOff>
    </xdr:from>
    <xdr:ext cx="534377" cy="259045"/>
    <xdr:sp macro="" textlink="">
      <xdr:nvSpPr>
        <xdr:cNvPr id="709" name="公債費該当値テキスト"/>
        <xdr:cNvSpPr txBox="1"/>
      </xdr:nvSpPr>
      <xdr:spPr>
        <a:xfrm>
          <a:off x="16370300" y="163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114258</xdr:rowOff>
    </xdr:from>
    <xdr:to>
      <xdr:col>22</xdr:col>
      <xdr:colOff>415925</xdr:colOff>
      <xdr:row>96</xdr:row>
      <xdr:rowOff>44408</xdr:rowOff>
    </xdr:to>
    <xdr:sp macro="" textlink="">
      <xdr:nvSpPr>
        <xdr:cNvPr id="710" name="円/楕円 709"/>
        <xdr:cNvSpPr/>
      </xdr:nvSpPr>
      <xdr:spPr>
        <a:xfrm>
          <a:off x="15430500" y="164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35535</xdr:rowOff>
    </xdr:from>
    <xdr:ext cx="534377" cy="259045"/>
    <xdr:sp macro="" textlink="">
      <xdr:nvSpPr>
        <xdr:cNvPr id="711" name="テキスト ボックス 710"/>
        <xdr:cNvSpPr txBox="1"/>
      </xdr:nvSpPr>
      <xdr:spPr>
        <a:xfrm>
          <a:off x="15214111" y="164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133248</xdr:rowOff>
    </xdr:from>
    <xdr:to>
      <xdr:col>21</xdr:col>
      <xdr:colOff>212725</xdr:colOff>
      <xdr:row>96</xdr:row>
      <xdr:rowOff>63398</xdr:rowOff>
    </xdr:to>
    <xdr:sp macro="" textlink="">
      <xdr:nvSpPr>
        <xdr:cNvPr id="712" name="円/楕円 711"/>
        <xdr:cNvSpPr/>
      </xdr:nvSpPr>
      <xdr:spPr>
        <a:xfrm>
          <a:off x="14541500" y="164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54525</xdr:rowOff>
    </xdr:from>
    <xdr:ext cx="534377" cy="259045"/>
    <xdr:sp macro="" textlink="">
      <xdr:nvSpPr>
        <xdr:cNvPr id="713" name="テキスト ボックス 712"/>
        <xdr:cNvSpPr txBox="1"/>
      </xdr:nvSpPr>
      <xdr:spPr>
        <a:xfrm>
          <a:off x="14325111" y="16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136742</xdr:rowOff>
    </xdr:from>
    <xdr:to>
      <xdr:col>20</xdr:col>
      <xdr:colOff>9525</xdr:colOff>
      <xdr:row>96</xdr:row>
      <xdr:rowOff>66892</xdr:rowOff>
    </xdr:to>
    <xdr:sp macro="" textlink="">
      <xdr:nvSpPr>
        <xdr:cNvPr id="714" name="円/楕円 713"/>
        <xdr:cNvSpPr/>
      </xdr:nvSpPr>
      <xdr:spPr>
        <a:xfrm>
          <a:off x="13652500" y="164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58019</xdr:rowOff>
    </xdr:from>
    <xdr:ext cx="534377" cy="259045"/>
    <xdr:sp macro="" textlink="">
      <xdr:nvSpPr>
        <xdr:cNvPr id="715" name="テキスト ボックス 714"/>
        <xdr:cNvSpPr txBox="1"/>
      </xdr:nvSpPr>
      <xdr:spPr>
        <a:xfrm>
          <a:off x="13436111" y="165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92182</xdr:rowOff>
    </xdr:from>
    <xdr:to>
      <xdr:col>18</xdr:col>
      <xdr:colOff>492125</xdr:colOff>
      <xdr:row>96</xdr:row>
      <xdr:rowOff>22332</xdr:rowOff>
    </xdr:to>
    <xdr:sp macro="" textlink="">
      <xdr:nvSpPr>
        <xdr:cNvPr id="716" name="円/楕円 715"/>
        <xdr:cNvSpPr/>
      </xdr:nvSpPr>
      <xdr:spPr>
        <a:xfrm>
          <a:off x="12763500" y="163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13459</xdr:rowOff>
    </xdr:from>
    <xdr:ext cx="534377" cy="259045"/>
    <xdr:sp macro="" textlink="">
      <xdr:nvSpPr>
        <xdr:cNvPr id="717" name="テキスト ボックス 716"/>
        <xdr:cNvSpPr txBox="1"/>
      </xdr:nvSpPr>
      <xdr:spPr>
        <a:xfrm>
          <a:off x="12547111" y="164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41" name="直線コネクタ 740"/>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2"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4"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5" name="直線コネクタ 744"/>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7"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8" name="フローチャート : 判断 747"/>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93408</xdr:rowOff>
    </xdr:from>
    <xdr:to>
      <xdr:col>31</xdr:col>
      <xdr:colOff>34925</xdr:colOff>
      <xdr:row>39</xdr:row>
      <xdr:rowOff>44450</xdr:rowOff>
    </xdr:to>
    <xdr:cxnSp macro="">
      <xdr:nvCxnSpPr>
        <xdr:cNvPr id="749" name="直線コネクタ 748"/>
        <xdr:cNvCxnSpPr/>
      </xdr:nvCxnSpPr>
      <xdr:spPr>
        <a:xfrm>
          <a:off x="20434300" y="6608508"/>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0" name="フローチャート : 判断 749"/>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51" name="テキスト ボックス 750"/>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93408</xdr:rowOff>
    </xdr:from>
    <xdr:to>
      <xdr:col>29</xdr:col>
      <xdr:colOff>517525</xdr:colOff>
      <xdr:row>39</xdr:row>
      <xdr:rowOff>44450</xdr:rowOff>
    </xdr:to>
    <xdr:cxnSp macro="">
      <xdr:nvCxnSpPr>
        <xdr:cNvPr id="752" name="直線コネクタ 751"/>
        <xdr:cNvCxnSpPr/>
      </xdr:nvCxnSpPr>
      <xdr:spPr>
        <a:xfrm flipV="1">
          <a:off x="19545300" y="6608508"/>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3" name="フローチャート : 判断 752"/>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51516</xdr:rowOff>
    </xdr:from>
    <xdr:ext cx="378565" cy="259045"/>
    <xdr:sp macro="" textlink="">
      <xdr:nvSpPr>
        <xdr:cNvPr id="754" name="テキスト ボックス 753"/>
        <xdr:cNvSpPr txBox="1"/>
      </xdr:nvSpPr>
      <xdr:spPr>
        <a:xfrm>
          <a:off x="20245017" y="673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6" name="フローチャート : 判断 755"/>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7" name="テキスト ボックス 756"/>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8" name="フローチャート : 判断 757"/>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9" name="テキスト ボックス 758"/>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6"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42608</xdr:rowOff>
    </xdr:from>
    <xdr:to>
      <xdr:col>29</xdr:col>
      <xdr:colOff>568325</xdr:colOff>
      <xdr:row>38</xdr:row>
      <xdr:rowOff>144208</xdr:rowOff>
    </xdr:to>
    <xdr:sp macro="" textlink="">
      <xdr:nvSpPr>
        <xdr:cNvPr id="769" name="円/楕円 768"/>
        <xdr:cNvSpPr/>
      </xdr:nvSpPr>
      <xdr:spPr>
        <a:xfrm>
          <a:off x="203835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160736</xdr:rowOff>
    </xdr:from>
    <xdr:ext cx="378565" cy="259045"/>
    <xdr:sp macro="" textlink="">
      <xdr:nvSpPr>
        <xdr:cNvPr id="770" name="テキスト ボックス 769"/>
        <xdr:cNvSpPr txBox="1"/>
      </xdr:nvSpPr>
      <xdr:spPr>
        <a:xfrm>
          <a:off x="20245017" y="6332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1" name="フローチャート : 判断 810"/>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2" name="テキスト ボックス 811"/>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3" name="フローチャート : 判断 812"/>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4" name="テキスト ボックス 813"/>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7" name="テキスト ボックス 82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a:rPr>
            <a:t>商工費は、類似団体平均を下回る水準で推移してきたが、平成</a:t>
          </a:r>
          <a:r>
            <a:rPr kumimoji="1" lang="en-US" altLang="ja-JP" sz="1800">
              <a:latin typeface="ＭＳ Ｐゴシック"/>
            </a:rPr>
            <a:t>27</a:t>
          </a:r>
          <a:r>
            <a:rPr kumimoji="1" lang="ja-JP" altLang="en-US" sz="1800">
              <a:latin typeface="ＭＳ Ｐゴシック"/>
            </a:rPr>
            <a:t>年度は国の平成</a:t>
          </a:r>
          <a:r>
            <a:rPr kumimoji="1" lang="en-US" altLang="ja-JP" sz="1800">
              <a:latin typeface="ＭＳ Ｐゴシック"/>
            </a:rPr>
            <a:t>26</a:t>
          </a:r>
          <a:r>
            <a:rPr kumimoji="1" lang="ja-JP" altLang="en-US" sz="1800">
              <a:latin typeface="ＭＳ Ｐゴシック"/>
            </a:rPr>
            <a:t>年度補正予算により創設された「地域活性化・地域住民生活等緊急支援交付金」を活用した特別商品券発行経費の増加による影響で、類似団体平均を上回っている。</a:t>
          </a:r>
          <a:endParaRPr kumimoji="1" lang="en-US" altLang="ja-JP" sz="1800">
            <a:latin typeface="ＭＳ Ｐゴシック"/>
          </a:endParaRPr>
        </a:p>
        <a:p>
          <a:r>
            <a:rPr kumimoji="1" lang="ja-JP" altLang="en-US" sz="1800">
              <a:latin typeface="ＭＳ Ｐゴシック"/>
            </a:rPr>
            <a:t>教育費は、平成</a:t>
          </a:r>
          <a:r>
            <a:rPr kumimoji="1" lang="en-US" altLang="ja-JP" sz="1800">
              <a:latin typeface="ＭＳ Ｐゴシック"/>
            </a:rPr>
            <a:t>25</a:t>
          </a:r>
          <a:r>
            <a:rPr kumimoji="1" lang="ja-JP" altLang="en-US" sz="1800">
              <a:latin typeface="ＭＳ Ｐゴシック"/>
            </a:rPr>
            <a:t>年度以降、小中一貫校整備や学校施設の耐震補強工事といった普通建設事業費の増加の影響により類似団体を上回る水準で推移しており、平成</a:t>
          </a:r>
          <a:r>
            <a:rPr kumimoji="1" lang="en-US" altLang="ja-JP" sz="1800">
              <a:latin typeface="ＭＳ Ｐゴシック"/>
            </a:rPr>
            <a:t>27</a:t>
          </a:r>
          <a:r>
            <a:rPr kumimoji="1" lang="ja-JP" altLang="en-US" sz="1800">
              <a:latin typeface="ＭＳ Ｐゴシック"/>
            </a:rPr>
            <a:t>年度も引き続き耐震補強工事の影響で類似団体平均を上回っている。</a:t>
          </a:r>
          <a:endParaRPr kumimoji="1" lang="en-US" altLang="ja-JP" sz="1800">
            <a:latin typeface="ＭＳ Ｐゴシック"/>
          </a:endParaRPr>
        </a:p>
        <a:p>
          <a:endParaRPr kumimoji="1" lang="ja-JP" altLang="en-US" sz="18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年度決算の実質収支は、法人市民税が減少したものの個人市民税や地方消費税交付金が増加したことなどにより、黒字を維持した。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億円の財政調整基金の取崩しを行ったことから、実質単年度収支は赤字となっている。</a:t>
          </a:r>
        </a:p>
        <a:p>
          <a:r>
            <a:rPr kumimoji="1" lang="ja-JP" altLang="en-US" sz="1400">
              <a:latin typeface="ＭＳ ゴシック" pitchFamily="49" charset="-128"/>
              <a:ea typeface="ＭＳ ゴシック" pitchFamily="49" charset="-128"/>
            </a:rPr>
            <a:t>　財政調整基金は、前年度とほぼ同水準を維持しており、標準財政規模比において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％を超える基金残高を保っている。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国民健康保険特別会計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年度決算以降赤字決算が続いている。平成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年度決算では、保険給付費の急増や保険料収入の減少などにより</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億円台にまで赤字幅が増加した。平成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年度決算では、保険給付費が減少に転じたことなどにより</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億円台まで改善し、平成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年度もさらに減少した。</a:t>
          </a:r>
          <a:endParaRPr kumimoji="1" lang="en-US" altLang="ja-JP" sz="1200">
            <a:latin typeface="ＭＳ ゴシック" pitchFamily="49" charset="-128"/>
            <a:ea typeface="ＭＳ ゴシック" pitchFamily="49" charset="-128"/>
          </a:endParaRPr>
        </a:p>
        <a:p>
          <a:endParaRPr kumimoji="1" lang="en-US" altLang="ja-JP" sz="3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水道事業会計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収益は給水収益及び口径別納付金の増収により、増加。費用は、前年度の地方公営企業会計の見直しによる移行処理に伴う費用の計上がなくなったため職員給与費などが減少し、平成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年度決算では純利益を計上した。資金剰余額は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億円台を計上している。</a:t>
          </a:r>
        </a:p>
        <a:p>
          <a:endParaRPr kumimoji="1" lang="ja-JP" altLang="en-US" sz="3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公共下水道事業会計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収益は下水道使用料が減少したものの長期前受金などが増加した。費用は減価償却費などが増加したものの、前年度に引続き純利益を計上した。資金剰余額は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億円まで増加した。</a:t>
          </a:r>
        </a:p>
        <a:p>
          <a:endParaRPr kumimoji="1" lang="en-US" altLang="ja-JP" sz="3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病院事業会計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収益は、入院収益、外来収益ともに増収となった。費用は、給与費、薬品費が増加し、減価償却費は建物付帯設備の償却が終了したことにより減少し、経常損益は前年度に比べて良化したが、資本的収支の不足額を補うまでには至らず資金剰余額は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億円減少した。</a:t>
          </a:r>
        </a:p>
        <a:p>
          <a:endParaRPr kumimoji="1" lang="en-US" altLang="ja-JP" sz="3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介護保険事業特別会計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年度の制度創設以来、黒字決算が続いている。黒字額は平成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年度と減少していたが、第</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期介護保険事業計画の初年度である平成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年度の黒字額は増加した。</a:t>
          </a:r>
        </a:p>
        <a:p>
          <a:endParaRPr kumimoji="1" lang="en-US" altLang="ja-JP" sz="3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後期高齢者医療事業特別会計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年度の制度創設以来、黒字決算が続いている。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34853589</v>
      </c>
      <c r="BO4" s="379"/>
      <c r="BP4" s="379"/>
      <c r="BQ4" s="379"/>
      <c r="BR4" s="379"/>
      <c r="BS4" s="379"/>
      <c r="BT4" s="379"/>
      <c r="BU4" s="380"/>
      <c r="BV4" s="378">
        <v>34520575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0.5</v>
      </c>
      <c r="CU4" s="385"/>
      <c r="CV4" s="385"/>
      <c r="CW4" s="385"/>
      <c r="CX4" s="385"/>
      <c r="CY4" s="385"/>
      <c r="CZ4" s="385"/>
      <c r="DA4" s="386"/>
      <c r="DB4" s="384">
        <v>1.1000000000000001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34421932</v>
      </c>
      <c r="BO5" s="416"/>
      <c r="BP5" s="416"/>
      <c r="BQ5" s="416"/>
      <c r="BR5" s="416"/>
      <c r="BS5" s="416"/>
      <c r="BT5" s="416"/>
      <c r="BU5" s="417"/>
      <c r="BV5" s="415">
        <v>34245305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93.9</v>
      </c>
      <c r="CU5" s="413"/>
      <c r="CV5" s="413"/>
      <c r="CW5" s="413"/>
      <c r="CX5" s="413"/>
      <c r="CY5" s="413"/>
      <c r="CZ5" s="413"/>
      <c r="DA5" s="414"/>
      <c r="DB5" s="412">
        <v>97.9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431657</v>
      </c>
      <c r="BO6" s="416"/>
      <c r="BP6" s="416"/>
      <c r="BQ6" s="416"/>
      <c r="BR6" s="416"/>
      <c r="BS6" s="416"/>
      <c r="BT6" s="416"/>
      <c r="BU6" s="417"/>
      <c r="BV6" s="415">
        <v>275270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101.6</v>
      </c>
      <c r="CU6" s="453"/>
      <c r="CV6" s="453"/>
      <c r="CW6" s="453"/>
      <c r="CX6" s="453"/>
      <c r="CY6" s="453"/>
      <c r="CZ6" s="453"/>
      <c r="DA6" s="454"/>
      <c r="DB6" s="452">
        <v>107.7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320437</v>
      </c>
      <c r="BO7" s="416"/>
      <c r="BP7" s="416"/>
      <c r="BQ7" s="416"/>
      <c r="BR7" s="416"/>
      <c r="BS7" s="416"/>
      <c r="BT7" s="416"/>
      <c r="BU7" s="417"/>
      <c r="BV7" s="415">
        <v>54062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20762858</v>
      </c>
      <c r="CU7" s="416"/>
      <c r="CV7" s="416"/>
      <c r="CW7" s="416"/>
      <c r="CX7" s="416"/>
      <c r="CY7" s="416"/>
      <c r="CZ7" s="416"/>
      <c r="DA7" s="417"/>
      <c r="DB7" s="415">
        <v>20987880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111220</v>
      </c>
      <c r="BO8" s="416"/>
      <c r="BP8" s="416"/>
      <c r="BQ8" s="416"/>
      <c r="BR8" s="416"/>
      <c r="BS8" s="416"/>
      <c r="BT8" s="416"/>
      <c r="BU8" s="417"/>
      <c r="BV8" s="415">
        <v>221208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0.87</v>
      </c>
      <c r="CU8" s="456"/>
      <c r="CV8" s="456"/>
      <c r="CW8" s="456"/>
      <c r="CX8" s="456"/>
      <c r="CY8" s="456"/>
      <c r="CZ8" s="456"/>
      <c r="DA8" s="457"/>
      <c r="DB8" s="455">
        <v>0.85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103069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-109988</v>
      </c>
      <c r="BO9" s="416"/>
      <c r="BP9" s="416"/>
      <c r="BQ9" s="416"/>
      <c r="BR9" s="416"/>
      <c r="BS9" s="416"/>
      <c r="BT9" s="416"/>
      <c r="BU9" s="417"/>
      <c r="BV9" s="415">
        <v>24136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16.399999999999999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104229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5263</v>
      </c>
      <c r="BO10" s="416"/>
      <c r="BP10" s="416"/>
      <c r="BQ10" s="416"/>
      <c r="BR10" s="416"/>
      <c r="BS10" s="416"/>
      <c r="BT10" s="416"/>
      <c r="BU10" s="417"/>
      <c r="BV10" s="415">
        <v>4248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102671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200000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101286</v>
      </c>
      <c r="S13" s="497"/>
      <c r="T13" s="497"/>
      <c r="U13" s="497"/>
      <c r="V13" s="498"/>
      <c r="W13" s="431" t="s">
        <v>120</v>
      </c>
      <c r="X13" s="432"/>
      <c r="Y13" s="432"/>
      <c r="Z13" s="432"/>
      <c r="AA13" s="432"/>
      <c r="AB13" s="422"/>
      <c r="AC13" s="466">
        <v>503</v>
      </c>
      <c r="AD13" s="467"/>
      <c r="AE13" s="467"/>
      <c r="AF13" s="467"/>
      <c r="AG13" s="506"/>
      <c r="AH13" s="466">
        <v>560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-304725</v>
      </c>
      <c r="BO13" s="416"/>
      <c r="BP13" s="416"/>
      <c r="BQ13" s="416"/>
      <c r="BR13" s="416"/>
      <c r="BS13" s="416"/>
      <c r="BT13" s="416"/>
      <c r="BU13" s="417"/>
      <c r="BV13" s="415">
        <v>-171616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4.4000000000000004</v>
      </c>
      <c r="CU13" s="413"/>
      <c r="CV13" s="413"/>
      <c r="CW13" s="413"/>
      <c r="CX13" s="413"/>
      <c r="CY13" s="413"/>
      <c r="CZ13" s="413"/>
      <c r="DA13" s="414"/>
      <c r="DB13" s="412">
        <v>4.8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102625</v>
      </c>
      <c r="S14" s="497"/>
      <c r="T14" s="497"/>
      <c r="U14" s="497"/>
      <c r="V14" s="498"/>
      <c r="W14" s="405"/>
      <c r="X14" s="406"/>
      <c r="Y14" s="406"/>
      <c r="Z14" s="406"/>
      <c r="AA14" s="406"/>
      <c r="AB14" s="395"/>
      <c r="AC14" s="499">
        <v>1.2</v>
      </c>
      <c r="AD14" s="500"/>
      <c r="AE14" s="500"/>
      <c r="AF14" s="500"/>
      <c r="AG14" s="501"/>
      <c r="AH14" s="499">
        <v>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21.2</v>
      </c>
      <c r="CU14" s="511"/>
      <c r="CV14" s="511"/>
      <c r="CW14" s="511"/>
      <c r="CX14" s="511"/>
      <c r="CY14" s="511"/>
      <c r="CZ14" s="511"/>
      <c r="DA14" s="512"/>
      <c r="DB14" s="510">
        <v>42.3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101244</v>
      </c>
      <c r="S15" s="497"/>
      <c r="T15" s="497"/>
      <c r="U15" s="497"/>
      <c r="V15" s="498"/>
      <c r="W15" s="431" t="s">
        <v>127</v>
      </c>
      <c r="X15" s="432"/>
      <c r="Y15" s="432"/>
      <c r="Z15" s="432"/>
      <c r="AA15" s="432"/>
      <c r="AB15" s="422"/>
      <c r="AC15" s="466">
        <v>9066</v>
      </c>
      <c r="AD15" s="467"/>
      <c r="AE15" s="467"/>
      <c r="AF15" s="467"/>
      <c r="AG15" s="506"/>
      <c r="AH15" s="466">
        <v>10260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13092268</v>
      </c>
      <c r="BO15" s="379"/>
      <c r="BP15" s="379"/>
      <c r="BQ15" s="379"/>
      <c r="BR15" s="379"/>
      <c r="BS15" s="379"/>
      <c r="BT15" s="379"/>
      <c r="BU15" s="380"/>
      <c r="BV15" s="378">
        <v>12915141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21.5</v>
      </c>
      <c r="AD16" s="500"/>
      <c r="AE16" s="500"/>
      <c r="AF16" s="500"/>
      <c r="AG16" s="501"/>
      <c r="AH16" s="499">
        <v>21.8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15306467</v>
      </c>
      <c r="BO16" s="416"/>
      <c r="BP16" s="416"/>
      <c r="BQ16" s="416"/>
      <c r="BR16" s="416"/>
      <c r="BS16" s="416"/>
      <c r="BT16" s="416"/>
      <c r="BU16" s="417"/>
      <c r="BV16" s="415">
        <v>15127294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32546</v>
      </c>
      <c r="AD17" s="467"/>
      <c r="AE17" s="467"/>
      <c r="AF17" s="467"/>
      <c r="AG17" s="506"/>
      <c r="AH17" s="466">
        <v>35073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16902734</v>
      </c>
      <c r="BO17" s="416"/>
      <c r="BP17" s="416"/>
      <c r="BQ17" s="416"/>
      <c r="BR17" s="416"/>
      <c r="BS17" s="416"/>
      <c r="BT17" s="416"/>
      <c r="BU17" s="417"/>
      <c r="BV17" s="415">
        <v>16843142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22.14</v>
      </c>
      <c r="M18" s="528"/>
      <c r="N18" s="528"/>
      <c r="O18" s="528"/>
      <c r="P18" s="528"/>
      <c r="Q18" s="528"/>
      <c r="R18" s="529"/>
      <c r="S18" s="529"/>
      <c r="T18" s="529"/>
      <c r="U18" s="529"/>
      <c r="V18" s="530"/>
      <c r="W18" s="433"/>
      <c r="X18" s="434"/>
      <c r="Y18" s="434"/>
      <c r="Z18" s="434"/>
      <c r="AA18" s="434"/>
      <c r="AB18" s="425"/>
      <c r="AC18" s="531">
        <v>77.3</v>
      </c>
      <c r="AD18" s="532"/>
      <c r="AE18" s="532"/>
      <c r="AF18" s="532"/>
      <c r="AG18" s="533"/>
      <c r="AH18" s="531">
        <v>74.400000000000006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20330171</v>
      </c>
      <c r="BO18" s="416"/>
      <c r="BP18" s="416"/>
      <c r="BQ18" s="416"/>
      <c r="BR18" s="416"/>
      <c r="BS18" s="416"/>
      <c r="BT18" s="416"/>
      <c r="BU18" s="417"/>
      <c r="BV18" s="415">
        <v>20601334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4655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24087459</v>
      </c>
      <c r="BO19" s="416"/>
      <c r="BP19" s="416"/>
      <c r="BQ19" s="416"/>
      <c r="BR19" s="416"/>
      <c r="BS19" s="416"/>
      <c r="BT19" s="416"/>
      <c r="BU19" s="417"/>
      <c r="BV19" s="415">
        <v>23786308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45777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34560652</v>
      </c>
      <c r="BO23" s="416"/>
      <c r="BP23" s="416"/>
      <c r="BQ23" s="416"/>
      <c r="BR23" s="416"/>
      <c r="BS23" s="416"/>
      <c r="BT23" s="416"/>
      <c r="BU23" s="417"/>
      <c r="BV23" s="415">
        <v>35133250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7840</v>
      </c>
      <c r="R24" s="467"/>
      <c r="S24" s="467"/>
      <c r="T24" s="467"/>
      <c r="U24" s="467"/>
      <c r="V24" s="506"/>
      <c r="W24" s="561"/>
      <c r="X24" s="549"/>
      <c r="Y24" s="550"/>
      <c r="Z24" s="465" t="s">
        <v>150</v>
      </c>
      <c r="AA24" s="445"/>
      <c r="AB24" s="445"/>
      <c r="AC24" s="445"/>
      <c r="AD24" s="445"/>
      <c r="AE24" s="445"/>
      <c r="AF24" s="445"/>
      <c r="AG24" s="446"/>
      <c r="AH24" s="466">
        <v>553</v>
      </c>
      <c r="AI24" s="467"/>
      <c r="AJ24" s="467"/>
      <c r="AK24" s="467"/>
      <c r="AL24" s="506"/>
      <c r="AM24" s="466">
        <v>1691627</v>
      </c>
      <c r="AN24" s="467"/>
      <c r="AO24" s="467"/>
      <c r="AP24" s="467"/>
      <c r="AQ24" s="467"/>
      <c r="AR24" s="506"/>
      <c r="AS24" s="466">
        <v>3059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21741563</v>
      </c>
      <c r="BO24" s="416"/>
      <c r="BP24" s="416"/>
      <c r="BQ24" s="416"/>
      <c r="BR24" s="416"/>
      <c r="BS24" s="416"/>
      <c r="BT24" s="416"/>
      <c r="BU24" s="417"/>
      <c r="BV24" s="415">
        <v>20692585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7650</v>
      </c>
      <c r="R25" s="467"/>
      <c r="S25" s="467"/>
      <c r="T25" s="467"/>
      <c r="U25" s="467"/>
      <c r="V25" s="506"/>
      <c r="W25" s="561"/>
      <c r="X25" s="549"/>
      <c r="Y25" s="550"/>
      <c r="Z25" s="465" t="s">
        <v>153</v>
      </c>
      <c r="AA25" s="445"/>
      <c r="AB25" s="445"/>
      <c r="AC25" s="445"/>
      <c r="AD25" s="445"/>
      <c r="AE25" s="445"/>
      <c r="AF25" s="445"/>
      <c r="AG25" s="446"/>
      <c r="AH25" s="466">
        <v>102</v>
      </c>
      <c r="AI25" s="467"/>
      <c r="AJ25" s="467"/>
      <c r="AK25" s="467"/>
      <c r="AL25" s="506"/>
      <c r="AM25" s="466">
        <v>313344</v>
      </c>
      <c r="AN25" s="467"/>
      <c r="AO25" s="467"/>
      <c r="AP25" s="467"/>
      <c r="AQ25" s="467"/>
      <c r="AR25" s="506"/>
      <c r="AS25" s="466">
        <v>3072</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1150564</v>
      </c>
      <c r="BO25" s="379"/>
      <c r="BP25" s="379"/>
      <c r="BQ25" s="379"/>
      <c r="BR25" s="379"/>
      <c r="BS25" s="379"/>
      <c r="BT25" s="379"/>
      <c r="BU25" s="380"/>
      <c r="BV25" s="378">
        <v>1500427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6750</v>
      </c>
      <c r="R26" s="467"/>
      <c r="S26" s="467"/>
      <c r="T26" s="467"/>
      <c r="U26" s="467"/>
      <c r="V26" s="506"/>
      <c r="W26" s="561"/>
      <c r="X26" s="549"/>
      <c r="Y26" s="550"/>
      <c r="Z26" s="465" t="s">
        <v>156</v>
      </c>
      <c r="AA26" s="571"/>
      <c r="AB26" s="571"/>
      <c r="AC26" s="571"/>
      <c r="AD26" s="571"/>
      <c r="AE26" s="571"/>
      <c r="AF26" s="571"/>
      <c r="AG26" s="572"/>
      <c r="AH26" s="466">
        <v>91</v>
      </c>
      <c r="AI26" s="467"/>
      <c r="AJ26" s="467"/>
      <c r="AK26" s="467"/>
      <c r="AL26" s="506"/>
      <c r="AM26" s="466">
        <v>318409</v>
      </c>
      <c r="AN26" s="467"/>
      <c r="AO26" s="467"/>
      <c r="AP26" s="467"/>
      <c r="AQ26" s="467"/>
      <c r="AR26" s="506"/>
      <c r="AS26" s="466">
        <v>3499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33700</v>
      </c>
      <c r="BO26" s="416"/>
      <c r="BP26" s="416"/>
      <c r="BQ26" s="416"/>
      <c r="BR26" s="416"/>
      <c r="BS26" s="416"/>
      <c r="BT26" s="416"/>
      <c r="BU26" s="417"/>
      <c r="BV26" s="415">
        <v>53399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7000</v>
      </c>
      <c r="R27" s="467"/>
      <c r="S27" s="467"/>
      <c r="T27" s="467"/>
      <c r="U27" s="467"/>
      <c r="V27" s="506"/>
      <c r="W27" s="561"/>
      <c r="X27" s="549"/>
      <c r="Y27" s="550"/>
      <c r="Z27" s="465" t="s">
        <v>159</v>
      </c>
      <c r="AA27" s="445"/>
      <c r="AB27" s="445"/>
      <c r="AC27" s="445"/>
      <c r="AD27" s="445"/>
      <c r="AE27" s="445"/>
      <c r="AF27" s="445"/>
      <c r="AG27" s="446"/>
      <c r="AH27" s="466">
        <v>41</v>
      </c>
      <c r="AI27" s="467"/>
      <c r="AJ27" s="467"/>
      <c r="AK27" s="467"/>
      <c r="AL27" s="506"/>
      <c r="AM27" s="466">
        <v>156366</v>
      </c>
      <c r="AN27" s="467"/>
      <c r="AO27" s="467"/>
      <c r="AP27" s="467"/>
      <c r="AQ27" s="467"/>
      <c r="AR27" s="506"/>
      <c r="AS27" s="466">
        <v>3814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100000</v>
      </c>
      <c r="BO27" s="585"/>
      <c r="BP27" s="585"/>
      <c r="BQ27" s="585"/>
      <c r="BR27" s="585"/>
      <c r="BS27" s="585"/>
      <c r="BT27" s="585"/>
      <c r="BU27" s="586"/>
      <c r="BV27" s="584">
        <v>100000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6400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4434008</v>
      </c>
      <c r="BO28" s="379"/>
      <c r="BP28" s="379"/>
      <c r="BQ28" s="379"/>
      <c r="BR28" s="379"/>
      <c r="BS28" s="379"/>
      <c r="BT28" s="379"/>
      <c r="BU28" s="380"/>
      <c r="BV28" s="378">
        <v>4508745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6000</v>
      </c>
      <c r="R29" s="467"/>
      <c r="S29" s="467"/>
      <c r="T29" s="467"/>
      <c r="U29" s="467"/>
      <c r="V29" s="506"/>
      <c r="W29" s="562"/>
      <c r="X29" s="563"/>
      <c r="Y29" s="564"/>
      <c r="Z29" s="465" t="s">
        <v>166</v>
      </c>
      <c r="AA29" s="445"/>
      <c r="AB29" s="445"/>
      <c r="AC29" s="445"/>
      <c r="AD29" s="445"/>
      <c r="AE29" s="445"/>
      <c r="AF29" s="445"/>
      <c r="AG29" s="446"/>
      <c r="AH29" s="466">
        <v>594</v>
      </c>
      <c r="AI29" s="467"/>
      <c r="AJ29" s="467"/>
      <c r="AK29" s="467"/>
      <c r="AL29" s="506"/>
      <c r="AM29" s="466">
        <v>1847993</v>
      </c>
      <c r="AN29" s="467"/>
      <c r="AO29" s="467"/>
      <c r="AP29" s="467"/>
      <c r="AQ29" s="467"/>
      <c r="AR29" s="506"/>
      <c r="AS29" s="466">
        <v>3111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1630331</v>
      </c>
      <c r="BO30" s="585"/>
      <c r="BP30" s="585"/>
      <c r="BQ30" s="585"/>
      <c r="BR30" s="585"/>
      <c r="BS30" s="585"/>
      <c r="BT30" s="585"/>
      <c r="BU30" s="586"/>
      <c r="BV30" s="584">
        <v>1727815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大阪府都市競艇組合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池田市公共施設管理公社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大阪府後期高齢者医療広域連合（一般会計）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池田市再開発ビル</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7</v>
      </c>
      <c r="AN36" s="596"/>
      <c r="AO36" s="597" t="str">
        <f>IF('各会計、関係団体の財政状況及び健全化判断比率'!B33="","",'各会計、関係団体の財政状況及び健全化判断比率'!B33)</f>
        <v>公共下水道事業会計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大阪府後期高齢者医療広域連合（後期高齢者医療特別会計）</v>
      </c>
      <c r="BZ36" s="597"/>
      <c r="CA36" s="597"/>
      <c r="CB36" s="597"/>
      <c r="CC36" s="597"/>
      <c r="CD36" s="597"/>
      <c r="CE36" s="597"/>
      <c r="CF36" s="597"/>
      <c r="CG36" s="597"/>
      <c r="CH36" s="597"/>
      <c r="CI36" s="597"/>
      <c r="CJ36" s="597"/>
      <c r="CK36" s="597"/>
      <c r="CL36" s="597"/>
      <c r="CM36" s="597"/>
      <c r="CN36" s="165"/>
      <c r="CO36" s="596">
        <f t="shared" si="3"/>
        <v>15</v>
      </c>
      <c r="CP36" s="596"/>
      <c r="CQ36" s="597" t="str">
        <f>IF('各会計、関係団体の財政状況及び健全化判断比率'!BS9="","",'各会計、関係団体の財政状況及び健全化判断比率'!BS9)</f>
        <v>いけだ市民文化振興財団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大阪広域水道企業団（水道事業会計）</v>
      </c>
      <c r="BZ37" s="597"/>
      <c r="CA37" s="597"/>
      <c r="CB37" s="597"/>
      <c r="CC37" s="597"/>
      <c r="CD37" s="597"/>
      <c r="CE37" s="597"/>
      <c r="CF37" s="597"/>
      <c r="CG37" s="597"/>
      <c r="CH37" s="597"/>
      <c r="CI37" s="597"/>
      <c r="CJ37" s="597"/>
      <c r="CK37" s="597"/>
      <c r="CL37" s="597"/>
      <c r="CM37" s="597"/>
      <c r="CN37" s="165"/>
      <c r="CO37" s="596">
        <f t="shared" si="3"/>
        <v>16</v>
      </c>
      <c r="CP37" s="596"/>
      <c r="CQ37" s="597" t="str">
        <f>IF('各会計、関係団体の財政状況及び健全化判断比率'!BS10="","",'各会計、関係団体の財政状況及び健全化判断比率'!BS10)</f>
        <v>いけだサンシー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大阪広域水道企業団（工業用水道事業会計）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534</v>
      </c>
      <c r="D34" s="1181"/>
      <c r="E34" s="1182"/>
      <c r="F34" s="32" t="s">
        <v>535</v>
      </c>
      <c r="G34" s="33" t="s">
        <v>536</v>
      </c>
      <c r="H34" s="33" t="s">
        <v>537</v>
      </c>
      <c r="I34" s="33" t="s">
        <v>538</v>
      </c>
      <c r="J34" s="34" t="s">
        <v>539</v>
      </c>
      <c r="K34" s="22"/>
      <c r="L34" s="22"/>
      <c r="M34" s="22"/>
      <c r="N34" s="22"/>
      <c r="O34" s="22"/>
      <c r="P34" s="22"/>
    </row>
    <row r="35" spans="1:16" ht="39" customHeight="1" x14ac:dyDescent="0.15">
      <c r="A35" s="22"/>
      <c r="B35" s="35"/>
      <c r="C35" s="1175" t="s">
        <v>540</v>
      </c>
      <c r="D35" s="1176"/>
      <c r="E35" s="1177"/>
      <c r="F35" s="36">
        <v>10.09</v>
      </c>
      <c r="G35" s="37">
        <v>11.45</v>
      </c>
      <c r="H35" s="37">
        <v>11.79</v>
      </c>
      <c r="I35" s="37">
        <v>12.48</v>
      </c>
      <c r="J35" s="38">
        <v>12.74</v>
      </c>
      <c r="K35" s="22"/>
      <c r="L35" s="22"/>
      <c r="M35" s="22"/>
      <c r="N35" s="22"/>
      <c r="O35" s="22"/>
      <c r="P35" s="22"/>
    </row>
    <row r="36" spans="1:16" ht="39" customHeight="1" x14ac:dyDescent="0.15">
      <c r="A36" s="22"/>
      <c r="B36" s="35"/>
      <c r="C36" s="1175" t="s">
        <v>541</v>
      </c>
      <c r="D36" s="1176"/>
      <c r="E36" s="1177"/>
      <c r="F36" s="36">
        <v>1.1499999999999999</v>
      </c>
      <c r="G36" s="37">
        <v>1.36</v>
      </c>
      <c r="H36" s="37">
        <v>1.96</v>
      </c>
      <c r="I36" s="37">
        <v>3.67</v>
      </c>
      <c r="J36" s="38">
        <v>5.05</v>
      </c>
      <c r="K36" s="22"/>
      <c r="L36" s="22"/>
      <c r="M36" s="22"/>
      <c r="N36" s="22"/>
      <c r="O36" s="22"/>
      <c r="P36" s="22"/>
    </row>
    <row r="37" spans="1:16" ht="39" customHeight="1" x14ac:dyDescent="0.15">
      <c r="A37" s="22"/>
      <c r="B37" s="35"/>
      <c r="C37" s="1175" t="s">
        <v>542</v>
      </c>
      <c r="D37" s="1176"/>
      <c r="E37" s="1177"/>
      <c r="F37" s="36">
        <v>1.69</v>
      </c>
      <c r="G37" s="37">
        <v>3.34</v>
      </c>
      <c r="H37" s="37">
        <v>2.69</v>
      </c>
      <c r="I37" s="37">
        <v>1.32</v>
      </c>
      <c r="J37" s="38">
        <v>0.89</v>
      </c>
      <c r="K37" s="22"/>
      <c r="L37" s="22"/>
      <c r="M37" s="22"/>
      <c r="N37" s="22"/>
      <c r="O37" s="22"/>
      <c r="P37" s="22"/>
    </row>
    <row r="38" spans="1:16" ht="39" customHeight="1" x14ac:dyDescent="0.15">
      <c r="A38" s="22"/>
      <c r="B38" s="35"/>
      <c r="C38" s="1175" t="s">
        <v>543</v>
      </c>
      <c r="D38" s="1176"/>
      <c r="E38" s="1177"/>
      <c r="F38" s="36">
        <v>0.13</v>
      </c>
      <c r="G38" s="37">
        <v>0.22</v>
      </c>
      <c r="H38" s="37">
        <v>0.12</v>
      </c>
      <c r="I38" s="37">
        <v>7.0000000000000007E-2</v>
      </c>
      <c r="J38" s="38">
        <v>0.69</v>
      </c>
      <c r="K38" s="22"/>
      <c r="L38" s="22"/>
      <c r="M38" s="22"/>
      <c r="N38" s="22"/>
      <c r="O38" s="22"/>
      <c r="P38" s="22"/>
    </row>
    <row r="39" spans="1:16" ht="39" customHeight="1" x14ac:dyDescent="0.15">
      <c r="A39" s="22"/>
      <c r="B39" s="35"/>
      <c r="C39" s="1175" t="s">
        <v>544</v>
      </c>
      <c r="D39" s="1176"/>
      <c r="E39" s="1177"/>
      <c r="F39" s="36">
        <v>0.1</v>
      </c>
      <c r="G39" s="37">
        <v>4.68</v>
      </c>
      <c r="H39" s="37">
        <v>0.91</v>
      </c>
      <c r="I39" s="37">
        <v>1.05</v>
      </c>
      <c r="J39" s="38">
        <v>0.53</v>
      </c>
      <c r="K39" s="22"/>
      <c r="L39" s="22"/>
      <c r="M39" s="22"/>
      <c r="N39" s="22"/>
      <c r="O39" s="22"/>
      <c r="P39" s="22"/>
    </row>
    <row r="40" spans="1:16" ht="39" customHeight="1" x14ac:dyDescent="0.15">
      <c r="A40" s="22"/>
      <c r="B40" s="35"/>
      <c r="C40" s="1175" t="s">
        <v>545</v>
      </c>
      <c r="D40" s="1176"/>
      <c r="E40" s="1177"/>
      <c r="F40" s="36">
        <v>0.2</v>
      </c>
      <c r="G40" s="37">
        <v>0.24</v>
      </c>
      <c r="H40" s="37">
        <v>0.05</v>
      </c>
      <c r="I40" s="37">
        <v>0.03</v>
      </c>
      <c r="J40" s="38">
        <v>0.02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546</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547</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1200" r:id="rId1"/>
  <headerFooter alignWithMargins="0">
    <oddFooter>&amp;C11/13</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M48" sqref="M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3866</v>
      </c>
      <c r="L45" s="60">
        <v>3766</v>
      </c>
      <c r="M45" s="60">
        <v>3787</v>
      </c>
      <c r="N45" s="60">
        <v>3894</v>
      </c>
      <c r="O45" s="61">
        <v>3475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1176</v>
      </c>
      <c r="L48" s="64">
        <v>990</v>
      </c>
      <c r="M48" s="64">
        <v>826</v>
      </c>
      <c r="N48" s="64">
        <v>780</v>
      </c>
      <c r="O48" s="65">
        <v>925</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486</v>
      </c>
      <c r="L49" s="64" t="s">
        <v>486</v>
      </c>
      <c r="M49" s="64" t="s">
        <v>486</v>
      </c>
      <c r="N49" s="64" t="s">
        <v>486</v>
      </c>
      <c r="O49" s="65" t="s">
        <v>486</v>
      </c>
      <c r="P49" s="48"/>
      <c r="Q49" s="48"/>
      <c r="R49" s="48"/>
      <c r="S49" s="48"/>
      <c r="T49" s="48"/>
      <c r="U49" s="48"/>
    </row>
    <row r="50" spans="1:21" ht="30.75" customHeight="1" x14ac:dyDescent="0.15">
      <c r="A50" s="48"/>
      <c r="B50" s="1193"/>
      <c r="C50" s="1194"/>
      <c r="D50" s="62"/>
      <c r="E50" s="1185" t="s">
        <v>16</v>
      </c>
      <c r="F50" s="1185"/>
      <c r="G50" s="1185"/>
      <c r="H50" s="1185"/>
      <c r="I50" s="1185"/>
      <c r="J50" s="1186"/>
      <c r="K50" s="63">
        <v>11</v>
      </c>
      <c r="L50" s="64">
        <v>11</v>
      </c>
      <c r="M50" s="64">
        <v>11</v>
      </c>
      <c r="N50" s="64" t="s">
        <v>486</v>
      </c>
      <c r="O50" s="65" t="s">
        <v>486</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t="s">
        <v>486</v>
      </c>
      <c r="M51" s="64">
        <v>0</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3622</v>
      </c>
      <c r="L52" s="64">
        <v>3712</v>
      </c>
      <c r="M52" s="64">
        <v>3831</v>
      </c>
      <c r="N52" s="64">
        <v>3904</v>
      </c>
      <c r="O52" s="65">
        <v>3484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1431</v>
      </c>
      <c r="L53" s="69">
        <v>1055</v>
      </c>
      <c r="M53" s="69">
        <v>793</v>
      </c>
      <c r="N53" s="69">
        <v>770</v>
      </c>
      <c r="O53" s="70">
        <v>916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O54" sqref="O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99" t="s">
        <v>23</v>
      </c>
      <c r="C41" s="1200"/>
      <c r="D41" s="81"/>
      <c r="E41" s="1205" t="s">
        <v>24</v>
      </c>
      <c r="F41" s="1205"/>
      <c r="G41" s="1205"/>
      <c r="H41" s="1206"/>
      <c r="I41" s="82">
        <v>34072</v>
      </c>
      <c r="J41" s="83">
        <v>33632</v>
      </c>
      <c r="K41" s="83">
        <v>35483</v>
      </c>
      <c r="L41" s="83">
        <v>35133</v>
      </c>
      <c r="M41" s="84">
        <v>34561</v>
      </c>
    </row>
    <row r="42" spans="2:13" ht="27.75" customHeight="1" x14ac:dyDescent="0.15">
      <c r="B42" s="1201"/>
      <c r="C42" s="1202"/>
      <c r="D42" s="85"/>
      <c r="E42" s="1207" t="s">
        <v>25</v>
      </c>
      <c r="F42" s="1207"/>
      <c r="G42" s="1207"/>
      <c r="H42" s="1208"/>
      <c r="I42" s="86">
        <v>22</v>
      </c>
      <c r="J42" s="87">
        <v>11</v>
      </c>
      <c r="K42" s="87" t="s">
        <v>486</v>
      </c>
      <c r="L42" s="87" t="s">
        <v>486</v>
      </c>
      <c r="M42" s="88" t="s">
        <v>486</v>
      </c>
    </row>
    <row r="43" spans="2:13" ht="27.75" customHeight="1" x14ac:dyDescent="0.15">
      <c r="B43" s="1201"/>
      <c r="C43" s="1202"/>
      <c r="D43" s="85"/>
      <c r="E43" s="1207" t="s">
        <v>26</v>
      </c>
      <c r="F43" s="1207"/>
      <c r="G43" s="1207"/>
      <c r="H43" s="1208"/>
      <c r="I43" s="86">
        <v>15252</v>
      </c>
      <c r="J43" s="87">
        <v>15398</v>
      </c>
      <c r="K43" s="87">
        <v>15439</v>
      </c>
      <c r="L43" s="87">
        <v>14599</v>
      </c>
      <c r="M43" s="88">
        <v>13755</v>
      </c>
    </row>
    <row r="44" spans="2:13" ht="27.75" customHeight="1" x14ac:dyDescent="0.15">
      <c r="B44" s="1201"/>
      <c r="C44" s="1202"/>
      <c r="D44" s="85"/>
      <c r="E44" s="1207" t="s">
        <v>27</v>
      </c>
      <c r="F44" s="1207"/>
      <c r="G44" s="1207"/>
      <c r="H44" s="1208"/>
      <c r="I44" s="86" t="s">
        <v>486</v>
      </c>
      <c r="J44" s="87" t="s">
        <v>486</v>
      </c>
      <c r="K44" s="87" t="s">
        <v>486</v>
      </c>
      <c r="L44" s="87" t="s">
        <v>486</v>
      </c>
      <c r="M44" s="88" t="s">
        <v>486</v>
      </c>
    </row>
    <row r="45" spans="2:13" ht="27.75" customHeight="1" x14ac:dyDescent="0.15">
      <c r="B45" s="1201"/>
      <c r="C45" s="1202"/>
      <c r="D45" s="85"/>
      <c r="E45" s="1207" t="s">
        <v>28</v>
      </c>
      <c r="F45" s="1207"/>
      <c r="G45" s="1207"/>
      <c r="H45" s="1208"/>
      <c r="I45" s="86">
        <v>6716</v>
      </c>
      <c r="J45" s="87">
        <v>5959</v>
      </c>
      <c r="K45" s="87">
        <v>5127</v>
      </c>
      <c r="L45" s="87">
        <v>4613</v>
      </c>
      <c r="M45" s="88">
        <v>4472</v>
      </c>
    </row>
    <row r="46" spans="2:13" ht="27.75" customHeight="1" x14ac:dyDescent="0.15">
      <c r="B46" s="1201"/>
      <c r="C46" s="1202"/>
      <c r="D46" s="85"/>
      <c r="E46" s="1207" t="s">
        <v>29</v>
      </c>
      <c r="F46" s="1207"/>
      <c r="G46" s="1207"/>
      <c r="H46" s="1208"/>
      <c r="I46" s="86">
        <v>3467</v>
      </c>
      <c r="J46" s="87">
        <v>3463</v>
      </c>
      <c r="K46" s="87" t="s">
        <v>486</v>
      </c>
      <c r="L46" s="87" t="s">
        <v>486</v>
      </c>
      <c r="M46" s="88" t="s">
        <v>486</v>
      </c>
    </row>
    <row r="47" spans="2:13" ht="27.75" customHeight="1" x14ac:dyDescent="0.15">
      <c r="B47" s="1201"/>
      <c r="C47" s="1202"/>
      <c r="D47" s="85"/>
      <c r="E47" s="1207" t="s">
        <v>30</v>
      </c>
      <c r="F47" s="1207"/>
      <c r="G47" s="1207"/>
      <c r="H47" s="1208"/>
      <c r="I47" s="86" t="s">
        <v>486</v>
      </c>
      <c r="J47" s="87" t="s">
        <v>486</v>
      </c>
      <c r="K47" s="87" t="s">
        <v>486</v>
      </c>
      <c r="L47" s="87" t="s">
        <v>486</v>
      </c>
      <c r="M47" s="88" t="s">
        <v>486</v>
      </c>
    </row>
    <row r="48" spans="2:13" ht="27.75" customHeight="1" x14ac:dyDescent="0.15">
      <c r="B48" s="1203"/>
      <c r="C48" s="1204"/>
      <c r="D48" s="85"/>
      <c r="E48" s="1207" t="s">
        <v>31</v>
      </c>
      <c r="F48" s="1207"/>
      <c r="G48" s="1207"/>
      <c r="H48" s="1208"/>
      <c r="I48" s="86" t="s">
        <v>486</v>
      </c>
      <c r="J48" s="87" t="s">
        <v>486</v>
      </c>
      <c r="K48" s="87" t="s">
        <v>486</v>
      </c>
      <c r="L48" s="87" t="s">
        <v>486</v>
      </c>
      <c r="M48" s="88" t="s">
        <v>486</v>
      </c>
    </row>
    <row r="49" spans="2:13" ht="27.75" customHeight="1" x14ac:dyDescent="0.15">
      <c r="B49" s="1209" t="s">
        <v>32</v>
      </c>
      <c r="C49" s="1210"/>
      <c r="D49" s="89"/>
      <c r="E49" s="1207" t="s">
        <v>33</v>
      </c>
      <c r="F49" s="1207"/>
      <c r="G49" s="1207"/>
      <c r="H49" s="1208"/>
      <c r="I49" s="86">
        <v>5735</v>
      </c>
      <c r="J49" s="87">
        <v>7410</v>
      </c>
      <c r="K49" s="87">
        <v>7221</v>
      </c>
      <c r="L49" s="87">
        <v>6907</v>
      </c>
      <c r="M49" s="88">
        <v>6739</v>
      </c>
    </row>
    <row r="50" spans="2:13" ht="27.75" customHeight="1" x14ac:dyDescent="0.15">
      <c r="B50" s="1201"/>
      <c r="C50" s="1202"/>
      <c r="D50" s="85"/>
      <c r="E50" s="1207" t="s">
        <v>34</v>
      </c>
      <c r="F50" s="1207"/>
      <c r="G50" s="1207"/>
      <c r="H50" s="1208"/>
      <c r="I50" s="86">
        <v>10639</v>
      </c>
      <c r="J50" s="87">
        <v>10882</v>
      </c>
      <c r="K50" s="87">
        <v>11057</v>
      </c>
      <c r="L50" s="87">
        <v>10726</v>
      </c>
      <c r="M50" s="88">
        <v>11653</v>
      </c>
    </row>
    <row r="51" spans="2:13" ht="27.75" customHeight="1" x14ac:dyDescent="0.15">
      <c r="B51" s="1203"/>
      <c r="C51" s="1204"/>
      <c r="D51" s="85"/>
      <c r="E51" s="1207" t="s">
        <v>35</v>
      </c>
      <c r="F51" s="1207"/>
      <c r="G51" s="1207"/>
      <c r="H51" s="1208"/>
      <c r="I51" s="86">
        <v>28456</v>
      </c>
      <c r="J51" s="87">
        <v>29269</v>
      </c>
      <c r="K51" s="87">
        <v>29481</v>
      </c>
      <c r="L51" s="87">
        <v>29029</v>
      </c>
      <c r="M51" s="88">
        <v>30515</v>
      </c>
    </row>
    <row r="52" spans="2:13" ht="27.75" customHeight="1" thickBot="1" x14ac:dyDescent="0.2">
      <c r="B52" s="1211" t="s">
        <v>36</v>
      </c>
      <c r="C52" s="1212"/>
      <c r="D52" s="90"/>
      <c r="E52" s="1213" t="s">
        <v>37</v>
      </c>
      <c r="F52" s="1213"/>
      <c r="G52" s="1213"/>
      <c r="H52" s="1214"/>
      <c r="I52" s="91">
        <v>14701</v>
      </c>
      <c r="J52" s="92">
        <v>10902</v>
      </c>
      <c r="K52" s="92">
        <v>8290</v>
      </c>
      <c r="L52" s="92">
        <v>7683</v>
      </c>
      <c r="M52" s="93">
        <v>3880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24"/>
      <c r="H50" s="1225"/>
      <c r="I50" s="1225"/>
      <c r="J50" s="1226"/>
      <c r="K50" s="354" t="s">
        <v>525</v>
      </c>
      <c r="L50" s="354" t="s">
        <v>526</v>
      </c>
      <c r="M50" s="354" t="s">
        <v>527</v>
      </c>
      <c r="N50" s="354" t="s">
        <v>528</v>
      </c>
      <c r="O50" s="354" t="s">
        <v>529</v>
      </c>
    </row>
    <row r="51" spans="1:17" x14ac:dyDescent="0.15">
      <c r="B51" s="248"/>
      <c r="C51" s="244"/>
      <c r="D51" s="244"/>
      <c r="E51" s="244"/>
      <c r="F51" s="244"/>
      <c r="G51" s="1227" t="s">
        <v>565</v>
      </c>
      <c r="H51" s="1228"/>
      <c r="I51" s="1233" t="s">
        <v>566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567</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568</v>
      </c>
      <c r="H55" s="1239"/>
      <c r="I55" s="1237" t="s">
        <v>566</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567</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ht="13.5" customHeight="1" x14ac:dyDescent="0.15">
      <c r="B65" s="248"/>
      <c r="C65" s="244"/>
      <c r="D65" s="244"/>
      <c r="E65" s="244"/>
      <c r="F65" s="244"/>
      <c r="G65" s="1247" t="s">
        <v>572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24"/>
      <c r="H72" s="1225"/>
      <c r="I72" s="1225"/>
      <c r="J72" s="1226"/>
      <c r="K72" s="354" t="s">
        <v>525</v>
      </c>
      <c r="L72" s="354" t="s">
        <v>526</v>
      </c>
      <c r="M72" s="354" t="s">
        <v>527</v>
      </c>
      <c r="N72" s="354" t="s">
        <v>528</v>
      </c>
      <c r="O72" s="354" t="s">
        <v>529</v>
      </c>
    </row>
    <row r="73" spans="2:30" x14ac:dyDescent="0.15">
      <c r="B73" s="248"/>
      <c r="C73" s="244"/>
      <c r="D73" s="244"/>
      <c r="E73" s="244"/>
      <c r="F73" s="244"/>
      <c r="G73" s="1227" t="s">
        <v>565</v>
      </c>
      <c r="H73" s="1228"/>
      <c r="I73" s="1233" t="s">
        <v>566</v>
      </c>
      <c r="J73" s="1233"/>
      <c r="K73" s="1248">
        <v>82.1</v>
      </c>
      <c r="L73" s="1248">
        <v>61.3</v>
      </c>
      <c r="M73" s="1236">
        <v>44.2</v>
      </c>
      <c r="N73" s="1236">
        <v>42.3</v>
      </c>
      <c r="O73" s="1236">
        <v>21.2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571</v>
      </c>
      <c r="J75" s="1237"/>
      <c r="K75" s="1249">
        <v>7.2</v>
      </c>
      <c r="L75" s="1249">
        <v>6.8</v>
      </c>
      <c r="M75" s="1249">
        <v>6</v>
      </c>
      <c r="N75" s="1249">
        <v>4.8</v>
      </c>
      <c r="O75" s="1249">
        <v>4.4000000000000004</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568</v>
      </c>
      <c r="H77" s="1239"/>
      <c r="I77" s="1237" t="s">
        <v>566</v>
      </c>
      <c r="J77" s="1237"/>
      <c r="K77" s="1248">
        <v>55.5</v>
      </c>
      <c r="L77" s="1248">
        <v>46.1</v>
      </c>
      <c r="M77" s="1236">
        <v>37.6</v>
      </c>
      <c r="N77" s="1236">
        <v>33.799999999999997</v>
      </c>
      <c r="O77" s="1236">
        <v>17.8</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571</v>
      </c>
      <c r="J79" s="1246"/>
      <c r="K79" s="1251">
        <v>9.3000000000000007</v>
      </c>
      <c r="L79" s="1251">
        <v>8.5</v>
      </c>
      <c r="M79" s="1251">
        <v>7.9</v>
      </c>
      <c r="N79" s="1251">
        <v>7.1</v>
      </c>
      <c r="O79" s="1251">
        <v>5.3</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20868</v>
      </c>
      <c r="E3" s="116"/>
      <c r="F3" s="117">
        <v>41433</v>
      </c>
      <c r="G3" s="118"/>
      <c r="H3" s="119"/>
    </row>
    <row r="4" spans="1:8" x14ac:dyDescent="0.15">
      <c r="A4" s="120"/>
      <c r="B4" s="121"/>
      <c r="C4" s="122"/>
      <c r="D4" s="123">
        <v>11319</v>
      </c>
      <c r="E4" s="124"/>
      <c r="F4" s="125">
        <v>22351</v>
      </c>
      <c r="G4" s="126"/>
      <c r="H4" s="127"/>
    </row>
    <row r="5" spans="1:8" x14ac:dyDescent="0.15">
      <c r="A5" s="108" t="s">
        <v>519</v>
      </c>
      <c r="B5" s="113"/>
      <c r="C5" s="114"/>
      <c r="D5" s="115">
        <v>16603</v>
      </c>
      <c r="E5" s="116"/>
      <c r="F5" s="117">
        <v>43493</v>
      </c>
      <c r="G5" s="118"/>
      <c r="H5" s="119"/>
    </row>
    <row r="6" spans="1:8" x14ac:dyDescent="0.15">
      <c r="A6" s="120"/>
      <c r="B6" s="121"/>
      <c r="C6" s="122"/>
      <c r="D6" s="123">
        <v>7882</v>
      </c>
      <c r="E6" s="124"/>
      <c r="F6" s="125">
        <v>23254</v>
      </c>
      <c r="G6" s="126"/>
      <c r="H6" s="127"/>
    </row>
    <row r="7" spans="1:8" x14ac:dyDescent="0.15">
      <c r="A7" s="108" t="s">
        <v>520</v>
      </c>
      <c r="B7" s="113"/>
      <c r="C7" s="114"/>
      <c r="D7" s="115">
        <v>33337</v>
      </c>
      <c r="E7" s="116"/>
      <c r="F7" s="117">
        <v>50840</v>
      </c>
      <c r="G7" s="118"/>
      <c r="H7" s="119"/>
    </row>
    <row r="8" spans="1:8" x14ac:dyDescent="0.15">
      <c r="A8" s="120"/>
      <c r="B8" s="121"/>
      <c r="C8" s="122"/>
      <c r="D8" s="123">
        <v>13581</v>
      </c>
      <c r="E8" s="124"/>
      <c r="F8" s="125">
        <v>25367</v>
      </c>
      <c r="G8" s="126"/>
      <c r="H8" s="127"/>
    </row>
    <row r="9" spans="1:8" x14ac:dyDescent="0.15">
      <c r="A9" s="108" t="s">
        <v>521</v>
      </c>
      <c r="B9" s="113"/>
      <c r="C9" s="114"/>
      <c r="D9" s="115">
        <v>34750</v>
      </c>
      <c r="E9" s="116"/>
      <c r="F9" s="117">
        <v>53605</v>
      </c>
      <c r="G9" s="118"/>
      <c r="H9" s="119"/>
    </row>
    <row r="10" spans="1:8" x14ac:dyDescent="0.15">
      <c r="A10" s="120"/>
      <c r="B10" s="121"/>
      <c r="C10" s="122"/>
      <c r="D10" s="123">
        <v>17160</v>
      </c>
      <c r="E10" s="124"/>
      <c r="F10" s="125">
        <v>28343</v>
      </c>
      <c r="G10" s="126"/>
      <c r="H10" s="127"/>
    </row>
    <row r="11" spans="1:8" x14ac:dyDescent="0.15">
      <c r="A11" s="108" t="s">
        <v>522</v>
      </c>
      <c r="B11" s="113"/>
      <c r="C11" s="114"/>
      <c r="D11" s="115">
        <v>28444</v>
      </c>
      <c r="E11" s="116"/>
      <c r="F11" s="117">
        <v>44267</v>
      </c>
      <c r="G11" s="118"/>
      <c r="H11" s="119"/>
    </row>
    <row r="12" spans="1:8" x14ac:dyDescent="0.15">
      <c r="A12" s="120"/>
      <c r="B12" s="121"/>
      <c r="C12" s="128"/>
      <c r="D12" s="123">
        <v>12821</v>
      </c>
      <c r="E12" s="124"/>
      <c r="F12" s="125">
        <v>26161</v>
      </c>
      <c r="G12" s="126"/>
      <c r="H12" s="127"/>
    </row>
    <row r="13" spans="1:8" x14ac:dyDescent="0.15">
      <c r="A13" s="108"/>
      <c r="B13" s="113"/>
      <c r="C13" s="129"/>
      <c r="D13" s="130">
        <v>26800</v>
      </c>
      <c r="E13" s="131"/>
      <c r="F13" s="132">
        <v>46728</v>
      </c>
      <c r="G13" s="133"/>
      <c r="H13" s="119"/>
    </row>
    <row r="14" spans="1:8" x14ac:dyDescent="0.15">
      <c r="A14" s="120"/>
      <c r="B14" s="121"/>
      <c r="C14" s="122"/>
      <c r="D14" s="123">
        <v>12553</v>
      </c>
      <c r="E14" s="124"/>
      <c r="F14" s="125">
        <v>25095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0.1</v>
      </c>
      <c r="C19" s="134">
        <f>ROUND(VALUE(SUBSTITUTE(実質収支比率等に係る経年分析!G$48,"▲","-")),2)</f>
        <v>4.68</v>
      </c>
      <c r="D19" s="134">
        <f>ROUND(VALUE(SUBSTITUTE(実質収支比率等に係る経年分析!H$48,"▲","-")),2)</f>
        <v>0.92</v>
      </c>
      <c r="E19" s="134">
        <f>ROUND(VALUE(SUBSTITUTE(実質収支比率等に係る経年分析!I$48,"▲","-")),2)</f>
        <v>1.05</v>
      </c>
      <c r="F19" s="134">
        <f>ROUND(VALUE(SUBSTITUTE(実質収支比率等に係る経年分析!J$48,"▲","-")),2)</f>
        <v>0.54</v>
      </c>
    </row>
    <row r="20" spans="1:11" x14ac:dyDescent="0.15">
      <c r="A20" s="134" t="s">
        <v>42</v>
      </c>
      <c r="B20" s="134">
        <f>ROUND(VALUE(SUBSTITUTE(実質収支比率等に係る経年分析!F$47,"▲","-")),2)</f>
        <v>15.78</v>
      </c>
      <c r="C20" s="134">
        <f>ROUND(VALUE(SUBSTITUTE(実質収支比率等に係る経年分析!G$47,"▲","-")),2)</f>
        <v>22.59</v>
      </c>
      <c r="D20" s="134">
        <f>ROUND(VALUE(SUBSTITUTE(実質収支比率等に係る経年分析!H$47,"▲","-")),2)</f>
        <v>21.49</v>
      </c>
      <c r="E20" s="134">
        <f>ROUND(VALUE(SUBSTITUTE(実質収支比率等に係る経年分析!I$47,"▲","-")),2)</f>
        <v>21.48</v>
      </c>
      <c r="F20" s="134">
        <f>ROUND(VALUE(SUBSTITUTE(実質収支比率等に係る経年分析!J$47,"▲","-")),2)</f>
        <v>21.36</v>
      </c>
    </row>
    <row r="21" spans="1:11" x14ac:dyDescent="0.15">
      <c r="A21" s="134" t="s">
        <v>43</v>
      </c>
      <c r="B21" s="134">
        <f>IF(ISNUMBER(VALUE(SUBSTITUTE(実質収支比率等に係る経年分析!F$49,"▲","-"))),ROUND(VALUE(SUBSTITUTE(実質収支比率等に係る経年分析!F$49,"▲","-")),2),NA())</f>
        <v>-9.65</v>
      </c>
      <c r="C21" s="134">
        <f>IF(ISNUMBER(VALUE(SUBSTITUTE(実質収支比率等に係る経年分析!G$49,"▲","-"))),ROUND(VALUE(SUBSTITUTE(実質収支比率等に係る経年分析!G$49,"▲","-")),2),NA())</f>
        <v>11.26</v>
      </c>
      <c r="D21" s="134">
        <f>IF(ISNUMBER(VALUE(SUBSTITUTE(実質収支比率等に係る経年分析!H$49,"▲","-"))),ROUND(VALUE(SUBSTITUTE(実質収支比率等に係る経年分析!H$49,"▲","-")),2),NA())</f>
        <v>-5.86</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-1.47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0.69</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12.74</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2.81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3.06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2.77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2.65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3622</v>
      </c>
      <c r="E42" s="136"/>
      <c r="F42" s="136"/>
      <c r="G42" s="136">
        <f>'実質公債費比率（分子）の構造'!L$52</f>
        <v>3712</v>
      </c>
      <c r="H42" s="136"/>
      <c r="I42" s="136"/>
      <c r="J42" s="136">
        <f>'実質公債費比率（分子）の構造'!M$52</f>
        <v>3831</v>
      </c>
      <c r="K42" s="136"/>
      <c r="L42" s="136"/>
      <c r="M42" s="136">
        <f>'実質公債費比率（分子）の構造'!N$52</f>
        <v>3904</v>
      </c>
      <c r="N42" s="136"/>
      <c r="O42" s="136"/>
      <c r="P42" s="136">
        <f>'実質公債費比率（分子）の構造'!O$52</f>
        <v>3484</v>
      </c>
    </row>
    <row r="43" spans="1:16" x14ac:dyDescent="0.15">
      <c r="A43" s="136" t="s">
        <v>51</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11</v>
      </c>
      <c r="C44" s="136"/>
      <c r="D44" s="136"/>
      <c r="E44" s="136">
        <f>'実質公債費比率（分子）の構造'!L$50</f>
        <v>11</v>
      </c>
      <c r="F44" s="136"/>
      <c r="G44" s="136"/>
      <c r="H44" s="136">
        <f>'実質公債費比率（分子）の構造'!M$50</f>
        <v>11</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1176</v>
      </c>
      <c r="C46" s="136"/>
      <c r="D46" s="136"/>
      <c r="E46" s="136">
        <f>'実質公債費比率（分子）の構造'!L$48</f>
        <v>990</v>
      </c>
      <c r="F46" s="136"/>
      <c r="G46" s="136"/>
      <c r="H46" s="136">
        <f>'実質公債費比率（分子）の構造'!M$48</f>
        <v>826</v>
      </c>
      <c r="I46" s="136"/>
      <c r="J46" s="136"/>
      <c r="K46" s="136">
        <f>'実質公債費比率（分子）の構造'!N$48</f>
        <v>780</v>
      </c>
      <c r="L46" s="136"/>
      <c r="M46" s="136"/>
      <c r="N46" s="136">
        <f>'実質公債費比率（分子）の構造'!O$48</f>
        <v>925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3866</v>
      </c>
      <c r="C49" s="136"/>
      <c r="D49" s="136"/>
      <c r="E49" s="136">
        <f>'実質公債費比率（分子）の構造'!L$45</f>
        <v>3766</v>
      </c>
      <c r="F49" s="136"/>
      <c r="G49" s="136"/>
      <c r="H49" s="136">
        <f>'実質公債費比率（分子）の構造'!M$45</f>
        <v>3787</v>
      </c>
      <c r="I49" s="136"/>
      <c r="J49" s="136"/>
      <c r="K49" s="136">
        <f>'実質公債費比率（分子）の構造'!N$45</f>
        <v>3894</v>
      </c>
      <c r="L49" s="136"/>
      <c r="M49" s="136"/>
      <c r="N49" s="136">
        <f>'実質公債費比率（分子）の構造'!O$45</f>
        <v>3475</v>
      </c>
      <c r="O49" s="136"/>
      <c r="P49" s="136"/>
    </row>
    <row r="50" spans="1:16" x14ac:dyDescent="0.15">
      <c r="A50" s="136" t="s">
        <v>58</v>
      </c>
      <c r="B50" s="136" t="e">
        <f>NA()</f>
        <v>#N/A</v>
      </c>
      <c r="C50" s="136">
        <f>IF(ISNUMBER('実質公債費比率（分子）の構造'!K$53),'実質公債費比率（分子）の構造'!K$53,NA())</f>
        <v>1431</v>
      </c>
      <c r="D50" s="136" t="e">
        <f>NA()</f>
        <v>#N/A</v>
      </c>
      <c r="E50" s="136" t="e">
        <f>NA()</f>
        <v>#N/A</v>
      </c>
      <c r="F50" s="136">
        <f>IF(ISNUMBER('実質公債費比率（分子）の構造'!L$53),'実質公債費比率（分子）の構造'!L$53,NA())</f>
        <v>1055</v>
      </c>
      <c r="G50" s="136" t="e">
        <f>NA()</f>
        <v>#N/A</v>
      </c>
      <c r="H50" s="136" t="e">
        <f>NA()</f>
        <v>#N/A</v>
      </c>
      <c r="I50" s="136">
        <f>IF(ISNUMBER('実質公債費比率（分子）の構造'!M$53),'実質公債費比率（分子）の構造'!M$53,NA())</f>
        <v>793</v>
      </c>
      <c r="J50" s="136" t="e">
        <f>NA()</f>
        <v>#N/A</v>
      </c>
      <c r="K50" s="136" t="e">
        <f>NA()</f>
        <v>#N/A</v>
      </c>
      <c r="L50" s="136">
        <f>IF(ISNUMBER('実質公債費比率（分子）の構造'!N$53),'実質公債費比率（分子）の構造'!N$53,NA())</f>
        <v>770</v>
      </c>
      <c r="M50" s="136" t="e">
        <f>NA()</f>
        <v>#N/A</v>
      </c>
      <c r="N50" s="136" t="e">
        <f>NA()</f>
        <v>#N/A</v>
      </c>
      <c r="O50" s="136">
        <f>IF(ISNUMBER('実質公債費比率（分子）の構造'!O$53),'実質公債費比率（分子）の構造'!O$53,NA())</f>
        <v>916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28456</v>
      </c>
      <c r="E56" s="135"/>
      <c r="F56" s="135"/>
      <c r="G56" s="135">
        <f>'○将来負担比率（分子）の構造'!J$51</f>
        <v>29269</v>
      </c>
      <c r="H56" s="135"/>
      <c r="I56" s="135"/>
      <c r="J56" s="135">
        <f>'○将来負担比率（分子）の構造'!K$51</f>
        <v>29481</v>
      </c>
      <c r="K56" s="135"/>
      <c r="L56" s="135"/>
      <c r="M56" s="135">
        <f>'○将来負担比率（分子）の構造'!L$51</f>
        <v>29029</v>
      </c>
      <c r="N56" s="135"/>
      <c r="O56" s="135"/>
      <c r="P56" s="135">
        <f>'○将来負担比率（分子）の構造'!M$51</f>
        <v>30515</v>
      </c>
    </row>
    <row r="57" spans="1:16" x14ac:dyDescent="0.15">
      <c r="A57" s="135" t="s">
        <v>34</v>
      </c>
      <c r="B57" s="135"/>
      <c r="C57" s="135"/>
      <c r="D57" s="135">
        <f>'○将来負担比率（分子）の構造'!I$50</f>
        <v>10639</v>
      </c>
      <c r="E57" s="135"/>
      <c r="F57" s="135"/>
      <c r="G57" s="135">
        <f>'○将来負担比率（分子）の構造'!J$50</f>
        <v>10882</v>
      </c>
      <c r="H57" s="135"/>
      <c r="I57" s="135"/>
      <c r="J57" s="135">
        <f>'○将来負担比率（分子）の構造'!K$50</f>
        <v>11057</v>
      </c>
      <c r="K57" s="135"/>
      <c r="L57" s="135"/>
      <c r="M57" s="135">
        <f>'○将来負担比率（分子）の構造'!L$50</f>
        <v>10726</v>
      </c>
      <c r="N57" s="135"/>
      <c r="O57" s="135"/>
      <c r="P57" s="135">
        <f>'○将来負担比率（分子）の構造'!M$50</f>
        <v>11653</v>
      </c>
    </row>
    <row r="58" spans="1:16" x14ac:dyDescent="0.15">
      <c r="A58" s="135" t="s">
        <v>33</v>
      </c>
      <c r="B58" s="135"/>
      <c r="C58" s="135"/>
      <c r="D58" s="135">
        <f>'○将来負担比率（分子）の構造'!I$49</f>
        <v>5735</v>
      </c>
      <c r="E58" s="135"/>
      <c r="F58" s="135"/>
      <c r="G58" s="135">
        <f>'○将来負担比率（分子）の構造'!J$49</f>
        <v>7410</v>
      </c>
      <c r="H58" s="135"/>
      <c r="I58" s="135"/>
      <c r="J58" s="135">
        <f>'○将来負担比率（分子）の構造'!K$49</f>
        <v>7221</v>
      </c>
      <c r="K58" s="135"/>
      <c r="L58" s="135"/>
      <c r="M58" s="135">
        <f>'○将来負担比率（分子）の構造'!L$49</f>
        <v>6907</v>
      </c>
      <c r="N58" s="135"/>
      <c r="O58" s="135"/>
      <c r="P58" s="135">
        <f>'○将来負担比率（分子）の構造'!M$49</f>
        <v>6739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3467</v>
      </c>
      <c r="C61" s="135"/>
      <c r="D61" s="135"/>
      <c r="E61" s="135">
        <f>'○将来負担比率（分子）の構造'!J$46</f>
        <v>3463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6716</v>
      </c>
      <c r="C62" s="135"/>
      <c r="D62" s="135"/>
      <c r="E62" s="135">
        <f>'○将来負担比率（分子）の構造'!J$45</f>
        <v>5959</v>
      </c>
      <c r="F62" s="135"/>
      <c r="G62" s="135"/>
      <c r="H62" s="135">
        <f>'○将来負担比率（分子）の構造'!K$45</f>
        <v>5127</v>
      </c>
      <c r="I62" s="135"/>
      <c r="J62" s="135"/>
      <c r="K62" s="135">
        <f>'○将来負担比率（分子）の構造'!L$45</f>
        <v>4613</v>
      </c>
      <c r="L62" s="135"/>
      <c r="M62" s="135"/>
      <c r="N62" s="135">
        <f>'○将来負担比率（分子）の構造'!M$45</f>
        <v>4472</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15252</v>
      </c>
      <c r="C64" s="135"/>
      <c r="D64" s="135"/>
      <c r="E64" s="135">
        <f>'○将来負担比率（分子）の構造'!J$43</f>
        <v>15398</v>
      </c>
      <c r="F64" s="135"/>
      <c r="G64" s="135"/>
      <c r="H64" s="135">
        <f>'○将来負担比率（分子）の構造'!K$43</f>
        <v>15439</v>
      </c>
      <c r="I64" s="135"/>
      <c r="J64" s="135"/>
      <c r="K64" s="135">
        <f>'○将来負担比率（分子）の構造'!L$43</f>
        <v>14599</v>
      </c>
      <c r="L64" s="135"/>
      <c r="M64" s="135"/>
      <c r="N64" s="135">
        <f>'○将来負担比率（分子）の構造'!M$43</f>
        <v>13755</v>
      </c>
      <c r="O64" s="135"/>
      <c r="P64" s="135"/>
    </row>
    <row r="65" spans="1:16" x14ac:dyDescent="0.15">
      <c r="A65" s="135" t="s">
        <v>25</v>
      </c>
      <c r="B65" s="135">
        <f>'○将来負担比率（分子）の構造'!I$42</f>
        <v>22</v>
      </c>
      <c r="C65" s="135"/>
      <c r="D65" s="135"/>
      <c r="E65" s="135">
        <f>'○将来負担比率（分子）の構造'!J$42</f>
        <v>11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34072</v>
      </c>
      <c r="C66" s="135"/>
      <c r="D66" s="135"/>
      <c r="E66" s="135">
        <f>'○将来負担比率（分子）の構造'!J$41</f>
        <v>33632</v>
      </c>
      <c r="F66" s="135"/>
      <c r="G66" s="135"/>
      <c r="H66" s="135">
        <f>'○将来負担比率（分子）の構造'!K$41</f>
        <v>35483</v>
      </c>
      <c r="I66" s="135"/>
      <c r="J66" s="135"/>
      <c r="K66" s="135">
        <f>'○将来負担比率（分子）の構造'!L$41</f>
        <v>35133</v>
      </c>
      <c r="L66" s="135"/>
      <c r="M66" s="135"/>
      <c r="N66" s="135">
        <f>'○将来負担比率（分子）の構造'!M$41</f>
        <v>34561</v>
      </c>
      <c r="O66" s="135"/>
      <c r="P66" s="135"/>
    </row>
    <row r="67" spans="1:16" x14ac:dyDescent="0.15">
      <c r="A67" s="135" t="s">
        <v>62</v>
      </c>
      <c r="B67" s="135" t="e">
        <f>NA()</f>
        <v>#N/A</v>
      </c>
      <c r="C67" s="135">
        <f>IF(ISNUMBER('○将来負担比率（分子）の構造'!I$52), IF('○将来負担比率（分子）の構造'!I$52 &lt; 0, 0, '○将来負担比率（分子）の構造'!I$52), NA())</f>
        <v>14701</v>
      </c>
      <c r="D67" s="135" t="e">
        <f>NA()</f>
        <v>#N/A</v>
      </c>
      <c r="E67" s="135" t="e">
        <f>NA()</f>
        <v>#N/A</v>
      </c>
      <c r="F67" s="135">
        <f>IF(ISNUMBER('○将来負担比率（分子）の構造'!J$52), IF('○将来負担比率（分子）の構造'!J$52 &lt; 0, 0, '○将来負担比率（分子）の構造'!J$52), NA())</f>
        <v>10902</v>
      </c>
      <c r="G67" s="135" t="e">
        <f>NA()</f>
        <v>#N/A</v>
      </c>
      <c r="H67" s="135" t="e">
        <f>NA()</f>
        <v>#N/A</v>
      </c>
      <c r="I67" s="135">
        <f>IF(ISNUMBER('○将来負担比率（分子）の構造'!K$52), IF('○将来負担比率（分子）の構造'!K$52 &lt; 0, 0, '○将来負担比率（分子）の構造'!K$52), NA())</f>
        <v>8290</v>
      </c>
      <c r="J67" s="135" t="e">
        <f>NA()</f>
        <v>#N/A</v>
      </c>
      <c r="K67" s="135" t="e">
        <f>NA()</f>
        <v>#N/A</v>
      </c>
      <c r="L67" s="135">
        <f>IF(ISNUMBER('○将来負担比率（分子）の構造'!L$52), IF('○将来負担比率（分子）の構造'!L$52 &lt; 0, 0, '○将来負担比率（分子）の構造'!L$52), NA())</f>
        <v>7683</v>
      </c>
      <c r="M67" s="135" t="e">
        <f>NA()</f>
        <v>#N/A</v>
      </c>
      <c r="N67" s="135" t="e">
        <f>NA()</f>
        <v>#N/A</v>
      </c>
      <c r="O67" s="135">
        <f>IF(ISNUMBER('○将来負担比率（分子）の構造'!M$52), IF('○将来負担比率（分子）の構造'!M$52 &lt; 0, 0, '○将来負担比率（分子）の構造'!M$52), NA())</f>
        <v>3880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16141688</v>
      </c>
      <c r="S5" s="613"/>
      <c r="T5" s="613"/>
      <c r="U5" s="613"/>
      <c r="V5" s="613"/>
      <c r="W5" s="613"/>
      <c r="X5" s="613"/>
      <c r="Y5" s="614"/>
      <c r="Z5" s="615">
        <v>46.3</v>
      </c>
      <c r="AA5" s="615"/>
      <c r="AB5" s="615"/>
      <c r="AC5" s="615"/>
      <c r="AD5" s="616">
        <v>14743247</v>
      </c>
      <c r="AE5" s="616"/>
      <c r="AF5" s="616"/>
      <c r="AG5" s="616"/>
      <c r="AH5" s="616"/>
      <c r="AI5" s="616"/>
      <c r="AJ5" s="616"/>
      <c r="AK5" s="616"/>
      <c r="AL5" s="617">
        <v>73.7</v>
      </c>
      <c r="AM5" s="618"/>
      <c r="AN5" s="618"/>
      <c r="AO5" s="619"/>
      <c r="AP5" s="609" t="s">
        <v>205</v>
      </c>
      <c r="AQ5" s="610"/>
      <c r="AR5" s="610"/>
      <c r="AS5" s="610"/>
      <c r="AT5" s="610"/>
      <c r="AU5" s="610"/>
      <c r="AV5" s="610"/>
      <c r="AW5" s="610"/>
      <c r="AX5" s="610"/>
      <c r="AY5" s="610"/>
      <c r="AZ5" s="610"/>
      <c r="BA5" s="610"/>
      <c r="BB5" s="610"/>
      <c r="BC5" s="610"/>
      <c r="BD5" s="610"/>
      <c r="BE5" s="610"/>
      <c r="BF5" s="611"/>
      <c r="BG5" s="623">
        <v>14736906</v>
      </c>
      <c r="BH5" s="624"/>
      <c r="BI5" s="624"/>
      <c r="BJ5" s="624"/>
      <c r="BK5" s="624"/>
      <c r="BL5" s="624"/>
      <c r="BM5" s="624"/>
      <c r="BN5" s="625"/>
      <c r="BO5" s="626">
        <v>91.3</v>
      </c>
      <c r="BP5" s="626"/>
      <c r="BQ5" s="626"/>
      <c r="BR5" s="626"/>
      <c r="BS5" s="627">
        <v>183955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222986</v>
      </c>
      <c r="S6" s="624"/>
      <c r="T6" s="624"/>
      <c r="U6" s="624"/>
      <c r="V6" s="624"/>
      <c r="W6" s="624"/>
      <c r="X6" s="624"/>
      <c r="Y6" s="625"/>
      <c r="Z6" s="626">
        <v>0.6</v>
      </c>
      <c r="AA6" s="626"/>
      <c r="AB6" s="626"/>
      <c r="AC6" s="626"/>
      <c r="AD6" s="627">
        <v>222986</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14736906</v>
      </c>
      <c r="BH6" s="624"/>
      <c r="BI6" s="624"/>
      <c r="BJ6" s="624"/>
      <c r="BK6" s="624"/>
      <c r="BL6" s="624"/>
      <c r="BM6" s="624"/>
      <c r="BN6" s="625"/>
      <c r="BO6" s="626">
        <v>91.3</v>
      </c>
      <c r="BP6" s="626"/>
      <c r="BQ6" s="626"/>
      <c r="BR6" s="626"/>
      <c r="BS6" s="627">
        <v>183955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422483</v>
      </c>
      <c r="CS6" s="624"/>
      <c r="CT6" s="624"/>
      <c r="CU6" s="624"/>
      <c r="CV6" s="624"/>
      <c r="CW6" s="624"/>
      <c r="CX6" s="624"/>
      <c r="CY6" s="625"/>
      <c r="CZ6" s="626">
        <v>1.2</v>
      </c>
      <c r="DA6" s="626"/>
      <c r="DB6" s="626"/>
      <c r="DC6" s="626"/>
      <c r="DD6" s="632" t="s">
        <v>212</v>
      </c>
      <c r="DE6" s="624"/>
      <c r="DF6" s="624"/>
      <c r="DG6" s="624"/>
      <c r="DH6" s="624"/>
      <c r="DI6" s="624"/>
      <c r="DJ6" s="624"/>
      <c r="DK6" s="624"/>
      <c r="DL6" s="624"/>
      <c r="DM6" s="624"/>
      <c r="DN6" s="624"/>
      <c r="DO6" s="624"/>
      <c r="DP6" s="625"/>
      <c r="DQ6" s="632">
        <v>422483</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58470</v>
      </c>
      <c r="S7" s="624"/>
      <c r="T7" s="624"/>
      <c r="U7" s="624"/>
      <c r="V7" s="624"/>
      <c r="W7" s="624"/>
      <c r="X7" s="624"/>
      <c r="Y7" s="625"/>
      <c r="Z7" s="626">
        <v>0.2</v>
      </c>
      <c r="AA7" s="626"/>
      <c r="AB7" s="626"/>
      <c r="AC7" s="626"/>
      <c r="AD7" s="627">
        <v>58470</v>
      </c>
      <c r="AE7" s="627"/>
      <c r="AF7" s="627"/>
      <c r="AG7" s="627"/>
      <c r="AH7" s="627"/>
      <c r="AI7" s="627"/>
      <c r="AJ7" s="627"/>
      <c r="AK7" s="627"/>
      <c r="AL7" s="628">
        <v>0.3</v>
      </c>
      <c r="AM7" s="629"/>
      <c r="AN7" s="629"/>
      <c r="AO7" s="630"/>
      <c r="AP7" s="620" t="s">
        <v>214</v>
      </c>
      <c r="AQ7" s="621"/>
      <c r="AR7" s="621"/>
      <c r="AS7" s="621"/>
      <c r="AT7" s="621"/>
      <c r="AU7" s="621"/>
      <c r="AV7" s="621"/>
      <c r="AW7" s="621"/>
      <c r="AX7" s="621"/>
      <c r="AY7" s="621"/>
      <c r="AZ7" s="621"/>
      <c r="BA7" s="621"/>
      <c r="BB7" s="621"/>
      <c r="BC7" s="621"/>
      <c r="BD7" s="621"/>
      <c r="BE7" s="621"/>
      <c r="BF7" s="622"/>
      <c r="BG7" s="623">
        <v>7896924</v>
      </c>
      <c r="BH7" s="624"/>
      <c r="BI7" s="624"/>
      <c r="BJ7" s="624"/>
      <c r="BK7" s="624"/>
      <c r="BL7" s="624"/>
      <c r="BM7" s="624"/>
      <c r="BN7" s="625"/>
      <c r="BO7" s="626">
        <v>48.9</v>
      </c>
      <c r="BP7" s="626"/>
      <c r="BQ7" s="626"/>
      <c r="BR7" s="626"/>
      <c r="BS7" s="627">
        <v>183955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3641837</v>
      </c>
      <c r="CS7" s="624"/>
      <c r="CT7" s="624"/>
      <c r="CU7" s="624"/>
      <c r="CV7" s="624"/>
      <c r="CW7" s="624"/>
      <c r="CX7" s="624"/>
      <c r="CY7" s="625"/>
      <c r="CZ7" s="626">
        <v>10.6</v>
      </c>
      <c r="DA7" s="626"/>
      <c r="DB7" s="626"/>
      <c r="DC7" s="626"/>
      <c r="DD7" s="632">
        <v>133265</v>
      </c>
      <c r="DE7" s="624"/>
      <c r="DF7" s="624"/>
      <c r="DG7" s="624"/>
      <c r="DH7" s="624"/>
      <c r="DI7" s="624"/>
      <c r="DJ7" s="624"/>
      <c r="DK7" s="624"/>
      <c r="DL7" s="624"/>
      <c r="DM7" s="624"/>
      <c r="DN7" s="624"/>
      <c r="DO7" s="624"/>
      <c r="DP7" s="625"/>
      <c r="DQ7" s="632">
        <v>3026794</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137136</v>
      </c>
      <c r="S8" s="624"/>
      <c r="T8" s="624"/>
      <c r="U8" s="624"/>
      <c r="V8" s="624"/>
      <c r="W8" s="624"/>
      <c r="X8" s="624"/>
      <c r="Y8" s="625"/>
      <c r="Z8" s="626">
        <v>0.4</v>
      </c>
      <c r="AA8" s="626"/>
      <c r="AB8" s="626"/>
      <c r="AC8" s="626"/>
      <c r="AD8" s="627">
        <v>137136</v>
      </c>
      <c r="AE8" s="627"/>
      <c r="AF8" s="627"/>
      <c r="AG8" s="627"/>
      <c r="AH8" s="627"/>
      <c r="AI8" s="627"/>
      <c r="AJ8" s="627"/>
      <c r="AK8" s="627"/>
      <c r="AL8" s="628">
        <v>0.7</v>
      </c>
      <c r="AM8" s="629"/>
      <c r="AN8" s="629"/>
      <c r="AO8" s="630"/>
      <c r="AP8" s="620" t="s">
        <v>217</v>
      </c>
      <c r="AQ8" s="621"/>
      <c r="AR8" s="621"/>
      <c r="AS8" s="621"/>
      <c r="AT8" s="621"/>
      <c r="AU8" s="621"/>
      <c r="AV8" s="621"/>
      <c r="AW8" s="621"/>
      <c r="AX8" s="621"/>
      <c r="AY8" s="621"/>
      <c r="AZ8" s="621"/>
      <c r="BA8" s="621"/>
      <c r="BB8" s="621"/>
      <c r="BC8" s="621"/>
      <c r="BD8" s="621"/>
      <c r="BE8" s="621"/>
      <c r="BF8" s="622"/>
      <c r="BG8" s="623">
        <v>163976</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13539742</v>
      </c>
      <c r="CS8" s="624"/>
      <c r="CT8" s="624"/>
      <c r="CU8" s="624"/>
      <c r="CV8" s="624"/>
      <c r="CW8" s="624"/>
      <c r="CX8" s="624"/>
      <c r="CY8" s="625"/>
      <c r="CZ8" s="626">
        <v>39.299999999999997</v>
      </c>
      <c r="DA8" s="626"/>
      <c r="DB8" s="626"/>
      <c r="DC8" s="626"/>
      <c r="DD8" s="632">
        <v>48304</v>
      </c>
      <c r="DE8" s="624"/>
      <c r="DF8" s="624"/>
      <c r="DG8" s="624"/>
      <c r="DH8" s="624"/>
      <c r="DI8" s="624"/>
      <c r="DJ8" s="624"/>
      <c r="DK8" s="624"/>
      <c r="DL8" s="624"/>
      <c r="DM8" s="624"/>
      <c r="DN8" s="624"/>
      <c r="DO8" s="624"/>
      <c r="DP8" s="625"/>
      <c r="DQ8" s="632">
        <v>6808410</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150359</v>
      </c>
      <c r="S9" s="624"/>
      <c r="T9" s="624"/>
      <c r="U9" s="624"/>
      <c r="V9" s="624"/>
      <c r="W9" s="624"/>
      <c r="X9" s="624"/>
      <c r="Y9" s="625"/>
      <c r="Z9" s="626">
        <v>0.4</v>
      </c>
      <c r="AA9" s="626"/>
      <c r="AB9" s="626"/>
      <c r="AC9" s="626"/>
      <c r="AD9" s="627">
        <v>150359</v>
      </c>
      <c r="AE9" s="627"/>
      <c r="AF9" s="627"/>
      <c r="AG9" s="627"/>
      <c r="AH9" s="627"/>
      <c r="AI9" s="627"/>
      <c r="AJ9" s="627"/>
      <c r="AK9" s="627"/>
      <c r="AL9" s="628">
        <v>0.8</v>
      </c>
      <c r="AM9" s="629"/>
      <c r="AN9" s="629"/>
      <c r="AO9" s="630"/>
      <c r="AP9" s="620" t="s">
        <v>220</v>
      </c>
      <c r="AQ9" s="621"/>
      <c r="AR9" s="621"/>
      <c r="AS9" s="621"/>
      <c r="AT9" s="621"/>
      <c r="AU9" s="621"/>
      <c r="AV9" s="621"/>
      <c r="AW9" s="621"/>
      <c r="AX9" s="621"/>
      <c r="AY9" s="621"/>
      <c r="AZ9" s="621"/>
      <c r="BA9" s="621"/>
      <c r="BB9" s="621"/>
      <c r="BC9" s="621"/>
      <c r="BD9" s="621"/>
      <c r="BE9" s="621"/>
      <c r="BF9" s="622"/>
      <c r="BG9" s="623">
        <v>6690274</v>
      </c>
      <c r="BH9" s="624"/>
      <c r="BI9" s="624"/>
      <c r="BJ9" s="624"/>
      <c r="BK9" s="624"/>
      <c r="BL9" s="624"/>
      <c r="BM9" s="624"/>
      <c r="BN9" s="625"/>
      <c r="BO9" s="626">
        <v>41.4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3513793</v>
      </c>
      <c r="CS9" s="624"/>
      <c r="CT9" s="624"/>
      <c r="CU9" s="624"/>
      <c r="CV9" s="624"/>
      <c r="CW9" s="624"/>
      <c r="CX9" s="624"/>
      <c r="CY9" s="625"/>
      <c r="CZ9" s="626">
        <v>10.199999999999999</v>
      </c>
      <c r="DA9" s="626"/>
      <c r="DB9" s="626"/>
      <c r="DC9" s="626"/>
      <c r="DD9" s="632">
        <v>25601</v>
      </c>
      <c r="DE9" s="624"/>
      <c r="DF9" s="624"/>
      <c r="DG9" s="624"/>
      <c r="DH9" s="624"/>
      <c r="DI9" s="624"/>
      <c r="DJ9" s="624"/>
      <c r="DK9" s="624"/>
      <c r="DL9" s="624"/>
      <c r="DM9" s="624"/>
      <c r="DN9" s="624"/>
      <c r="DO9" s="624"/>
      <c r="DP9" s="625"/>
      <c r="DQ9" s="632">
        <v>3077814</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2049668</v>
      </c>
      <c r="S10" s="624"/>
      <c r="T10" s="624"/>
      <c r="U10" s="624"/>
      <c r="V10" s="624"/>
      <c r="W10" s="624"/>
      <c r="X10" s="624"/>
      <c r="Y10" s="625"/>
      <c r="Z10" s="626">
        <v>5.9</v>
      </c>
      <c r="AA10" s="626"/>
      <c r="AB10" s="626"/>
      <c r="AC10" s="626"/>
      <c r="AD10" s="627">
        <v>2049668</v>
      </c>
      <c r="AE10" s="627"/>
      <c r="AF10" s="627"/>
      <c r="AG10" s="627"/>
      <c r="AH10" s="627"/>
      <c r="AI10" s="627"/>
      <c r="AJ10" s="627"/>
      <c r="AK10" s="627"/>
      <c r="AL10" s="628">
        <v>10.199999999999999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282193</v>
      </c>
      <c r="BH10" s="624"/>
      <c r="BI10" s="624"/>
      <c r="BJ10" s="624"/>
      <c r="BK10" s="624"/>
      <c r="BL10" s="624"/>
      <c r="BM10" s="624"/>
      <c r="BN10" s="625"/>
      <c r="BO10" s="626">
        <v>1.7</v>
      </c>
      <c r="BP10" s="626"/>
      <c r="BQ10" s="626"/>
      <c r="BR10" s="626"/>
      <c r="BS10" s="632">
        <v>48204</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17293</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16386</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70226</v>
      </c>
      <c r="S11" s="624"/>
      <c r="T11" s="624"/>
      <c r="U11" s="624"/>
      <c r="V11" s="624"/>
      <c r="W11" s="624"/>
      <c r="X11" s="624"/>
      <c r="Y11" s="625"/>
      <c r="Z11" s="626">
        <v>0.2</v>
      </c>
      <c r="AA11" s="626"/>
      <c r="AB11" s="626"/>
      <c r="AC11" s="626"/>
      <c r="AD11" s="627">
        <v>70226</v>
      </c>
      <c r="AE11" s="627"/>
      <c r="AF11" s="627"/>
      <c r="AG11" s="627"/>
      <c r="AH11" s="627"/>
      <c r="AI11" s="627"/>
      <c r="AJ11" s="627"/>
      <c r="AK11" s="627"/>
      <c r="AL11" s="628">
        <v>0.4</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760481</v>
      </c>
      <c r="BH11" s="624"/>
      <c r="BI11" s="624"/>
      <c r="BJ11" s="624"/>
      <c r="BK11" s="624"/>
      <c r="BL11" s="624"/>
      <c r="BM11" s="624"/>
      <c r="BN11" s="625"/>
      <c r="BO11" s="626">
        <v>4.7</v>
      </c>
      <c r="BP11" s="626"/>
      <c r="BQ11" s="626"/>
      <c r="BR11" s="626"/>
      <c r="BS11" s="632">
        <v>135751</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35335</v>
      </c>
      <c r="CS11" s="624"/>
      <c r="CT11" s="624"/>
      <c r="CU11" s="624"/>
      <c r="CV11" s="624"/>
      <c r="CW11" s="624"/>
      <c r="CX11" s="624"/>
      <c r="CY11" s="625"/>
      <c r="CZ11" s="626">
        <v>0.1</v>
      </c>
      <c r="DA11" s="626"/>
      <c r="DB11" s="626"/>
      <c r="DC11" s="626"/>
      <c r="DD11" s="632" t="s">
        <v>108</v>
      </c>
      <c r="DE11" s="624"/>
      <c r="DF11" s="624"/>
      <c r="DG11" s="624"/>
      <c r="DH11" s="624"/>
      <c r="DI11" s="624"/>
      <c r="DJ11" s="624"/>
      <c r="DK11" s="624"/>
      <c r="DL11" s="624"/>
      <c r="DM11" s="624"/>
      <c r="DN11" s="624"/>
      <c r="DO11" s="624"/>
      <c r="DP11" s="625"/>
      <c r="DQ11" s="632">
        <v>31110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6134948</v>
      </c>
      <c r="BH12" s="624"/>
      <c r="BI12" s="624"/>
      <c r="BJ12" s="624"/>
      <c r="BK12" s="624"/>
      <c r="BL12" s="624"/>
      <c r="BM12" s="624"/>
      <c r="BN12" s="625"/>
      <c r="BO12" s="626">
        <v>38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689194</v>
      </c>
      <c r="CS12" s="624"/>
      <c r="CT12" s="624"/>
      <c r="CU12" s="624"/>
      <c r="CV12" s="624"/>
      <c r="CW12" s="624"/>
      <c r="CX12" s="624"/>
      <c r="CY12" s="625"/>
      <c r="CZ12" s="626">
        <v>2</v>
      </c>
      <c r="DA12" s="626"/>
      <c r="DB12" s="626"/>
      <c r="DC12" s="626"/>
      <c r="DD12" s="632" t="s">
        <v>108</v>
      </c>
      <c r="DE12" s="624"/>
      <c r="DF12" s="624"/>
      <c r="DG12" s="624"/>
      <c r="DH12" s="624"/>
      <c r="DI12" s="624"/>
      <c r="DJ12" s="624"/>
      <c r="DK12" s="624"/>
      <c r="DL12" s="624"/>
      <c r="DM12" s="624"/>
      <c r="DN12" s="624"/>
      <c r="DO12" s="624"/>
      <c r="DP12" s="625"/>
      <c r="DQ12" s="632">
        <v>96101</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61789</v>
      </c>
      <c r="S13" s="624"/>
      <c r="T13" s="624"/>
      <c r="U13" s="624"/>
      <c r="V13" s="624"/>
      <c r="W13" s="624"/>
      <c r="X13" s="624"/>
      <c r="Y13" s="625"/>
      <c r="Z13" s="626">
        <v>0.2</v>
      </c>
      <c r="AA13" s="626"/>
      <c r="AB13" s="626"/>
      <c r="AC13" s="626"/>
      <c r="AD13" s="627">
        <v>61789</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6121683</v>
      </c>
      <c r="BH13" s="624"/>
      <c r="BI13" s="624"/>
      <c r="BJ13" s="624"/>
      <c r="BK13" s="624"/>
      <c r="BL13" s="624"/>
      <c r="BM13" s="624"/>
      <c r="BN13" s="625"/>
      <c r="BO13" s="626">
        <v>37.9</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2536808</v>
      </c>
      <c r="CS13" s="624"/>
      <c r="CT13" s="624"/>
      <c r="CU13" s="624"/>
      <c r="CV13" s="624"/>
      <c r="CW13" s="624"/>
      <c r="CX13" s="624"/>
      <c r="CY13" s="625"/>
      <c r="CZ13" s="626">
        <v>7.4</v>
      </c>
      <c r="DA13" s="626"/>
      <c r="DB13" s="626"/>
      <c r="DC13" s="626"/>
      <c r="DD13" s="632">
        <v>452117</v>
      </c>
      <c r="DE13" s="624"/>
      <c r="DF13" s="624"/>
      <c r="DG13" s="624"/>
      <c r="DH13" s="624"/>
      <c r="DI13" s="624"/>
      <c r="DJ13" s="624"/>
      <c r="DK13" s="624"/>
      <c r="DL13" s="624"/>
      <c r="DM13" s="624"/>
      <c r="DN13" s="624"/>
      <c r="DO13" s="624"/>
      <c r="DP13" s="625"/>
      <c r="DQ13" s="632">
        <v>1954083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83918</v>
      </c>
      <c r="BH14" s="624"/>
      <c r="BI14" s="624"/>
      <c r="BJ14" s="624"/>
      <c r="BK14" s="624"/>
      <c r="BL14" s="624"/>
      <c r="BM14" s="624"/>
      <c r="BN14" s="625"/>
      <c r="BO14" s="626">
        <v>0.5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1044304</v>
      </c>
      <c r="CS14" s="624"/>
      <c r="CT14" s="624"/>
      <c r="CU14" s="624"/>
      <c r="CV14" s="624"/>
      <c r="CW14" s="624"/>
      <c r="CX14" s="624"/>
      <c r="CY14" s="625"/>
      <c r="CZ14" s="626">
        <v>3</v>
      </c>
      <c r="DA14" s="626"/>
      <c r="DB14" s="626"/>
      <c r="DC14" s="626"/>
      <c r="DD14" s="632">
        <v>39042</v>
      </c>
      <c r="DE14" s="624"/>
      <c r="DF14" s="624"/>
      <c r="DG14" s="624"/>
      <c r="DH14" s="624"/>
      <c r="DI14" s="624"/>
      <c r="DJ14" s="624"/>
      <c r="DK14" s="624"/>
      <c r="DL14" s="624"/>
      <c r="DM14" s="624"/>
      <c r="DN14" s="624"/>
      <c r="DO14" s="624"/>
      <c r="DP14" s="625"/>
      <c r="DQ14" s="632">
        <v>1004999</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62914</v>
      </c>
      <c r="S15" s="624"/>
      <c r="T15" s="624"/>
      <c r="U15" s="624"/>
      <c r="V15" s="624"/>
      <c r="W15" s="624"/>
      <c r="X15" s="624"/>
      <c r="Y15" s="625"/>
      <c r="Z15" s="626">
        <v>0.2</v>
      </c>
      <c r="AA15" s="626"/>
      <c r="AB15" s="626"/>
      <c r="AC15" s="626"/>
      <c r="AD15" s="627">
        <v>62914</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621116</v>
      </c>
      <c r="BH15" s="624"/>
      <c r="BI15" s="624"/>
      <c r="BJ15" s="624"/>
      <c r="BK15" s="624"/>
      <c r="BL15" s="624"/>
      <c r="BM15" s="624"/>
      <c r="BN15" s="625"/>
      <c r="BO15" s="626">
        <v>3.8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5505959</v>
      </c>
      <c r="CS15" s="624"/>
      <c r="CT15" s="624"/>
      <c r="CU15" s="624"/>
      <c r="CV15" s="624"/>
      <c r="CW15" s="624"/>
      <c r="CX15" s="624"/>
      <c r="CY15" s="625"/>
      <c r="CZ15" s="626">
        <v>16</v>
      </c>
      <c r="DA15" s="626"/>
      <c r="DB15" s="626"/>
      <c r="DC15" s="626"/>
      <c r="DD15" s="632">
        <v>2222005</v>
      </c>
      <c r="DE15" s="624"/>
      <c r="DF15" s="624"/>
      <c r="DG15" s="624"/>
      <c r="DH15" s="624"/>
      <c r="DI15" s="624"/>
      <c r="DJ15" s="624"/>
      <c r="DK15" s="624"/>
      <c r="DL15" s="624"/>
      <c r="DM15" s="624"/>
      <c r="DN15" s="624"/>
      <c r="DO15" s="624"/>
      <c r="DP15" s="625"/>
      <c r="DQ15" s="632">
        <v>3742438</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2787713</v>
      </c>
      <c r="S16" s="624"/>
      <c r="T16" s="624"/>
      <c r="U16" s="624"/>
      <c r="V16" s="624"/>
      <c r="W16" s="624"/>
      <c r="X16" s="624"/>
      <c r="Y16" s="625"/>
      <c r="Z16" s="626">
        <v>8</v>
      </c>
      <c r="AA16" s="626"/>
      <c r="AB16" s="626"/>
      <c r="AC16" s="626"/>
      <c r="AD16" s="627">
        <v>2214199</v>
      </c>
      <c r="AE16" s="627"/>
      <c r="AF16" s="627"/>
      <c r="AG16" s="627"/>
      <c r="AH16" s="627"/>
      <c r="AI16" s="627"/>
      <c r="AJ16" s="627"/>
      <c r="AK16" s="627"/>
      <c r="AL16" s="628">
        <v>11.1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2214199</v>
      </c>
      <c r="S17" s="624"/>
      <c r="T17" s="624"/>
      <c r="U17" s="624"/>
      <c r="V17" s="624"/>
      <c r="W17" s="624"/>
      <c r="X17" s="624"/>
      <c r="Y17" s="625"/>
      <c r="Z17" s="626">
        <v>6.4</v>
      </c>
      <c r="AA17" s="626"/>
      <c r="AB17" s="626"/>
      <c r="AC17" s="626"/>
      <c r="AD17" s="627">
        <v>2214199</v>
      </c>
      <c r="AE17" s="627"/>
      <c r="AF17" s="627"/>
      <c r="AG17" s="627"/>
      <c r="AH17" s="627"/>
      <c r="AI17" s="627"/>
      <c r="AJ17" s="627"/>
      <c r="AK17" s="627"/>
      <c r="AL17" s="628">
        <v>11.1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3475184</v>
      </c>
      <c r="CS17" s="624"/>
      <c r="CT17" s="624"/>
      <c r="CU17" s="624"/>
      <c r="CV17" s="624"/>
      <c r="CW17" s="624"/>
      <c r="CX17" s="624"/>
      <c r="CY17" s="625"/>
      <c r="CZ17" s="626">
        <v>10.1</v>
      </c>
      <c r="DA17" s="626"/>
      <c r="DB17" s="626"/>
      <c r="DC17" s="626"/>
      <c r="DD17" s="632" t="s">
        <v>108</v>
      </c>
      <c r="DE17" s="624"/>
      <c r="DF17" s="624"/>
      <c r="DG17" s="624"/>
      <c r="DH17" s="624"/>
      <c r="DI17" s="624"/>
      <c r="DJ17" s="624"/>
      <c r="DK17" s="624"/>
      <c r="DL17" s="624"/>
      <c r="DM17" s="624"/>
      <c r="DN17" s="624"/>
      <c r="DO17" s="624"/>
      <c r="DP17" s="625"/>
      <c r="DQ17" s="632">
        <v>3475184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573513</v>
      </c>
      <c r="S18" s="624"/>
      <c r="T18" s="624"/>
      <c r="U18" s="624"/>
      <c r="V18" s="624"/>
      <c r="W18" s="624"/>
      <c r="X18" s="624"/>
      <c r="Y18" s="625"/>
      <c r="Z18" s="626">
        <v>1.6</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1404782</v>
      </c>
      <c r="BH19" s="624"/>
      <c r="BI19" s="624"/>
      <c r="BJ19" s="624"/>
      <c r="BK19" s="624"/>
      <c r="BL19" s="624"/>
      <c r="BM19" s="624"/>
      <c r="BN19" s="625"/>
      <c r="BO19" s="626">
        <v>8.6999999999999993</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21742949</v>
      </c>
      <c r="S20" s="624"/>
      <c r="T20" s="624"/>
      <c r="U20" s="624"/>
      <c r="V20" s="624"/>
      <c r="W20" s="624"/>
      <c r="X20" s="624"/>
      <c r="Y20" s="625"/>
      <c r="Z20" s="626">
        <v>62.4</v>
      </c>
      <c r="AA20" s="626"/>
      <c r="AB20" s="626"/>
      <c r="AC20" s="626"/>
      <c r="AD20" s="627">
        <v>19770994</v>
      </c>
      <c r="AE20" s="627"/>
      <c r="AF20" s="627"/>
      <c r="AG20" s="627"/>
      <c r="AH20" s="627"/>
      <c r="AI20" s="627"/>
      <c r="AJ20" s="627"/>
      <c r="AK20" s="627"/>
      <c r="AL20" s="628">
        <v>98.8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1404782</v>
      </c>
      <c r="BH20" s="624"/>
      <c r="BI20" s="624"/>
      <c r="BJ20" s="624"/>
      <c r="BK20" s="624"/>
      <c r="BL20" s="624"/>
      <c r="BM20" s="624"/>
      <c r="BN20" s="625"/>
      <c r="BO20" s="626">
        <v>8.6999999999999993</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34421932</v>
      </c>
      <c r="CS20" s="624"/>
      <c r="CT20" s="624"/>
      <c r="CU20" s="624"/>
      <c r="CV20" s="624"/>
      <c r="CW20" s="624"/>
      <c r="CX20" s="624"/>
      <c r="CY20" s="625"/>
      <c r="CZ20" s="626">
        <v>100</v>
      </c>
      <c r="DA20" s="626"/>
      <c r="DB20" s="626"/>
      <c r="DC20" s="626"/>
      <c r="DD20" s="632">
        <v>2920334</v>
      </c>
      <c r="DE20" s="624"/>
      <c r="DF20" s="624"/>
      <c r="DG20" s="624"/>
      <c r="DH20" s="624"/>
      <c r="DI20" s="624"/>
      <c r="DJ20" s="624"/>
      <c r="DK20" s="624"/>
      <c r="DL20" s="624"/>
      <c r="DM20" s="624"/>
      <c r="DN20" s="624"/>
      <c r="DO20" s="624"/>
      <c r="DP20" s="625"/>
      <c r="DQ20" s="632">
        <v>23655802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15873</v>
      </c>
      <c r="S21" s="624"/>
      <c r="T21" s="624"/>
      <c r="U21" s="624"/>
      <c r="V21" s="624"/>
      <c r="W21" s="624"/>
      <c r="X21" s="624"/>
      <c r="Y21" s="625"/>
      <c r="Z21" s="626">
        <v>0</v>
      </c>
      <c r="AA21" s="626"/>
      <c r="AB21" s="626"/>
      <c r="AC21" s="626"/>
      <c r="AD21" s="627">
        <v>15873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6341</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307963</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897950</v>
      </c>
      <c r="S23" s="624"/>
      <c r="T23" s="624"/>
      <c r="U23" s="624"/>
      <c r="V23" s="624"/>
      <c r="W23" s="624"/>
      <c r="X23" s="624"/>
      <c r="Y23" s="625"/>
      <c r="Z23" s="626">
        <v>2.6</v>
      </c>
      <c r="AA23" s="626"/>
      <c r="AB23" s="626"/>
      <c r="AC23" s="626"/>
      <c r="AD23" s="627">
        <v>132891</v>
      </c>
      <c r="AE23" s="627"/>
      <c r="AF23" s="627"/>
      <c r="AG23" s="627"/>
      <c r="AH23" s="627"/>
      <c r="AI23" s="627"/>
      <c r="AJ23" s="627"/>
      <c r="AK23" s="627"/>
      <c r="AL23" s="628">
        <v>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1398441</v>
      </c>
      <c r="BH23" s="624"/>
      <c r="BI23" s="624"/>
      <c r="BJ23" s="624"/>
      <c r="BK23" s="624"/>
      <c r="BL23" s="624"/>
      <c r="BM23" s="624"/>
      <c r="BN23" s="625"/>
      <c r="BO23" s="626">
        <v>8.6999999999999993</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250709</v>
      </c>
      <c r="S24" s="624"/>
      <c r="T24" s="624"/>
      <c r="U24" s="624"/>
      <c r="V24" s="624"/>
      <c r="W24" s="624"/>
      <c r="X24" s="624"/>
      <c r="Y24" s="625"/>
      <c r="Z24" s="626">
        <v>0.7</v>
      </c>
      <c r="AA24" s="626"/>
      <c r="AB24" s="626"/>
      <c r="AC24" s="626"/>
      <c r="AD24" s="627">
        <v>15</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17748917</v>
      </c>
      <c r="CS24" s="613"/>
      <c r="CT24" s="613"/>
      <c r="CU24" s="613"/>
      <c r="CV24" s="613"/>
      <c r="CW24" s="613"/>
      <c r="CX24" s="613"/>
      <c r="CY24" s="614"/>
      <c r="CZ24" s="650">
        <v>51.6</v>
      </c>
      <c r="DA24" s="651"/>
      <c r="DB24" s="651"/>
      <c r="DC24" s="652"/>
      <c r="DD24" s="649">
        <v>11826148</v>
      </c>
      <c r="DE24" s="613"/>
      <c r="DF24" s="613"/>
      <c r="DG24" s="613"/>
      <c r="DH24" s="613"/>
      <c r="DI24" s="613"/>
      <c r="DJ24" s="613"/>
      <c r="DK24" s="614"/>
      <c r="DL24" s="649">
        <v>11530774</v>
      </c>
      <c r="DM24" s="613"/>
      <c r="DN24" s="613"/>
      <c r="DO24" s="613"/>
      <c r="DP24" s="613"/>
      <c r="DQ24" s="613"/>
      <c r="DR24" s="613"/>
      <c r="DS24" s="613"/>
      <c r="DT24" s="613"/>
      <c r="DU24" s="613"/>
      <c r="DV24" s="614"/>
      <c r="DW24" s="617">
        <v>53.3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5456554</v>
      </c>
      <c r="S25" s="624"/>
      <c r="T25" s="624"/>
      <c r="U25" s="624"/>
      <c r="V25" s="624"/>
      <c r="W25" s="624"/>
      <c r="X25" s="624"/>
      <c r="Y25" s="625"/>
      <c r="Z25" s="626">
        <v>15.7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6463886</v>
      </c>
      <c r="CS25" s="655"/>
      <c r="CT25" s="655"/>
      <c r="CU25" s="655"/>
      <c r="CV25" s="655"/>
      <c r="CW25" s="655"/>
      <c r="CX25" s="655"/>
      <c r="CY25" s="656"/>
      <c r="CZ25" s="657">
        <v>18.8</v>
      </c>
      <c r="DA25" s="658"/>
      <c r="DB25" s="658"/>
      <c r="DC25" s="659"/>
      <c r="DD25" s="632">
        <v>6079884</v>
      </c>
      <c r="DE25" s="655"/>
      <c r="DF25" s="655"/>
      <c r="DG25" s="655"/>
      <c r="DH25" s="655"/>
      <c r="DI25" s="655"/>
      <c r="DJ25" s="655"/>
      <c r="DK25" s="656"/>
      <c r="DL25" s="632">
        <v>5803425</v>
      </c>
      <c r="DM25" s="655"/>
      <c r="DN25" s="655"/>
      <c r="DO25" s="655"/>
      <c r="DP25" s="655"/>
      <c r="DQ25" s="655"/>
      <c r="DR25" s="655"/>
      <c r="DS25" s="655"/>
      <c r="DT25" s="655"/>
      <c r="DU25" s="655"/>
      <c r="DV25" s="656"/>
      <c r="DW25" s="628">
        <v>26.8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4348760</v>
      </c>
      <c r="CS26" s="624"/>
      <c r="CT26" s="624"/>
      <c r="CU26" s="624"/>
      <c r="CV26" s="624"/>
      <c r="CW26" s="624"/>
      <c r="CX26" s="624"/>
      <c r="CY26" s="625"/>
      <c r="CZ26" s="657">
        <v>12.6</v>
      </c>
      <c r="DA26" s="658"/>
      <c r="DB26" s="658"/>
      <c r="DC26" s="659"/>
      <c r="DD26" s="632">
        <v>4066483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2227219</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16141688</v>
      </c>
      <c r="BH27" s="624"/>
      <c r="BI27" s="624"/>
      <c r="BJ27" s="624"/>
      <c r="BK27" s="624"/>
      <c r="BL27" s="624"/>
      <c r="BM27" s="624"/>
      <c r="BN27" s="625"/>
      <c r="BO27" s="626">
        <v>100</v>
      </c>
      <c r="BP27" s="626"/>
      <c r="BQ27" s="626"/>
      <c r="BR27" s="626"/>
      <c r="BS27" s="632">
        <v>183955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7809847</v>
      </c>
      <c r="CS27" s="655"/>
      <c r="CT27" s="655"/>
      <c r="CU27" s="655"/>
      <c r="CV27" s="655"/>
      <c r="CW27" s="655"/>
      <c r="CX27" s="655"/>
      <c r="CY27" s="656"/>
      <c r="CZ27" s="657">
        <v>22.7</v>
      </c>
      <c r="DA27" s="658"/>
      <c r="DB27" s="658"/>
      <c r="DC27" s="659"/>
      <c r="DD27" s="632">
        <v>2271080</v>
      </c>
      <c r="DE27" s="655"/>
      <c r="DF27" s="655"/>
      <c r="DG27" s="655"/>
      <c r="DH27" s="655"/>
      <c r="DI27" s="655"/>
      <c r="DJ27" s="655"/>
      <c r="DK27" s="656"/>
      <c r="DL27" s="632">
        <v>2252165</v>
      </c>
      <c r="DM27" s="655"/>
      <c r="DN27" s="655"/>
      <c r="DO27" s="655"/>
      <c r="DP27" s="655"/>
      <c r="DQ27" s="655"/>
      <c r="DR27" s="655"/>
      <c r="DS27" s="655"/>
      <c r="DT27" s="655"/>
      <c r="DU27" s="655"/>
      <c r="DV27" s="656"/>
      <c r="DW27" s="628">
        <v>10.4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47019</v>
      </c>
      <c r="S28" s="624"/>
      <c r="T28" s="624"/>
      <c r="U28" s="624"/>
      <c r="V28" s="624"/>
      <c r="W28" s="624"/>
      <c r="X28" s="624"/>
      <c r="Y28" s="625"/>
      <c r="Z28" s="626">
        <v>0.1</v>
      </c>
      <c r="AA28" s="626"/>
      <c r="AB28" s="626"/>
      <c r="AC28" s="626"/>
      <c r="AD28" s="627">
        <v>28378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3475184</v>
      </c>
      <c r="CS28" s="624"/>
      <c r="CT28" s="624"/>
      <c r="CU28" s="624"/>
      <c r="CV28" s="624"/>
      <c r="CW28" s="624"/>
      <c r="CX28" s="624"/>
      <c r="CY28" s="625"/>
      <c r="CZ28" s="657">
        <v>10.1</v>
      </c>
      <c r="DA28" s="658"/>
      <c r="DB28" s="658"/>
      <c r="DC28" s="659"/>
      <c r="DD28" s="632">
        <v>3475184</v>
      </c>
      <c r="DE28" s="624"/>
      <c r="DF28" s="624"/>
      <c r="DG28" s="624"/>
      <c r="DH28" s="624"/>
      <c r="DI28" s="624"/>
      <c r="DJ28" s="624"/>
      <c r="DK28" s="625"/>
      <c r="DL28" s="632">
        <v>3475184</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124199</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3475085</v>
      </c>
      <c r="CS29" s="655"/>
      <c r="CT29" s="655"/>
      <c r="CU29" s="655"/>
      <c r="CV29" s="655"/>
      <c r="CW29" s="655"/>
      <c r="CX29" s="655"/>
      <c r="CY29" s="656"/>
      <c r="CZ29" s="657">
        <v>10.1</v>
      </c>
      <c r="DA29" s="658"/>
      <c r="DB29" s="658"/>
      <c r="DC29" s="659"/>
      <c r="DD29" s="632">
        <v>3475085</v>
      </c>
      <c r="DE29" s="655"/>
      <c r="DF29" s="655"/>
      <c r="DG29" s="655"/>
      <c r="DH29" s="655"/>
      <c r="DI29" s="655"/>
      <c r="DJ29" s="655"/>
      <c r="DK29" s="656"/>
      <c r="DL29" s="632">
        <v>3475085</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351628</v>
      </c>
      <c r="S30" s="624"/>
      <c r="T30" s="624"/>
      <c r="U30" s="624"/>
      <c r="V30" s="624"/>
      <c r="W30" s="624"/>
      <c r="X30" s="624"/>
      <c r="Y30" s="625"/>
      <c r="Z30" s="626">
        <v>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94.9</v>
      </c>
      <c r="BN30" s="682"/>
      <c r="BO30" s="682"/>
      <c r="BP30" s="682"/>
      <c r="BQ30" s="683"/>
      <c r="BR30" s="681">
        <v>98.5</v>
      </c>
      <c r="BS30" s="682"/>
      <c r="BT30" s="682"/>
      <c r="BU30" s="682"/>
      <c r="BV30" s="682"/>
      <c r="BW30" s="682"/>
      <c r="BX30" s="618">
        <v>94.4</v>
      </c>
      <c r="BY30" s="682"/>
      <c r="BZ30" s="682"/>
      <c r="CA30" s="682"/>
      <c r="CB30" s="683"/>
      <c r="CD30" s="686"/>
      <c r="CE30" s="687"/>
      <c r="CF30" s="637" t="s">
        <v>289</v>
      </c>
      <c r="CG30" s="638"/>
      <c r="CH30" s="638"/>
      <c r="CI30" s="638"/>
      <c r="CJ30" s="638"/>
      <c r="CK30" s="638"/>
      <c r="CL30" s="638"/>
      <c r="CM30" s="638"/>
      <c r="CN30" s="638"/>
      <c r="CO30" s="638"/>
      <c r="CP30" s="638"/>
      <c r="CQ30" s="639"/>
      <c r="CR30" s="623">
        <v>3040598</v>
      </c>
      <c r="CS30" s="624"/>
      <c r="CT30" s="624"/>
      <c r="CU30" s="624"/>
      <c r="CV30" s="624"/>
      <c r="CW30" s="624"/>
      <c r="CX30" s="624"/>
      <c r="CY30" s="625"/>
      <c r="CZ30" s="657">
        <v>8.8000000000000007</v>
      </c>
      <c r="DA30" s="658"/>
      <c r="DB30" s="658"/>
      <c r="DC30" s="659"/>
      <c r="DD30" s="632">
        <v>3040598</v>
      </c>
      <c r="DE30" s="624"/>
      <c r="DF30" s="624"/>
      <c r="DG30" s="624"/>
      <c r="DH30" s="624"/>
      <c r="DI30" s="624"/>
      <c r="DJ30" s="624"/>
      <c r="DK30" s="625"/>
      <c r="DL30" s="632">
        <v>3040598</v>
      </c>
      <c r="DM30" s="624"/>
      <c r="DN30" s="624"/>
      <c r="DO30" s="624"/>
      <c r="DP30" s="624"/>
      <c r="DQ30" s="624"/>
      <c r="DR30" s="624"/>
      <c r="DS30" s="624"/>
      <c r="DT30" s="624"/>
      <c r="DU30" s="624"/>
      <c r="DV30" s="625"/>
      <c r="DW30" s="628">
        <v>14</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155270</v>
      </c>
      <c r="S31" s="624"/>
      <c r="T31" s="624"/>
      <c r="U31" s="624"/>
      <c r="V31" s="624"/>
      <c r="W31" s="624"/>
      <c r="X31" s="624"/>
      <c r="Y31" s="625"/>
      <c r="Z31" s="626">
        <v>0.4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96</v>
      </c>
      <c r="BN31" s="679"/>
      <c r="BO31" s="679"/>
      <c r="BP31" s="679"/>
      <c r="BQ31" s="680"/>
      <c r="BR31" s="678">
        <v>98.7</v>
      </c>
      <c r="BS31" s="655"/>
      <c r="BT31" s="655"/>
      <c r="BU31" s="655"/>
      <c r="BV31" s="655"/>
      <c r="BW31" s="655"/>
      <c r="BX31" s="629">
        <v>95.5</v>
      </c>
      <c r="BY31" s="679"/>
      <c r="BZ31" s="679"/>
      <c r="CA31" s="679"/>
      <c r="CB31" s="680"/>
      <c r="CD31" s="686"/>
      <c r="CE31" s="687"/>
      <c r="CF31" s="637" t="s">
        <v>293</v>
      </c>
      <c r="CG31" s="638"/>
      <c r="CH31" s="638"/>
      <c r="CI31" s="638"/>
      <c r="CJ31" s="638"/>
      <c r="CK31" s="638"/>
      <c r="CL31" s="638"/>
      <c r="CM31" s="638"/>
      <c r="CN31" s="638"/>
      <c r="CO31" s="638"/>
      <c r="CP31" s="638"/>
      <c r="CQ31" s="639"/>
      <c r="CR31" s="623">
        <v>434487</v>
      </c>
      <c r="CS31" s="655"/>
      <c r="CT31" s="655"/>
      <c r="CU31" s="655"/>
      <c r="CV31" s="655"/>
      <c r="CW31" s="655"/>
      <c r="CX31" s="655"/>
      <c r="CY31" s="656"/>
      <c r="CZ31" s="657">
        <v>1.3</v>
      </c>
      <c r="DA31" s="658"/>
      <c r="DB31" s="658"/>
      <c r="DC31" s="659"/>
      <c r="DD31" s="632">
        <v>434487</v>
      </c>
      <c r="DE31" s="655"/>
      <c r="DF31" s="655"/>
      <c r="DG31" s="655"/>
      <c r="DH31" s="655"/>
      <c r="DI31" s="655"/>
      <c r="DJ31" s="655"/>
      <c r="DK31" s="656"/>
      <c r="DL31" s="632">
        <v>434487</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808256</v>
      </c>
      <c r="S32" s="624"/>
      <c r="T32" s="624"/>
      <c r="U32" s="624"/>
      <c r="V32" s="624"/>
      <c r="W32" s="624"/>
      <c r="X32" s="624"/>
      <c r="Y32" s="625"/>
      <c r="Z32" s="626">
        <v>2.2999999999999998</v>
      </c>
      <c r="AA32" s="626"/>
      <c r="AB32" s="626"/>
      <c r="AC32" s="626"/>
      <c r="AD32" s="627">
        <v>56209</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98.3</v>
      </c>
      <c r="BH32" s="691"/>
      <c r="BI32" s="691"/>
      <c r="BJ32" s="691"/>
      <c r="BK32" s="691"/>
      <c r="BL32" s="691"/>
      <c r="BM32" s="692">
        <v>93.4</v>
      </c>
      <c r="BN32" s="691"/>
      <c r="BO32" s="691"/>
      <c r="BP32" s="691"/>
      <c r="BQ32" s="693"/>
      <c r="BR32" s="690">
        <v>98</v>
      </c>
      <c r="BS32" s="691"/>
      <c r="BT32" s="691"/>
      <c r="BU32" s="691"/>
      <c r="BV32" s="691"/>
      <c r="BW32" s="691"/>
      <c r="BX32" s="692">
        <v>92.8</v>
      </c>
      <c r="BY32" s="691"/>
      <c r="BZ32" s="691"/>
      <c r="CA32" s="691"/>
      <c r="CB32" s="693"/>
      <c r="CD32" s="688"/>
      <c r="CE32" s="689"/>
      <c r="CF32" s="637" t="s">
        <v>296</v>
      </c>
      <c r="CG32" s="638"/>
      <c r="CH32" s="638"/>
      <c r="CI32" s="638"/>
      <c r="CJ32" s="638"/>
      <c r="CK32" s="638"/>
      <c r="CL32" s="638"/>
      <c r="CM32" s="638"/>
      <c r="CN32" s="638"/>
      <c r="CO32" s="638"/>
      <c r="CP32" s="638"/>
      <c r="CQ32" s="639"/>
      <c r="CR32" s="623">
        <v>99</v>
      </c>
      <c r="CS32" s="624"/>
      <c r="CT32" s="624"/>
      <c r="CU32" s="624"/>
      <c r="CV32" s="624"/>
      <c r="CW32" s="624"/>
      <c r="CX32" s="624"/>
      <c r="CY32" s="625"/>
      <c r="CZ32" s="657">
        <v>0</v>
      </c>
      <c r="DA32" s="658"/>
      <c r="DB32" s="658"/>
      <c r="DC32" s="659"/>
      <c r="DD32" s="632">
        <v>99</v>
      </c>
      <c r="DE32" s="624"/>
      <c r="DF32" s="624"/>
      <c r="DG32" s="624"/>
      <c r="DH32" s="624"/>
      <c r="DI32" s="624"/>
      <c r="DJ32" s="624"/>
      <c r="DK32" s="625"/>
      <c r="DL32" s="632">
        <v>99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2468000</v>
      </c>
      <c r="S33" s="624"/>
      <c r="T33" s="624"/>
      <c r="U33" s="624"/>
      <c r="V33" s="624"/>
      <c r="W33" s="624"/>
      <c r="X33" s="624"/>
      <c r="Y33" s="625"/>
      <c r="Z33" s="626">
        <v>7.1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13752681</v>
      </c>
      <c r="CS33" s="655"/>
      <c r="CT33" s="655"/>
      <c r="CU33" s="655"/>
      <c r="CV33" s="655"/>
      <c r="CW33" s="655"/>
      <c r="CX33" s="655"/>
      <c r="CY33" s="656"/>
      <c r="CZ33" s="657">
        <v>40</v>
      </c>
      <c r="DA33" s="658"/>
      <c r="DB33" s="658"/>
      <c r="DC33" s="659"/>
      <c r="DD33" s="632">
        <v>10806066</v>
      </c>
      <c r="DE33" s="655"/>
      <c r="DF33" s="655"/>
      <c r="DG33" s="655"/>
      <c r="DH33" s="655"/>
      <c r="DI33" s="655"/>
      <c r="DJ33" s="655"/>
      <c r="DK33" s="656"/>
      <c r="DL33" s="632">
        <v>8799397</v>
      </c>
      <c r="DM33" s="655"/>
      <c r="DN33" s="655"/>
      <c r="DO33" s="655"/>
      <c r="DP33" s="655"/>
      <c r="DQ33" s="655"/>
      <c r="DR33" s="655"/>
      <c r="DS33" s="655"/>
      <c r="DT33" s="655"/>
      <c r="DU33" s="655"/>
      <c r="DV33" s="656"/>
      <c r="DW33" s="628">
        <v>40.6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5781236</v>
      </c>
      <c r="CS34" s="624"/>
      <c r="CT34" s="624"/>
      <c r="CU34" s="624"/>
      <c r="CV34" s="624"/>
      <c r="CW34" s="624"/>
      <c r="CX34" s="624"/>
      <c r="CY34" s="625"/>
      <c r="CZ34" s="657">
        <v>16.8</v>
      </c>
      <c r="DA34" s="658"/>
      <c r="DB34" s="658"/>
      <c r="DC34" s="659"/>
      <c r="DD34" s="632">
        <v>4514355</v>
      </c>
      <c r="DE34" s="624"/>
      <c r="DF34" s="624"/>
      <c r="DG34" s="624"/>
      <c r="DH34" s="624"/>
      <c r="DI34" s="624"/>
      <c r="DJ34" s="624"/>
      <c r="DK34" s="625"/>
      <c r="DL34" s="632">
        <v>4141978</v>
      </c>
      <c r="DM34" s="624"/>
      <c r="DN34" s="624"/>
      <c r="DO34" s="624"/>
      <c r="DP34" s="624"/>
      <c r="DQ34" s="624"/>
      <c r="DR34" s="624"/>
      <c r="DS34" s="624"/>
      <c r="DT34" s="624"/>
      <c r="DU34" s="624"/>
      <c r="DV34" s="625"/>
      <c r="DW34" s="628">
        <v>19.100000000000001</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1645800</v>
      </c>
      <c r="S35" s="624"/>
      <c r="T35" s="624"/>
      <c r="U35" s="624"/>
      <c r="V35" s="624"/>
      <c r="W35" s="624"/>
      <c r="X35" s="624"/>
      <c r="Y35" s="625"/>
      <c r="Z35" s="626">
        <v>4.7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5436531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-551763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385866</v>
      </c>
      <c r="CS35" s="655"/>
      <c r="CT35" s="655"/>
      <c r="CU35" s="655"/>
      <c r="CV35" s="655"/>
      <c r="CW35" s="655"/>
      <c r="CX35" s="655"/>
      <c r="CY35" s="656"/>
      <c r="CZ35" s="657">
        <v>1.1000000000000001</v>
      </c>
      <c r="DA35" s="658"/>
      <c r="DB35" s="658"/>
      <c r="DC35" s="659"/>
      <c r="DD35" s="632">
        <v>310123</v>
      </c>
      <c r="DE35" s="655"/>
      <c r="DF35" s="655"/>
      <c r="DG35" s="655"/>
      <c r="DH35" s="655"/>
      <c r="DI35" s="655"/>
      <c r="DJ35" s="655"/>
      <c r="DK35" s="656"/>
      <c r="DL35" s="632">
        <v>310123</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34853589</v>
      </c>
      <c r="S36" s="696"/>
      <c r="T36" s="696"/>
      <c r="U36" s="696"/>
      <c r="V36" s="696"/>
      <c r="W36" s="696"/>
      <c r="X36" s="696"/>
      <c r="Y36" s="697"/>
      <c r="Z36" s="698">
        <v>100</v>
      </c>
      <c r="AA36" s="698"/>
      <c r="AB36" s="698"/>
      <c r="AC36" s="698"/>
      <c r="AD36" s="699">
        <v>20004360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1130000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-927158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3189167</v>
      </c>
      <c r="CS36" s="624"/>
      <c r="CT36" s="624"/>
      <c r="CU36" s="624"/>
      <c r="CV36" s="624"/>
      <c r="CW36" s="624"/>
      <c r="CX36" s="624"/>
      <c r="CY36" s="625"/>
      <c r="CZ36" s="657">
        <v>9.3000000000000007</v>
      </c>
      <c r="DA36" s="658"/>
      <c r="DB36" s="658"/>
      <c r="DC36" s="659"/>
      <c r="DD36" s="632">
        <v>2429735</v>
      </c>
      <c r="DE36" s="624"/>
      <c r="DF36" s="624"/>
      <c r="DG36" s="624"/>
      <c r="DH36" s="624"/>
      <c r="DI36" s="624"/>
      <c r="DJ36" s="624"/>
      <c r="DK36" s="625"/>
      <c r="DL36" s="632">
        <v>1794001</v>
      </c>
      <c r="DM36" s="624"/>
      <c r="DN36" s="624"/>
      <c r="DO36" s="624"/>
      <c r="DP36" s="624"/>
      <c r="DQ36" s="624"/>
      <c r="DR36" s="624"/>
      <c r="DS36" s="624"/>
      <c r="DT36" s="624"/>
      <c r="DU36" s="624"/>
      <c r="DV36" s="625"/>
      <c r="DW36" s="628">
        <v>8.3000000000000007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747817</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15323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1842</v>
      </c>
      <c r="CS37" s="655"/>
      <c r="CT37" s="655"/>
      <c r="CU37" s="655"/>
      <c r="CV37" s="655"/>
      <c r="CW37" s="655"/>
      <c r="CX37" s="655"/>
      <c r="CY37" s="656"/>
      <c r="CZ37" s="657">
        <v>0</v>
      </c>
      <c r="DA37" s="658"/>
      <c r="DB37" s="658"/>
      <c r="DC37" s="659"/>
      <c r="DD37" s="632">
        <v>1842</v>
      </c>
      <c r="DE37" s="655"/>
      <c r="DF37" s="655"/>
      <c r="DG37" s="655"/>
      <c r="DH37" s="655"/>
      <c r="DI37" s="655"/>
      <c r="DJ37" s="655"/>
      <c r="DK37" s="656"/>
      <c r="DL37" s="632">
        <v>1841</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8196</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24768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3555822</v>
      </c>
      <c r="CS38" s="624"/>
      <c r="CT38" s="624"/>
      <c r="CU38" s="624"/>
      <c r="CV38" s="624"/>
      <c r="CW38" s="624"/>
      <c r="CX38" s="624"/>
      <c r="CY38" s="625"/>
      <c r="CZ38" s="657">
        <v>10.3</v>
      </c>
      <c r="DA38" s="658"/>
      <c r="DB38" s="658"/>
      <c r="DC38" s="659"/>
      <c r="DD38" s="632">
        <v>2889262</v>
      </c>
      <c r="DE38" s="624"/>
      <c r="DF38" s="624"/>
      <c r="DG38" s="624"/>
      <c r="DH38" s="624"/>
      <c r="DI38" s="624"/>
      <c r="DJ38" s="624"/>
      <c r="DK38" s="625"/>
      <c r="DL38" s="632">
        <v>2553295</v>
      </c>
      <c r="DM38" s="624"/>
      <c r="DN38" s="624"/>
      <c r="DO38" s="624"/>
      <c r="DP38" s="624"/>
      <c r="DQ38" s="624"/>
      <c r="DR38" s="624"/>
      <c r="DS38" s="624"/>
      <c r="DT38" s="624"/>
      <c r="DU38" s="624"/>
      <c r="DV38" s="625"/>
      <c r="DW38" s="628">
        <v>11.8</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2892</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59407</v>
      </c>
      <c r="CS39" s="655"/>
      <c r="CT39" s="655"/>
      <c r="CU39" s="655"/>
      <c r="CV39" s="655"/>
      <c r="CW39" s="655"/>
      <c r="CX39" s="655"/>
      <c r="CY39" s="656"/>
      <c r="CZ39" s="657">
        <v>0.2</v>
      </c>
      <c r="DA39" s="658"/>
      <c r="DB39" s="658"/>
      <c r="DC39" s="659"/>
      <c r="DD39" s="632">
        <v>14468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1159159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781183</v>
      </c>
      <c r="CS40" s="624"/>
      <c r="CT40" s="624"/>
      <c r="CU40" s="624"/>
      <c r="CV40" s="624"/>
      <c r="CW40" s="624"/>
      <c r="CX40" s="624"/>
      <c r="CY40" s="625"/>
      <c r="CZ40" s="657">
        <v>2.2999999999999998</v>
      </c>
      <c r="DA40" s="658"/>
      <c r="DB40" s="658"/>
      <c r="DC40" s="659"/>
      <c r="DD40" s="632">
        <v>648123</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2388467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2920334</v>
      </c>
      <c r="CS42" s="624"/>
      <c r="CT42" s="624"/>
      <c r="CU42" s="624"/>
      <c r="CV42" s="624"/>
      <c r="CW42" s="624"/>
      <c r="CX42" s="624"/>
      <c r="CY42" s="625"/>
      <c r="CZ42" s="657">
        <v>8.5</v>
      </c>
      <c r="DA42" s="706"/>
      <c r="DB42" s="706"/>
      <c r="DC42" s="707"/>
      <c r="DD42" s="632">
        <v>1023588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42343</v>
      </c>
      <c r="CS43" s="655"/>
      <c r="CT43" s="655"/>
      <c r="CU43" s="655"/>
      <c r="CV43" s="655"/>
      <c r="CW43" s="655"/>
      <c r="CX43" s="655"/>
      <c r="CY43" s="656"/>
      <c r="CZ43" s="657">
        <v>0.1</v>
      </c>
      <c r="DA43" s="658"/>
      <c r="DB43" s="658"/>
      <c r="DC43" s="659"/>
      <c r="DD43" s="632">
        <v>42343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2920334</v>
      </c>
      <c r="CS44" s="624"/>
      <c r="CT44" s="624"/>
      <c r="CU44" s="624"/>
      <c r="CV44" s="624"/>
      <c r="CW44" s="624"/>
      <c r="CX44" s="624"/>
      <c r="CY44" s="625"/>
      <c r="CZ44" s="657">
        <v>8.5</v>
      </c>
      <c r="DA44" s="706"/>
      <c r="DB44" s="706"/>
      <c r="DC44" s="707"/>
      <c r="DD44" s="632">
        <v>1023588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1577423</v>
      </c>
      <c r="CS45" s="655"/>
      <c r="CT45" s="655"/>
      <c r="CU45" s="655"/>
      <c r="CV45" s="655"/>
      <c r="CW45" s="655"/>
      <c r="CX45" s="655"/>
      <c r="CY45" s="656"/>
      <c r="CZ45" s="657">
        <v>4.5999999999999996</v>
      </c>
      <c r="DA45" s="658"/>
      <c r="DB45" s="658"/>
      <c r="DC45" s="659"/>
      <c r="DD45" s="632">
        <v>53121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1316391</v>
      </c>
      <c r="CS46" s="624"/>
      <c r="CT46" s="624"/>
      <c r="CU46" s="624"/>
      <c r="CV46" s="624"/>
      <c r="CW46" s="624"/>
      <c r="CX46" s="624"/>
      <c r="CY46" s="625"/>
      <c r="CZ46" s="657">
        <v>3.8</v>
      </c>
      <c r="DA46" s="706"/>
      <c r="DB46" s="706"/>
      <c r="DC46" s="707"/>
      <c r="DD46" s="632">
        <v>970467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34421932</v>
      </c>
      <c r="CS49" s="691"/>
      <c r="CT49" s="691"/>
      <c r="CU49" s="691"/>
      <c r="CV49" s="691"/>
      <c r="CW49" s="691"/>
      <c r="CX49" s="691"/>
      <c r="CY49" s="718"/>
      <c r="CZ49" s="719">
        <v>100</v>
      </c>
      <c r="DA49" s="720"/>
      <c r="DB49" s="720"/>
      <c r="DC49" s="721"/>
      <c r="DD49" s="722">
        <v>23655802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36822</v>
      </c>
      <c r="R7" s="753"/>
      <c r="S7" s="753"/>
      <c r="T7" s="753"/>
      <c r="U7" s="753"/>
      <c r="V7" s="753">
        <v>36391</v>
      </c>
      <c r="W7" s="753"/>
      <c r="X7" s="753"/>
      <c r="Y7" s="753"/>
      <c r="Z7" s="753"/>
      <c r="AA7" s="753">
        <v>432</v>
      </c>
      <c r="AB7" s="753"/>
      <c r="AC7" s="753"/>
      <c r="AD7" s="753"/>
      <c r="AE7" s="754"/>
      <c r="AF7" s="755">
        <v>111</v>
      </c>
      <c r="AG7" s="756"/>
      <c r="AH7" s="756"/>
      <c r="AI7" s="756"/>
      <c r="AJ7" s="757"/>
      <c r="AK7" s="795">
        <v>352</v>
      </c>
      <c r="AL7" s="796"/>
      <c r="AM7" s="796"/>
      <c r="AN7" s="796"/>
      <c r="AO7" s="796"/>
      <c r="AP7" s="796">
        <v>34561</v>
      </c>
      <c r="AQ7" s="796"/>
      <c r="AR7" s="796"/>
      <c r="AS7" s="796"/>
      <c r="AT7" s="796"/>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556</v>
      </c>
      <c r="BT7" s="800"/>
      <c r="BU7" s="800"/>
      <c r="BV7" s="800"/>
      <c r="BW7" s="800"/>
      <c r="BX7" s="800"/>
      <c r="BY7" s="800"/>
      <c r="BZ7" s="800"/>
      <c r="CA7" s="800"/>
      <c r="CB7" s="800"/>
      <c r="CC7" s="800"/>
      <c r="CD7" s="800"/>
      <c r="CE7" s="800"/>
      <c r="CF7" s="800"/>
      <c r="CG7" s="801"/>
      <c r="CH7" s="789">
        <v>15</v>
      </c>
      <c r="CI7" s="790"/>
      <c r="CJ7" s="790"/>
      <c r="CK7" s="790"/>
      <c r="CL7" s="791"/>
      <c r="CM7" s="789">
        <v>83</v>
      </c>
      <c r="CN7" s="790"/>
      <c r="CO7" s="790"/>
      <c r="CP7" s="790"/>
      <c r="CQ7" s="791"/>
      <c r="CR7" s="789">
        <v>23</v>
      </c>
      <c r="CS7" s="790"/>
      <c r="CT7" s="790"/>
      <c r="CU7" s="790"/>
      <c r="CV7" s="791"/>
      <c r="CW7" s="789">
        <v>392</v>
      </c>
      <c r="CX7" s="790"/>
      <c r="CY7" s="790"/>
      <c r="CZ7" s="790"/>
      <c r="DA7" s="791"/>
      <c r="DB7" s="789" t="s">
        <v>560</v>
      </c>
      <c r="DC7" s="790"/>
      <c r="DD7" s="790"/>
      <c r="DE7" s="790"/>
      <c r="DF7" s="791"/>
      <c r="DG7" s="789" t="s">
        <v>486</v>
      </c>
      <c r="DH7" s="790"/>
      <c r="DI7" s="790"/>
      <c r="DJ7" s="790"/>
      <c r="DK7" s="791"/>
      <c r="DL7" s="789" t="s">
        <v>486</v>
      </c>
      <c r="DM7" s="790"/>
      <c r="DN7" s="790"/>
      <c r="DO7" s="790"/>
      <c r="DP7" s="791"/>
      <c r="DQ7" s="792" t="s">
        <v>551</v>
      </c>
      <c r="DR7" s="793"/>
      <c r="DS7" s="793"/>
      <c r="DT7" s="793"/>
      <c r="DU7" s="794"/>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2">
        <v>16</v>
      </c>
      <c r="CI8" s="793"/>
      <c r="CJ8" s="793"/>
      <c r="CK8" s="793"/>
      <c r="CL8" s="794"/>
      <c r="CM8" s="792">
        <v>440</v>
      </c>
      <c r="CN8" s="793"/>
      <c r="CO8" s="793"/>
      <c r="CP8" s="793"/>
      <c r="CQ8" s="794"/>
      <c r="CR8" s="792">
        <v>31</v>
      </c>
      <c r="CS8" s="793"/>
      <c r="CT8" s="793"/>
      <c r="CU8" s="793"/>
      <c r="CV8" s="794"/>
      <c r="CW8" s="792" t="s">
        <v>560</v>
      </c>
      <c r="CX8" s="793"/>
      <c r="CY8" s="793"/>
      <c r="CZ8" s="793"/>
      <c r="DA8" s="794"/>
      <c r="DB8" s="792" t="s">
        <v>551</v>
      </c>
      <c r="DC8" s="793"/>
      <c r="DD8" s="793"/>
      <c r="DE8" s="793"/>
      <c r="DF8" s="794"/>
      <c r="DG8" s="792" t="s">
        <v>486</v>
      </c>
      <c r="DH8" s="793"/>
      <c r="DI8" s="793"/>
      <c r="DJ8" s="793"/>
      <c r="DK8" s="794"/>
      <c r="DL8" s="792" t="s">
        <v>486</v>
      </c>
      <c r="DM8" s="793"/>
      <c r="DN8" s="793"/>
      <c r="DO8" s="793"/>
      <c r="DP8" s="794"/>
      <c r="DQ8" s="792" t="s">
        <v>551</v>
      </c>
      <c r="DR8" s="793"/>
      <c r="DS8" s="793"/>
      <c r="DT8" s="793"/>
      <c r="DU8" s="794"/>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558</v>
      </c>
      <c r="BT9" s="787"/>
      <c r="BU9" s="787"/>
      <c r="BV9" s="787"/>
      <c r="BW9" s="787"/>
      <c r="BX9" s="787"/>
      <c r="BY9" s="787"/>
      <c r="BZ9" s="787"/>
      <c r="CA9" s="787"/>
      <c r="CB9" s="787"/>
      <c r="CC9" s="787"/>
      <c r="CD9" s="787"/>
      <c r="CE9" s="787"/>
      <c r="CF9" s="787"/>
      <c r="CG9" s="788"/>
      <c r="CH9" s="792">
        <v>11</v>
      </c>
      <c r="CI9" s="793"/>
      <c r="CJ9" s="793"/>
      <c r="CK9" s="793"/>
      <c r="CL9" s="794"/>
      <c r="CM9" s="792">
        <v>548</v>
      </c>
      <c r="CN9" s="793"/>
      <c r="CO9" s="793"/>
      <c r="CP9" s="793"/>
      <c r="CQ9" s="794"/>
      <c r="CR9" s="792">
        <v>70</v>
      </c>
      <c r="CS9" s="793"/>
      <c r="CT9" s="793"/>
      <c r="CU9" s="793"/>
      <c r="CV9" s="794"/>
      <c r="CW9" s="792">
        <v>27</v>
      </c>
      <c r="CX9" s="793"/>
      <c r="CY9" s="793"/>
      <c r="CZ9" s="793"/>
      <c r="DA9" s="794"/>
      <c r="DB9" s="792" t="s">
        <v>551</v>
      </c>
      <c r="DC9" s="793"/>
      <c r="DD9" s="793"/>
      <c r="DE9" s="793"/>
      <c r="DF9" s="794"/>
      <c r="DG9" s="792" t="s">
        <v>486</v>
      </c>
      <c r="DH9" s="793"/>
      <c r="DI9" s="793"/>
      <c r="DJ9" s="793"/>
      <c r="DK9" s="794"/>
      <c r="DL9" s="792" t="s">
        <v>486</v>
      </c>
      <c r="DM9" s="793"/>
      <c r="DN9" s="793"/>
      <c r="DO9" s="793"/>
      <c r="DP9" s="794"/>
      <c r="DQ9" s="792" t="s">
        <v>551</v>
      </c>
      <c r="DR9" s="793"/>
      <c r="DS9" s="793"/>
      <c r="DT9" s="793"/>
      <c r="DU9" s="794"/>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559</v>
      </c>
      <c r="BT10" s="787"/>
      <c r="BU10" s="787"/>
      <c r="BV10" s="787"/>
      <c r="BW10" s="787"/>
      <c r="BX10" s="787"/>
      <c r="BY10" s="787"/>
      <c r="BZ10" s="787"/>
      <c r="CA10" s="787"/>
      <c r="CB10" s="787"/>
      <c r="CC10" s="787"/>
      <c r="CD10" s="787"/>
      <c r="CE10" s="787"/>
      <c r="CF10" s="787"/>
      <c r="CG10" s="788"/>
      <c r="CH10" s="792">
        <v>9</v>
      </c>
      <c r="CI10" s="793"/>
      <c r="CJ10" s="793"/>
      <c r="CK10" s="793"/>
      <c r="CL10" s="794"/>
      <c r="CM10" s="792">
        <v>70</v>
      </c>
      <c r="CN10" s="793"/>
      <c r="CO10" s="793"/>
      <c r="CP10" s="793"/>
      <c r="CQ10" s="794"/>
      <c r="CR10" s="792">
        <v>10</v>
      </c>
      <c r="CS10" s="793"/>
      <c r="CT10" s="793"/>
      <c r="CU10" s="793"/>
      <c r="CV10" s="794"/>
      <c r="CW10" s="792">
        <v>2</v>
      </c>
      <c r="CX10" s="793"/>
      <c r="CY10" s="793"/>
      <c r="CZ10" s="793"/>
      <c r="DA10" s="794"/>
      <c r="DB10" s="792" t="s">
        <v>551</v>
      </c>
      <c r="DC10" s="793"/>
      <c r="DD10" s="793"/>
      <c r="DE10" s="793"/>
      <c r="DF10" s="794"/>
      <c r="DG10" s="792" t="s">
        <v>486</v>
      </c>
      <c r="DH10" s="793"/>
      <c r="DI10" s="793"/>
      <c r="DJ10" s="793"/>
      <c r="DK10" s="794"/>
      <c r="DL10" s="792" t="s">
        <v>486</v>
      </c>
      <c r="DM10" s="793"/>
      <c r="DN10" s="793"/>
      <c r="DO10" s="793"/>
      <c r="DP10" s="794"/>
      <c r="DQ10" s="792" t="s">
        <v>551</v>
      </c>
      <c r="DR10" s="793"/>
      <c r="DS10" s="793"/>
      <c r="DT10" s="793"/>
      <c r="DU10" s="794"/>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36822</v>
      </c>
      <c r="R23" s="812"/>
      <c r="S23" s="812"/>
      <c r="T23" s="812"/>
      <c r="U23" s="812"/>
      <c r="V23" s="812">
        <v>36391</v>
      </c>
      <c r="W23" s="812"/>
      <c r="X23" s="812"/>
      <c r="Y23" s="812"/>
      <c r="Z23" s="812"/>
      <c r="AA23" s="812">
        <v>432</v>
      </c>
      <c r="AB23" s="812"/>
      <c r="AC23" s="812"/>
      <c r="AD23" s="812"/>
      <c r="AE23" s="813"/>
      <c r="AF23" s="814">
        <v>111</v>
      </c>
      <c r="AG23" s="812"/>
      <c r="AH23" s="812"/>
      <c r="AI23" s="812"/>
      <c r="AJ23" s="815"/>
      <c r="AK23" s="816"/>
      <c r="AL23" s="817"/>
      <c r="AM23" s="817"/>
      <c r="AN23" s="817"/>
      <c r="AO23" s="817"/>
      <c r="AP23" s="812">
        <v>34561</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12896</v>
      </c>
      <c r="R28" s="841"/>
      <c r="S28" s="841"/>
      <c r="T28" s="841"/>
      <c r="U28" s="841"/>
      <c r="V28" s="841">
        <v>13448</v>
      </c>
      <c r="W28" s="841"/>
      <c r="X28" s="841"/>
      <c r="Y28" s="841"/>
      <c r="Z28" s="841"/>
      <c r="AA28" s="841">
        <v>-552</v>
      </c>
      <c r="AB28" s="841"/>
      <c r="AC28" s="841"/>
      <c r="AD28" s="841"/>
      <c r="AE28" s="842"/>
      <c r="AF28" s="843">
        <v>-552</v>
      </c>
      <c r="AG28" s="841"/>
      <c r="AH28" s="841"/>
      <c r="AI28" s="841"/>
      <c r="AJ28" s="844"/>
      <c r="AK28" s="845">
        <v>1159</v>
      </c>
      <c r="AL28" s="836"/>
      <c r="AM28" s="836"/>
      <c r="AN28" s="836"/>
      <c r="AO28" s="836"/>
      <c r="AP28" s="836" t="s">
        <v>486</v>
      </c>
      <c r="AQ28" s="836"/>
      <c r="AR28" s="836"/>
      <c r="AS28" s="836"/>
      <c r="AT28" s="836"/>
      <c r="AU28" s="836" t="s">
        <v>486</v>
      </c>
      <c r="AV28" s="836"/>
      <c r="AW28" s="836"/>
      <c r="AX28" s="836"/>
      <c r="AY28" s="836"/>
      <c r="AZ28" s="837" t="s">
        <v>486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7650</v>
      </c>
      <c r="R29" s="777"/>
      <c r="S29" s="777"/>
      <c r="T29" s="777"/>
      <c r="U29" s="777"/>
      <c r="V29" s="777">
        <v>7506</v>
      </c>
      <c r="W29" s="777"/>
      <c r="X29" s="777"/>
      <c r="Y29" s="777"/>
      <c r="Z29" s="777"/>
      <c r="AA29" s="777">
        <v>143</v>
      </c>
      <c r="AB29" s="777"/>
      <c r="AC29" s="777"/>
      <c r="AD29" s="777"/>
      <c r="AE29" s="778"/>
      <c r="AF29" s="779">
        <v>143</v>
      </c>
      <c r="AG29" s="780"/>
      <c r="AH29" s="780"/>
      <c r="AI29" s="780"/>
      <c r="AJ29" s="781"/>
      <c r="AK29" s="848">
        <v>1174</v>
      </c>
      <c r="AL29" s="849"/>
      <c r="AM29" s="849"/>
      <c r="AN29" s="849"/>
      <c r="AO29" s="849"/>
      <c r="AP29" s="849" t="s">
        <v>486</v>
      </c>
      <c r="AQ29" s="849"/>
      <c r="AR29" s="849"/>
      <c r="AS29" s="849"/>
      <c r="AT29" s="849"/>
      <c r="AU29" s="849" t="s">
        <v>486</v>
      </c>
      <c r="AV29" s="849"/>
      <c r="AW29" s="849"/>
      <c r="AX29" s="849"/>
      <c r="AY29" s="849"/>
      <c r="AZ29" s="850" t="s">
        <v>486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1601</v>
      </c>
      <c r="R30" s="777"/>
      <c r="S30" s="777"/>
      <c r="T30" s="777"/>
      <c r="U30" s="777"/>
      <c r="V30" s="777">
        <v>1596</v>
      </c>
      <c r="W30" s="777"/>
      <c r="X30" s="777"/>
      <c r="Y30" s="777"/>
      <c r="Z30" s="777"/>
      <c r="AA30" s="777">
        <v>5</v>
      </c>
      <c r="AB30" s="777"/>
      <c r="AC30" s="777"/>
      <c r="AD30" s="777"/>
      <c r="AE30" s="778"/>
      <c r="AF30" s="779">
        <v>5</v>
      </c>
      <c r="AG30" s="780"/>
      <c r="AH30" s="780"/>
      <c r="AI30" s="780"/>
      <c r="AJ30" s="781"/>
      <c r="AK30" s="848">
        <v>282</v>
      </c>
      <c r="AL30" s="849"/>
      <c r="AM30" s="849"/>
      <c r="AN30" s="849"/>
      <c r="AO30" s="849"/>
      <c r="AP30" s="849" t="s">
        <v>486</v>
      </c>
      <c r="AQ30" s="849"/>
      <c r="AR30" s="849"/>
      <c r="AS30" s="849"/>
      <c r="AT30" s="849"/>
      <c r="AU30" s="849" t="s">
        <v>486</v>
      </c>
      <c r="AV30" s="849"/>
      <c r="AW30" s="849"/>
      <c r="AX30" s="849"/>
      <c r="AY30" s="849"/>
      <c r="AZ30" s="850" t="s">
        <v>486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2413</v>
      </c>
      <c r="R31" s="777"/>
      <c r="S31" s="777"/>
      <c r="T31" s="777"/>
      <c r="U31" s="777"/>
      <c r="V31" s="777">
        <v>2067</v>
      </c>
      <c r="W31" s="777"/>
      <c r="X31" s="777"/>
      <c r="Y31" s="777"/>
      <c r="Z31" s="777"/>
      <c r="AA31" s="777">
        <v>346</v>
      </c>
      <c r="AB31" s="777"/>
      <c r="AC31" s="777"/>
      <c r="AD31" s="777"/>
      <c r="AE31" s="778"/>
      <c r="AF31" s="779">
        <v>2647</v>
      </c>
      <c r="AG31" s="780"/>
      <c r="AH31" s="780"/>
      <c r="AI31" s="780"/>
      <c r="AJ31" s="781"/>
      <c r="AK31" s="848">
        <v>3</v>
      </c>
      <c r="AL31" s="849"/>
      <c r="AM31" s="849"/>
      <c r="AN31" s="849"/>
      <c r="AO31" s="849"/>
      <c r="AP31" s="849">
        <v>8014</v>
      </c>
      <c r="AQ31" s="849"/>
      <c r="AR31" s="849"/>
      <c r="AS31" s="849"/>
      <c r="AT31" s="849"/>
      <c r="AU31" s="849">
        <v>16</v>
      </c>
      <c r="AV31" s="849"/>
      <c r="AW31" s="849"/>
      <c r="AX31" s="849"/>
      <c r="AY31" s="849"/>
      <c r="AZ31" s="850" t="s">
        <v>548</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11622</v>
      </c>
      <c r="R32" s="777"/>
      <c r="S32" s="777"/>
      <c r="T32" s="777"/>
      <c r="U32" s="777"/>
      <c r="V32" s="777">
        <v>12152</v>
      </c>
      <c r="W32" s="777"/>
      <c r="X32" s="777"/>
      <c r="Y32" s="777"/>
      <c r="Z32" s="777"/>
      <c r="AA32" s="777">
        <v>-529</v>
      </c>
      <c r="AB32" s="777"/>
      <c r="AC32" s="777"/>
      <c r="AD32" s="777"/>
      <c r="AE32" s="778"/>
      <c r="AF32" s="779">
        <v>187</v>
      </c>
      <c r="AG32" s="780"/>
      <c r="AH32" s="780"/>
      <c r="AI32" s="780"/>
      <c r="AJ32" s="781"/>
      <c r="AK32" s="848">
        <v>1130</v>
      </c>
      <c r="AL32" s="849"/>
      <c r="AM32" s="849"/>
      <c r="AN32" s="849"/>
      <c r="AO32" s="849"/>
      <c r="AP32" s="849">
        <v>10781</v>
      </c>
      <c r="AQ32" s="849"/>
      <c r="AR32" s="849"/>
      <c r="AS32" s="849"/>
      <c r="AT32" s="849"/>
      <c r="AU32" s="849">
        <v>6981</v>
      </c>
      <c r="AV32" s="849"/>
      <c r="AW32" s="849"/>
      <c r="AX32" s="849"/>
      <c r="AY32" s="849"/>
      <c r="AZ32" s="850" t="s">
        <v>548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3124</v>
      </c>
      <c r="R33" s="777"/>
      <c r="S33" s="777"/>
      <c r="T33" s="777"/>
      <c r="U33" s="777"/>
      <c r="V33" s="777">
        <v>3086</v>
      </c>
      <c r="W33" s="777"/>
      <c r="X33" s="777"/>
      <c r="Y33" s="777"/>
      <c r="Z33" s="777"/>
      <c r="AA33" s="777">
        <v>38</v>
      </c>
      <c r="AB33" s="777"/>
      <c r="AC33" s="777"/>
      <c r="AD33" s="777"/>
      <c r="AE33" s="778"/>
      <c r="AF33" s="779">
        <v>1050</v>
      </c>
      <c r="AG33" s="780"/>
      <c r="AH33" s="780"/>
      <c r="AI33" s="780"/>
      <c r="AJ33" s="781"/>
      <c r="AK33" s="848">
        <v>748</v>
      </c>
      <c r="AL33" s="849"/>
      <c r="AM33" s="849"/>
      <c r="AN33" s="849"/>
      <c r="AO33" s="849"/>
      <c r="AP33" s="849">
        <v>7904</v>
      </c>
      <c r="AQ33" s="849"/>
      <c r="AR33" s="849"/>
      <c r="AS33" s="849"/>
      <c r="AT33" s="849"/>
      <c r="AU33" s="849">
        <v>6758</v>
      </c>
      <c r="AV33" s="849"/>
      <c r="AW33" s="849"/>
      <c r="AX33" s="849"/>
      <c r="AY33" s="849"/>
      <c r="AZ33" s="850" t="s">
        <v>548</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3481</v>
      </c>
      <c r="AG63" s="860"/>
      <c r="AH63" s="860"/>
      <c r="AI63" s="860"/>
      <c r="AJ63" s="861"/>
      <c r="AK63" s="862"/>
      <c r="AL63" s="857"/>
      <c r="AM63" s="857"/>
      <c r="AN63" s="857"/>
      <c r="AO63" s="857"/>
      <c r="AP63" s="860">
        <f>SUM(AP28:AT62)</f>
        <v>26699</v>
      </c>
      <c r="AQ63" s="860"/>
      <c r="AR63" s="860"/>
      <c r="AS63" s="860"/>
      <c r="AT63" s="860"/>
      <c r="AU63" s="860">
        <f>SUM(AU28:AY62)</f>
        <v>13755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549</v>
      </c>
      <c r="C68" s="888"/>
      <c r="D68" s="888"/>
      <c r="E68" s="888"/>
      <c r="F68" s="888"/>
      <c r="G68" s="888"/>
      <c r="H68" s="888"/>
      <c r="I68" s="888"/>
      <c r="J68" s="888"/>
      <c r="K68" s="888"/>
      <c r="L68" s="888"/>
      <c r="M68" s="888"/>
      <c r="N68" s="888"/>
      <c r="O68" s="888"/>
      <c r="P68" s="889"/>
      <c r="Q68" s="890">
        <v>61542</v>
      </c>
      <c r="R68" s="884"/>
      <c r="S68" s="884"/>
      <c r="T68" s="884"/>
      <c r="U68" s="884"/>
      <c r="V68" s="884">
        <v>59857</v>
      </c>
      <c r="W68" s="884"/>
      <c r="X68" s="884"/>
      <c r="Y68" s="884"/>
      <c r="Z68" s="884"/>
      <c r="AA68" s="884">
        <v>1685</v>
      </c>
      <c r="AB68" s="884"/>
      <c r="AC68" s="884"/>
      <c r="AD68" s="884"/>
      <c r="AE68" s="884"/>
      <c r="AF68" s="884">
        <v>1685</v>
      </c>
      <c r="AG68" s="884"/>
      <c r="AH68" s="884"/>
      <c r="AI68" s="884"/>
      <c r="AJ68" s="884"/>
      <c r="AK68" s="884">
        <v>65</v>
      </c>
      <c r="AL68" s="884"/>
      <c r="AM68" s="884"/>
      <c r="AN68" s="884"/>
      <c r="AO68" s="884"/>
      <c r="AP68" s="884" t="s">
        <v>550</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552</v>
      </c>
      <c r="C69" s="892"/>
      <c r="D69" s="892"/>
      <c r="E69" s="892"/>
      <c r="F69" s="892"/>
      <c r="G69" s="892"/>
      <c r="H69" s="892"/>
      <c r="I69" s="892"/>
      <c r="J69" s="892"/>
      <c r="K69" s="892"/>
      <c r="L69" s="892"/>
      <c r="M69" s="892"/>
      <c r="N69" s="892"/>
      <c r="O69" s="892"/>
      <c r="P69" s="893"/>
      <c r="Q69" s="894">
        <v>189</v>
      </c>
      <c r="R69" s="849"/>
      <c r="S69" s="849"/>
      <c r="T69" s="849"/>
      <c r="U69" s="849"/>
      <c r="V69" s="849">
        <v>168</v>
      </c>
      <c r="W69" s="849"/>
      <c r="X69" s="849"/>
      <c r="Y69" s="849"/>
      <c r="Z69" s="849"/>
      <c r="AA69" s="849">
        <v>22</v>
      </c>
      <c r="AB69" s="849"/>
      <c r="AC69" s="849"/>
      <c r="AD69" s="849"/>
      <c r="AE69" s="849"/>
      <c r="AF69" s="849">
        <v>22</v>
      </c>
      <c r="AG69" s="849"/>
      <c r="AH69" s="849"/>
      <c r="AI69" s="849"/>
      <c r="AJ69" s="849"/>
      <c r="AK69" s="849">
        <v>13</v>
      </c>
      <c r="AL69" s="849"/>
      <c r="AM69" s="849"/>
      <c r="AN69" s="849"/>
      <c r="AO69" s="849"/>
      <c r="AP69" s="849" t="s">
        <v>486</v>
      </c>
      <c r="AQ69" s="849"/>
      <c r="AR69" s="849"/>
      <c r="AS69" s="849"/>
      <c r="AT69" s="849"/>
      <c r="AU69" s="849" t="s">
        <v>486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553</v>
      </c>
      <c r="C70" s="892"/>
      <c r="D70" s="892"/>
      <c r="E70" s="892"/>
      <c r="F70" s="892"/>
      <c r="G70" s="892"/>
      <c r="H70" s="892"/>
      <c r="I70" s="892"/>
      <c r="J70" s="892"/>
      <c r="K70" s="892"/>
      <c r="L70" s="892"/>
      <c r="M70" s="892"/>
      <c r="N70" s="892"/>
      <c r="O70" s="892"/>
      <c r="P70" s="893"/>
      <c r="Q70" s="894">
        <v>1044329</v>
      </c>
      <c r="R70" s="849"/>
      <c r="S70" s="849"/>
      <c r="T70" s="849"/>
      <c r="U70" s="849"/>
      <c r="V70" s="849">
        <v>1022081</v>
      </c>
      <c r="W70" s="849"/>
      <c r="X70" s="849"/>
      <c r="Y70" s="849"/>
      <c r="Z70" s="849"/>
      <c r="AA70" s="849">
        <v>22247</v>
      </c>
      <c r="AB70" s="849"/>
      <c r="AC70" s="849"/>
      <c r="AD70" s="849"/>
      <c r="AE70" s="849"/>
      <c r="AF70" s="849">
        <v>22247</v>
      </c>
      <c r="AG70" s="849"/>
      <c r="AH70" s="849"/>
      <c r="AI70" s="849"/>
      <c r="AJ70" s="849"/>
      <c r="AK70" s="849">
        <v>593</v>
      </c>
      <c r="AL70" s="849"/>
      <c r="AM70" s="849"/>
      <c r="AN70" s="849"/>
      <c r="AO70" s="849"/>
      <c r="AP70" s="849" t="s">
        <v>486</v>
      </c>
      <c r="AQ70" s="849"/>
      <c r="AR70" s="849"/>
      <c r="AS70" s="849"/>
      <c r="AT70" s="849"/>
      <c r="AU70" s="849" t="s">
        <v>486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554</v>
      </c>
      <c r="C71" s="892"/>
      <c r="D71" s="892"/>
      <c r="E71" s="892"/>
      <c r="F71" s="892"/>
      <c r="G71" s="892"/>
      <c r="H71" s="892"/>
      <c r="I71" s="892"/>
      <c r="J71" s="892"/>
      <c r="K71" s="892"/>
      <c r="L71" s="892"/>
      <c r="M71" s="892"/>
      <c r="N71" s="892"/>
      <c r="O71" s="892"/>
      <c r="P71" s="893"/>
      <c r="Q71" s="894">
        <v>42179</v>
      </c>
      <c r="R71" s="849"/>
      <c r="S71" s="849"/>
      <c r="T71" s="849"/>
      <c r="U71" s="849"/>
      <c r="V71" s="849">
        <v>35893</v>
      </c>
      <c r="W71" s="849"/>
      <c r="X71" s="849"/>
      <c r="Y71" s="849"/>
      <c r="Z71" s="849"/>
      <c r="AA71" s="849">
        <v>6286</v>
      </c>
      <c r="AB71" s="849"/>
      <c r="AC71" s="849"/>
      <c r="AD71" s="849"/>
      <c r="AE71" s="849"/>
      <c r="AF71" s="849">
        <v>25370</v>
      </c>
      <c r="AG71" s="849"/>
      <c r="AH71" s="849"/>
      <c r="AI71" s="849"/>
      <c r="AJ71" s="849"/>
      <c r="AK71" s="849" t="s">
        <v>486</v>
      </c>
      <c r="AL71" s="849"/>
      <c r="AM71" s="849"/>
      <c r="AN71" s="849"/>
      <c r="AO71" s="849"/>
      <c r="AP71" s="849">
        <v>140190</v>
      </c>
      <c r="AQ71" s="849"/>
      <c r="AR71" s="849"/>
      <c r="AS71" s="849"/>
      <c r="AT71" s="849"/>
      <c r="AU71" s="849" t="s">
        <v>486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555</v>
      </c>
      <c r="C72" s="892"/>
      <c r="D72" s="892"/>
      <c r="E72" s="892"/>
      <c r="F72" s="892"/>
      <c r="G72" s="892"/>
      <c r="H72" s="892"/>
      <c r="I72" s="892"/>
      <c r="J72" s="892"/>
      <c r="K72" s="892"/>
      <c r="L72" s="892"/>
      <c r="M72" s="892"/>
      <c r="N72" s="892"/>
      <c r="O72" s="892"/>
      <c r="P72" s="893"/>
      <c r="Q72" s="894">
        <v>8559</v>
      </c>
      <c r="R72" s="849"/>
      <c r="S72" s="849"/>
      <c r="T72" s="849"/>
      <c r="U72" s="849"/>
      <c r="V72" s="849">
        <v>6038</v>
      </c>
      <c r="W72" s="849"/>
      <c r="X72" s="849"/>
      <c r="Y72" s="849"/>
      <c r="Z72" s="849"/>
      <c r="AA72" s="849">
        <v>2521</v>
      </c>
      <c r="AB72" s="849"/>
      <c r="AC72" s="849"/>
      <c r="AD72" s="849"/>
      <c r="AE72" s="849"/>
      <c r="AF72" s="849">
        <v>17171</v>
      </c>
      <c r="AG72" s="849"/>
      <c r="AH72" s="849"/>
      <c r="AI72" s="849"/>
      <c r="AJ72" s="849"/>
      <c r="AK72" s="849" t="s">
        <v>486</v>
      </c>
      <c r="AL72" s="849"/>
      <c r="AM72" s="849"/>
      <c r="AN72" s="849"/>
      <c r="AO72" s="849"/>
      <c r="AP72" s="849">
        <v>18268</v>
      </c>
      <c r="AQ72" s="849"/>
      <c r="AR72" s="849"/>
      <c r="AS72" s="849"/>
      <c r="AT72" s="849"/>
      <c r="AU72" s="849" t="s">
        <v>486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66495</v>
      </c>
      <c r="AG88" s="860"/>
      <c r="AH88" s="860"/>
      <c r="AI88" s="860"/>
      <c r="AJ88" s="860"/>
      <c r="AK88" s="857"/>
      <c r="AL88" s="857"/>
      <c r="AM88" s="857"/>
      <c r="AN88" s="857"/>
      <c r="AO88" s="857"/>
      <c r="AP88" s="860">
        <f>SUM(AP68:AT87)</f>
        <v>158458</v>
      </c>
      <c r="AQ88" s="860"/>
      <c r="AR88" s="860"/>
      <c r="AS88" s="860"/>
      <c r="AT88" s="860"/>
      <c r="AU88" s="860" t="s">
        <v>486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134</v>
      </c>
      <c r="CS102" s="868"/>
      <c r="CT102" s="868"/>
      <c r="CU102" s="868"/>
      <c r="CV102" s="911"/>
      <c r="CW102" s="910">
        <f>SUM(CW7:DA88)</f>
        <v>421</v>
      </c>
      <c r="CX102" s="868"/>
      <c r="CY102" s="868"/>
      <c r="CZ102" s="868"/>
      <c r="DA102" s="911"/>
      <c r="DB102" s="910" t="s">
        <v>486</v>
      </c>
      <c r="DC102" s="868"/>
      <c r="DD102" s="868"/>
      <c r="DE102" s="868"/>
      <c r="DF102" s="911"/>
      <c r="DG102" s="910" t="s">
        <v>486</v>
      </c>
      <c r="DH102" s="868"/>
      <c r="DI102" s="868"/>
      <c r="DJ102" s="868"/>
      <c r="DK102" s="911"/>
      <c r="DL102" s="910" t="s">
        <v>486</v>
      </c>
      <c r="DM102" s="868"/>
      <c r="DN102" s="868"/>
      <c r="DO102" s="868"/>
      <c r="DP102" s="911"/>
      <c r="DQ102" s="910" t="s">
        <v>486</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3786835</v>
      </c>
      <c r="AB110" s="920"/>
      <c r="AC110" s="920"/>
      <c r="AD110" s="920"/>
      <c r="AE110" s="921"/>
      <c r="AF110" s="922">
        <v>3894217</v>
      </c>
      <c r="AG110" s="920"/>
      <c r="AH110" s="920"/>
      <c r="AI110" s="920"/>
      <c r="AJ110" s="921"/>
      <c r="AK110" s="922">
        <v>3475085</v>
      </c>
      <c r="AL110" s="920"/>
      <c r="AM110" s="920"/>
      <c r="AN110" s="920"/>
      <c r="AO110" s="921"/>
      <c r="AP110" s="923">
        <v>19</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35483130</v>
      </c>
      <c r="BR110" s="957"/>
      <c r="BS110" s="957"/>
      <c r="BT110" s="957"/>
      <c r="BU110" s="957"/>
      <c r="BV110" s="957">
        <v>35133250</v>
      </c>
      <c r="BW110" s="957"/>
      <c r="BX110" s="957"/>
      <c r="BY110" s="957"/>
      <c r="BZ110" s="957"/>
      <c r="CA110" s="957">
        <v>34560652</v>
      </c>
      <c r="CB110" s="957"/>
      <c r="CC110" s="957"/>
      <c r="CD110" s="957"/>
      <c r="CE110" s="957"/>
      <c r="CF110" s="971">
        <v>189.1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411</v>
      </c>
      <c r="AB111" s="964"/>
      <c r="AC111" s="964"/>
      <c r="AD111" s="964"/>
      <c r="AE111" s="965"/>
      <c r="AF111" s="966" t="s">
        <v>411</v>
      </c>
      <c r="AG111" s="964"/>
      <c r="AH111" s="964"/>
      <c r="AI111" s="964"/>
      <c r="AJ111" s="965"/>
      <c r="AK111" s="966" t="s">
        <v>411</v>
      </c>
      <c r="AL111" s="964"/>
      <c r="AM111" s="964"/>
      <c r="AN111" s="964"/>
      <c r="AO111" s="965"/>
      <c r="AP111" s="967" t="s">
        <v>411</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409</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15438876</v>
      </c>
      <c r="BR112" s="950"/>
      <c r="BS112" s="950"/>
      <c r="BT112" s="950"/>
      <c r="BU112" s="950"/>
      <c r="BV112" s="950">
        <v>14599304</v>
      </c>
      <c r="BW112" s="950"/>
      <c r="BX112" s="950"/>
      <c r="BY112" s="950"/>
      <c r="BZ112" s="950"/>
      <c r="CA112" s="950">
        <v>13755188</v>
      </c>
      <c r="CB112" s="950"/>
      <c r="CC112" s="950"/>
      <c r="CD112" s="950"/>
      <c r="CE112" s="950"/>
      <c r="CF112" s="944">
        <v>75.2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825996</v>
      </c>
      <c r="AB113" s="964"/>
      <c r="AC113" s="964"/>
      <c r="AD113" s="964"/>
      <c r="AE113" s="965"/>
      <c r="AF113" s="966">
        <v>779664</v>
      </c>
      <c r="AG113" s="964"/>
      <c r="AH113" s="964"/>
      <c r="AI113" s="964"/>
      <c r="AJ113" s="965"/>
      <c r="AK113" s="966">
        <v>925220</v>
      </c>
      <c r="AL113" s="964"/>
      <c r="AM113" s="964"/>
      <c r="AN113" s="964"/>
      <c r="AO113" s="965"/>
      <c r="AP113" s="967">
        <v>5.0999999999999996</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5126599</v>
      </c>
      <c r="BR114" s="950"/>
      <c r="BS114" s="950"/>
      <c r="BT114" s="950"/>
      <c r="BU114" s="950"/>
      <c r="BV114" s="950">
        <v>4612522</v>
      </c>
      <c r="BW114" s="950"/>
      <c r="BX114" s="950"/>
      <c r="BY114" s="950"/>
      <c r="BZ114" s="950"/>
      <c r="CA114" s="950">
        <v>4471604</v>
      </c>
      <c r="CB114" s="950"/>
      <c r="CC114" s="950"/>
      <c r="CD114" s="950"/>
      <c r="CE114" s="950"/>
      <c r="CF114" s="944">
        <v>24.5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10752</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115</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4623698</v>
      </c>
      <c r="AB117" s="996"/>
      <c r="AC117" s="996"/>
      <c r="AD117" s="996"/>
      <c r="AE117" s="997"/>
      <c r="AF117" s="995">
        <v>4673881</v>
      </c>
      <c r="AG117" s="996"/>
      <c r="AH117" s="996"/>
      <c r="AI117" s="996"/>
      <c r="AJ117" s="997"/>
      <c r="AK117" s="995">
        <v>4400305</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56048605</v>
      </c>
      <c r="BR118" s="1016"/>
      <c r="BS118" s="1016"/>
      <c r="BT118" s="1016"/>
      <c r="BU118" s="1016"/>
      <c r="BV118" s="1016">
        <v>54345076</v>
      </c>
      <c r="BW118" s="1016"/>
      <c r="BX118" s="1016"/>
      <c r="BY118" s="1016"/>
      <c r="BZ118" s="1016"/>
      <c r="CA118" s="1016">
        <v>52787444</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7220914</v>
      </c>
      <c r="BR119" s="957"/>
      <c r="BS119" s="957"/>
      <c r="BT119" s="957"/>
      <c r="BU119" s="957"/>
      <c r="BV119" s="957">
        <v>6907400</v>
      </c>
      <c r="BW119" s="957"/>
      <c r="BX119" s="957"/>
      <c r="BY119" s="957"/>
      <c r="BZ119" s="957"/>
      <c r="CA119" s="957">
        <v>6739341</v>
      </c>
      <c r="CB119" s="957"/>
      <c r="CC119" s="957"/>
      <c r="CD119" s="957"/>
      <c r="CE119" s="957"/>
      <c r="CF119" s="971">
        <v>36.9</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11056980</v>
      </c>
      <c r="BR120" s="950"/>
      <c r="BS120" s="950"/>
      <c r="BT120" s="950"/>
      <c r="BU120" s="950"/>
      <c r="BV120" s="950">
        <v>10726011</v>
      </c>
      <c r="BW120" s="950"/>
      <c r="BX120" s="950"/>
      <c r="BY120" s="950"/>
      <c r="BZ120" s="950"/>
      <c r="CA120" s="950">
        <v>11653353</v>
      </c>
      <c r="CB120" s="950"/>
      <c r="CC120" s="950"/>
      <c r="CD120" s="950"/>
      <c r="CE120" s="950"/>
      <c r="CF120" s="944">
        <v>63.8</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7774817</v>
      </c>
      <c r="DH120" s="957"/>
      <c r="DI120" s="957"/>
      <c r="DJ120" s="957"/>
      <c r="DK120" s="957"/>
      <c r="DL120" s="957">
        <v>7218097</v>
      </c>
      <c r="DM120" s="957"/>
      <c r="DN120" s="957"/>
      <c r="DO120" s="957"/>
      <c r="DP120" s="957"/>
      <c r="DQ120" s="957">
        <v>6981241</v>
      </c>
      <c r="DR120" s="957"/>
      <c r="DS120" s="957"/>
      <c r="DT120" s="957"/>
      <c r="DU120" s="957"/>
      <c r="DV120" s="958">
        <v>38.200000000000003</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29480735</v>
      </c>
      <c r="BR121" s="1016"/>
      <c r="BS121" s="1016"/>
      <c r="BT121" s="1016"/>
      <c r="BU121" s="1016"/>
      <c r="BV121" s="1016">
        <v>29029036</v>
      </c>
      <c r="BW121" s="1016"/>
      <c r="BX121" s="1016"/>
      <c r="BY121" s="1016"/>
      <c r="BZ121" s="1016"/>
      <c r="CA121" s="1016">
        <v>30514921</v>
      </c>
      <c r="CB121" s="1016"/>
      <c r="CC121" s="1016"/>
      <c r="CD121" s="1016"/>
      <c r="CE121" s="1016"/>
      <c r="CF121" s="1054">
        <v>166.9</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7648199</v>
      </c>
      <c r="DH121" s="950"/>
      <c r="DI121" s="950"/>
      <c r="DJ121" s="950"/>
      <c r="DK121" s="950"/>
      <c r="DL121" s="950">
        <v>7365252</v>
      </c>
      <c r="DM121" s="950"/>
      <c r="DN121" s="950"/>
      <c r="DO121" s="950"/>
      <c r="DP121" s="950"/>
      <c r="DQ121" s="950">
        <v>6757919</v>
      </c>
      <c r="DR121" s="950"/>
      <c r="DS121" s="950"/>
      <c r="DT121" s="950"/>
      <c r="DU121" s="950"/>
      <c r="DV121" s="951">
        <v>37</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47758629</v>
      </c>
      <c r="BR122" s="1065"/>
      <c r="BS122" s="1065"/>
      <c r="BT122" s="1065"/>
      <c r="BU122" s="1065"/>
      <c r="BV122" s="1065">
        <v>46662447</v>
      </c>
      <c r="BW122" s="1065"/>
      <c r="BX122" s="1065"/>
      <c r="BY122" s="1065"/>
      <c r="BZ122" s="1065"/>
      <c r="CA122" s="1065">
        <v>48907615</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15860</v>
      </c>
      <c r="DH122" s="950"/>
      <c r="DI122" s="950"/>
      <c r="DJ122" s="950"/>
      <c r="DK122" s="950"/>
      <c r="DL122" s="950">
        <v>15955</v>
      </c>
      <c r="DM122" s="950"/>
      <c r="DN122" s="950"/>
      <c r="DO122" s="950"/>
      <c r="DP122" s="950"/>
      <c r="DQ122" s="950">
        <v>16028</v>
      </c>
      <c r="DR122" s="950"/>
      <c r="DS122" s="950"/>
      <c r="DT122" s="950"/>
      <c r="DU122" s="950"/>
      <c r="DV122" s="951">
        <v>0.1</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10752</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44.2</v>
      </c>
      <c r="BR123" s="1057"/>
      <c r="BS123" s="1057"/>
      <c r="BT123" s="1057"/>
      <c r="BU123" s="1057"/>
      <c r="BV123" s="1057">
        <v>42.3</v>
      </c>
      <c r="BW123" s="1057"/>
      <c r="BX123" s="1057"/>
      <c r="BY123" s="1057"/>
      <c r="BZ123" s="1057"/>
      <c r="CA123" s="1057">
        <v>21.2</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t="s">
        <v>448</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12.42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1119031</v>
      </c>
      <c r="AB128" s="1120"/>
      <c r="AC128" s="1120"/>
      <c r="AD128" s="1120"/>
      <c r="AE128" s="1121"/>
      <c r="AF128" s="1122">
        <v>1053987</v>
      </c>
      <c r="AG128" s="1120"/>
      <c r="AH128" s="1120"/>
      <c r="AI128" s="1120"/>
      <c r="AJ128" s="1121"/>
      <c r="AK128" s="1122">
        <v>999887</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17.420000000000002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21430642</v>
      </c>
      <c r="AB129" s="989"/>
      <c r="AC129" s="989"/>
      <c r="AD129" s="989"/>
      <c r="AE129" s="990"/>
      <c r="AF129" s="991">
        <v>20987880</v>
      </c>
      <c r="AG129" s="989"/>
      <c r="AH129" s="989"/>
      <c r="AI129" s="989"/>
      <c r="AJ129" s="990"/>
      <c r="AK129" s="991">
        <v>20762858</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4.4000000000000004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2711428</v>
      </c>
      <c r="AB130" s="989"/>
      <c r="AC130" s="989"/>
      <c r="AD130" s="989"/>
      <c r="AE130" s="990"/>
      <c r="AF130" s="991">
        <v>2850926</v>
      </c>
      <c r="AG130" s="989"/>
      <c r="AH130" s="989"/>
      <c r="AI130" s="989"/>
      <c r="AJ130" s="990"/>
      <c r="AK130" s="991">
        <v>2483378</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21.2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18719214</v>
      </c>
      <c r="AB131" s="1028"/>
      <c r="AC131" s="1028"/>
      <c r="AD131" s="1028"/>
      <c r="AE131" s="1029"/>
      <c r="AF131" s="1030">
        <v>18136954</v>
      </c>
      <c r="AG131" s="1028"/>
      <c r="AH131" s="1028"/>
      <c r="AI131" s="1028"/>
      <c r="AJ131" s="1029"/>
      <c r="AK131" s="1030">
        <v>18279480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4.2375657440000003</v>
      </c>
      <c r="AB132" s="1134"/>
      <c r="AC132" s="1134"/>
      <c r="AD132" s="1134"/>
      <c r="AE132" s="1135"/>
      <c r="AF132" s="1136">
        <v>4.2397857989999999</v>
      </c>
      <c r="AG132" s="1134"/>
      <c r="AH132" s="1134"/>
      <c r="AI132" s="1134"/>
      <c r="AJ132" s="1135"/>
      <c r="AK132" s="1136">
        <v>5.0167729059999999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6</v>
      </c>
      <c r="AB133" s="1141"/>
      <c r="AC133" s="1141"/>
      <c r="AD133" s="1141"/>
      <c r="AE133" s="1142"/>
      <c r="AF133" s="1140">
        <v>4.8</v>
      </c>
      <c r="AG133" s="1141"/>
      <c r="AH133" s="1141"/>
      <c r="AI133" s="1141"/>
      <c r="AJ133" s="1142"/>
      <c r="AK133" s="1140">
        <v>4.4000000000000004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2"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6463886</v>
      </c>
      <c r="L9" s="264">
        <v>62957</v>
      </c>
      <c r="M9" s="265">
        <v>57752</v>
      </c>
      <c r="N9" s="266">
        <v>9</v>
      </c>
    </row>
    <row r="10" spans="1:16" x14ac:dyDescent="0.15">
      <c r="A10" s="248"/>
      <c r="B10" s="244"/>
      <c r="C10" s="244"/>
      <c r="D10" s="244"/>
      <c r="E10" s="244"/>
      <c r="F10" s="244"/>
      <c r="G10" s="1149" t="s">
        <v>482</v>
      </c>
      <c r="H10" s="1150"/>
      <c r="I10" s="1150"/>
      <c r="J10" s="1151"/>
      <c r="K10" s="267">
        <v>555607</v>
      </c>
      <c r="L10" s="268">
        <v>5412</v>
      </c>
      <c r="M10" s="269">
        <v>3854</v>
      </c>
      <c r="N10" s="270">
        <v>40.4</v>
      </c>
    </row>
    <row r="11" spans="1:16" ht="13.5" customHeight="1" x14ac:dyDescent="0.15">
      <c r="A11" s="248"/>
      <c r="B11" s="244"/>
      <c r="C11" s="244"/>
      <c r="D11" s="244"/>
      <c r="E11" s="244"/>
      <c r="F11" s="244"/>
      <c r="G11" s="1149" t="s">
        <v>483</v>
      </c>
      <c r="H11" s="1150"/>
      <c r="I11" s="1150"/>
      <c r="J11" s="1151"/>
      <c r="K11" s="267">
        <v>30</v>
      </c>
      <c r="L11" s="268">
        <v>0</v>
      </c>
      <c r="M11" s="269">
        <v>3128</v>
      </c>
      <c r="N11" s="270">
        <v>-100</v>
      </c>
    </row>
    <row r="12" spans="1:16" ht="13.5" customHeight="1" x14ac:dyDescent="0.15">
      <c r="A12" s="248"/>
      <c r="B12" s="244"/>
      <c r="C12" s="244"/>
      <c r="D12" s="244"/>
      <c r="E12" s="244"/>
      <c r="F12" s="244"/>
      <c r="G12" s="1149" t="s">
        <v>484</v>
      </c>
      <c r="H12" s="1150"/>
      <c r="I12" s="1150"/>
      <c r="J12" s="1151"/>
      <c r="K12" s="267">
        <v>279846</v>
      </c>
      <c r="L12" s="268">
        <v>2726</v>
      </c>
      <c r="M12" s="269">
        <v>608</v>
      </c>
      <c r="N12" s="270">
        <v>348.4</v>
      </c>
    </row>
    <row r="13" spans="1:16" ht="13.5" customHeight="1" x14ac:dyDescent="0.15">
      <c r="A13" s="248"/>
      <c r="B13" s="244"/>
      <c r="C13" s="244"/>
      <c r="D13" s="244"/>
      <c r="E13" s="244"/>
      <c r="F13" s="244"/>
      <c r="G13" s="1149" t="s">
        <v>485</v>
      </c>
      <c r="H13" s="1150"/>
      <c r="I13" s="1150"/>
      <c r="J13" s="1151"/>
      <c r="K13" s="267" t="s">
        <v>486</v>
      </c>
      <c r="L13" s="268" t="s">
        <v>486</v>
      </c>
      <c r="M13" s="269">
        <v>0</v>
      </c>
      <c r="N13" s="270" t="s">
        <v>486</v>
      </c>
    </row>
    <row r="14" spans="1:16" ht="13.5" customHeight="1" x14ac:dyDescent="0.15">
      <c r="A14" s="248"/>
      <c r="B14" s="244"/>
      <c r="C14" s="244"/>
      <c r="D14" s="244"/>
      <c r="E14" s="244"/>
      <c r="F14" s="244"/>
      <c r="G14" s="1149" t="s">
        <v>487</v>
      </c>
      <c r="H14" s="1150"/>
      <c r="I14" s="1150"/>
      <c r="J14" s="1151"/>
      <c r="K14" s="267">
        <v>227078</v>
      </c>
      <c r="L14" s="268">
        <v>2212</v>
      </c>
      <c r="M14" s="269">
        <v>2455</v>
      </c>
      <c r="N14" s="270">
        <v>-9.9</v>
      </c>
    </row>
    <row r="15" spans="1:16" ht="13.5" customHeight="1" x14ac:dyDescent="0.15">
      <c r="A15" s="248"/>
      <c r="B15" s="244"/>
      <c r="C15" s="244"/>
      <c r="D15" s="244"/>
      <c r="E15" s="244"/>
      <c r="F15" s="244"/>
      <c r="G15" s="1149" t="s">
        <v>488</v>
      </c>
      <c r="H15" s="1150"/>
      <c r="I15" s="1150"/>
      <c r="J15" s="1151"/>
      <c r="K15" s="267">
        <v>42343</v>
      </c>
      <c r="L15" s="268">
        <v>412</v>
      </c>
      <c r="M15" s="269">
        <v>1040</v>
      </c>
      <c r="N15" s="270">
        <v>-60.4</v>
      </c>
    </row>
    <row r="16" spans="1:16" x14ac:dyDescent="0.15">
      <c r="A16" s="248"/>
      <c r="B16" s="244"/>
      <c r="C16" s="244"/>
      <c r="D16" s="244"/>
      <c r="E16" s="244"/>
      <c r="F16" s="244"/>
      <c r="G16" s="1152" t="s">
        <v>489</v>
      </c>
      <c r="H16" s="1153"/>
      <c r="I16" s="1153"/>
      <c r="J16" s="1154"/>
      <c r="K16" s="268">
        <v>-589511</v>
      </c>
      <c r="L16" s="268">
        <v>-5742</v>
      </c>
      <c r="M16" s="269">
        <v>-5417</v>
      </c>
      <c r="N16" s="270">
        <v>6</v>
      </c>
    </row>
    <row r="17" spans="1:16" x14ac:dyDescent="0.15">
      <c r="A17" s="248"/>
      <c r="B17" s="244"/>
      <c r="C17" s="244"/>
      <c r="D17" s="244"/>
      <c r="E17" s="244"/>
      <c r="F17" s="244"/>
      <c r="G17" s="1152" t="s">
        <v>166</v>
      </c>
      <c r="H17" s="1153"/>
      <c r="I17" s="1153"/>
      <c r="J17" s="1154"/>
      <c r="K17" s="268">
        <v>6979279</v>
      </c>
      <c r="L17" s="268">
        <v>67977</v>
      </c>
      <c r="M17" s="269">
        <v>63420</v>
      </c>
      <c r="N17" s="270">
        <v>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5.79</v>
      </c>
      <c r="L21" s="281">
        <v>6.06</v>
      </c>
      <c r="M21" s="282">
        <v>-0.27</v>
      </c>
      <c r="N21" s="249"/>
      <c r="O21" s="283"/>
      <c r="P21" s="279"/>
    </row>
    <row r="22" spans="1:16" s="284" customFormat="1" x14ac:dyDescent="0.15">
      <c r="A22" s="279"/>
      <c r="B22" s="249"/>
      <c r="C22" s="249"/>
      <c r="D22" s="249"/>
      <c r="E22" s="249"/>
      <c r="F22" s="249"/>
      <c r="G22" s="1144" t="s">
        <v>495</v>
      </c>
      <c r="H22" s="1145"/>
      <c r="I22" s="1145"/>
      <c r="J22" s="1146"/>
      <c r="K22" s="285">
        <v>96.8</v>
      </c>
      <c r="L22" s="286">
        <v>99.7</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3475085</v>
      </c>
      <c r="L32" s="294">
        <v>33847</v>
      </c>
      <c r="M32" s="295">
        <v>31722</v>
      </c>
      <c r="N32" s="296">
        <v>6.7</v>
      </c>
    </row>
    <row r="33" spans="1:16" ht="13.5" customHeight="1" x14ac:dyDescent="0.15">
      <c r="A33" s="248"/>
      <c r="B33" s="244"/>
      <c r="C33" s="244"/>
      <c r="D33" s="244"/>
      <c r="E33" s="244"/>
      <c r="F33" s="244"/>
      <c r="G33" s="1160" t="s">
        <v>500</v>
      </c>
      <c r="H33" s="1161"/>
      <c r="I33" s="1161"/>
      <c r="J33" s="1162"/>
      <c r="K33" s="294" t="s">
        <v>486</v>
      </c>
      <c r="L33" s="294" t="s">
        <v>486</v>
      </c>
      <c r="M33" s="295">
        <v>0</v>
      </c>
      <c r="N33" s="296" t="s">
        <v>486</v>
      </c>
    </row>
    <row r="34" spans="1:16" ht="27" customHeight="1" x14ac:dyDescent="0.15">
      <c r="A34" s="248"/>
      <c r="B34" s="244"/>
      <c r="C34" s="244"/>
      <c r="D34" s="244"/>
      <c r="E34" s="244"/>
      <c r="F34" s="244"/>
      <c r="G34" s="1160" t="s">
        <v>501</v>
      </c>
      <c r="H34" s="1161"/>
      <c r="I34" s="1161"/>
      <c r="J34" s="1162"/>
      <c r="K34" s="294" t="s">
        <v>486</v>
      </c>
      <c r="L34" s="294" t="s">
        <v>486</v>
      </c>
      <c r="M34" s="295">
        <v>57</v>
      </c>
      <c r="N34" s="296" t="s">
        <v>486</v>
      </c>
    </row>
    <row r="35" spans="1:16" ht="27" customHeight="1" x14ac:dyDescent="0.15">
      <c r="A35" s="248"/>
      <c r="B35" s="244"/>
      <c r="C35" s="244"/>
      <c r="D35" s="244"/>
      <c r="E35" s="244"/>
      <c r="F35" s="244"/>
      <c r="G35" s="1160" t="s">
        <v>502</v>
      </c>
      <c r="H35" s="1161"/>
      <c r="I35" s="1161"/>
      <c r="J35" s="1162"/>
      <c r="K35" s="294">
        <v>925220</v>
      </c>
      <c r="L35" s="294">
        <v>9012</v>
      </c>
      <c r="M35" s="295">
        <v>7092</v>
      </c>
      <c r="N35" s="296">
        <v>27.1</v>
      </c>
    </row>
    <row r="36" spans="1:16" ht="27" customHeight="1" x14ac:dyDescent="0.15">
      <c r="A36" s="248"/>
      <c r="B36" s="244"/>
      <c r="C36" s="244"/>
      <c r="D36" s="244"/>
      <c r="E36" s="244"/>
      <c r="F36" s="244"/>
      <c r="G36" s="1160" t="s">
        <v>503</v>
      </c>
      <c r="H36" s="1161"/>
      <c r="I36" s="1161"/>
      <c r="J36" s="1162"/>
      <c r="K36" s="294" t="s">
        <v>486</v>
      </c>
      <c r="L36" s="294" t="s">
        <v>486</v>
      </c>
      <c r="M36" s="295">
        <v>1180</v>
      </c>
      <c r="N36" s="296" t="s">
        <v>486</v>
      </c>
    </row>
    <row r="37" spans="1:16" ht="13.5" customHeight="1" x14ac:dyDescent="0.15">
      <c r="A37" s="248"/>
      <c r="B37" s="244"/>
      <c r="C37" s="244"/>
      <c r="D37" s="244"/>
      <c r="E37" s="244"/>
      <c r="F37" s="244"/>
      <c r="G37" s="1160" t="s">
        <v>504</v>
      </c>
      <c r="H37" s="1161"/>
      <c r="I37" s="1161"/>
      <c r="J37" s="1162"/>
      <c r="K37" s="294" t="s">
        <v>486</v>
      </c>
      <c r="L37" s="294" t="s">
        <v>486</v>
      </c>
      <c r="M37" s="295">
        <v>1206</v>
      </c>
      <c r="N37" s="296" t="s">
        <v>486</v>
      </c>
    </row>
    <row r="38" spans="1:16" ht="27" customHeight="1" x14ac:dyDescent="0.15">
      <c r="A38" s="248"/>
      <c r="B38" s="244"/>
      <c r="C38" s="244"/>
      <c r="D38" s="244"/>
      <c r="E38" s="244"/>
      <c r="F38" s="244"/>
      <c r="G38" s="1163" t="s">
        <v>505</v>
      </c>
      <c r="H38" s="1164"/>
      <c r="I38" s="1164"/>
      <c r="J38" s="1165"/>
      <c r="K38" s="297" t="s">
        <v>486</v>
      </c>
      <c r="L38" s="297" t="s">
        <v>486</v>
      </c>
      <c r="M38" s="298">
        <v>3</v>
      </c>
      <c r="N38" s="299" t="s">
        <v>486</v>
      </c>
      <c r="O38" s="293"/>
    </row>
    <row r="39" spans="1:16" x14ac:dyDescent="0.15">
      <c r="A39" s="248"/>
      <c r="B39" s="244"/>
      <c r="C39" s="244"/>
      <c r="D39" s="244"/>
      <c r="E39" s="244"/>
      <c r="F39" s="244"/>
      <c r="G39" s="1163" t="s">
        <v>506</v>
      </c>
      <c r="H39" s="1164"/>
      <c r="I39" s="1164"/>
      <c r="J39" s="1165"/>
      <c r="K39" s="300">
        <v>-999887</v>
      </c>
      <c r="L39" s="300">
        <v>-9739</v>
      </c>
      <c r="M39" s="301">
        <v>-6973</v>
      </c>
      <c r="N39" s="302">
        <v>39.700000000000003</v>
      </c>
      <c r="O39" s="293"/>
    </row>
    <row r="40" spans="1:16" ht="27" customHeight="1" x14ac:dyDescent="0.15">
      <c r="A40" s="248"/>
      <c r="B40" s="244"/>
      <c r="C40" s="244"/>
      <c r="D40" s="244"/>
      <c r="E40" s="244"/>
      <c r="F40" s="244"/>
      <c r="G40" s="1160" t="s">
        <v>507</v>
      </c>
      <c r="H40" s="1161"/>
      <c r="I40" s="1161"/>
      <c r="J40" s="1162"/>
      <c r="K40" s="300">
        <v>-2483378</v>
      </c>
      <c r="L40" s="300">
        <v>-24188</v>
      </c>
      <c r="M40" s="301">
        <v>-25524</v>
      </c>
      <c r="N40" s="302">
        <v>-5.2</v>
      </c>
      <c r="O40" s="293"/>
    </row>
    <row r="41" spans="1:16" x14ac:dyDescent="0.15">
      <c r="A41" s="248"/>
      <c r="B41" s="244"/>
      <c r="C41" s="244"/>
      <c r="D41" s="244"/>
      <c r="E41" s="244"/>
      <c r="F41" s="244"/>
      <c r="G41" s="1166" t="s">
        <v>277</v>
      </c>
      <c r="H41" s="1167"/>
      <c r="I41" s="1167"/>
      <c r="J41" s="1168"/>
      <c r="K41" s="294">
        <v>917040</v>
      </c>
      <c r="L41" s="300">
        <v>8932</v>
      </c>
      <c r="M41" s="301">
        <v>8763</v>
      </c>
      <c r="N41" s="302">
        <v>1.9</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2124689</v>
      </c>
      <c r="J51" s="320">
        <v>20868</v>
      </c>
      <c r="K51" s="321">
        <v>58.6</v>
      </c>
      <c r="L51" s="322">
        <v>41433</v>
      </c>
      <c r="M51" s="323">
        <v>15.2</v>
      </c>
      <c r="N51" s="324">
        <v>43.4</v>
      </c>
    </row>
    <row r="52" spans="1:14" x14ac:dyDescent="0.15">
      <c r="A52" s="248"/>
      <c r="B52" s="244"/>
      <c r="C52" s="244"/>
      <c r="D52" s="244"/>
      <c r="E52" s="244"/>
      <c r="F52" s="244"/>
      <c r="G52" s="325"/>
      <c r="H52" s="326" t="s">
        <v>518</v>
      </c>
      <c r="I52" s="327">
        <v>1152515</v>
      </c>
      <c r="J52" s="328">
        <v>11319</v>
      </c>
      <c r="K52" s="329">
        <v>164.8</v>
      </c>
      <c r="L52" s="330">
        <v>22351</v>
      </c>
      <c r="M52" s="331">
        <v>11</v>
      </c>
      <c r="N52" s="332">
        <v>153.80000000000001</v>
      </c>
    </row>
    <row r="53" spans="1:14" x14ac:dyDescent="0.15">
      <c r="A53" s="248"/>
      <c r="B53" s="244"/>
      <c r="C53" s="244"/>
      <c r="D53" s="244"/>
      <c r="E53" s="244"/>
      <c r="F53" s="244"/>
      <c r="G53" s="310" t="s">
        <v>519</v>
      </c>
      <c r="H53" s="311"/>
      <c r="I53" s="319">
        <v>1709740</v>
      </c>
      <c r="J53" s="320">
        <v>16603</v>
      </c>
      <c r="K53" s="321">
        <v>-20.399999999999999</v>
      </c>
      <c r="L53" s="322">
        <v>43493</v>
      </c>
      <c r="M53" s="323">
        <v>5</v>
      </c>
      <c r="N53" s="324">
        <v>-25.4</v>
      </c>
    </row>
    <row r="54" spans="1:14" x14ac:dyDescent="0.15">
      <c r="A54" s="248"/>
      <c r="B54" s="244"/>
      <c r="C54" s="244"/>
      <c r="D54" s="244"/>
      <c r="E54" s="244"/>
      <c r="F54" s="244"/>
      <c r="G54" s="325"/>
      <c r="H54" s="326" t="s">
        <v>518</v>
      </c>
      <c r="I54" s="327">
        <v>811708</v>
      </c>
      <c r="J54" s="328">
        <v>7882</v>
      </c>
      <c r="K54" s="329">
        <v>-30.4</v>
      </c>
      <c r="L54" s="330">
        <v>23254</v>
      </c>
      <c r="M54" s="331">
        <v>4</v>
      </c>
      <c r="N54" s="332">
        <v>-34.4</v>
      </c>
    </row>
    <row r="55" spans="1:14" x14ac:dyDescent="0.15">
      <c r="A55" s="248"/>
      <c r="B55" s="244"/>
      <c r="C55" s="244"/>
      <c r="D55" s="244"/>
      <c r="E55" s="244"/>
      <c r="F55" s="244"/>
      <c r="G55" s="310" t="s">
        <v>520</v>
      </c>
      <c r="H55" s="311"/>
      <c r="I55" s="319">
        <v>3432556</v>
      </c>
      <c r="J55" s="320">
        <v>33337</v>
      </c>
      <c r="K55" s="321">
        <v>100.8</v>
      </c>
      <c r="L55" s="322">
        <v>50840</v>
      </c>
      <c r="M55" s="323">
        <v>16.899999999999999</v>
      </c>
      <c r="N55" s="324">
        <v>83.9</v>
      </c>
    </row>
    <row r="56" spans="1:14" x14ac:dyDescent="0.15">
      <c r="A56" s="248"/>
      <c r="B56" s="244"/>
      <c r="C56" s="244"/>
      <c r="D56" s="244"/>
      <c r="E56" s="244"/>
      <c r="F56" s="244"/>
      <c r="G56" s="325"/>
      <c r="H56" s="326" t="s">
        <v>518</v>
      </c>
      <c r="I56" s="327">
        <v>1398394</v>
      </c>
      <c r="J56" s="328">
        <v>13581</v>
      </c>
      <c r="K56" s="329">
        <v>72.3</v>
      </c>
      <c r="L56" s="330">
        <v>25367</v>
      </c>
      <c r="M56" s="331">
        <v>9.1</v>
      </c>
      <c r="N56" s="332">
        <v>63.2</v>
      </c>
    </row>
    <row r="57" spans="1:14" x14ac:dyDescent="0.15">
      <c r="A57" s="248"/>
      <c r="B57" s="244"/>
      <c r="C57" s="244"/>
      <c r="D57" s="244"/>
      <c r="E57" s="244"/>
      <c r="F57" s="244"/>
      <c r="G57" s="310" t="s">
        <v>521</v>
      </c>
      <c r="H57" s="311"/>
      <c r="I57" s="319">
        <v>3566233</v>
      </c>
      <c r="J57" s="320">
        <v>34750</v>
      </c>
      <c r="K57" s="321">
        <v>4.2</v>
      </c>
      <c r="L57" s="322">
        <v>53605</v>
      </c>
      <c r="M57" s="323">
        <v>5.4</v>
      </c>
      <c r="N57" s="324">
        <v>-1.2</v>
      </c>
    </row>
    <row r="58" spans="1:14" x14ac:dyDescent="0.15">
      <c r="A58" s="248"/>
      <c r="B58" s="244"/>
      <c r="C58" s="244"/>
      <c r="D58" s="244"/>
      <c r="E58" s="244"/>
      <c r="F58" s="244"/>
      <c r="G58" s="325"/>
      <c r="H58" s="326" t="s">
        <v>518</v>
      </c>
      <c r="I58" s="327">
        <v>1760994</v>
      </c>
      <c r="J58" s="328">
        <v>17160</v>
      </c>
      <c r="K58" s="329">
        <v>26.4</v>
      </c>
      <c r="L58" s="330">
        <v>28343</v>
      </c>
      <c r="M58" s="331">
        <v>11.7</v>
      </c>
      <c r="N58" s="332">
        <v>14.7</v>
      </c>
    </row>
    <row r="59" spans="1:14" x14ac:dyDescent="0.15">
      <c r="A59" s="248"/>
      <c r="B59" s="244"/>
      <c r="C59" s="244"/>
      <c r="D59" s="244"/>
      <c r="E59" s="244"/>
      <c r="F59" s="244"/>
      <c r="G59" s="310" t="s">
        <v>522</v>
      </c>
      <c r="H59" s="311"/>
      <c r="I59" s="319">
        <v>2920334</v>
      </c>
      <c r="J59" s="320">
        <v>28444</v>
      </c>
      <c r="K59" s="321">
        <v>-18.100000000000001</v>
      </c>
      <c r="L59" s="322">
        <v>44267</v>
      </c>
      <c r="M59" s="323">
        <v>-17.399999999999999</v>
      </c>
      <c r="N59" s="324">
        <v>-0.7</v>
      </c>
    </row>
    <row r="60" spans="1:14" x14ac:dyDescent="0.15">
      <c r="A60" s="248"/>
      <c r="B60" s="244"/>
      <c r="C60" s="244"/>
      <c r="D60" s="244"/>
      <c r="E60" s="244"/>
      <c r="F60" s="244"/>
      <c r="G60" s="325"/>
      <c r="H60" s="326" t="s">
        <v>518</v>
      </c>
      <c r="I60" s="333">
        <v>1316391</v>
      </c>
      <c r="J60" s="328">
        <v>12821</v>
      </c>
      <c r="K60" s="329">
        <v>-25.3</v>
      </c>
      <c r="L60" s="330">
        <v>26161</v>
      </c>
      <c r="M60" s="331">
        <v>-7.7</v>
      </c>
      <c r="N60" s="332">
        <v>-17.600000000000001</v>
      </c>
    </row>
    <row r="61" spans="1:14" x14ac:dyDescent="0.15">
      <c r="A61" s="248"/>
      <c r="B61" s="244"/>
      <c r="C61" s="244"/>
      <c r="D61" s="244"/>
      <c r="E61" s="244"/>
      <c r="F61" s="244"/>
      <c r="G61" s="310" t="s">
        <v>523</v>
      </c>
      <c r="H61" s="334"/>
      <c r="I61" s="335">
        <v>2750710</v>
      </c>
      <c r="J61" s="336">
        <v>26800</v>
      </c>
      <c r="K61" s="337">
        <v>25</v>
      </c>
      <c r="L61" s="338">
        <v>46728</v>
      </c>
      <c r="M61" s="339">
        <v>5</v>
      </c>
      <c r="N61" s="324">
        <v>20</v>
      </c>
    </row>
    <row r="62" spans="1:14" x14ac:dyDescent="0.15">
      <c r="A62" s="248"/>
      <c r="B62" s="244"/>
      <c r="C62" s="244"/>
      <c r="D62" s="244"/>
      <c r="E62" s="244"/>
      <c r="F62" s="244"/>
      <c r="G62" s="325"/>
      <c r="H62" s="326" t="s">
        <v>518</v>
      </c>
      <c r="I62" s="327">
        <v>1288000</v>
      </c>
      <c r="J62" s="328">
        <v>12553</v>
      </c>
      <c r="K62" s="329">
        <v>41.6</v>
      </c>
      <c r="L62" s="330">
        <v>25095</v>
      </c>
      <c r="M62" s="331">
        <v>5.6</v>
      </c>
      <c r="N62" s="332">
        <v>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H45" sqref="H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15.78</v>
      </c>
      <c r="G47" s="12">
        <v>22.59</v>
      </c>
      <c r="H47" s="12">
        <v>21.49</v>
      </c>
      <c r="I47" s="12">
        <v>21.48</v>
      </c>
      <c r="J47" s="13">
        <v>21.36</v>
      </c>
    </row>
    <row r="48" spans="2:10" ht="57.75" customHeight="1" x14ac:dyDescent="0.15">
      <c r="B48" s="14"/>
      <c r="C48" s="1171" t="s">
        <v>4</v>
      </c>
      <c r="D48" s="1171"/>
      <c r="E48" s="1172"/>
      <c r="F48" s="15">
        <v>0.1</v>
      </c>
      <c r="G48" s="16">
        <v>4.68</v>
      </c>
      <c r="H48" s="16">
        <v>0.92</v>
      </c>
      <c r="I48" s="16">
        <v>1.05</v>
      </c>
      <c r="J48" s="17">
        <v>0.54</v>
      </c>
    </row>
    <row r="49" spans="2:10" ht="57.75" customHeight="1" thickBot="1" x14ac:dyDescent="0.2">
      <c r="B49" s="18"/>
      <c r="C49" s="1173" t="s">
        <v>5</v>
      </c>
      <c r="D49" s="1173"/>
      <c r="E49" s="1174"/>
      <c r="F49" s="19" t="s">
        <v>530</v>
      </c>
      <c r="G49" s="20">
        <v>11.26</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2017-03-27T00:09:03Z</cp:lastPrinted>
  <dcterms:created xsi:type="dcterms:W3CDTF">2017-02-15T20:24:59Z</dcterms:created>
  <dcterms:modified xsi:type="dcterms:W3CDTF">2017-05-26T05:09:59Z</dcterms:modified>
  <cp:category/>
</cp:coreProperties>
</file>