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<sst xmlns="http://schemas.openxmlformats.org/spreadsheetml/2006/main" count="221" uniqueCount="111">
  <si>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</si>
  <si>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</si>
  <si>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</si>
  <si>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</si>
  <si>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</si>
  <si>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</si>
  <si>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</si>
  <si>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</si>
  <si>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</si>
  <si>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</si>
  <si>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</si>
  <si>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</si>
  <si>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</si>
  <si>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</si>
  <si>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</si>
  <si>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</si>
  <si>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</si>
  <si>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</si>
  <si>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</si>
  <si>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</si>
  <si>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</si>
  <si>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</si>
  <si>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</si>
  <si>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</si>
  <si>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</si>
  <si>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</si>
  <si>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</si>
  <si>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</si>
  <si>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</si>
  <si>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</si>
  <si>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</si>
  <si>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</si>
  <si>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</si>
  <si>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</si>
  <si>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</si>
  <si>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</si>
  <si>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</si>
  <si>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</si>
  <si>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</si>
  <si>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</si>
  <si>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</si>
  <si>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</si>
  <si>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</si>
  <si>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</si>
  <si>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</si>
  <si>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</si>
  <si>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</si>
  <si>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</si>
  <si>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</si>
  <si>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</si>
  <si>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</si>
  <si>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</si>
  <si>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</si>
  <si>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</si>
  <si>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</si>
  <si>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</si>
  <si>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</si>
  <si>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</si>
  <si>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</si>
  <si>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</si>
  <si>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</si>
  <si>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</si>
  <si>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</si>
  <si>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</si>
  <si>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</si>
  <si>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</si>
  <si>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</si>
  <si>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</si>
  <si>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</si>
  <si>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</si>
  <si>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</si>
  <si>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</si>
  <si>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</si>
  <si>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</si>
  <si>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</si>
  <si>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</si>
  <si>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</si>
  <si>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</si>
  <si>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</si>
  <si>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</si>
  <si>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</si>
  <si>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</si>
  <si>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</si>
  <si>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</si>
  <si>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</si>
  <si>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</si>
  <si>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</si>
  <si>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</si>
  <si>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</si>
  <si>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</si>
  <si>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</si>
  <si>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</si>
  <si>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</si>
  <si>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</si>
  <si>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</si>
  <si>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</si>
  <si>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岬町</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</si>
  <si>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</si>
  <si>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</si>
  <si>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</si>
  <si>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</si>
  <si>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</si>
  <si>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</si>
  <si>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</si>
  <si>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</si>
  <si>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</si>
  <si>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</si>
  <si>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</si>
  <si>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20年度に建設した小島地区の排水処理施設にかかる当初の起債が大きいことから、企業債残高対事業規模比率が高く、財政状況を圧迫しており、また、地方債元金の償還に伴って、収益的収支比率・経費回収率が低減し、汚水処理原価が増大することになった。
</t>
    <rPh sb="1" eb="3">
      <t>ヘイセイ</t>
    </rPh>
    <rPh sb="5" eb="7">
      <t>ネンド</t>
    </rPh>
    <rPh sb="8" eb="10">
      <t>ケンセツ</t>
    </rPh>
    <rPh sb="12" eb="13">
      <t>コ</t>
    </rPh>
    <rPh sb="13" eb="14">
      <t>シマ</t>
    </rPh>
    <rPh sb="14" eb="16">
      <t>チク</t>
    </rPh>
    <rPh sb="17" eb="19">
      <t>ハイスイ</t>
    </rPh>
    <rPh sb="19" eb="21">
      <t>ショリ</t>
    </rPh>
    <rPh sb="21" eb="23">
      <t>シセツ</t>
    </rPh>
    <rPh sb="27" eb="29">
      <t>トウショ</t>
    </rPh>
    <rPh sb="30" eb="32">
      <t>キサイ</t>
    </rPh>
    <rPh sb="33" eb="34">
      <t>オオ</t>
    </rPh>
    <rPh sb="41" eb="43">
      <t>キギョウ</t>
    </rPh>
    <rPh sb="43" eb="44">
      <t>サイ</t>
    </rPh>
    <rPh sb="44" eb="46">
      <t>ザンダカ</t>
    </rPh>
    <rPh sb="46" eb="47">
      <t>タイ</t>
    </rPh>
    <rPh sb="47" eb="49">
      <t>ジギョウ</t>
    </rPh>
    <rPh sb="49" eb="51">
      <t>キボ</t>
    </rPh>
    <rPh sb="51" eb="53">
      <t>ヒリツ</t>
    </rPh>
    <rPh sb="54" eb="55">
      <t>タカ</t>
    </rPh>
    <rPh sb="57" eb="59">
      <t>ザイセイ</t>
    </rPh>
    <rPh sb="59" eb="61">
      <t>ジョウキョウ</t>
    </rPh>
    <rPh sb="62" eb="64">
      <t>アッパク</t>
    </rPh>
    <rPh sb="72" eb="75">
      <t>チホウサイ</t>
    </rPh>
    <rPh sb="75" eb="77">
      <t>ガンキン</t>
    </rPh>
    <rPh sb="78" eb="80">
      <t>ショウカン</t>
    </rPh>
    <rPh sb="81" eb="82">
      <t>トモナ</t>
    </rPh>
    <rPh sb="85" eb="88">
      <t>シュウエキテキ</t>
    </rPh>
    <rPh sb="88" eb="90">
      <t>シュウシ</t>
    </rPh>
    <rPh sb="90" eb="92">
      <t>ヒリツ</t>
    </rPh>
    <rPh sb="93" eb="95">
      <t>ケイヒ</t>
    </rPh>
    <rPh sb="95" eb="97">
      <t>カイシュウ</t>
    </rPh>
    <rPh sb="97" eb="98">
      <t>リツ</t>
    </rPh>
    <rPh sb="99" eb="101">
      <t>テイゲン</t>
    </rPh>
    <rPh sb="103" eb="105">
      <t>オスイ</t>
    </rPh>
    <rPh sb="105" eb="107">
      <t>ショリ</t>
    </rPh>
    <rPh sb="107" eb="109">
      <t>ゲンカ</t>
    </rPh>
    <rPh sb="110" eb="112">
      <t>ゾウダイ</t>
    </rPh>
    <phoneticPr fontId="4"/>
  </si>
  <si>
    <t xml:space="preserve">　平成20年度に建築した施設のため、特に老朽化している箇所は見られない。
</t>
    <rPh sb="1" eb="3">
      <t>ヘイセイ</t>
    </rPh>
    <rPh sb="5" eb="7">
      <t>ネンド</t>
    </rPh>
    <rPh sb="8" eb="10">
      <t>ケンチク</t>
    </rPh>
    <rPh sb="12" eb="14">
      <t>シセツ</t>
    </rPh>
    <rPh sb="18" eb="19">
      <t>トク</t>
    </rPh>
    <rPh sb="20" eb="23">
      <t>ロウキュウカ</t>
    </rPh>
    <rPh sb="27" eb="29">
      <t>カショ</t>
    </rPh>
    <rPh sb="30" eb="31">
      <t>ミ</t>
    </rPh>
    <phoneticPr fontId="4"/>
  </si>
  <si>
    <t xml:space="preserve">　処理施設建設事業は平成20年度に完了しており、現在は地方債元金及び利子を償還している。
　今後は、漁業集落排水事業運営及び排水処理施設を適正に機能させて、維持管理を低コストで実施できるように努めていく。
</t>
    <rPh sb="1" eb="3">
      <t>ショリ</t>
    </rPh>
    <rPh sb="3" eb="5">
      <t>シセツ</t>
    </rPh>
    <rPh sb="5" eb="7">
      <t>ケンセツ</t>
    </rPh>
    <rPh sb="7" eb="9">
      <t>ジギョウ</t>
    </rPh>
    <rPh sb="17" eb="19">
      <t>カンリョウ</t>
    </rPh>
    <rPh sb="24" eb="26">
      <t>ゲンザイ</t>
    </rPh>
    <rPh sb="27" eb="30">
      <t>チホウサイ</t>
    </rPh>
    <rPh sb="30" eb="32">
      <t>ガンキン</t>
    </rPh>
    <rPh sb="32" eb="33">
      <t>オヨ</t>
    </rPh>
    <rPh sb="34" eb="36">
      <t>リシ</t>
    </rPh>
    <rPh sb="37" eb="39">
      <t>ショウカン</t>
    </rPh>
    <rPh sb="46" eb="48">
      <t>コンゴ</t>
    </rPh>
    <rPh sb="50" eb="52">
      <t>ギョギョウ</t>
    </rPh>
    <rPh sb="52" eb="54">
      <t>シュウラク</t>
    </rPh>
    <rPh sb="54" eb="56">
      <t>ハイスイ</t>
    </rPh>
    <rPh sb="56" eb="58">
      <t>ジギョウ</t>
    </rPh>
    <rPh sb="58" eb="60">
      <t>ウンエイ</t>
    </rPh>
    <rPh sb="60" eb="61">
      <t>オヨ</t>
    </rPh>
    <rPh sb="62" eb="64">
      <t>ハイスイ</t>
    </rPh>
    <rPh sb="64" eb="66">
      <t>ショリ</t>
    </rPh>
    <rPh sb="66" eb="68">
      <t>シセツ</t>
    </rPh>
    <rPh sb="69" eb="71">
      <t>テキセイ</t>
    </rPh>
    <rPh sb="72" eb="74">
      <t>キノウ</t>
    </rPh>
    <rPh sb="78" eb="80">
      <t>イジ</t>
    </rPh>
    <rPh sb="80" eb="82">
      <t>カンリ</t>
    </rPh>
    <rPh sb="83" eb="84">
      <t>テイ</t>
    </rPh>
    <rPh sb="88" eb="90">
      <t>ジッシ</t>
    </rPh>
    <rPh sb="96" eb="97">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</si>
</sst>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0016896"/>
        <c:axId val="8001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0.31</c:v>
                </c:pt>
                <c:pt idx="4">
                  <c:v>0.1</c:v>
                </c:pt>
              </c:numCache>
            </c:numRef>
          </c:val>
          <c:smooth val="0"/>
        </c:ser>
        <c:dLbls>
          <c:showLegendKey val="0"/>
          <c:showVal val="0"/>
          <c:showCatName val="0"/>
          <c:showSerName val="0"/>
          <c:showPercent val="0"/>
          <c:showBubbleSize val="0"/>
        </c:dLbls>
        <c:marker val="1"/>
        <c:smooth val="0"/>
        <c:axId val="80016896"/>
        <c:axId val="80018816"/>
      </c:lineChart>
      <c:dateAx>
        <c:axId val="80016896"/>
        <c:scaling>
          <c:orientation val="minMax"/>
        </c:scaling>
        <c:delete val="1"/>
        <c:axPos val="b"/>
        <c:numFmt formatCode="ge" sourceLinked="1"/>
        <c:majorTickMark val="none"/>
        <c:minorTickMark val="none"/>
        <c:tickLblPos val="none"/>
        <c:crossAx val="80018816"/>
        <c:crosses val="autoZero"/>
        <c:auto val="1"/>
        <c:lblOffset val="100"/>
        <c:baseTimeUnit val="years"/>
      </c:dateAx>
      <c:valAx>
        <c:axId val="8001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1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34.21</c:v>
                </c:pt>
                <c:pt idx="1">
                  <c:v>31.58</c:v>
                </c:pt>
                <c:pt idx="2">
                  <c:v>32.46</c:v>
                </c:pt>
                <c:pt idx="3">
                  <c:v>35.090000000000003</c:v>
                </c:pt>
                <c:pt idx="4">
                  <c:v>33.33</c:v>
                </c:pt>
              </c:numCache>
            </c:numRef>
          </c:val>
        </c:ser>
        <c:dLbls>
          <c:showLegendKey val="0"/>
          <c:showVal val="0"/>
          <c:showCatName val="0"/>
          <c:showSerName val="0"/>
          <c:showPercent val="0"/>
          <c:showBubbleSize val="0"/>
        </c:dLbls>
        <c:gapWidth val="150"/>
        <c:axId val="79723136"/>
        <c:axId val="7974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29.86</c:v>
                </c:pt>
                <c:pt idx="4">
                  <c:v>29.28</c:v>
                </c:pt>
              </c:numCache>
            </c:numRef>
          </c:val>
          <c:smooth val="0"/>
        </c:ser>
        <c:dLbls>
          <c:showLegendKey val="0"/>
          <c:showVal val="0"/>
          <c:showCatName val="0"/>
          <c:showSerName val="0"/>
          <c:showPercent val="0"/>
          <c:showBubbleSize val="0"/>
        </c:dLbls>
        <c:marker val="1"/>
        <c:smooth val="0"/>
        <c:axId val="79723136"/>
        <c:axId val="79749888"/>
      </c:lineChart>
      <c:dateAx>
        <c:axId val="79723136"/>
        <c:scaling>
          <c:orientation val="minMax"/>
        </c:scaling>
        <c:delete val="1"/>
        <c:axPos val="b"/>
        <c:numFmt formatCode="ge" sourceLinked="1"/>
        <c:majorTickMark val="none"/>
        <c:minorTickMark val="none"/>
        <c:tickLblPos val="none"/>
        <c:crossAx val="79749888"/>
        <c:crosses val="autoZero"/>
        <c:auto val="1"/>
        <c:lblOffset val="100"/>
        <c:baseTimeUnit val="years"/>
      </c:dateAx>
      <c:valAx>
        <c:axId val="7974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2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79.489999999999995</c:v>
                </c:pt>
                <c:pt idx="1">
                  <c:v>81.03</c:v>
                </c:pt>
                <c:pt idx="2">
                  <c:v>84.46</c:v>
                </c:pt>
                <c:pt idx="3">
                  <c:v>86.24</c:v>
                </c:pt>
                <c:pt idx="4">
                  <c:v>86.63</c:v>
                </c:pt>
              </c:numCache>
            </c:numRef>
          </c:val>
        </c:ser>
        <c:dLbls>
          <c:showLegendKey val="0"/>
          <c:showVal val="0"/>
          <c:showCatName val="0"/>
          <c:showSerName val="0"/>
          <c:showPercent val="0"/>
          <c:showBubbleSize val="0"/>
        </c:dLbls>
        <c:gapWidth val="150"/>
        <c:axId val="79841536"/>
        <c:axId val="7984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65.95</c:v>
                </c:pt>
                <c:pt idx="4">
                  <c:v>66.819999999999993</c:v>
                </c:pt>
              </c:numCache>
            </c:numRef>
          </c:val>
          <c:smooth val="0"/>
        </c:ser>
        <c:dLbls>
          <c:showLegendKey val="0"/>
          <c:showVal val="0"/>
          <c:showCatName val="0"/>
          <c:showSerName val="0"/>
          <c:showPercent val="0"/>
          <c:showBubbleSize val="0"/>
        </c:dLbls>
        <c:marker val="1"/>
        <c:smooth val="0"/>
        <c:axId val="79841536"/>
        <c:axId val="79847808"/>
      </c:lineChart>
      <c:dateAx>
        <c:axId val="79841536"/>
        <c:scaling>
          <c:orientation val="minMax"/>
        </c:scaling>
        <c:delete val="1"/>
        <c:axPos val="b"/>
        <c:numFmt formatCode="ge" sourceLinked="1"/>
        <c:majorTickMark val="none"/>
        <c:minorTickMark val="none"/>
        <c:tickLblPos val="none"/>
        <c:crossAx val="79847808"/>
        <c:crosses val="autoZero"/>
        <c:auto val="1"/>
        <c:lblOffset val="100"/>
        <c:baseTimeUnit val="years"/>
      </c:dateAx>
      <c:valAx>
        <c:axId val="7984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4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94.23</c:v>
                </c:pt>
                <c:pt idx="1">
                  <c:v>74.06</c:v>
                </c:pt>
                <c:pt idx="2">
                  <c:v>63.52</c:v>
                </c:pt>
                <c:pt idx="3">
                  <c:v>55.05</c:v>
                </c:pt>
                <c:pt idx="4">
                  <c:v>55.33</c:v>
                </c:pt>
              </c:numCache>
            </c:numRef>
          </c:val>
        </c:ser>
        <c:dLbls>
          <c:showLegendKey val="0"/>
          <c:showVal val="0"/>
          <c:showCatName val="0"/>
          <c:showSerName val="0"/>
          <c:showPercent val="0"/>
          <c:showBubbleSize val="0"/>
        </c:dLbls>
        <c:gapWidth val="150"/>
        <c:axId val="84494592"/>
        <c:axId val="8457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494592"/>
        <c:axId val="84576128"/>
      </c:lineChart>
      <c:dateAx>
        <c:axId val="84494592"/>
        <c:scaling>
          <c:orientation val="minMax"/>
        </c:scaling>
        <c:delete val="1"/>
        <c:axPos val="b"/>
        <c:numFmt formatCode="ge" sourceLinked="1"/>
        <c:majorTickMark val="none"/>
        <c:minorTickMark val="none"/>
        <c:tickLblPos val="none"/>
        <c:crossAx val="84576128"/>
        <c:crosses val="autoZero"/>
        <c:auto val="1"/>
        <c:lblOffset val="100"/>
        <c:baseTimeUnit val="years"/>
      </c:dateAx>
      <c:valAx>
        <c:axId val="8457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9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126144"/>
        <c:axId val="9116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126144"/>
        <c:axId val="91165824"/>
      </c:lineChart>
      <c:dateAx>
        <c:axId val="85126144"/>
        <c:scaling>
          <c:orientation val="minMax"/>
        </c:scaling>
        <c:delete val="1"/>
        <c:axPos val="b"/>
        <c:numFmt formatCode="ge" sourceLinked="1"/>
        <c:majorTickMark val="none"/>
        <c:minorTickMark val="none"/>
        <c:tickLblPos val="none"/>
        <c:crossAx val="91165824"/>
        <c:crosses val="autoZero"/>
        <c:auto val="1"/>
        <c:lblOffset val="100"/>
        <c:baseTimeUnit val="years"/>
      </c:dateAx>
      <c:valAx>
        <c:axId val="9116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2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651776"/>
        <c:axId val="10065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651776"/>
        <c:axId val="100653696"/>
      </c:lineChart>
      <c:dateAx>
        <c:axId val="100651776"/>
        <c:scaling>
          <c:orientation val="minMax"/>
        </c:scaling>
        <c:delete val="1"/>
        <c:axPos val="b"/>
        <c:numFmt formatCode="ge" sourceLinked="1"/>
        <c:majorTickMark val="none"/>
        <c:minorTickMark val="none"/>
        <c:tickLblPos val="none"/>
        <c:crossAx val="100653696"/>
        <c:crosses val="autoZero"/>
        <c:auto val="1"/>
        <c:lblOffset val="100"/>
        <c:baseTimeUnit val="years"/>
      </c:dateAx>
      <c:valAx>
        <c:axId val="10065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5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365248"/>
        <c:axId val="7936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365248"/>
        <c:axId val="79367168"/>
      </c:lineChart>
      <c:dateAx>
        <c:axId val="79365248"/>
        <c:scaling>
          <c:orientation val="minMax"/>
        </c:scaling>
        <c:delete val="1"/>
        <c:axPos val="b"/>
        <c:numFmt formatCode="ge" sourceLinked="1"/>
        <c:majorTickMark val="none"/>
        <c:minorTickMark val="none"/>
        <c:tickLblPos val="none"/>
        <c:crossAx val="79367168"/>
        <c:crosses val="autoZero"/>
        <c:auto val="1"/>
        <c:lblOffset val="100"/>
        <c:baseTimeUnit val="years"/>
      </c:dateAx>
      <c:valAx>
        <c:axId val="7936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6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512704"/>
        <c:axId val="7951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512704"/>
        <c:axId val="79514624"/>
      </c:lineChart>
      <c:dateAx>
        <c:axId val="79512704"/>
        <c:scaling>
          <c:orientation val="minMax"/>
        </c:scaling>
        <c:delete val="1"/>
        <c:axPos val="b"/>
        <c:numFmt formatCode="ge" sourceLinked="1"/>
        <c:majorTickMark val="none"/>
        <c:minorTickMark val="none"/>
        <c:tickLblPos val="none"/>
        <c:crossAx val="79514624"/>
        <c:crosses val="autoZero"/>
        <c:auto val="1"/>
        <c:lblOffset val="100"/>
        <c:baseTimeUnit val="years"/>
      </c:dateAx>
      <c:valAx>
        <c:axId val="7951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1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13214.91</c:v>
                </c:pt>
                <c:pt idx="1">
                  <c:v>13021.14</c:v>
                </c:pt>
                <c:pt idx="2">
                  <c:v>13205.35</c:v>
                </c:pt>
                <c:pt idx="3">
                  <c:v>12414.68</c:v>
                </c:pt>
                <c:pt idx="4">
                  <c:v>12513.31</c:v>
                </c:pt>
              </c:numCache>
            </c:numRef>
          </c:val>
        </c:ser>
        <c:dLbls>
          <c:showLegendKey val="0"/>
          <c:showVal val="0"/>
          <c:showCatName val="0"/>
          <c:showSerName val="0"/>
          <c:showPercent val="0"/>
          <c:showBubbleSize val="0"/>
        </c:dLbls>
        <c:gapWidth val="150"/>
        <c:axId val="79614720"/>
        <c:axId val="7961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1741.94</c:v>
                </c:pt>
                <c:pt idx="4">
                  <c:v>1451.54</c:v>
                </c:pt>
              </c:numCache>
            </c:numRef>
          </c:val>
          <c:smooth val="0"/>
        </c:ser>
        <c:dLbls>
          <c:showLegendKey val="0"/>
          <c:showVal val="0"/>
          <c:showCatName val="0"/>
          <c:showSerName val="0"/>
          <c:showPercent val="0"/>
          <c:showBubbleSize val="0"/>
        </c:dLbls>
        <c:marker val="1"/>
        <c:smooth val="0"/>
        <c:axId val="79614720"/>
        <c:axId val="79616640"/>
      </c:lineChart>
      <c:dateAx>
        <c:axId val="79614720"/>
        <c:scaling>
          <c:orientation val="minMax"/>
        </c:scaling>
        <c:delete val="1"/>
        <c:axPos val="b"/>
        <c:numFmt formatCode="ge" sourceLinked="1"/>
        <c:majorTickMark val="none"/>
        <c:minorTickMark val="none"/>
        <c:tickLblPos val="none"/>
        <c:crossAx val="79616640"/>
        <c:crosses val="autoZero"/>
        <c:auto val="1"/>
        <c:lblOffset val="100"/>
        <c:baseTimeUnit val="years"/>
      </c:dateAx>
      <c:valAx>
        <c:axId val="7961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1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18.37</c:v>
                </c:pt>
                <c:pt idx="1">
                  <c:v>13.69</c:v>
                </c:pt>
                <c:pt idx="2">
                  <c:v>12.19</c:v>
                </c:pt>
                <c:pt idx="3">
                  <c:v>10.94</c:v>
                </c:pt>
                <c:pt idx="4">
                  <c:v>10.17</c:v>
                </c:pt>
              </c:numCache>
            </c:numRef>
          </c:val>
        </c:ser>
        <c:dLbls>
          <c:showLegendKey val="0"/>
          <c:showVal val="0"/>
          <c:showCatName val="0"/>
          <c:showSerName val="0"/>
          <c:showPercent val="0"/>
          <c:showBubbleSize val="0"/>
        </c:dLbls>
        <c:gapWidth val="150"/>
        <c:axId val="79637888"/>
        <c:axId val="7965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33.86</c:v>
                </c:pt>
                <c:pt idx="4">
                  <c:v>33.58</c:v>
                </c:pt>
              </c:numCache>
            </c:numRef>
          </c:val>
          <c:smooth val="0"/>
        </c:ser>
        <c:dLbls>
          <c:showLegendKey val="0"/>
          <c:showVal val="0"/>
          <c:showCatName val="0"/>
          <c:showSerName val="0"/>
          <c:showPercent val="0"/>
          <c:showBubbleSize val="0"/>
        </c:dLbls>
        <c:marker val="1"/>
        <c:smooth val="0"/>
        <c:axId val="79637888"/>
        <c:axId val="79656448"/>
      </c:lineChart>
      <c:dateAx>
        <c:axId val="79637888"/>
        <c:scaling>
          <c:orientation val="minMax"/>
        </c:scaling>
        <c:delete val="1"/>
        <c:axPos val="b"/>
        <c:numFmt formatCode="ge" sourceLinked="1"/>
        <c:majorTickMark val="none"/>
        <c:minorTickMark val="none"/>
        <c:tickLblPos val="none"/>
        <c:crossAx val="79656448"/>
        <c:crosses val="autoZero"/>
        <c:auto val="1"/>
        <c:lblOffset val="100"/>
        <c:baseTimeUnit val="years"/>
      </c:dateAx>
      <c:valAx>
        <c:axId val="7965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3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555.55999999999995</c:v>
                </c:pt>
                <c:pt idx="1">
                  <c:v>764.85</c:v>
                </c:pt>
                <c:pt idx="2">
                  <c:v>826.96</c:v>
                </c:pt>
                <c:pt idx="3">
                  <c:v>946.2</c:v>
                </c:pt>
                <c:pt idx="4">
                  <c:v>1024.93</c:v>
                </c:pt>
              </c:numCache>
            </c:numRef>
          </c:val>
        </c:ser>
        <c:dLbls>
          <c:showLegendKey val="0"/>
          <c:showVal val="0"/>
          <c:showCatName val="0"/>
          <c:showSerName val="0"/>
          <c:showPercent val="0"/>
          <c:showBubbleSize val="0"/>
        </c:dLbls>
        <c:gapWidth val="150"/>
        <c:axId val="79670272"/>
        <c:axId val="7967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510.15</c:v>
                </c:pt>
                <c:pt idx="4">
                  <c:v>514.39</c:v>
                </c:pt>
              </c:numCache>
            </c:numRef>
          </c:val>
          <c:smooth val="0"/>
        </c:ser>
        <c:dLbls>
          <c:showLegendKey val="0"/>
          <c:showVal val="0"/>
          <c:showCatName val="0"/>
          <c:showSerName val="0"/>
          <c:showPercent val="0"/>
          <c:showBubbleSize val="0"/>
        </c:dLbls>
        <c:marker val="1"/>
        <c:smooth val="0"/>
        <c:axId val="79670272"/>
        <c:axId val="79676544"/>
      </c:lineChart>
      <c:dateAx>
        <c:axId val="79670272"/>
        <c:scaling>
          <c:orientation val="minMax"/>
        </c:scaling>
        <c:delete val="1"/>
        <c:axPos val="b"/>
        <c:numFmt formatCode="ge" sourceLinked="1"/>
        <c:majorTickMark val="none"/>
        <c:minorTickMark val="none"/>
        <c:tickLblPos val="none"/>
        <c:crossAx val="79676544"/>
        <c:crosses val="autoZero"/>
        <c:auto val="1"/>
        <c:lblOffset val="100"/>
        <c:baseTimeUnit val="years"/>
      </c:dateAx>
      <c:valAx>
        <c:axId val="7967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7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大阪府　岬町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H3</v>
      </c>
      <c r="X8" s="46"/>
      <c r="Y8" s="46"/>
      <c r="Z8" s="46"/>
      <c r="AA8" s="46"/>
      <c r="AB8" s="46"/>
      <c r="AC8" s="46"/>
      <c r="AD8" s="3"/>
      <c r="AE8" s="3"/>
      <c r="AF8" s="3"/>
      <c r="AG8" s="3"/>
      <c r="AH8" s="3"/>
      <c r="AI8" s="3"/>
      <c r="AJ8" s="3"/>
      <c r="AK8" s="3"/>
      <c r="AL8" s="47">
        <f>データ!R6</f>
        <v>16488</v>
      </c>
      <c r="AM8" s="47"/>
      <c r="AN8" s="47"/>
      <c r="AO8" s="47"/>
      <c r="AP8" s="47"/>
      <c r="AQ8" s="47"/>
      <c r="AR8" s="47"/>
      <c r="AS8" s="47"/>
      <c r="AT8" s="43">
        <f>データ!S6</f>
        <v>49.18</v>
      </c>
      <c r="AU8" s="43"/>
      <c r="AV8" s="43"/>
      <c r="AW8" s="43"/>
      <c r="AX8" s="43"/>
      <c r="AY8" s="43"/>
      <c r="AZ8" s="43"/>
      <c r="BA8" s="43"/>
      <c r="BB8" s="43">
        <f>データ!T6</f>
        <v>335.26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1.1399999999999999</v>
      </c>
      <c r="Q10" s="43"/>
      <c r="R10" s="43"/>
      <c r="S10" s="43"/>
      <c r="T10" s="43"/>
      <c r="U10" s="43"/>
      <c r="V10" s="43"/>
      <c r="W10" s="43">
        <f>データ!P6</f>
        <v>97.56</v>
      </c>
      <c r="X10" s="43"/>
      <c r="Y10" s="43"/>
      <c r="Z10" s="43"/>
      <c r="AA10" s="43"/>
      <c r="AB10" s="43"/>
      <c r="AC10" s="43"/>
      <c r="AD10" s="47">
        <f>データ!Q6</f>
        <v>1950</v>
      </c>
      <c r="AE10" s="47"/>
      <c r="AF10" s="47"/>
      <c r="AG10" s="47"/>
      <c r="AH10" s="47"/>
      <c r="AI10" s="47"/>
      <c r="AJ10" s="47"/>
      <c r="AK10" s="2"/>
      <c r="AL10" s="47">
        <f>データ!U6</f>
        <v>187</v>
      </c>
      <c r="AM10" s="47"/>
      <c r="AN10" s="47"/>
      <c r="AO10" s="47"/>
      <c r="AP10" s="47"/>
      <c r="AQ10" s="47"/>
      <c r="AR10" s="47"/>
      <c r="AS10" s="47"/>
      <c r="AT10" s="43">
        <f>データ!V6</f>
        <v>0.06</v>
      </c>
      <c r="AU10" s="43"/>
      <c r="AV10" s="43"/>
      <c r="AW10" s="43"/>
      <c r="AX10" s="43"/>
      <c r="AY10" s="43"/>
      <c r="AZ10" s="43"/>
      <c r="BA10" s="43"/>
      <c r="BB10" s="43">
        <f>データ!W6</f>
        <v>3116.67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273660</v>
      </c>
      <c r="D6" s="31">
        <f t="shared" si="3"/>
        <v>47</v>
      </c>
      <c r="E6" s="31">
        <f t="shared" si="3"/>
        <v>17</v>
      </c>
      <c r="F6" s="31">
        <f t="shared" si="3"/>
        <v>6</v>
      </c>
      <c r="G6" s="31">
        <f t="shared" si="3"/>
        <v>0</v>
      </c>
      <c r="H6" s="31" t="str">
        <f t="shared" si="3"/>
        <v>大阪府　岬町</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1.1399999999999999</v>
      </c>
      <c r="P6" s="32">
        <f t="shared" si="3"/>
        <v>97.56</v>
      </c>
      <c r="Q6" s="32">
        <f t="shared" si="3"/>
        <v>1950</v>
      </c>
      <c r="R6" s="32">
        <f t="shared" si="3"/>
        <v>16488</v>
      </c>
      <c r="S6" s="32">
        <f t="shared" si="3"/>
        <v>49.18</v>
      </c>
      <c r="T6" s="32">
        <f t="shared" si="3"/>
        <v>335.26</v>
      </c>
      <c r="U6" s="32">
        <f t="shared" si="3"/>
        <v>187</v>
      </c>
      <c r="V6" s="32">
        <f t="shared" si="3"/>
        <v>0.06</v>
      </c>
      <c r="W6" s="32">
        <f t="shared" si="3"/>
        <v>3116.67</v>
      </c>
      <c r="X6" s="33">
        <f>IF(X7="",NA(),X7)</f>
        <v>94.23</v>
      </c>
      <c r="Y6" s="33">
        <f t="shared" ref="Y6:AG6" si="4">IF(Y7="",NA(),Y7)</f>
        <v>74.06</v>
      </c>
      <c r="Z6" s="33">
        <f t="shared" si="4"/>
        <v>63.52</v>
      </c>
      <c r="AA6" s="33">
        <f t="shared" si="4"/>
        <v>55.05</v>
      </c>
      <c r="AB6" s="33">
        <f t="shared" si="4"/>
        <v>55.33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13214.91</v>
      </c>
      <c r="BF6" s="33">
        <f t="shared" ref="BF6:BN6" si="7">IF(BF7="",NA(),BF7)</f>
        <v>13021.14</v>
      </c>
      <c r="BG6" s="33">
        <f t="shared" si="7"/>
        <v>13205.35</v>
      </c>
      <c r="BH6" s="33">
        <f t="shared" si="7"/>
        <v>12414.68</v>
      </c>
      <c r="BI6" s="33">
        <f t="shared" si="7"/>
        <v>12513.31</v>
      </c>
      <c r="BJ6" s="33">
        <f t="shared" si="7"/>
        <v>1723.1</v>
      </c>
      <c r="BK6" s="33">
        <f t="shared" si="7"/>
        <v>1665.33</v>
      </c>
      <c r="BL6" s="33">
        <f t="shared" si="7"/>
        <v>1716.47</v>
      </c>
      <c r="BM6" s="33">
        <f t="shared" si="7"/>
        <v>1741.94</v>
      </c>
      <c r="BN6" s="33">
        <f t="shared" si="7"/>
        <v>1451.54</v>
      </c>
      <c r="BO6" s="32" t="str">
        <f>IF(BO7="","",IF(BO7="-","【-】","【"&amp;SUBSTITUTE(TEXT(BO7,"#,##0.00"),"-","△")&amp;"】"))</f>
        <v>【1,052.66】</v>
      </c>
      <c r="BP6" s="33">
        <f>IF(BP7="",NA(),BP7)</f>
        <v>18.37</v>
      </c>
      <c r="BQ6" s="33">
        <f t="shared" ref="BQ6:BY6" si="8">IF(BQ7="",NA(),BQ7)</f>
        <v>13.69</v>
      </c>
      <c r="BR6" s="33">
        <f t="shared" si="8"/>
        <v>12.19</v>
      </c>
      <c r="BS6" s="33">
        <f t="shared" si="8"/>
        <v>10.94</v>
      </c>
      <c r="BT6" s="33">
        <f t="shared" si="8"/>
        <v>10.17</v>
      </c>
      <c r="BU6" s="33">
        <f t="shared" si="8"/>
        <v>35.909999999999997</v>
      </c>
      <c r="BV6" s="33">
        <f t="shared" si="8"/>
        <v>37.92</v>
      </c>
      <c r="BW6" s="33">
        <f t="shared" si="8"/>
        <v>35.049999999999997</v>
      </c>
      <c r="BX6" s="33">
        <f t="shared" si="8"/>
        <v>33.86</v>
      </c>
      <c r="BY6" s="33">
        <f t="shared" si="8"/>
        <v>33.58</v>
      </c>
      <c r="BZ6" s="32" t="str">
        <f>IF(BZ7="","",IF(BZ7="-","【-】","【"&amp;SUBSTITUTE(TEXT(BZ7,"#,##0.00"),"-","△")&amp;"】"))</f>
        <v>【40.22】</v>
      </c>
      <c r="CA6" s="33">
        <f>IF(CA7="",NA(),CA7)</f>
        <v>555.55999999999995</v>
      </c>
      <c r="CB6" s="33">
        <f t="shared" ref="CB6:CJ6" si="9">IF(CB7="",NA(),CB7)</f>
        <v>764.85</v>
      </c>
      <c r="CC6" s="33">
        <f t="shared" si="9"/>
        <v>826.96</v>
      </c>
      <c r="CD6" s="33">
        <f t="shared" si="9"/>
        <v>946.2</v>
      </c>
      <c r="CE6" s="33">
        <f t="shared" si="9"/>
        <v>1024.93</v>
      </c>
      <c r="CF6" s="33">
        <f t="shared" si="9"/>
        <v>459.38</v>
      </c>
      <c r="CG6" s="33">
        <f t="shared" si="9"/>
        <v>438.71</v>
      </c>
      <c r="CH6" s="33">
        <f t="shared" si="9"/>
        <v>463.38</v>
      </c>
      <c r="CI6" s="33">
        <f t="shared" si="9"/>
        <v>510.15</v>
      </c>
      <c r="CJ6" s="33">
        <f t="shared" si="9"/>
        <v>514.39</v>
      </c>
      <c r="CK6" s="32" t="str">
        <f>IF(CK7="","",IF(CK7="-","【-】","【"&amp;SUBSTITUTE(TEXT(CK7,"#,##0.00"),"-","△")&amp;"】"))</f>
        <v>【424.58】</v>
      </c>
      <c r="CL6" s="33">
        <f>IF(CL7="",NA(),CL7)</f>
        <v>34.21</v>
      </c>
      <c r="CM6" s="33">
        <f t="shared" ref="CM6:CU6" si="10">IF(CM7="",NA(),CM7)</f>
        <v>31.58</v>
      </c>
      <c r="CN6" s="33">
        <f t="shared" si="10"/>
        <v>32.46</v>
      </c>
      <c r="CO6" s="33">
        <f t="shared" si="10"/>
        <v>35.090000000000003</v>
      </c>
      <c r="CP6" s="33">
        <f t="shared" si="10"/>
        <v>33.33</v>
      </c>
      <c r="CQ6" s="33">
        <f t="shared" si="10"/>
        <v>32.04</v>
      </c>
      <c r="CR6" s="33">
        <f t="shared" si="10"/>
        <v>33.81</v>
      </c>
      <c r="CS6" s="33">
        <f t="shared" si="10"/>
        <v>31.37</v>
      </c>
      <c r="CT6" s="33">
        <f t="shared" si="10"/>
        <v>29.86</v>
      </c>
      <c r="CU6" s="33">
        <f t="shared" si="10"/>
        <v>29.28</v>
      </c>
      <c r="CV6" s="32" t="str">
        <f>IF(CV7="","",IF(CV7="-","【-】","【"&amp;SUBSTITUTE(TEXT(CV7,"#,##0.00"),"-","△")&amp;"】"))</f>
        <v>【33.90】</v>
      </c>
      <c r="CW6" s="33">
        <f>IF(CW7="",NA(),CW7)</f>
        <v>79.489999999999995</v>
      </c>
      <c r="CX6" s="33">
        <f t="shared" ref="CX6:DF6" si="11">IF(CX7="",NA(),CX7)</f>
        <v>81.03</v>
      </c>
      <c r="CY6" s="33">
        <f t="shared" si="11"/>
        <v>84.46</v>
      </c>
      <c r="CZ6" s="33">
        <f t="shared" si="11"/>
        <v>86.24</v>
      </c>
      <c r="DA6" s="33">
        <f t="shared" si="11"/>
        <v>86.63</v>
      </c>
      <c r="DB6" s="33">
        <f t="shared" si="11"/>
        <v>68.86</v>
      </c>
      <c r="DC6" s="33">
        <f t="shared" si="11"/>
        <v>68.7</v>
      </c>
      <c r="DD6" s="33">
        <f t="shared" si="11"/>
        <v>67.38</v>
      </c>
      <c r="DE6" s="33">
        <f t="shared" si="11"/>
        <v>65.95</v>
      </c>
      <c r="DF6" s="33">
        <f t="shared" si="11"/>
        <v>66.819999999999993</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0.31</v>
      </c>
      <c r="EM6" s="33">
        <f t="shared" si="14"/>
        <v>0.1</v>
      </c>
      <c r="EN6" s="32" t="str">
        <f>IF(EN7="","",IF(EN7="-","【-】","【"&amp;SUBSTITUTE(TEXT(EN7,"#,##0.00"),"-","△")&amp;"】"))</f>
        <v>【0.13】</v>
      </c>
    </row>
    <row r="7" spans="1:144" s="34" customFormat="1" x14ac:dyDescent="0.15">
      <c r="A7" s="26"/>
      <c r="B7" s="35">
        <v>2015</v>
      </c>
      <c r="C7" s="35">
        <v>273660</v>
      </c>
      <c r="D7" s="35">
        <v>47</v>
      </c>
      <c r="E7" s="35">
        <v>17</v>
      </c>
      <c r="F7" s="35">
        <v>6</v>
      </c>
      <c r="G7" s="35">
        <v>0</v>
      </c>
      <c r="H7" s="35" t="s">
        <v>96</v>
      </c>
      <c r="I7" s="35" t="s">
        <v>97</v>
      </c>
      <c r="J7" s="35" t="s">
        <v>98</v>
      </c>
      <c r="K7" s="35" t="s">
        <v>99</v>
      </c>
      <c r="L7" s="35" t="s">
        <v>100</v>
      </c>
      <c r="M7" s="36" t="s">
        <v>101</v>
      </c>
      <c r="N7" s="36" t="s">
        <v>102</v>
      </c>
      <c r="O7" s="36">
        <v>1.1399999999999999</v>
      </c>
      <c r="P7" s="36">
        <v>97.56</v>
      </c>
      <c r="Q7" s="36">
        <v>1950</v>
      </c>
      <c r="R7" s="36">
        <v>16488</v>
      </c>
      <c r="S7" s="36">
        <v>49.18</v>
      </c>
      <c r="T7" s="36">
        <v>335.26</v>
      </c>
      <c r="U7" s="36">
        <v>187</v>
      </c>
      <c r="V7" s="36">
        <v>0.06</v>
      </c>
      <c r="W7" s="36">
        <v>3116.67</v>
      </c>
      <c r="X7" s="36">
        <v>94.23</v>
      </c>
      <c r="Y7" s="36">
        <v>74.06</v>
      </c>
      <c r="Z7" s="36">
        <v>63.52</v>
      </c>
      <c r="AA7" s="36">
        <v>55.05</v>
      </c>
      <c r="AB7" s="36">
        <v>55.33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13214.91</v>
      </c>
      <c r="BF7" s="36">
        <v>13021.14</v>
      </c>
      <c r="BG7" s="36">
        <v>13205.35</v>
      </c>
      <c r="BH7" s="36">
        <v>12414.68</v>
      </c>
      <c r="BI7" s="36">
        <v>12513.31</v>
      </c>
      <c r="BJ7" s="36">
        <v>1723.1</v>
      </c>
      <c r="BK7" s="36">
        <v>1665.33</v>
      </c>
      <c r="BL7" s="36">
        <v>1716.47</v>
      </c>
      <c r="BM7" s="36">
        <v>1741.94</v>
      </c>
      <c r="BN7" s="36">
        <v>1451.54</v>
      </c>
      <c r="BO7" s="36">
        <v>1052.6600000000001</v>
      </c>
      <c r="BP7" s="36">
        <v>18.37</v>
      </c>
      <c r="BQ7" s="36">
        <v>13.69</v>
      </c>
      <c r="BR7" s="36">
        <v>12.19</v>
      </c>
      <c r="BS7" s="36">
        <v>10.94</v>
      </c>
      <c r="BT7" s="36">
        <v>10.17</v>
      </c>
      <c r="BU7" s="36">
        <v>35.909999999999997</v>
      </c>
      <c r="BV7" s="36">
        <v>37.92</v>
      </c>
      <c r="BW7" s="36">
        <v>35.049999999999997</v>
      </c>
      <c r="BX7" s="36">
        <v>33.86</v>
      </c>
      <c r="BY7" s="36">
        <v>33.58</v>
      </c>
      <c r="BZ7" s="36">
        <v>40.22</v>
      </c>
      <c r="CA7" s="36">
        <v>555.55999999999995</v>
      </c>
      <c r="CB7" s="36">
        <v>764.85</v>
      </c>
      <c r="CC7" s="36">
        <v>826.96</v>
      </c>
      <c r="CD7" s="36">
        <v>946.2</v>
      </c>
      <c r="CE7" s="36">
        <v>1024.93</v>
      </c>
      <c r="CF7" s="36">
        <v>459.38</v>
      </c>
      <c r="CG7" s="36">
        <v>438.71</v>
      </c>
      <c r="CH7" s="36">
        <v>463.38</v>
      </c>
      <c r="CI7" s="36">
        <v>510.15</v>
      </c>
      <c r="CJ7" s="36">
        <v>514.39</v>
      </c>
      <c r="CK7" s="36">
        <v>424.58</v>
      </c>
      <c r="CL7" s="36">
        <v>34.21</v>
      </c>
      <c r="CM7" s="36">
        <v>31.58</v>
      </c>
      <c r="CN7" s="36">
        <v>32.46</v>
      </c>
      <c r="CO7" s="36">
        <v>35.090000000000003</v>
      </c>
      <c r="CP7" s="36">
        <v>33.33</v>
      </c>
      <c r="CQ7" s="36">
        <v>32.04</v>
      </c>
      <c r="CR7" s="36">
        <v>33.81</v>
      </c>
      <c r="CS7" s="36">
        <v>31.37</v>
      </c>
      <c r="CT7" s="36">
        <v>29.86</v>
      </c>
      <c r="CU7" s="36">
        <v>29.28</v>
      </c>
      <c r="CV7" s="36">
        <v>33.9</v>
      </c>
      <c r="CW7" s="36">
        <v>79.489999999999995</v>
      </c>
      <c r="CX7" s="36">
        <v>81.03</v>
      </c>
      <c r="CY7" s="36">
        <v>84.46</v>
      </c>
      <c r="CZ7" s="36">
        <v>86.24</v>
      </c>
      <c r="DA7" s="36">
        <v>86.63</v>
      </c>
      <c r="DB7" s="36">
        <v>68.86</v>
      </c>
      <c r="DC7" s="36">
        <v>68.7</v>
      </c>
      <c r="DD7" s="36">
        <v>67.38</v>
      </c>
      <c r="DE7" s="36">
        <v>65.95</v>
      </c>
      <c r="DF7" s="36">
        <v>66.819999999999993</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0.25</v>
      </c>
      <c r="EL7" s="36">
        <v>0.31</v>
      </c>
      <c r="EM7" s="36">
        <v>0.1</v>
      </c>
      <c r="EN7" s="36">
        <v>0.13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2017-02-08T03:18:15Z</dcterms:created>
  <dcterms:modified xsi:type="dcterms:W3CDTF">2017-02-22T06:45:02Z</dcterms:modified>
  <cp:category/>
</cp:coreProperties>
</file>