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<sst xmlns="http://schemas.openxmlformats.org/spreadsheetml/2006/main" count="217" uniqueCount="107">
  <si>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</si>
  <si>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</si>
  <si>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</si>
  <si>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</si>
  <si>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</si>
  <si>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</si>
  <si>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</si>
  <si>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</si>
  <si>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</si>
  <si>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</si>
  <si>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</si>
  <si>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</si>
  <si>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</si>
  <si>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</si>
  <si>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</si>
  <si>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</si>
  <si>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</si>
  <si>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</si>
  <si>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</si>
  <si>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</si>
  <si>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</si>
  <si>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</si>
  <si>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</si>
  <si>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</si>
  <si>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</si>
  <si>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</si>
  <si>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</si>
  <si>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</si>
  <si>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</si>
  <si>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</si>
  <si>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</si>
  <si>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</si>
  <si>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</si>
  <si>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</si>
  <si>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</si>
  <si>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</si>
  <si>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</si>
  <si>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</si>
  <si>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</si>
  <si>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</si>
  <si>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</si>
  <si>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</si>
  <si>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</si>
  <si>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</si>
  <si>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</si>
  <si>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</si>
  <si>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</si>
  <si>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</si>
  <si>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</si>
  <si>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</si>
  <si>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</si>
  <si>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</si>
  <si>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</si>
  <si>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</si>
  <si>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</si>
  <si>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</si>
  <si>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</si>
  <si>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</si>
  <si>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</si>
  <si>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</si>
  <si>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</si>
  <si>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</si>
  <si>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</si>
  <si>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</si>
  <si>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</si>
  <si>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</si>
  <si>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</si>
  <si>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</si>
  <si>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</si>
  <si>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</si>
  <si>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</si>
  <si>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</si>
  <si>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</si>
  <si>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</si>
  <si>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</si>
  <si>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</si>
  <si>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</si>
  <si>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</si>
  <si>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</si>
  <si>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</si>
  <si>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</si>
  <si>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</si>
  <si>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</si>
  <si>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</si>
  <si>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</si>
  <si>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</si>
  <si>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</si>
  <si>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</si>
  <si>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</si>
  <si>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</si>
  <si>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</si>
  <si>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</si>
  <si>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</si>
  <si>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島本町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</si>
  <si>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</si>
  <si>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</si>
  <si>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</si>
  <si>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</si>
  <si>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</si>
  <si>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</si>
  <si>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</si>
  <si>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</si>
  <si>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</si>
  <si>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</si>
  <si>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管路経年化率は、類団平均と比較してかなり高い水準にあり、かつ、微増で推移している状況です。
　定期的な漏水調査及び漏水個所の適宜の修繕により、現時点では良好な給水を確保できていますが、併せて、平成25年度に策定した管路更新計画に基づき、老朽化した管路の更新等を実施しています。</t>
    <rPh sb="1" eb="3">
      <t>カンロ</t>
    </rPh>
    <rPh sb="3" eb="6">
      <t>ケイネンカ</t>
    </rPh>
    <rPh sb="6" eb="7">
      <t>リツ</t>
    </rPh>
    <rPh sb="11" eb="13">
      <t>ヘイキン</t>
    </rPh>
    <rPh sb="14" eb="16">
      <t>ヒカク</t>
    </rPh>
    <rPh sb="21" eb="22">
      <t>タカ</t>
    </rPh>
    <rPh sb="23" eb="25">
      <t>スイジュン</t>
    </rPh>
    <rPh sb="32" eb="34">
      <t>ビゾウ</t>
    </rPh>
    <rPh sb="35" eb="37">
      <t>スイイ</t>
    </rPh>
    <rPh sb="41" eb="43">
      <t>ジョウキョウ</t>
    </rPh>
    <rPh sb="48" eb="51">
      <t>テイキテキ</t>
    </rPh>
    <rPh sb="52" eb="54">
      <t>ロウスイ</t>
    </rPh>
    <rPh sb="54" eb="56">
      <t>チョウサ</t>
    </rPh>
    <rPh sb="56" eb="57">
      <t>オヨ</t>
    </rPh>
    <rPh sb="58" eb="60">
      <t>ロウスイ</t>
    </rPh>
    <rPh sb="60" eb="62">
      <t>カショ</t>
    </rPh>
    <rPh sb="63" eb="65">
      <t>テキギ</t>
    </rPh>
    <rPh sb="66" eb="68">
      <t>シュウゼン</t>
    </rPh>
    <rPh sb="72" eb="75">
      <t>ゲンジテン</t>
    </rPh>
    <rPh sb="77" eb="79">
      <t>リョウコウ</t>
    </rPh>
    <rPh sb="80" eb="82">
      <t>キュウスイ</t>
    </rPh>
    <rPh sb="83" eb="85">
      <t>カクホ</t>
    </rPh>
    <rPh sb="93" eb="94">
      <t>アワ</t>
    </rPh>
    <rPh sb="97" eb="99">
      <t>ヘイセイ</t>
    </rPh>
    <rPh sb="101" eb="103">
      <t>ネンド</t>
    </rPh>
    <rPh sb="104" eb="106">
      <t>サクテイ</t>
    </rPh>
    <rPh sb="108" eb="110">
      <t>カンロ</t>
    </rPh>
    <rPh sb="110" eb="112">
      <t>コウシン</t>
    </rPh>
    <rPh sb="112" eb="114">
      <t>ケイカク</t>
    </rPh>
    <rPh sb="115" eb="116">
      <t>モト</t>
    </rPh>
    <rPh sb="119" eb="122">
      <t>ロウキュウカ</t>
    </rPh>
    <rPh sb="124" eb="126">
      <t>カンロ</t>
    </rPh>
    <rPh sb="127" eb="129">
      <t>コウシン</t>
    </rPh>
    <rPh sb="129" eb="130">
      <t>トウ</t>
    </rPh>
    <rPh sb="131" eb="133">
      <t>ジッシ</t>
    </rPh>
    <phoneticPr fontId="4"/>
  </si>
  <si>
    <t>　経営面では、類似団体との比較から、現時点では一定の健全性・効率性を確保できているものと考えていますが、給水収益の横ばい傾向が続いており、今後は厳しい経営環境となることが予想されます。
　このため、老朽化した施設の更新等にあたっては、経営状況を注視しつつ、計画的に取り組むこととし、経営の健全性・効率性を最大限確保できるよう努めます。</t>
    <rPh sb="3" eb="4">
      <t>メン</t>
    </rPh>
    <rPh sb="18" eb="21">
      <t>ゲンジテン</t>
    </rPh>
    <rPh sb="23" eb="25">
      <t>イッテイ</t>
    </rPh>
    <rPh sb="26" eb="29">
      <t>ケンゼンセイ</t>
    </rPh>
    <rPh sb="30" eb="33">
      <t>コウリツセイ</t>
    </rPh>
    <rPh sb="34" eb="36">
      <t>カクホ</t>
    </rPh>
    <rPh sb="52" eb="54">
      <t>キュウスイ</t>
    </rPh>
    <rPh sb="54" eb="56">
      <t>シュウエキ</t>
    </rPh>
    <rPh sb="57" eb="58">
      <t>ヨコ</t>
    </rPh>
    <rPh sb="60" eb="62">
      <t>ケイコウ</t>
    </rPh>
    <rPh sb="63" eb="64">
      <t>ツヅ</t>
    </rPh>
    <rPh sb="69" eb="71">
      <t>コンゴ</t>
    </rPh>
    <rPh sb="72" eb="73">
      <t>キビ</t>
    </rPh>
    <rPh sb="75" eb="77">
      <t>ケイエイ</t>
    </rPh>
    <rPh sb="77" eb="79">
      <t>カンキョウ</t>
    </rPh>
    <rPh sb="85" eb="87">
      <t>ヨソウ</t>
    </rPh>
    <rPh sb="117" eb="119">
      <t>ケイエイ</t>
    </rPh>
    <rPh sb="119" eb="121">
      <t>ジョウキョウ</t>
    </rPh>
    <rPh sb="122" eb="124">
      <t>チュウシ</t>
    </rPh>
    <rPh sb="128" eb="131">
      <t>ケイカクテキ</t>
    </rPh>
    <rPh sb="132" eb="133">
      <t>ト</t>
    </rPh>
    <rPh sb="134" eb="135">
      <t>ク</t>
    </rPh>
    <rPh sb="141" eb="143">
      <t>ケイエイ</t>
    </rPh>
    <rPh sb="144" eb="146">
      <t>ケンゼン</t>
    </rPh>
    <rPh sb="146" eb="147">
      <t>セイ</t>
    </rPh>
    <rPh sb="148" eb="151">
      <t>コウリツセイ</t>
    </rPh>
    <rPh sb="152" eb="155">
      <t>サイダイゲン</t>
    </rPh>
    <rPh sb="155" eb="157">
      <t>カクホ</t>
    </rPh>
    <rPh sb="162" eb="163">
      <t>ツト</t>
    </rPh>
    <phoneticPr fontId="4"/>
  </si>
  <si>
    <t>　・経常収支比率及び料金回収率は、類団平均を上回っており、望ましいとされている100%以上を維持しています。また、累積欠損金は発生しておらず、経営の健全性は確保できています。
　・有収率は、定期的な漏水調査や漏水個所の適切な修繕等に努めた結果、類団平均を10ポイント前後上回る水準を維持しています。
　・企業債残高対給水収益比率は、地方債発行の抑制に努めてきていることから、類団平均と比較して低い水準となっています。
　・施設利用率は、類団平均を15ポイント前後上回る水準を維持しており、適切な施設規模による効率的な運営ができているものと考えています。</t>
    <rPh sb="22" eb="24">
      <t>ウワマワ</t>
    </rPh>
    <rPh sb="29" eb="30">
      <t>ノゾ</t>
    </rPh>
    <rPh sb="43" eb="45">
      <t>イジョウ</t>
    </rPh>
    <rPh sb="46" eb="48">
      <t>イジ</t>
    </rPh>
    <rPh sb="57" eb="59">
      <t>ルイセキ</t>
    </rPh>
    <rPh sb="59" eb="62">
      <t>ケッソンキン</t>
    </rPh>
    <rPh sb="63" eb="65">
      <t>ハッセイ</t>
    </rPh>
    <rPh sb="71" eb="73">
      <t>ケイエイ</t>
    </rPh>
    <rPh sb="74" eb="77">
      <t>ケンゼンセイ</t>
    </rPh>
    <rPh sb="78" eb="80">
      <t>カクホ</t>
    </rPh>
    <rPh sb="90" eb="92">
      <t>ユウシュウ</t>
    </rPh>
    <rPh sb="92" eb="93">
      <t>リツ</t>
    </rPh>
    <rPh sb="95" eb="98">
      <t>テイキテキ</t>
    </rPh>
    <rPh sb="99" eb="101">
      <t>ロウスイ</t>
    </rPh>
    <rPh sb="101" eb="103">
      <t>チョウサ</t>
    </rPh>
    <rPh sb="104" eb="106">
      <t>ロウスイ</t>
    </rPh>
    <rPh sb="106" eb="108">
      <t>カショ</t>
    </rPh>
    <rPh sb="109" eb="111">
      <t>テキセツ</t>
    </rPh>
    <rPh sb="112" eb="114">
      <t>シュウゼン</t>
    </rPh>
    <rPh sb="114" eb="115">
      <t>トウ</t>
    </rPh>
    <rPh sb="116" eb="117">
      <t>ツト</t>
    </rPh>
    <rPh sb="119" eb="121">
      <t>ケッカ</t>
    </rPh>
    <rPh sb="122" eb="123">
      <t>ルイ</t>
    </rPh>
    <rPh sb="123" eb="124">
      <t>ダン</t>
    </rPh>
    <rPh sb="124" eb="126">
      <t>ヘイキン</t>
    </rPh>
    <rPh sb="133" eb="135">
      <t>ゼンゴ</t>
    </rPh>
    <rPh sb="135" eb="137">
      <t>ウワマワ</t>
    </rPh>
    <rPh sb="138" eb="140">
      <t>スイジュン</t>
    </rPh>
    <rPh sb="141" eb="143">
      <t>イジ</t>
    </rPh>
    <rPh sb="169" eb="171">
      <t>ハッコウ</t>
    </rPh>
    <rPh sb="172" eb="174">
      <t>ヨクセイ</t>
    </rPh>
    <rPh sb="175" eb="176">
      <t>ツト</t>
    </rPh>
    <rPh sb="189" eb="191">
      <t>ヘイキン</t>
    </rPh>
    <rPh sb="192" eb="194">
      <t>ヒカク</t>
    </rPh>
    <rPh sb="196" eb="197">
      <t>ヒク</t>
    </rPh>
    <rPh sb="198" eb="200">
      <t>スイジュン</t>
    </rPh>
    <rPh sb="218" eb="219">
      <t>ルイ</t>
    </rPh>
    <rPh sb="219" eb="220">
      <t>ダン</t>
    </rPh>
    <rPh sb="220" eb="222">
      <t>ヘイキン</t>
    </rPh>
    <rPh sb="229" eb="231">
      <t>ゼンゴ</t>
    </rPh>
    <rPh sb="231" eb="233">
      <t>ウワマワ</t>
    </rPh>
    <rPh sb="234" eb="236">
      <t>スイジュン</t>
    </rPh>
    <rPh sb="237" eb="239">
      <t>イジ</t>
    </rPh>
    <rPh sb="244" eb="246">
      <t>テキセツ</t>
    </rPh>
    <rPh sb="247" eb="249">
      <t>シセツ</t>
    </rPh>
    <rPh sb="249" eb="251">
      <t>キボ</t>
    </rPh>
    <rPh sb="254" eb="257">
      <t>コウリツテキ</t>
    </rPh>
    <rPh sb="258" eb="260">
      <t>ウンエイ</t>
    </rPh>
    <rPh sb="269" eb="27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</si>
</sst>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1.7</c:v>
                </c:pt>
                <c:pt idx="2">
                  <c:v>0.39</c:v>
                </c:pt>
                <c:pt idx="3">
                  <c:v>1</c:v>
                </c:pt>
                <c:pt idx="4">
                  <c:v>1.37</c:v>
                </c:pt>
              </c:numCache>
            </c:numRef>
          </c:val>
        </c:ser>
        <c:dLbls>
          <c:showLegendKey val="0"/>
          <c:showVal val="0"/>
          <c:showCatName val="0"/>
          <c:showSerName val="0"/>
          <c:showPercent val="0"/>
          <c:showBubbleSize val="0"/>
        </c:dLbls>
        <c:gapWidth val="150"/>
        <c:axId val="85354368"/>
        <c:axId val="853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5354368"/>
        <c:axId val="85368832"/>
      </c:lineChart>
      <c:dateAx>
        <c:axId val="85354368"/>
        <c:scaling>
          <c:orientation val="minMax"/>
        </c:scaling>
        <c:delete val="1"/>
        <c:axPos val="b"/>
        <c:numFmt formatCode="ge" sourceLinked="1"/>
        <c:majorTickMark val="none"/>
        <c:minorTickMark val="none"/>
        <c:tickLblPos val="none"/>
        <c:crossAx val="85368832"/>
        <c:crosses val="autoZero"/>
        <c:auto val="1"/>
        <c:lblOffset val="100"/>
        <c:baseTimeUnit val="years"/>
      </c:dateAx>
      <c:valAx>
        <c:axId val="85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76.88</c:v>
                </c:pt>
                <c:pt idx="1">
                  <c:v>74.78</c:v>
                </c:pt>
                <c:pt idx="2">
                  <c:v>76.959999999999994</c:v>
                </c:pt>
                <c:pt idx="3">
                  <c:v>74.430000000000007</c:v>
                </c:pt>
                <c:pt idx="4">
                  <c:v>71.66</c:v>
                </c:pt>
              </c:numCache>
            </c:numRef>
          </c:val>
        </c:ser>
        <c:dLbls>
          <c:showLegendKey val="0"/>
          <c:showVal val="0"/>
          <c:showCatName val="0"/>
          <c:showSerName val="0"/>
          <c:showPercent val="0"/>
          <c:showBubbleSize val="0"/>
        </c:dLbls>
        <c:gapWidth val="150"/>
        <c:axId val="89241856"/>
        <c:axId val="892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89241856"/>
        <c:axId val="89260416"/>
      </c:lineChart>
      <c:dateAx>
        <c:axId val="89241856"/>
        <c:scaling>
          <c:orientation val="minMax"/>
        </c:scaling>
        <c:delete val="1"/>
        <c:axPos val="b"/>
        <c:numFmt formatCode="ge" sourceLinked="1"/>
        <c:majorTickMark val="none"/>
        <c:minorTickMark val="none"/>
        <c:tickLblPos val="none"/>
        <c:crossAx val="89260416"/>
        <c:crosses val="autoZero"/>
        <c:auto val="1"/>
        <c:lblOffset val="100"/>
        <c:baseTimeUnit val="years"/>
      </c:dateAx>
      <c:valAx>
        <c:axId val="892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91.88</c:v>
                </c:pt>
                <c:pt idx="1">
                  <c:v>94.52</c:v>
                </c:pt>
                <c:pt idx="2">
                  <c:v>93.3</c:v>
                </c:pt>
                <c:pt idx="3">
                  <c:v>95.35</c:v>
                </c:pt>
                <c:pt idx="4">
                  <c:v>96.23</c:v>
                </c:pt>
              </c:numCache>
            </c:numRef>
          </c:val>
        </c:ser>
        <c:dLbls>
          <c:showLegendKey val="0"/>
          <c:showVal val="0"/>
          <c:showCatName val="0"/>
          <c:showSerName val="0"/>
          <c:showPercent val="0"/>
          <c:showBubbleSize val="0"/>
        </c:dLbls>
        <c:gapWidth val="150"/>
        <c:axId val="89286528"/>
        <c:axId val="89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9286528"/>
        <c:axId val="89288704"/>
      </c:lineChart>
      <c:dateAx>
        <c:axId val="89286528"/>
        <c:scaling>
          <c:orientation val="minMax"/>
        </c:scaling>
        <c:delete val="1"/>
        <c:axPos val="b"/>
        <c:numFmt formatCode="ge" sourceLinked="1"/>
        <c:majorTickMark val="none"/>
        <c:minorTickMark val="none"/>
        <c:tickLblPos val="none"/>
        <c:crossAx val="89288704"/>
        <c:crosses val="autoZero"/>
        <c:auto val="1"/>
        <c:lblOffset val="100"/>
        <c:baseTimeUnit val="years"/>
      </c:dateAx>
      <c:valAx>
        <c:axId val="89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115.32</c:v>
                </c:pt>
                <c:pt idx="1">
                  <c:v>101.71</c:v>
                </c:pt>
                <c:pt idx="2">
                  <c:v>109.43</c:v>
                </c:pt>
                <c:pt idx="3">
                  <c:v>122.99</c:v>
                </c:pt>
                <c:pt idx="4">
                  <c:v>120.92</c:v>
                </c:pt>
              </c:numCache>
            </c:numRef>
          </c:val>
        </c:ser>
        <c:dLbls>
          <c:showLegendKey val="0"/>
          <c:showVal val="0"/>
          <c:showCatName val="0"/>
          <c:showSerName val="0"/>
          <c:showPercent val="0"/>
          <c:showBubbleSize val="0"/>
        </c:dLbls>
        <c:gapWidth val="150"/>
        <c:axId val="83699200"/>
        <c:axId val="837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3699200"/>
        <c:axId val="83701120"/>
      </c:lineChart>
      <c:dateAx>
        <c:axId val="83699200"/>
        <c:scaling>
          <c:orientation val="minMax"/>
        </c:scaling>
        <c:delete val="1"/>
        <c:axPos val="b"/>
        <c:numFmt formatCode="ge" sourceLinked="1"/>
        <c:majorTickMark val="none"/>
        <c:minorTickMark val="none"/>
        <c:tickLblPos val="none"/>
        <c:crossAx val="83701120"/>
        <c:crosses val="autoZero"/>
        <c:auto val="1"/>
        <c:lblOffset val="100"/>
        <c:baseTimeUnit val="years"/>
      </c:dateAx>
      <c:valAx>
        <c:axId val="8370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52.97</c:v>
                </c:pt>
                <c:pt idx="1">
                  <c:v>53.21</c:v>
                </c:pt>
                <c:pt idx="2">
                  <c:v>52.19</c:v>
                </c:pt>
                <c:pt idx="3">
                  <c:v>51.69</c:v>
                </c:pt>
                <c:pt idx="4">
                  <c:v>52.75</c:v>
                </c:pt>
              </c:numCache>
            </c:numRef>
          </c:val>
        </c:ser>
        <c:dLbls>
          <c:showLegendKey val="0"/>
          <c:showVal val="0"/>
          <c:showCatName val="0"/>
          <c:showSerName val="0"/>
          <c:showPercent val="0"/>
          <c:showBubbleSize val="0"/>
        </c:dLbls>
        <c:gapWidth val="150"/>
        <c:axId val="83735680"/>
        <c:axId val="837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3735680"/>
        <c:axId val="83737600"/>
      </c:lineChart>
      <c:dateAx>
        <c:axId val="83735680"/>
        <c:scaling>
          <c:orientation val="minMax"/>
        </c:scaling>
        <c:delete val="1"/>
        <c:axPos val="b"/>
        <c:numFmt formatCode="ge" sourceLinked="1"/>
        <c:majorTickMark val="none"/>
        <c:minorTickMark val="none"/>
        <c:tickLblPos val="none"/>
        <c:crossAx val="83737600"/>
        <c:crosses val="autoZero"/>
        <c:auto val="1"/>
        <c:lblOffset val="100"/>
        <c:baseTimeUnit val="years"/>
      </c:dateAx>
      <c:valAx>
        <c:axId val="837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32.869999999999997</c:v>
                </c:pt>
                <c:pt idx="1">
                  <c:v>34.19</c:v>
                </c:pt>
                <c:pt idx="2">
                  <c:v>37.369999999999997</c:v>
                </c:pt>
                <c:pt idx="3">
                  <c:v>38.83</c:v>
                </c:pt>
                <c:pt idx="4">
                  <c:v>39.31</c:v>
                </c:pt>
              </c:numCache>
            </c:numRef>
          </c:val>
        </c:ser>
        <c:dLbls>
          <c:showLegendKey val="0"/>
          <c:showVal val="0"/>
          <c:showCatName val="0"/>
          <c:showSerName val="0"/>
          <c:showPercent val="0"/>
          <c:showBubbleSize val="0"/>
        </c:dLbls>
        <c:gapWidth val="150"/>
        <c:axId val="87909120"/>
        <c:axId val="879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7909120"/>
        <c:axId val="87911040"/>
      </c:lineChart>
      <c:dateAx>
        <c:axId val="87909120"/>
        <c:scaling>
          <c:orientation val="minMax"/>
        </c:scaling>
        <c:delete val="1"/>
        <c:axPos val="b"/>
        <c:numFmt formatCode="ge" sourceLinked="1"/>
        <c:majorTickMark val="none"/>
        <c:minorTickMark val="none"/>
        <c:tickLblPos val="none"/>
        <c:crossAx val="87911040"/>
        <c:crosses val="autoZero"/>
        <c:auto val="1"/>
        <c:lblOffset val="100"/>
        <c:baseTimeUnit val="years"/>
      </c:dateAx>
      <c:valAx>
        <c:axId val="879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945984"/>
        <c:axId val="879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7945984"/>
        <c:axId val="87947904"/>
      </c:lineChart>
      <c:dateAx>
        <c:axId val="87945984"/>
        <c:scaling>
          <c:orientation val="minMax"/>
        </c:scaling>
        <c:delete val="1"/>
        <c:axPos val="b"/>
        <c:numFmt formatCode="ge" sourceLinked="1"/>
        <c:majorTickMark val="none"/>
        <c:minorTickMark val="none"/>
        <c:tickLblPos val="none"/>
        <c:crossAx val="87947904"/>
        <c:crosses val="autoZero"/>
        <c:auto val="1"/>
        <c:lblOffset val="100"/>
        <c:baseTimeUnit val="years"/>
      </c:dateAx>
      <c:valAx>
        <c:axId val="8794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1919.66</c:v>
                </c:pt>
                <c:pt idx="1">
                  <c:v>1033.98</c:v>
                </c:pt>
                <c:pt idx="2">
                  <c:v>606.69000000000005</c:v>
                </c:pt>
                <c:pt idx="3">
                  <c:v>494.15</c:v>
                </c:pt>
                <c:pt idx="4">
                  <c:v>827.01</c:v>
                </c:pt>
              </c:numCache>
            </c:numRef>
          </c:val>
        </c:ser>
        <c:dLbls>
          <c:showLegendKey val="0"/>
          <c:showVal val="0"/>
          <c:showCatName val="0"/>
          <c:showSerName val="0"/>
          <c:showPercent val="0"/>
          <c:showBubbleSize val="0"/>
        </c:dLbls>
        <c:gapWidth val="150"/>
        <c:axId val="89114496"/>
        <c:axId val="891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9114496"/>
        <c:axId val="89120768"/>
      </c:lineChart>
      <c:dateAx>
        <c:axId val="89114496"/>
        <c:scaling>
          <c:orientation val="minMax"/>
        </c:scaling>
        <c:delete val="1"/>
        <c:axPos val="b"/>
        <c:numFmt formatCode="ge" sourceLinked="1"/>
        <c:majorTickMark val="none"/>
        <c:minorTickMark val="none"/>
        <c:tickLblPos val="none"/>
        <c:crossAx val="89120768"/>
        <c:crosses val="autoZero"/>
        <c:auto val="1"/>
        <c:lblOffset val="100"/>
        <c:baseTimeUnit val="years"/>
      </c:dateAx>
      <c:valAx>
        <c:axId val="8912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88.32</c:v>
                </c:pt>
                <c:pt idx="1">
                  <c:v>87.83</c:v>
                </c:pt>
                <c:pt idx="2">
                  <c:v>84.11</c:v>
                </c:pt>
                <c:pt idx="3">
                  <c:v>85.67</c:v>
                </c:pt>
                <c:pt idx="4">
                  <c:v>87.91</c:v>
                </c:pt>
              </c:numCache>
            </c:numRef>
          </c:val>
        </c:ser>
        <c:dLbls>
          <c:showLegendKey val="0"/>
          <c:showVal val="0"/>
          <c:showCatName val="0"/>
          <c:showSerName val="0"/>
          <c:showPercent val="0"/>
          <c:showBubbleSize val="0"/>
        </c:dLbls>
        <c:gapWidth val="150"/>
        <c:axId val="89146880"/>
        <c:axId val="891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9146880"/>
        <c:axId val="89148800"/>
      </c:lineChart>
      <c:dateAx>
        <c:axId val="89146880"/>
        <c:scaling>
          <c:orientation val="minMax"/>
        </c:scaling>
        <c:delete val="1"/>
        <c:axPos val="b"/>
        <c:numFmt formatCode="ge" sourceLinked="1"/>
        <c:majorTickMark val="none"/>
        <c:minorTickMark val="none"/>
        <c:tickLblPos val="none"/>
        <c:crossAx val="89148800"/>
        <c:crosses val="autoZero"/>
        <c:auto val="1"/>
        <c:lblOffset val="100"/>
        <c:baseTimeUnit val="years"/>
      </c:dateAx>
      <c:valAx>
        <c:axId val="8914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109.51</c:v>
                </c:pt>
                <c:pt idx="1">
                  <c:v>90</c:v>
                </c:pt>
                <c:pt idx="2">
                  <c:v>102.62</c:v>
                </c:pt>
                <c:pt idx="3">
                  <c:v>120.77</c:v>
                </c:pt>
                <c:pt idx="4">
                  <c:v>112.11</c:v>
                </c:pt>
              </c:numCache>
            </c:numRef>
          </c:val>
        </c:ser>
        <c:dLbls>
          <c:showLegendKey val="0"/>
          <c:showVal val="0"/>
          <c:showCatName val="0"/>
          <c:showSerName val="0"/>
          <c:showPercent val="0"/>
          <c:showBubbleSize val="0"/>
        </c:dLbls>
        <c:gapWidth val="150"/>
        <c:axId val="89195648"/>
        <c:axId val="891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89195648"/>
        <c:axId val="89197568"/>
      </c:lineChart>
      <c:dateAx>
        <c:axId val="89195648"/>
        <c:scaling>
          <c:orientation val="minMax"/>
        </c:scaling>
        <c:delete val="1"/>
        <c:axPos val="b"/>
        <c:numFmt formatCode="ge" sourceLinked="1"/>
        <c:majorTickMark val="none"/>
        <c:minorTickMark val="none"/>
        <c:tickLblPos val="none"/>
        <c:crossAx val="89197568"/>
        <c:crosses val="autoZero"/>
        <c:auto val="1"/>
        <c:lblOffset val="100"/>
        <c:baseTimeUnit val="years"/>
      </c:dateAx>
      <c:valAx>
        <c:axId val="891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148.78</c:v>
                </c:pt>
                <c:pt idx="1">
                  <c:v>180.45</c:v>
                </c:pt>
                <c:pt idx="2">
                  <c:v>161.6</c:v>
                </c:pt>
                <c:pt idx="3">
                  <c:v>135.49</c:v>
                </c:pt>
                <c:pt idx="4">
                  <c:v>144.01</c:v>
                </c:pt>
              </c:numCache>
            </c:numRef>
          </c:val>
        </c:ser>
        <c:dLbls>
          <c:showLegendKey val="0"/>
          <c:showVal val="0"/>
          <c:showCatName val="0"/>
          <c:showSerName val="0"/>
          <c:showPercent val="0"/>
          <c:showBubbleSize val="0"/>
        </c:dLbls>
        <c:gapWidth val="150"/>
        <c:axId val="89205376"/>
        <c:axId val="892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89205376"/>
        <c:axId val="89223936"/>
      </c:lineChart>
      <c:dateAx>
        <c:axId val="89205376"/>
        <c:scaling>
          <c:orientation val="minMax"/>
        </c:scaling>
        <c:delete val="1"/>
        <c:axPos val="b"/>
        <c:numFmt formatCode="ge" sourceLinked="1"/>
        <c:majorTickMark val="none"/>
        <c:minorTickMark val="none"/>
        <c:tickLblPos val="none"/>
        <c:crossAx val="89223936"/>
        <c:crosses val="autoZero"/>
        <c:auto val="1"/>
        <c:lblOffset val="100"/>
        <c:baseTimeUnit val="years"/>
      </c:dateAx>
      <c:valAx>
        <c:axId val="892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島本町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30678</v>
      </c>
      <c r="AJ8" s="56"/>
      <c r="AK8" s="56"/>
      <c r="AL8" s="56"/>
      <c r="AM8" s="56"/>
      <c r="AN8" s="56"/>
      <c r="AO8" s="56"/>
      <c r="AP8" s="57"/>
      <c r="AQ8" s="47">
        <f>データ!R6</f>
        <v>16.809999999999999</v>
      </c>
      <c r="AR8" s="47"/>
      <c r="AS8" s="47"/>
      <c r="AT8" s="47"/>
      <c r="AU8" s="47"/>
      <c r="AV8" s="47"/>
      <c r="AW8" s="47"/>
      <c r="AX8" s="47"/>
      <c r="AY8" s="47">
        <f>データ!S6</f>
        <v>1824.99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88.46</v>
      </c>
      <c r="K10" s="47"/>
      <c r="L10" s="47"/>
      <c r="M10" s="47"/>
      <c r="N10" s="47"/>
      <c r="O10" s="47"/>
      <c r="P10" s="47"/>
      <c r="Q10" s="47"/>
      <c r="R10" s="47">
        <f>データ!O6</f>
        <v>99.95</v>
      </c>
      <c r="S10" s="47"/>
      <c r="T10" s="47"/>
      <c r="U10" s="47"/>
      <c r="V10" s="47"/>
      <c r="W10" s="47"/>
      <c r="X10" s="47"/>
      <c r="Y10" s="47"/>
      <c r="Z10" s="78">
        <f>データ!P6</f>
        <v>2872</v>
      </c>
      <c r="AA10" s="78"/>
      <c r="AB10" s="78"/>
      <c r="AC10" s="78"/>
      <c r="AD10" s="78"/>
      <c r="AE10" s="78"/>
      <c r="AF10" s="78"/>
      <c r="AG10" s="78"/>
      <c r="AH10" s="2"/>
      <c r="AI10" s="78">
        <f>データ!T6</f>
        <v>30697</v>
      </c>
      <c r="AJ10" s="78"/>
      <c r="AK10" s="78"/>
      <c r="AL10" s="78"/>
      <c r="AM10" s="78"/>
      <c r="AN10" s="78"/>
      <c r="AO10" s="78"/>
      <c r="AP10" s="78"/>
      <c r="AQ10" s="47">
        <f>データ!U6</f>
        <v>4.05</v>
      </c>
      <c r="AR10" s="47"/>
      <c r="AS10" s="47"/>
      <c r="AT10" s="47"/>
      <c r="AU10" s="47"/>
      <c r="AV10" s="47"/>
      <c r="AW10" s="47"/>
      <c r="AX10" s="47"/>
      <c r="AY10" s="47">
        <f>データ!V6</f>
        <v>7579.51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273015</v>
      </c>
      <c r="D6" s="31">
        <f t="shared" si="3"/>
        <v>46</v>
      </c>
      <c r="E6" s="31">
        <f t="shared" si="3"/>
        <v>1</v>
      </c>
      <c r="F6" s="31">
        <f t="shared" si="3"/>
        <v>0</v>
      </c>
      <c r="G6" s="31">
        <f t="shared" si="3"/>
        <v>1</v>
      </c>
      <c r="H6" s="31" t="str">
        <f t="shared" si="3"/>
        <v>大阪府　島本町</v>
      </c>
      <c r="I6" s="31" t="str">
        <f t="shared" si="3"/>
        <v>法適用</v>
      </c>
      <c r="J6" s="31" t="str">
        <f t="shared" si="3"/>
        <v>水道事業</v>
      </c>
      <c r="K6" s="31" t="str">
        <f t="shared" si="3"/>
        <v>末端給水事業</v>
      </c>
      <c r="L6" s="31" t="str">
        <f t="shared" si="3"/>
        <v>A5</v>
      </c>
      <c r="M6" s="32" t="str">
        <f t="shared" si="3"/>
        <v>-</v>
      </c>
      <c r="N6" s="32">
        <f t="shared" si="3"/>
        <v>88.46</v>
      </c>
      <c r="O6" s="32">
        <f t="shared" si="3"/>
        <v>99.95</v>
      </c>
      <c r="P6" s="32">
        <f t="shared" si="3"/>
        <v>2872</v>
      </c>
      <c r="Q6" s="32">
        <f t="shared" si="3"/>
        <v>30678</v>
      </c>
      <c r="R6" s="32">
        <f t="shared" si="3"/>
        <v>16.809999999999999</v>
      </c>
      <c r="S6" s="32">
        <f t="shared" si="3"/>
        <v>1824.99</v>
      </c>
      <c r="T6" s="32">
        <f t="shared" si="3"/>
        <v>30697</v>
      </c>
      <c r="U6" s="32">
        <f t="shared" si="3"/>
        <v>4.05</v>
      </c>
      <c r="V6" s="32">
        <f t="shared" si="3"/>
        <v>7579.51</v>
      </c>
      <c r="W6" s="33">
        <f>IF(W7="",NA(),W7)</f>
        <v>115.32</v>
      </c>
      <c r="X6" s="33">
        <f t="shared" ref="X6:AF6" si="4">IF(X7="",NA(),X7)</f>
        <v>101.71</v>
      </c>
      <c r="Y6" s="33">
        <f t="shared" si="4"/>
        <v>109.43</v>
      </c>
      <c r="Z6" s="33">
        <f t="shared" si="4"/>
        <v>122.99</v>
      </c>
      <c r="AA6" s="33">
        <f t="shared" si="4"/>
        <v>120.92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1919.66</v>
      </c>
      <c r="AT6" s="33">
        <f t="shared" ref="AT6:BB6" si="6">IF(AT7="",NA(),AT7)</f>
        <v>1033.98</v>
      </c>
      <c r="AU6" s="33">
        <f t="shared" si="6"/>
        <v>606.69000000000005</v>
      </c>
      <c r="AV6" s="33">
        <f t="shared" si="6"/>
        <v>494.15</v>
      </c>
      <c r="AW6" s="33">
        <f t="shared" si="6"/>
        <v>827.01</v>
      </c>
      <c r="AX6" s="33">
        <f t="shared" si="6"/>
        <v>832.37</v>
      </c>
      <c r="AY6" s="33">
        <f t="shared" si="6"/>
        <v>852.01</v>
      </c>
      <c r="AZ6" s="33">
        <f t="shared" si="6"/>
        <v>909.68</v>
      </c>
      <c r="BA6" s="33">
        <f t="shared" si="6"/>
        <v>382.09</v>
      </c>
      <c r="BB6" s="33">
        <f t="shared" si="6"/>
        <v>371.31</v>
      </c>
      <c r="BC6" s="32" t="str">
        <f>IF(BC7="","",IF(BC7="-","【-】","【"&amp;SUBSTITUTE(TEXT(BC7,"#,##0.00"),"-","△")&amp;"】"))</f>
        <v>【262.74】</v>
      </c>
      <c r="BD6" s="33">
        <f>IF(BD7="",NA(),BD7)</f>
        <v>88.32</v>
      </c>
      <c r="BE6" s="33">
        <f t="shared" ref="BE6:BM6" si="7">IF(BE7="",NA(),BE7)</f>
        <v>87.83</v>
      </c>
      <c r="BF6" s="33">
        <f t="shared" si="7"/>
        <v>84.11</v>
      </c>
      <c r="BG6" s="33">
        <f t="shared" si="7"/>
        <v>85.67</v>
      </c>
      <c r="BH6" s="33">
        <f t="shared" si="7"/>
        <v>87.91</v>
      </c>
      <c r="BI6" s="33">
        <f t="shared" si="7"/>
        <v>403.15</v>
      </c>
      <c r="BJ6" s="33">
        <f t="shared" si="7"/>
        <v>391.4</v>
      </c>
      <c r="BK6" s="33">
        <f t="shared" si="7"/>
        <v>382.65</v>
      </c>
      <c r="BL6" s="33">
        <f t="shared" si="7"/>
        <v>385.06</v>
      </c>
      <c r="BM6" s="33">
        <f t="shared" si="7"/>
        <v>373.09</v>
      </c>
      <c r="BN6" s="32" t="str">
        <f>IF(BN7="","",IF(BN7="-","【-】","【"&amp;SUBSTITUTE(TEXT(BN7,"#,##0.00"),"-","△")&amp;"】"))</f>
        <v>【276.38】</v>
      </c>
      <c r="BO6" s="33">
        <f>IF(BO7="",NA(),BO7)</f>
        <v>109.51</v>
      </c>
      <c r="BP6" s="33">
        <f t="shared" ref="BP6:BX6" si="8">IF(BP7="",NA(),BP7)</f>
        <v>90</v>
      </c>
      <c r="BQ6" s="33">
        <f t="shared" si="8"/>
        <v>102.62</v>
      </c>
      <c r="BR6" s="33">
        <f t="shared" si="8"/>
        <v>120.77</v>
      </c>
      <c r="BS6" s="33">
        <f t="shared" si="8"/>
        <v>112.11</v>
      </c>
      <c r="BT6" s="33">
        <f t="shared" si="8"/>
        <v>94.86</v>
      </c>
      <c r="BU6" s="33">
        <f t="shared" si="8"/>
        <v>95.91</v>
      </c>
      <c r="BV6" s="33">
        <f t="shared" si="8"/>
        <v>96.1</v>
      </c>
      <c r="BW6" s="33">
        <f t="shared" si="8"/>
        <v>99.07</v>
      </c>
      <c r="BX6" s="33">
        <f t="shared" si="8"/>
        <v>99.99</v>
      </c>
      <c r="BY6" s="32" t="str">
        <f>IF(BY7="","",IF(BY7="-","【-】","【"&amp;SUBSTITUTE(TEXT(BY7,"#,##0.00"),"-","△")&amp;"】"))</f>
        <v>【104.99】</v>
      </c>
      <c r="BZ6" s="33">
        <f>IF(BZ7="",NA(),BZ7)</f>
        <v>148.78</v>
      </c>
      <c r="CA6" s="33">
        <f t="shared" ref="CA6:CI6" si="9">IF(CA7="",NA(),CA7)</f>
        <v>180.45</v>
      </c>
      <c r="CB6" s="33">
        <f t="shared" si="9"/>
        <v>161.6</v>
      </c>
      <c r="CC6" s="33">
        <f t="shared" si="9"/>
        <v>135.49</v>
      </c>
      <c r="CD6" s="33">
        <f t="shared" si="9"/>
        <v>144.01</v>
      </c>
      <c r="CE6" s="33">
        <f t="shared" si="9"/>
        <v>179.14</v>
      </c>
      <c r="CF6" s="33">
        <f t="shared" si="9"/>
        <v>179.29</v>
      </c>
      <c r="CG6" s="33">
        <f t="shared" si="9"/>
        <v>178.39</v>
      </c>
      <c r="CH6" s="33">
        <f t="shared" si="9"/>
        <v>173.03</v>
      </c>
      <c r="CI6" s="33">
        <f t="shared" si="9"/>
        <v>171.15</v>
      </c>
      <c r="CJ6" s="32" t="str">
        <f>IF(CJ7="","",IF(CJ7="-","【-】","【"&amp;SUBSTITUTE(TEXT(CJ7,"#,##0.00"),"-","△")&amp;"】"))</f>
        <v>【163.72】</v>
      </c>
      <c r="CK6" s="33">
        <f>IF(CK7="",NA(),CK7)</f>
        <v>76.88</v>
      </c>
      <c r="CL6" s="33">
        <f t="shared" ref="CL6:CT6" si="10">IF(CL7="",NA(),CL7)</f>
        <v>74.78</v>
      </c>
      <c r="CM6" s="33">
        <f t="shared" si="10"/>
        <v>76.959999999999994</v>
      </c>
      <c r="CN6" s="33">
        <f t="shared" si="10"/>
        <v>74.430000000000007</v>
      </c>
      <c r="CO6" s="33">
        <f t="shared" si="10"/>
        <v>71.66</v>
      </c>
      <c r="CP6" s="33">
        <f t="shared" si="10"/>
        <v>58.76</v>
      </c>
      <c r="CQ6" s="33">
        <f t="shared" si="10"/>
        <v>59.09</v>
      </c>
      <c r="CR6" s="33">
        <f t="shared" si="10"/>
        <v>59.23</v>
      </c>
      <c r="CS6" s="33">
        <f t="shared" si="10"/>
        <v>58.58</v>
      </c>
      <c r="CT6" s="33">
        <f t="shared" si="10"/>
        <v>58.53</v>
      </c>
      <c r="CU6" s="32" t="str">
        <f>IF(CU7="","",IF(CU7="-","【-】","【"&amp;SUBSTITUTE(TEXT(CU7,"#,##0.00"),"-","△")&amp;"】"))</f>
        <v>【59.76】</v>
      </c>
      <c r="CV6" s="33">
        <f>IF(CV7="",NA(),CV7)</f>
        <v>91.88</v>
      </c>
      <c r="CW6" s="33">
        <f t="shared" ref="CW6:DE6" si="11">IF(CW7="",NA(),CW7)</f>
        <v>94.52</v>
      </c>
      <c r="CX6" s="33">
        <f t="shared" si="11"/>
        <v>93.3</v>
      </c>
      <c r="CY6" s="33">
        <f t="shared" si="11"/>
        <v>95.35</v>
      </c>
      <c r="CZ6" s="33">
        <f t="shared" si="11"/>
        <v>96.23</v>
      </c>
      <c r="DA6" s="33">
        <f t="shared" si="11"/>
        <v>84.87</v>
      </c>
      <c r="DB6" s="33">
        <f t="shared" si="11"/>
        <v>85.4</v>
      </c>
      <c r="DC6" s="33">
        <f t="shared" si="11"/>
        <v>85.53</v>
      </c>
      <c r="DD6" s="33">
        <f t="shared" si="11"/>
        <v>85.23</v>
      </c>
      <c r="DE6" s="33">
        <f t="shared" si="11"/>
        <v>85.26</v>
      </c>
      <c r="DF6" s="32" t="str">
        <f>IF(DF7="","",IF(DF7="-","【-】","【"&amp;SUBSTITUTE(TEXT(DF7,"#,##0.00"),"-","△")&amp;"】"))</f>
        <v>【89.95】</v>
      </c>
      <c r="DG6" s="33">
        <f>IF(DG7="",NA(),DG7)</f>
        <v>52.97</v>
      </c>
      <c r="DH6" s="33">
        <f t="shared" ref="DH6:DP6" si="12">IF(DH7="",NA(),DH7)</f>
        <v>53.21</v>
      </c>
      <c r="DI6" s="33">
        <f t="shared" si="12"/>
        <v>52.19</v>
      </c>
      <c r="DJ6" s="33">
        <f t="shared" si="12"/>
        <v>51.69</v>
      </c>
      <c r="DK6" s="33">
        <f t="shared" si="12"/>
        <v>52.75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32.869999999999997</v>
      </c>
      <c r="DS6" s="33">
        <f t="shared" ref="DS6:EA6" si="13">IF(DS7="",NA(),DS7)</f>
        <v>34.19</v>
      </c>
      <c r="DT6" s="33">
        <f t="shared" si="13"/>
        <v>37.369999999999997</v>
      </c>
      <c r="DU6" s="33">
        <f t="shared" si="13"/>
        <v>38.83</v>
      </c>
      <c r="DV6" s="33">
        <f t="shared" si="13"/>
        <v>39.31</v>
      </c>
      <c r="DW6" s="33">
        <f t="shared" si="13"/>
        <v>6.47</v>
      </c>
      <c r="DX6" s="33">
        <f t="shared" si="13"/>
        <v>7.8</v>
      </c>
      <c r="DY6" s="33">
        <f t="shared" si="13"/>
        <v>8.39</v>
      </c>
      <c r="DZ6" s="33">
        <f t="shared" si="13"/>
        <v>10.09</v>
      </c>
      <c r="EA6" s="33">
        <f t="shared" si="13"/>
        <v>10.54</v>
      </c>
      <c r="EB6" s="32" t="str">
        <f>IF(EB7="","",IF(EB7="-","【-】","【"&amp;SUBSTITUTE(TEXT(EB7,"#,##0.00"),"-","△")&amp;"】"))</f>
        <v>【13.18】</v>
      </c>
      <c r="EC6" s="33">
        <f>IF(EC7="",NA(),EC7)</f>
        <v>0.41</v>
      </c>
      <c r="ED6" s="33">
        <f t="shared" ref="ED6:EL6" si="14">IF(ED7="",NA(),ED7)</f>
        <v>1.7</v>
      </c>
      <c r="EE6" s="33">
        <f t="shared" si="14"/>
        <v>0.39</v>
      </c>
      <c r="EF6" s="33">
        <f t="shared" si="14"/>
        <v>1</v>
      </c>
      <c r="EG6" s="33">
        <f t="shared" si="14"/>
        <v>1.37</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273015</v>
      </c>
      <c r="D7" s="35">
        <v>46</v>
      </c>
      <c r="E7" s="35">
        <v>1</v>
      </c>
      <c r="F7" s="35">
        <v>0</v>
      </c>
      <c r="G7" s="35">
        <v>1</v>
      </c>
      <c r="H7" s="35" t="s">
        <v>93</v>
      </c>
      <c r="I7" s="35" t="s">
        <v>94</v>
      </c>
      <c r="J7" s="35" t="s">
        <v>95</v>
      </c>
      <c r="K7" s="35" t="s">
        <v>96</v>
      </c>
      <c r="L7" s="35" t="s">
        <v>97</v>
      </c>
      <c r="M7" s="36" t="s">
        <v>98</v>
      </c>
      <c r="N7" s="36">
        <v>88.46</v>
      </c>
      <c r="O7" s="36">
        <v>99.95</v>
      </c>
      <c r="P7" s="36">
        <v>2872</v>
      </c>
      <c r="Q7" s="36">
        <v>30678</v>
      </c>
      <c r="R7" s="36">
        <v>16.809999999999999</v>
      </c>
      <c r="S7" s="36">
        <v>1824.99</v>
      </c>
      <c r="T7" s="36">
        <v>30697</v>
      </c>
      <c r="U7" s="36">
        <v>4.05</v>
      </c>
      <c r="V7" s="36">
        <v>7579.51</v>
      </c>
      <c r="W7" s="36">
        <v>115.32</v>
      </c>
      <c r="X7" s="36">
        <v>101.71</v>
      </c>
      <c r="Y7" s="36">
        <v>109.43</v>
      </c>
      <c r="Z7" s="36">
        <v>122.99</v>
      </c>
      <c r="AA7" s="36">
        <v>120.92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1919.66</v>
      </c>
      <c r="AT7" s="36">
        <v>1033.98</v>
      </c>
      <c r="AU7" s="36">
        <v>606.69000000000005</v>
      </c>
      <c r="AV7" s="36">
        <v>494.15</v>
      </c>
      <c r="AW7" s="36">
        <v>827.01</v>
      </c>
      <c r="AX7" s="36">
        <v>832.37</v>
      </c>
      <c r="AY7" s="36">
        <v>852.01</v>
      </c>
      <c r="AZ7" s="36">
        <v>909.68</v>
      </c>
      <c r="BA7" s="36">
        <v>382.09</v>
      </c>
      <c r="BB7" s="36">
        <v>371.31</v>
      </c>
      <c r="BC7" s="36">
        <v>262.74</v>
      </c>
      <c r="BD7" s="36">
        <v>88.32</v>
      </c>
      <c r="BE7" s="36">
        <v>87.83</v>
      </c>
      <c r="BF7" s="36">
        <v>84.11</v>
      </c>
      <c r="BG7" s="36">
        <v>85.67</v>
      </c>
      <c r="BH7" s="36">
        <v>87.91</v>
      </c>
      <c r="BI7" s="36">
        <v>403.15</v>
      </c>
      <c r="BJ7" s="36">
        <v>391.4</v>
      </c>
      <c r="BK7" s="36">
        <v>382.65</v>
      </c>
      <c r="BL7" s="36">
        <v>385.06</v>
      </c>
      <c r="BM7" s="36">
        <v>373.09</v>
      </c>
      <c r="BN7" s="36">
        <v>276.38</v>
      </c>
      <c r="BO7" s="36">
        <v>109.51</v>
      </c>
      <c r="BP7" s="36">
        <v>90</v>
      </c>
      <c r="BQ7" s="36">
        <v>102.62</v>
      </c>
      <c r="BR7" s="36">
        <v>120.77</v>
      </c>
      <c r="BS7" s="36">
        <v>112.11</v>
      </c>
      <c r="BT7" s="36">
        <v>94.86</v>
      </c>
      <c r="BU7" s="36">
        <v>95.91</v>
      </c>
      <c r="BV7" s="36">
        <v>96.1</v>
      </c>
      <c r="BW7" s="36">
        <v>99.07</v>
      </c>
      <c r="BX7" s="36">
        <v>99.99</v>
      </c>
      <c r="BY7" s="36">
        <v>104.99</v>
      </c>
      <c r="BZ7" s="36">
        <v>148.78</v>
      </c>
      <c r="CA7" s="36">
        <v>180.45</v>
      </c>
      <c r="CB7" s="36">
        <v>161.6</v>
      </c>
      <c r="CC7" s="36">
        <v>135.49</v>
      </c>
      <c r="CD7" s="36">
        <v>144.01</v>
      </c>
      <c r="CE7" s="36">
        <v>179.14</v>
      </c>
      <c r="CF7" s="36">
        <v>179.29</v>
      </c>
      <c r="CG7" s="36">
        <v>178.39</v>
      </c>
      <c r="CH7" s="36">
        <v>173.03</v>
      </c>
      <c r="CI7" s="36">
        <v>171.15</v>
      </c>
      <c r="CJ7" s="36">
        <v>163.72</v>
      </c>
      <c r="CK7" s="36">
        <v>76.88</v>
      </c>
      <c r="CL7" s="36">
        <v>74.78</v>
      </c>
      <c r="CM7" s="36">
        <v>76.959999999999994</v>
      </c>
      <c r="CN7" s="36">
        <v>74.430000000000007</v>
      </c>
      <c r="CO7" s="36">
        <v>71.66</v>
      </c>
      <c r="CP7" s="36">
        <v>58.76</v>
      </c>
      <c r="CQ7" s="36">
        <v>59.09</v>
      </c>
      <c r="CR7" s="36">
        <v>59.23</v>
      </c>
      <c r="CS7" s="36">
        <v>58.58</v>
      </c>
      <c r="CT7" s="36">
        <v>58.53</v>
      </c>
      <c r="CU7" s="36">
        <v>59.76</v>
      </c>
      <c r="CV7" s="36">
        <v>91.88</v>
      </c>
      <c r="CW7" s="36">
        <v>94.52</v>
      </c>
      <c r="CX7" s="36">
        <v>93.3</v>
      </c>
      <c r="CY7" s="36">
        <v>95.35</v>
      </c>
      <c r="CZ7" s="36">
        <v>96.23</v>
      </c>
      <c r="DA7" s="36">
        <v>84.87</v>
      </c>
      <c r="DB7" s="36">
        <v>85.4</v>
      </c>
      <c r="DC7" s="36">
        <v>85.53</v>
      </c>
      <c r="DD7" s="36">
        <v>85.23</v>
      </c>
      <c r="DE7" s="36">
        <v>85.26</v>
      </c>
      <c r="DF7" s="36">
        <v>89.95</v>
      </c>
      <c r="DG7" s="36">
        <v>52.97</v>
      </c>
      <c r="DH7" s="36">
        <v>53.21</v>
      </c>
      <c r="DI7" s="36">
        <v>52.19</v>
      </c>
      <c r="DJ7" s="36">
        <v>51.69</v>
      </c>
      <c r="DK7" s="36">
        <v>52.75</v>
      </c>
      <c r="DL7" s="36">
        <v>35.53</v>
      </c>
      <c r="DM7" s="36">
        <v>36.36</v>
      </c>
      <c r="DN7" s="36">
        <v>37.340000000000003</v>
      </c>
      <c r="DO7" s="36">
        <v>44.31</v>
      </c>
      <c r="DP7" s="36">
        <v>45.75</v>
      </c>
      <c r="DQ7" s="36">
        <v>47.18</v>
      </c>
      <c r="DR7" s="36">
        <v>32.869999999999997</v>
      </c>
      <c r="DS7" s="36">
        <v>34.19</v>
      </c>
      <c r="DT7" s="36">
        <v>37.369999999999997</v>
      </c>
      <c r="DU7" s="36">
        <v>38.83</v>
      </c>
      <c r="DV7" s="36">
        <v>39.31</v>
      </c>
      <c r="DW7" s="36">
        <v>6.47</v>
      </c>
      <c r="DX7" s="36">
        <v>7.8</v>
      </c>
      <c r="DY7" s="36">
        <v>8.39</v>
      </c>
      <c r="DZ7" s="36">
        <v>10.09</v>
      </c>
      <c r="EA7" s="36">
        <v>10.54</v>
      </c>
      <c r="EB7" s="36">
        <v>13.18</v>
      </c>
      <c r="EC7" s="36">
        <v>0.41</v>
      </c>
      <c r="ED7" s="36">
        <v>1.7</v>
      </c>
      <c r="EE7" s="36">
        <v>0.39</v>
      </c>
      <c r="EF7" s="36">
        <v>1</v>
      </c>
      <c r="EG7" s="36">
        <v>1.37</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2017-02-08T06:42:44Z</cp:lastPrinted>
  <dcterms:created xsi:type="dcterms:W3CDTF">2017-02-01T08:44:55Z</dcterms:created>
  <dcterms:modified xsi:type="dcterms:W3CDTF">2017-02-22T04:17:17Z</dcterms:modified>
  <cp:category/>
</cp:coreProperties>
</file>