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R10" i="4" s="1"/>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<sst xmlns="http://schemas.openxmlformats.org/spreadsheetml/2006/main" count="217" uniqueCount="107">
  <si>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</si>
  <si>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</si>
  <si>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</si>
  <si>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</si>
  <si>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</si>
  <si>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</si>
  <si>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</si>
  <si>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</si>
  <si>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</si>
  <si>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</si>
  <si>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</si>
  <si>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</si>
  <si>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</si>
  <si>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</si>
  <si>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</si>
  <si>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</si>
  <si>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</si>
  <si>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</si>
  <si>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</si>
  <si>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</si>
  <si>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</si>
  <si>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</si>
  <si>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</si>
  <si>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</si>
  <si>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</si>
  <si>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</si>
  <si>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</si>
  <si>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</si>
  <si>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</si>
  <si>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</si>
  <si>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</si>
  <si>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</si>
  <si>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</si>
  <si>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</si>
  <si>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</si>
  <si>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</si>
  <si>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</si>
  <si>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</si>
  <si>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</si>
  <si>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</si>
  <si>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</si>
  <si>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</si>
  <si>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</si>
  <si>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</si>
  <si>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</si>
  <si>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</si>
  <si>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</si>
  <si>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</si>
  <si>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</si>
  <si>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</si>
  <si>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</si>
  <si>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</si>
  <si>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</si>
  <si>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</si>
  <si>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</si>
  <si>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</si>
  <si>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</si>
  <si>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</si>
  <si>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</si>
  <si>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</si>
  <si>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</si>
  <si>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</si>
  <si>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</si>
  <si>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</si>
  <si>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</si>
  <si>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</si>
  <si>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</si>
  <si>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</si>
  <si>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</si>
  <si>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</si>
  <si>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</si>
  <si>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</si>
  <si>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</si>
  <si>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</si>
  <si>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</si>
  <si>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</si>
  <si>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</si>
  <si>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</si>
  <si>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</si>
  <si>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</si>
  <si>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</si>
  <si>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</si>
  <si>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</si>
  <si>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</si>
  <si>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</si>
  <si>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</si>
  <si>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</si>
  <si>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</si>
  <si>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</si>
  <si>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</si>
  <si>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</si>
  <si>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</si>
  <si>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</si>
  <si>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阪南市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</si>
  <si>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</si>
  <si>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</si>
  <si>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</si>
  <si>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</si>
  <si>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</si>
  <si>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</si>
  <si>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</si>
  <si>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</si>
  <si>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</si>
  <si>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</si>
  <si>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本市の水需要は、給水人口の減少、核家族化及び需要者の節水意識の定着等により、年々減少し続けている。
　施設や管路の老朽化が進行しているため、平成25年度策定の水道ビジョンや更新計画に基づき、計画的な設備投資や更なる健全化に努める。更には、平成28年度策定予定の経営戦略に基づいて、将来にわたり健全な経営を続けていくための経営改善の実施や投資計画等を進めていく必要がある。
　また、水道企業団との統合についてはメリット、デメリットを検討している段階である。</t>
    <rPh sb="62" eb="64">
      <t>シンコウ</t>
    </rPh>
    <rPh sb="112" eb="113">
      <t>ツト</t>
    </rPh>
    <rPh sb="126" eb="128">
      <t>サクテイ</t>
    </rPh>
    <rPh sb="128" eb="130">
      <t>ヨテイ</t>
    </rPh>
    <rPh sb="191" eb="193">
      <t>スイドウ</t>
    </rPh>
    <rPh sb="193" eb="195">
      <t>キギョウ</t>
    </rPh>
    <rPh sb="195" eb="196">
      <t>ダン</t>
    </rPh>
    <rPh sb="198" eb="200">
      <t>トウゴウ</t>
    </rPh>
    <rPh sb="216" eb="218">
      <t>ケントウ</t>
    </rPh>
    <rPh sb="222" eb="224">
      <t>ダンカイ</t>
    </rPh>
    <phoneticPr fontId="4"/>
  </si>
  <si>
    <t>　本市水道は、平地部が少なく山地や丘陵地が多数ある地形により、配水池等施設を数多く設置する必要があるため、固定費に占める維持管理費の割合が高くなっている。そのため、経常収支比率は100％を超えているものの、平均値を下回っているほか、給水原価が平均値を上回ることにも影響しており、料金回収率が平均値を下回る要因の一つとなっている。
   また、人口が減少傾向にあるため、人口密度が平均値と比較すると非常に低くなっている。そのため、施設の利用効率が悪く、数値は平均値を下回っている。
　一方、支払利息については、既発債の借換えや繰上げ償還により、減少傾向にある。また、計画的に起債を行っているので、企業債残高は、平均値と比較すると良好な数値となっている。有収率については、漏水調査等を推進し、有収率が上がるように努力しているため、平均値よりも上回っている。
　また、流動比率は、平均値より突出している年度もあるが、ほぼ平均値になっており、支払能力は比較的に安定している。
　以上のことから、単年度収支は、黒字であり、累積欠損金は、発生していない。</t>
    <rPh sb="2" eb="3">
      <t>シ</t>
    </rPh>
    <rPh sb="3" eb="5">
      <t>スイドウ</t>
    </rPh>
    <rPh sb="7" eb="9">
      <t>ヘイチ</t>
    </rPh>
    <rPh sb="9" eb="10">
      <t>ブ</t>
    </rPh>
    <rPh sb="11" eb="12">
      <t>スク</t>
    </rPh>
    <rPh sb="14" eb="16">
      <t>サンチ</t>
    </rPh>
    <rPh sb="25" eb="27">
      <t>チケイ</t>
    </rPh>
    <rPh sb="31" eb="34">
      <t>ハイスイチ</t>
    </rPh>
    <rPh sb="34" eb="35">
      <t>トウ</t>
    </rPh>
    <rPh sb="35" eb="37">
      <t>シセツ</t>
    </rPh>
    <rPh sb="38" eb="40">
      <t>カズオオ</t>
    </rPh>
    <rPh sb="41" eb="43">
      <t>セッチ</t>
    </rPh>
    <rPh sb="45" eb="47">
      <t>ヒツヨウ</t>
    </rPh>
    <rPh sb="53" eb="56">
      <t>コテイヒ</t>
    </rPh>
    <rPh sb="57" eb="58">
      <t>シ</t>
    </rPh>
    <rPh sb="64" eb="65">
      <t>ヒ</t>
    </rPh>
    <rPh sb="66" eb="68">
      <t>ワリアイ</t>
    </rPh>
    <rPh sb="69" eb="70">
      <t>タカ</t>
    </rPh>
    <rPh sb="82" eb="84">
      <t>ケイジョウ</t>
    </rPh>
    <rPh sb="84" eb="86">
      <t>シュウシ</t>
    </rPh>
    <rPh sb="86" eb="88">
      <t>ヒリツ</t>
    </rPh>
    <rPh sb="94" eb="95">
      <t>コ</t>
    </rPh>
    <rPh sb="103" eb="106">
      <t>ヘイキンチ</t>
    </rPh>
    <rPh sb="107" eb="109">
      <t>シタマワ</t>
    </rPh>
    <rPh sb="116" eb="118">
      <t>キュウスイ</t>
    </rPh>
    <rPh sb="118" eb="120">
      <t>ゲンカ</t>
    </rPh>
    <rPh sb="121" eb="123">
      <t>ヘイキン</t>
    </rPh>
    <rPh sb="123" eb="124">
      <t>チ</t>
    </rPh>
    <rPh sb="125" eb="127">
      <t>ウワマワ</t>
    </rPh>
    <rPh sb="132" eb="134">
      <t>エイキョウ</t>
    </rPh>
    <rPh sb="139" eb="141">
      <t>リョウキン</t>
    </rPh>
    <rPh sb="141" eb="143">
      <t>カイシュウ</t>
    </rPh>
    <rPh sb="143" eb="144">
      <t>リツ</t>
    </rPh>
    <rPh sb="145" eb="147">
      <t>ヘイキン</t>
    </rPh>
    <rPh sb="147" eb="148">
      <t>チ</t>
    </rPh>
    <rPh sb="149" eb="151">
      <t>シタマワ</t>
    </rPh>
    <rPh sb="152" eb="154">
      <t>ヨウイン</t>
    </rPh>
    <rPh sb="155" eb="156">
      <t>ヒト</t>
    </rPh>
    <rPh sb="254" eb="257">
      <t>キハツサイ</t>
    </rPh>
    <phoneticPr fontId="4"/>
  </si>
  <si>
    <t>　管路の経年化の状況を示す数値では、平均値を上回っており、法定耐用年数を経過した管路が多数存在している。
　毎年度計画的に老朽化した施設や管路の更新等を実施しているため、管路更新率は、平均値を下回っているものの上昇傾向にある。なお、Ｈ27年度においては、前年度と比較して約1.5倍の老朽管の更新工事を行ったため平均値を上回った。
　類似団体や全国平均値と比較してみても老朽化が進んでいる状況にある。</t>
    <rPh sb="22" eb="24">
      <t>ウワマワ</t>
    </rPh>
    <rPh sb="92" eb="94">
      <t>ヘイキン</t>
    </rPh>
    <rPh sb="94" eb="95">
      <t>チ</t>
    </rPh>
    <rPh sb="96" eb="98">
      <t>シタマワ</t>
    </rPh>
    <rPh sb="105" eb="107">
      <t>ジョウショウ</t>
    </rPh>
    <rPh sb="107" eb="109">
      <t>ケイコウ</t>
    </rPh>
    <rPh sb="119" eb="120">
      <t>ネン</t>
    </rPh>
    <rPh sb="120" eb="121">
      <t>ド</t>
    </rPh>
    <rPh sb="127" eb="129">
      <t>ゼンネン</t>
    </rPh>
    <rPh sb="129" eb="130">
      <t>ド</t>
    </rPh>
    <rPh sb="131" eb="133">
      <t>ヒカク</t>
    </rPh>
    <rPh sb="135" eb="136">
      <t>ヤク</t>
    </rPh>
    <rPh sb="139" eb="140">
      <t>バイ</t>
    </rPh>
    <rPh sb="141" eb="143">
      <t>ロウキュウ</t>
    </rPh>
    <rPh sb="143" eb="144">
      <t>カン</t>
    </rPh>
    <rPh sb="145" eb="147">
      <t>コウシン</t>
    </rPh>
    <rPh sb="147" eb="149">
      <t>コウジ</t>
    </rPh>
    <rPh sb="150" eb="1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</si>
</sst>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0.48</c:v>
                </c:pt>
                <c:pt idx="2">
                  <c:v>0.56000000000000005</c:v>
                </c:pt>
                <c:pt idx="3">
                  <c:v>0.54</c:v>
                </c:pt>
                <c:pt idx="4">
                  <c:v>0.98</c:v>
                </c:pt>
              </c:numCache>
            </c:numRef>
          </c:val>
        </c:ser>
        <c:dLbls>
          <c:showLegendKey val="0"/>
          <c:showVal val="0"/>
          <c:showCatName val="0"/>
          <c:showSerName val="0"/>
          <c:showPercent val="0"/>
          <c:showBubbleSize val="0"/>
        </c:dLbls>
        <c:gapWidth val="150"/>
        <c:axId val="88499712"/>
        <c:axId val="885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8499712"/>
        <c:axId val="88501632"/>
      </c:lineChart>
      <c:dateAx>
        <c:axId val="88499712"/>
        <c:scaling>
          <c:orientation val="minMax"/>
        </c:scaling>
        <c:delete val="1"/>
        <c:axPos val="b"/>
        <c:numFmt formatCode="ge" sourceLinked="1"/>
        <c:majorTickMark val="none"/>
        <c:minorTickMark val="none"/>
        <c:tickLblPos val="none"/>
        <c:crossAx val="88501632"/>
        <c:crosses val="autoZero"/>
        <c:auto val="1"/>
        <c:lblOffset val="100"/>
        <c:baseTimeUnit val="years"/>
      </c:dateAx>
      <c:valAx>
        <c:axId val="885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46.27</c:v>
                </c:pt>
                <c:pt idx="1">
                  <c:v>46.51</c:v>
                </c:pt>
                <c:pt idx="2">
                  <c:v>45.94</c:v>
                </c:pt>
                <c:pt idx="3">
                  <c:v>45.44</c:v>
                </c:pt>
                <c:pt idx="4">
                  <c:v>44.58</c:v>
                </c:pt>
              </c:numCache>
            </c:numRef>
          </c:val>
        </c:ser>
        <c:dLbls>
          <c:showLegendKey val="0"/>
          <c:showVal val="0"/>
          <c:showCatName val="0"/>
          <c:showSerName val="0"/>
          <c:showPercent val="0"/>
          <c:showBubbleSize val="0"/>
        </c:dLbls>
        <c:gapWidth val="150"/>
        <c:axId val="90023808"/>
        <c:axId val="900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0023808"/>
        <c:axId val="90038272"/>
      </c:lineChart>
      <c:dateAx>
        <c:axId val="90023808"/>
        <c:scaling>
          <c:orientation val="minMax"/>
        </c:scaling>
        <c:delete val="1"/>
        <c:axPos val="b"/>
        <c:numFmt formatCode="ge" sourceLinked="1"/>
        <c:majorTickMark val="none"/>
        <c:minorTickMark val="none"/>
        <c:tickLblPos val="none"/>
        <c:crossAx val="90038272"/>
        <c:crosses val="autoZero"/>
        <c:auto val="1"/>
        <c:lblOffset val="100"/>
        <c:baseTimeUnit val="years"/>
      </c:dateAx>
      <c:valAx>
        <c:axId val="90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91.97</c:v>
                </c:pt>
                <c:pt idx="1">
                  <c:v>90.88</c:v>
                </c:pt>
                <c:pt idx="2">
                  <c:v>92.01</c:v>
                </c:pt>
                <c:pt idx="3">
                  <c:v>90.42</c:v>
                </c:pt>
                <c:pt idx="4">
                  <c:v>91.42</c:v>
                </c:pt>
              </c:numCache>
            </c:numRef>
          </c:val>
        </c:ser>
        <c:dLbls>
          <c:showLegendKey val="0"/>
          <c:showVal val="0"/>
          <c:showCatName val="0"/>
          <c:showSerName val="0"/>
          <c:showPercent val="0"/>
          <c:showBubbleSize val="0"/>
        </c:dLbls>
        <c:gapWidth val="150"/>
        <c:axId val="90199552"/>
        <c:axId val="902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0199552"/>
        <c:axId val="90201472"/>
      </c:lineChart>
      <c:dateAx>
        <c:axId val="90199552"/>
        <c:scaling>
          <c:orientation val="minMax"/>
        </c:scaling>
        <c:delete val="1"/>
        <c:axPos val="b"/>
        <c:numFmt formatCode="ge" sourceLinked="1"/>
        <c:majorTickMark val="none"/>
        <c:minorTickMark val="none"/>
        <c:tickLblPos val="none"/>
        <c:crossAx val="90201472"/>
        <c:crosses val="autoZero"/>
        <c:auto val="1"/>
        <c:lblOffset val="100"/>
        <c:baseTimeUnit val="years"/>
      </c:dateAx>
      <c:valAx>
        <c:axId val="902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109.08</c:v>
                </c:pt>
                <c:pt idx="1">
                  <c:v>105.94</c:v>
                </c:pt>
                <c:pt idx="2">
                  <c:v>107.92</c:v>
                </c:pt>
                <c:pt idx="3">
                  <c:v>107.95</c:v>
                </c:pt>
                <c:pt idx="4">
                  <c:v>109.12</c:v>
                </c:pt>
              </c:numCache>
            </c:numRef>
          </c:val>
        </c:ser>
        <c:dLbls>
          <c:showLegendKey val="0"/>
          <c:showVal val="0"/>
          <c:showCatName val="0"/>
          <c:showSerName val="0"/>
          <c:showPercent val="0"/>
          <c:showBubbleSize val="0"/>
        </c:dLbls>
        <c:gapWidth val="150"/>
        <c:axId val="88552576"/>
        <c:axId val="885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8552576"/>
        <c:axId val="88554496"/>
      </c:lineChart>
      <c:dateAx>
        <c:axId val="88552576"/>
        <c:scaling>
          <c:orientation val="minMax"/>
        </c:scaling>
        <c:delete val="1"/>
        <c:axPos val="b"/>
        <c:numFmt formatCode="ge" sourceLinked="1"/>
        <c:majorTickMark val="none"/>
        <c:minorTickMark val="none"/>
        <c:tickLblPos val="none"/>
        <c:crossAx val="88554496"/>
        <c:crosses val="autoZero"/>
        <c:auto val="1"/>
        <c:lblOffset val="100"/>
        <c:baseTimeUnit val="years"/>
      </c:dateAx>
      <c:valAx>
        <c:axId val="8855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34.770000000000003</c:v>
                </c:pt>
                <c:pt idx="1">
                  <c:v>36.18</c:v>
                </c:pt>
                <c:pt idx="2">
                  <c:v>36.9</c:v>
                </c:pt>
                <c:pt idx="3">
                  <c:v>47.67</c:v>
                </c:pt>
                <c:pt idx="4">
                  <c:v>48.36</c:v>
                </c:pt>
              </c:numCache>
            </c:numRef>
          </c:val>
        </c:ser>
        <c:dLbls>
          <c:showLegendKey val="0"/>
          <c:showVal val="0"/>
          <c:showCatName val="0"/>
          <c:showSerName val="0"/>
          <c:showPercent val="0"/>
          <c:showBubbleSize val="0"/>
        </c:dLbls>
        <c:gapWidth val="150"/>
        <c:axId val="88576768"/>
        <c:axId val="885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8576768"/>
        <c:axId val="88578688"/>
      </c:lineChart>
      <c:dateAx>
        <c:axId val="88576768"/>
        <c:scaling>
          <c:orientation val="minMax"/>
        </c:scaling>
        <c:delete val="1"/>
        <c:axPos val="b"/>
        <c:numFmt formatCode="ge" sourceLinked="1"/>
        <c:majorTickMark val="none"/>
        <c:minorTickMark val="none"/>
        <c:tickLblPos val="none"/>
        <c:crossAx val="88578688"/>
        <c:crosses val="autoZero"/>
        <c:auto val="1"/>
        <c:lblOffset val="100"/>
        <c:baseTimeUnit val="years"/>
      </c:dateAx>
      <c:valAx>
        <c:axId val="885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30.18</c:v>
                </c:pt>
                <c:pt idx="1">
                  <c:v>31.23</c:v>
                </c:pt>
                <c:pt idx="2">
                  <c:v>37.090000000000003</c:v>
                </c:pt>
                <c:pt idx="3">
                  <c:v>40.619999999999997</c:v>
                </c:pt>
                <c:pt idx="4">
                  <c:v>41.44</c:v>
                </c:pt>
              </c:numCache>
            </c:numRef>
          </c:val>
        </c:ser>
        <c:dLbls>
          <c:showLegendKey val="0"/>
          <c:showVal val="0"/>
          <c:showCatName val="0"/>
          <c:showSerName val="0"/>
          <c:showPercent val="0"/>
          <c:showBubbleSize val="0"/>
        </c:dLbls>
        <c:gapWidth val="150"/>
        <c:axId val="90071424"/>
        <c:axId val="900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0071424"/>
        <c:axId val="90073344"/>
      </c:lineChart>
      <c:dateAx>
        <c:axId val="90071424"/>
        <c:scaling>
          <c:orientation val="minMax"/>
        </c:scaling>
        <c:delete val="1"/>
        <c:axPos val="b"/>
        <c:numFmt formatCode="ge" sourceLinked="1"/>
        <c:majorTickMark val="none"/>
        <c:minorTickMark val="none"/>
        <c:tickLblPos val="none"/>
        <c:crossAx val="90073344"/>
        <c:crosses val="autoZero"/>
        <c:auto val="1"/>
        <c:lblOffset val="100"/>
        <c:baseTimeUnit val="years"/>
      </c:dateAx>
      <c:valAx>
        <c:axId val="900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58432"/>
        <c:axId val="89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9858432"/>
        <c:axId val="89860352"/>
      </c:lineChart>
      <c:dateAx>
        <c:axId val="89858432"/>
        <c:scaling>
          <c:orientation val="minMax"/>
        </c:scaling>
        <c:delete val="1"/>
        <c:axPos val="b"/>
        <c:numFmt formatCode="ge" sourceLinked="1"/>
        <c:majorTickMark val="none"/>
        <c:minorTickMark val="none"/>
        <c:tickLblPos val="none"/>
        <c:crossAx val="89860352"/>
        <c:crosses val="autoZero"/>
        <c:auto val="1"/>
        <c:lblOffset val="100"/>
        <c:baseTimeUnit val="years"/>
      </c:dateAx>
      <c:valAx>
        <c:axId val="8986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2306.38</c:v>
                </c:pt>
                <c:pt idx="1">
                  <c:v>900.86</c:v>
                </c:pt>
                <c:pt idx="2">
                  <c:v>1147.43</c:v>
                </c:pt>
                <c:pt idx="3">
                  <c:v>354.08</c:v>
                </c:pt>
                <c:pt idx="4">
                  <c:v>406.46</c:v>
                </c:pt>
              </c:numCache>
            </c:numRef>
          </c:val>
        </c:ser>
        <c:dLbls>
          <c:showLegendKey val="0"/>
          <c:showVal val="0"/>
          <c:showCatName val="0"/>
          <c:showSerName val="0"/>
          <c:showPercent val="0"/>
          <c:showBubbleSize val="0"/>
        </c:dLbls>
        <c:gapWidth val="150"/>
        <c:axId val="89896832"/>
        <c:axId val="899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9896832"/>
        <c:axId val="89903104"/>
      </c:lineChart>
      <c:dateAx>
        <c:axId val="89896832"/>
        <c:scaling>
          <c:orientation val="minMax"/>
        </c:scaling>
        <c:delete val="1"/>
        <c:axPos val="b"/>
        <c:numFmt formatCode="ge" sourceLinked="1"/>
        <c:majorTickMark val="none"/>
        <c:minorTickMark val="none"/>
        <c:tickLblPos val="none"/>
        <c:crossAx val="89903104"/>
        <c:crosses val="autoZero"/>
        <c:auto val="1"/>
        <c:lblOffset val="100"/>
        <c:baseTimeUnit val="years"/>
      </c:dateAx>
      <c:valAx>
        <c:axId val="899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237.03</c:v>
                </c:pt>
                <c:pt idx="1">
                  <c:v>226.47</c:v>
                </c:pt>
                <c:pt idx="2">
                  <c:v>220.93</c:v>
                </c:pt>
                <c:pt idx="3">
                  <c:v>219.59</c:v>
                </c:pt>
                <c:pt idx="4">
                  <c:v>226.14</c:v>
                </c:pt>
              </c:numCache>
            </c:numRef>
          </c:val>
        </c:ser>
        <c:dLbls>
          <c:showLegendKey val="0"/>
          <c:showVal val="0"/>
          <c:showCatName val="0"/>
          <c:showSerName val="0"/>
          <c:showPercent val="0"/>
          <c:showBubbleSize val="0"/>
        </c:dLbls>
        <c:gapWidth val="150"/>
        <c:axId val="89927680"/>
        <c:axId val="899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89927680"/>
        <c:axId val="89929600"/>
      </c:lineChart>
      <c:dateAx>
        <c:axId val="89927680"/>
        <c:scaling>
          <c:orientation val="minMax"/>
        </c:scaling>
        <c:delete val="1"/>
        <c:axPos val="b"/>
        <c:numFmt formatCode="ge" sourceLinked="1"/>
        <c:majorTickMark val="none"/>
        <c:minorTickMark val="none"/>
        <c:tickLblPos val="none"/>
        <c:crossAx val="89929600"/>
        <c:crosses val="autoZero"/>
        <c:auto val="1"/>
        <c:lblOffset val="100"/>
        <c:baseTimeUnit val="years"/>
      </c:dateAx>
      <c:valAx>
        <c:axId val="8992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c:v>
                </c:pt>
                <c:pt idx="1">
                  <c:v>98.31</c:v>
                </c:pt>
                <c:pt idx="2">
                  <c:v>99.23</c:v>
                </c:pt>
                <c:pt idx="3">
                  <c:v>101.15</c:v>
                </c:pt>
                <c:pt idx="4">
                  <c:v>102.31</c:v>
                </c:pt>
              </c:numCache>
            </c:numRef>
          </c:val>
        </c:ser>
        <c:dLbls>
          <c:showLegendKey val="0"/>
          <c:showVal val="0"/>
          <c:showCatName val="0"/>
          <c:showSerName val="0"/>
          <c:showPercent val="0"/>
          <c:showBubbleSize val="0"/>
        </c:dLbls>
        <c:gapWidth val="150"/>
        <c:axId val="89967616"/>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89967616"/>
        <c:axId val="89969792"/>
      </c:lineChart>
      <c:dateAx>
        <c:axId val="89967616"/>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185.28</c:v>
                </c:pt>
                <c:pt idx="1">
                  <c:v>192.72</c:v>
                </c:pt>
                <c:pt idx="2">
                  <c:v>190.88</c:v>
                </c:pt>
                <c:pt idx="3">
                  <c:v>186.29</c:v>
                </c:pt>
                <c:pt idx="4">
                  <c:v>184.26</c:v>
                </c:pt>
              </c:numCache>
            </c:numRef>
          </c:val>
        </c:ser>
        <c:dLbls>
          <c:showLegendKey val="0"/>
          <c:showVal val="0"/>
          <c:showCatName val="0"/>
          <c:showSerName val="0"/>
          <c:showPercent val="0"/>
          <c:showBubbleSize val="0"/>
        </c:dLbls>
        <c:gapWidth val="150"/>
        <c:axId val="89999616"/>
        <c:axId val="900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9999616"/>
        <c:axId val="90005888"/>
      </c:lineChart>
      <c:dateAx>
        <c:axId val="89999616"/>
        <c:scaling>
          <c:orientation val="minMax"/>
        </c:scaling>
        <c:delete val="1"/>
        <c:axPos val="b"/>
        <c:numFmt formatCode="ge" sourceLinked="1"/>
        <c:majorTickMark val="none"/>
        <c:minorTickMark val="none"/>
        <c:tickLblPos val="none"/>
        <c:crossAx val="90005888"/>
        <c:crosses val="autoZero"/>
        <c:auto val="1"/>
        <c:lblOffset val="100"/>
        <c:baseTimeUnit val="years"/>
      </c:dateAx>
      <c:valAx>
        <c:axId val="900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大阪府　阪南市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3"/>
      <c r="AI7" s="88" t="s">
        <v>5</v>
      </c>
      <c r="AJ7" s="89"/>
      <c r="AK7" s="89"/>
      <c r="AL7" s="89"/>
      <c r="AM7" s="89"/>
      <c r="AN7" s="89"/>
      <c r="AO7" s="89"/>
      <c r="AP7" s="90"/>
      <c r="AQ7" s="77" t="s">
        <v>6</v>
      </c>
      <c r="AR7" s="77"/>
      <c r="AS7" s="77"/>
      <c r="AT7" s="77"/>
      <c r="AU7" s="77"/>
      <c r="AV7" s="77"/>
      <c r="AW7" s="77"/>
      <c r="AX7" s="77"/>
      <c r="AY7" s="77" t="s">
        <v>7</v>
      </c>
      <c r="AZ7" s="77"/>
      <c r="BA7" s="77"/>
      <c r="BB7" s="77"/>
      <c r="BC7" s="77"/>
      <c r="BD7" s="77"/>
      <c r="BE7" s="77"/>
      <c r="BF7" s="77"/>
      <c r="BG7" s="3"/>
      <c r="BH7" s="3"/>
      <c r="BI7" s="3"/>
      <c r="BJ7" s="3"/>
      <c r="BK7" s="3"/>
      <c r="BL7" s="4" t="s">
        <v>8</v>
      </c>
      <c r="BM7" s="5"/>
      <c r="BN7" s="5"/>
      <c r="BO7" s="5"/>
      <c r="BP7" s="5"/>
      <c r="BQ7" s="5"/>
      <c r="BR7" s="5"/>
      <c r="BS7" s="5"/>
      <c r="BT7" s="5"/>
      <c r="BU7" s="5"/>
      <c r="BV7" s="5"/>
      <c r="BW7" s="5"/>
      <c r="BX7" s="5"/>
      <c r="BY7" s="6"/>
    </row>
    <row r="8" spans="1:78" ht="18.75" customHeight="1">
      <c r="A8" s="2"/>
      <c r="B8" s="80" t="str">
        <f>データ!I6</f>
        <v>法適用</v>
      </c>
      <c r="C8" s="81"/>
      <c r="D8" s="81"/>
      <c r="E8" s="81"/>
      <c r="F8" s="81"/>
      <c r="G8" s="81"/>
      <c r="H8" s="81"/>
      <c r="I8" s="82"/>
      <c r="J8" s="80" t="str">
        <f>データ!J6</f>
        <v>水道事業</v>
      </c>
      <c r="K8" s="81"/>
      <c r="L8" s="81"/>
      <c r="M8" s="81"/>
      <c r="N8" s="81"/>
      <c r="O8" s="81"/>
      <c r="P8" s="81"/>
      <c r="Q8" s="82"/>
      <c r="R8" s="80" t="str">
        <f>データ!K6</f>
        <v>末端給水事業</v>
      </c>
      <c r="S8" s="81"/>
      <c r="T8" s="81"/>
      <c r="U8" s="81"/>
      <c r="V8" s="81"/>
      <c r="W8" s="81"/>
      <c r="X8" s="81"/>
      <c r="Y8" s="82"/>
      <c r="Z8" s="80" t="str">
        <f>データ!L6</f>
        <v>A4</v>
      </c>
      <c r="AA8" s="81"/>
      <c r="AB8" s="81"/>
      <c r="AC8" s="81"/>
      <c r="AD8" s="81"/>
      <c r="AE8" s="81"/>
      <c r="AF8" s="81"/>
      <c r="AG8" s="82"/>
      <c r="AH8" s="3"/>
      <c r="AI8" s="83">
        <f>データ!Q6</f>
        <v>56475</v>
      </c>
      <c r="AJ8" s="84"/>
      <c r="AK8" s="84"/>
      <c r="AL8" s="84"/>
      <c r="AM8" s="84"/>
      <c r="AN8" s="84"/>
      <c r="AO8" s="84"/>
      <c r="AP8" s="85"/>
      <c r="AQ8" s="66">
        <f>データ!R6</f>
        <v>36.17</v>
      </c>
      <c r="AR8" s="66"/>
      <c r="AS8" s="66"/>
      <c r="AT8" s="66"/>
      <c r="AU8" s="66"/>
      <c r="AV8" s="66"/>
      <c r="AW8" s="66"/>
      <c r="AX8" s="66"/>
      <c r="AY8" s="66">
        <f>データ!S6</f>
        <v>1561.38</v>
      </c>
      <c r="AZ8" s="66"/>
      <c r="BA8" s="66"/>
      <c r="BB8" s="66"/>
      <c r="BC8" s="66"/>
      <c r="BD8" s="66"/>
      <c r="BE8" s="66"/>
      <c r="BF8" s="66"/>
      <c r="BG8" s="3"/>
      <c r="BH8" s="3"/>
      <c r="BI8" s="3"/>
      <c r="BJ8" s="3"/>
      <c r="BK8" s="3"/>
      <c r="BL8" s="75" t="s">
        <v>9</v>
      </c>
      <c r="BM8" s="76"/>
      <c r="BN8" s="7" t="s">
        <v>10</v>
      </c>
      <c r="BO8" s="8"/>
      <c r="BP8" s="8"/>
      <c r="BQ8" s="8"/>
      <c r="BR8" s="8"/>
      <c r="BS8" s="8"/>
      <c r="BT8" s="8"/>
      <c r="BU8" s="8"/>
      <c r="BV8" s="8"/>
      <c r="BW8" s="8"/>
      <c r="BX8" s="8"/>
      <c r="BY8" s="9"/>
    </row>
    <row r="9" spans="1:78" ht="18.75" customHeight="1">
      <c r="A9" s="2"/>
      <c r="B9" s="77" t="s">
        <v>11</v>
      </c>
      <c r="C9" s="77"/>
      <c r="D9" s="77"/>
      <c r="E9" s="77"/>
      <c r="F9" s="77"/>
      <c r="G9" s="77"/>
      <c r="H9" s="77"/>
      <c r="I9" s="77"/>
      <c r="J9" s="77" t="s">
        <v>12</v>
      </c>
      <c r="K9" s="77"/>
      <c r="L9" s="77"/>
      <c r="M9" s="77"/>
      <c r="N9" s="77"/>
      <c r="O9" s="77"/>
      <c r="P9" s="77"/>
      <c r="Q9" s="77"/>
      <c r="R9" s="77" t="s">
        <v>13</v>
      </c>
      <c r="S9" s="77"/>
      <c r="T9" s="77"/>
      <c r="U9" s="77"/>
      <c r="V9" s="77"/>
      <c r="W9" s="77"/>
      <c r="X9" s="77"/>
      <c r="Y9" s="77"/>
      <c r="Z9" s="77" t="s">
        <v>14</v>
      </c>
      <c r="AA9" s="77"/>
      <c r="AB9" s="77"/>
      <c r="AC9" s="77"/>
      <c r="AD9" s="77"/>
      <c r="AE9" s="77"/>
      <c r="AF9" s="77"/>
      <c r="AG9" s="77"/>
      <c r="AH9" s="3"/>
      <c r="AI9" s="77" t="s">
        <v>15</v>
      </c>
      <c r="AJ9" s="77"/>
      <c r="AK9" s="77"/>
      <c r="AL9" s="77"/>
      <c r="AM9" s="77"/>
      <c r="AN9" s="77"/>
      <c r="AO9" s="77"/>
      <c r="AP9" s="77"/>
      <c r="AQ9" s="77" t="s">
        <v>16</v>
      </c>
      <c r="AR9" s="77"/>
      <c r="AS9" s="77"/>
      <c r="AT9" s="77"/>
      <c r="AU9" s="77"/>
      <c r="AV9" s="77"/>
      <c r="AW9" s="77"/>
      <c r="AX9" s="77"/>
      <c r="AY9" s="77" t="s">
        <v>17</v>
      </c>
      <c r="AZ9" s="77"/>
      <c r="BA9" s="77"/>
      <c r="BB9" s="77"/>
      <c r="BC9" s="77"/>
      <c r="BD9" s="77"/>
      <c r="BE9" s="77"/>
      <c r="BF9" s="77"/>
      <c r="BG9" s="3"/>
      <c r="BH9" s="3"/>
      <c r="BI9" s="3"/>
      <c r="BJ9" s="3"/>
      <c r="BK9" s="3"/>
      <c r="BL9" s="78" t="s">
        <v>18</v>
      </c>
      <c r="BM9" s="79"/>
      <c r="BN9" s="10" t="s">
        <v>19</v>
      </c>
      <c r="BO9" s="11"/>
      <c r="BP9" s="11"/>
      <c r="BQ9" s="11"/>
      <c r="BR9" s="11"/>
      <c r="BS9" s="11"/>
      <c r="BT9" s="11"/>
      <c r="BU9" s="11"/>
      <c r="BV9" s="11"/>
      <c r="BW9" s="11"/>
      <c r="BX9" s="11"/>
      <c r="BY9" s="12"/>
    </row>
    <row r="10" spans="1:78" ht="18.75" customHeight="1">
      <c r="A10" s="2"/>
      <c r="B10" s="66" t="str">
        <f>データ!M6</f>
        <v>-</v>
      </c>
      <c r="C10" s="66"/>
      <c r="D10" s="66"/>
      <c r="E10" s="66"/>
      <c r="F10" s="66"/>
      <c r="G10" s="66"/>
      <c r="H10" s="66"/>
      <c r="I10" s="66"/>
      <c r="J10" s="66">
        <f>データ!N6</f>
        <v>72.97</v>
      </c>
      <c r="K10" s="66"/>
      <c r="L10" s="66"/>
      <c r="M10" s="66"/>
      <c r="N10" s="66"/>
      <c r="O10" s="66"/>
      <c r="P10" s="66"/>
      <c r="Q10" s="66"/>
      <c r="R10" s="66">
        <f>データ!O6</f>
        <v>99.94</v>
      </c>
      <c r="S10" s="66"/>
      <c r="T10" s="66"/>
      <c r="U10" s="66"/>
      <c r="V10" s="66"/>
      <c r="W10" s="66"/>
      <c r="X10" s="66"/>
      <c r="Y10" s="66"/>
      <c r="Z10" s="74">
        <f>データ!P6</f>
        <v>2894</v>
      </c>
      <c r="AA10" s="74"/>
      <c r="AB10" s="74"/>
      <c r="AC10" s="74"/>
      <c r="AD10" s="74"/>
      <c r="AE10" s="74"/>
      <c r="AF10" s="74"/>
      <c r="AG10" s="74"/>
      <c r="AH10" s="2"/>
      <c r="AI10" s="74">
        <f>データ!T6</f>
        <v>56255</v>
      </c>
      <c r="AJ10" s="74"/>
      <c r="AK10" s="74"/>
      <c r="AL10" s="74"/>
      <c r="AM10" s="74"/>
      <c r="AN10" s="74"/>
      <c r="AO10" s="74"/>
      <c r="AP10" s="74"/>
      <c r="AQ10" s="66">
        <f>データ!U6</f>
        <v>19.25</v>
      </c>
      <c r="AR10" s="66"/>
      <c r="AS10" s="66"/>
      <c r="AT10" s="66"/>
      <c r="AU10" s="66"/>
      <c r="AV10" s="66"/>
      <c r="AW10" s="66"/>
      <c r="AX10" s="66"/>
      <c r="AY10" s="66">
        <f>データ!V6</f>
        <v>2922.34</v>
      </c>
      <c r="AZ10" s="66"/>
      <c r="BA10" s="66"/>
      <c r="BB10" s="66"/>
      <c r="BC10" s="66"/>
      <c r="BD10" s="66"/>
      <c r="BE10" s="66"/>
      <c r="BF10" s="66"/>
      <c r="BG10" s="2"/>
      <c r="BH10" s="2"/>
      <c r="BI10" s="2"/>
      <c r="BJ10" s="2"/>
      <c r="BK10" s="2"/>
      <c r="BL10" s="67" t="s">
        <v>20</v>
      </c>
      <c r="BM10" s="6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22</v>
      </c>
      <c r="BM11" s="69"/>
      <c r="BN11" s="69"/>
      <c r="BO11" s="69"/>
      <c r="BP11" s="69"/>
      <c r="BQ11" s="69"/>
      <c r="BR11" s="69"/>
      <c r="BS11" s="69"/>
      <c r="BT11" s="69"/>
      <c r="BU11" s="69"/>
      <c r="BV11" s="69"/>
      <c r="BW11" s="69"/>
      <c r="BX11" s="69"/>
      <c r="BY11" s="69"/>
      <c r="BZ11" s="6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c r="A14" s="2"/>
      <c r="B14" s="71" t="s">
        <v>23</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41" t="s">
        <v>24</v>
      </c>
      <c r="BM14" s="42"/>
      <c r="BN14" s="42"/>
      <c r="BO14" s="42"/>
      <c r="BP14" s="42"/>
      <c r="BQ14" s="42"/>
      <c r="BR14" s="42"/>
      <c r="BS14" s="42"/>
      <c r="BT14" s="42"/>
      <c r="BU14" s="42"/>
      <c r="BV14" s="42"/>
      <c r="BW14" s="42"/>
      <c r="BX14" s="42"/>
      <c r="BY14" s="42"/>
      <c r="BZ14" s="43"/>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105</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61"/>
      <c r="BN33" s="61"/>
      <c r="BO33" s="61"/>
      <c r="BP33" s="61"/>
      <c r="BQ33" s="61"/>
      <c r="BR33" s="61"/>
      <c r="BS33" s="61"/>
      <c r="BT33" s="61"/>
      <c r="BU33" s="61"/>
      <c r="BV33" s="61"/>
      <c r="BW33" s="61"/>
      <c r="BX33" s="61"/>
      <c r="BY33" s="61"/>
      <c r="BZ33" s="6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0"/>
      <c r="BM34" s="61"/>
      <c r="BN34" s="61"/>
      <c r="BO34" s="61"/>
      <c r="BP34" s="61"/>
      <c r="BQ34" s="61"/>
      <c r="BR34" s="61"/>
      <c r="BS34" s="61"/>
      <c r="BT34" s="61"/>
      <c r="BU34" s="61"/>
      <c r="BV34" s="61"/>
      <c r="BW34" s="61"/>
      <c r="BX34" s="61"/>
      <c r="BY34" s="61"/>
      <c r="BZ34" s="6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4" t="s">
        <v>29</v>
      </c>
      <c r="BM45" s="55"/>
      <c r="BN45" s="55"/>
      <c r="BO45" s="55"/>
      <c r="BP45" s="55"/>
      <c r="BQ45" s="55"/>
      <c r="BR45" s="55"/>
      <c r="BS45" s="55"/>
      <c r="BT45" s="55"/>
      <c r="BU45" s="55"/>
      <c r="BV45" s="55"/>
      <c r="BW45" s="55"/>
      <c r="BX45" s="55"/>
      <c r="BY45" s="55"/>
      <c r="BZ45" s="5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7"/>
      <c r="BM46" s="58"/>
      <c r="BN46" s="58"/>
      <c r="BO46" s="58"/>
      <c r="BP46" s="58"/>
      <c r="BQ46" s="58"/>
      <c r="BR46" s="58"/>
      <c r="BS46" s="58"/>
      <c r="BT46" s="58"/>
      <c r="BU46" s="58"/>
      <c r="BV46" s="58"/>
      <c r="BW46" s="58"/>
      <c r="BX46" s="58"/>
      <c r="BY46" s="58"/>
      <c r="BZ46" s="5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106</v>
      </c>
      <c r="BM47" s="61"/>
      <c r="BN47" s="61"/>
      <c r="BO47" s="61"/>
      <c r="BP47" s="61"/>
      <c r="BQ47" s="61"/>
      <c r="BR47" s="61"/>
      <c r="BS47" s="61"/>
      <c r="BT47" s="61"/>
      <c r="BU47" s="61"/>
      <c r="BV47" s="61"/>
      <c r="BW47" s="61"/>
      <c r="BX47" s="61"/>
      <c r="BY47" s="61"/>
      <c r="BZ47" s="6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61"/>
      <c r="BN48" s="61"/>
      <c r="BO48" s="61"/>
      <c r="BP48" s="61"/>
      <c r="BQ48" s="61"/>
      <c r="BR48" s="61"/>
      <c r="BS48" s="61"/>
      <c r="BT48" s="61"/>
      <c r="BU48" s="61"/>
      <c r="BV48" s="61"/>
      <c r="BW48" s="61"/>
      <c r="BX48" s="61"/>
      <c r="BY48" s="61"/>
      <c r="BZ48" s="6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61"/>
      <c r="BN49" s="61"/>
      <c r="BO49" s="61"/>
      <c r="BP49" s="61"/>
      <c r="BQ49" s="61"/>
      <c r="BR49" s="61"/>
      <c r="BS49" s="61"/>
      <c r="BT49" s="61"/>
      <c r="BU49" s="61"/>
      <c r="BV49" s="61"/>
      <c r="BW49" s="61"/>
      <c r="BX49" s="61"/>
      <c r="BY49" s="61"/>
      <c r="BZ49" s="6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61"/>
      <c r="BN50" s="61"/>
      <c r="BO50" s="61"/>
      <c r="BP50" s="61"/>
      <c r="BQ50" s="61"/>
      <c r="BR50" s="61"/>
      <c r="BS50" s="61"/>
      <c r="BT50" s="61"/>
      <c r="BU50" s="61"/>
      <c r="BV50" s="61"/>
      <c r="BW50" s="61"/>
      <c r="BX50" s="61"/>
      <c r="BY50" s="61"/>
      <c r="BZ50" s="6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61"/>
      <c r="BN51" s="61"/>
      <c r="BO51" s="61"/>
      <c r="BP51" s="61"/>
      <c r="BQ51" s="61"/>
      <c r="BR51" s="61"/>
      <c r="BS51" s="61"/>
      <c r="BT51" s="61"/>
      <c r="BU51" s="61"/>
      <c r="BV51" s="61"/>
      <c r="BW51" s="61"/>
      <c r="BX51" s="61"/>
      <c r="BY51" s="61"/>
      <c r="BZ51" s="6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61"/>
      <c r="BN52" s="61"/>
      <c r="BO52" s="61"/>
      <c r="BP52" s="61"/>
      <c r="BQ52" s="61"/>
      <c r="BR52" s="61"/>
      <c r="BS52" s="61"/>
      <c r="BT52" s="61"/>
      <c r="BU52" s="61"/>
      <c r="BV52" s="61"/>
      <c r="BW52" s="61"/>
      <c r="BX52" s="61"/>
      <c r="BY52" s="61"/>
      <c r="BZ52" s="6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61"/>
      <c r="BN53" s="61"/>
      <c r="BO53" s="61"/>
      <c r="BP53" s="61"/>
      <c r="BQ53" s="61"/>
      <c r="BR53" s="61"/>
      <c r="BS53" s="61"/>
      <c r="BT53" s="61"/>
      <c r="BU53" s="61"/>
      <c r="BV53" s="61"/>
      <c r="BW53" s="61"/>
      <c r="BX53" s="61"/>
      <c r="BY53" s="61"/>
      <c r="BZ53" s="6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61"/>
      <c r="BN54" s="61"/>
      <c r="BO54" s="61"/>
      <c r="BP54" s="61"/>
      <c r="BQ54" s="61"/>
      <c r="BR54" s="61"/>
      <c r="BS54" s="61"/>
      <c r="BT54" s="61"/>
      <c r="BU54" s="61"/>
      <c r="BV54" s="61"/>
      <c r="BW54" s="61"/>
      <c r="BX54" s="61"/>
      <c r="BY54" s="61"/>
      <c r="BZ54" s="6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61"/>
      <c r="BN55" s="61"/>
      <c r="BO55" s="61"/>
      <c r="BP55" s="61"/>
      <c r="BQ55" s="61"/>
      <c r="BR55" s="61"/>
      <c r="BS55" s="61"/>
      <c r="BT55" s="61"/>
      <c r="BU55" s="61"/>
      <c r="BV55" s="61"/>
      <c r="BW55" s="61"/>
      <c r="BX55" s="61"/>
      <c r="BY55" s="61"/>
      <c r="BZ55" s="6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60"/>
      <c r="BM56" s="61"/>
      <c r="BN56" s="61"/>
      <c r="BO56" s="61"/>
      <c r="BP56" s="61"/>
      <c r="BQ56" s="61"/>
      <c r="BR56" s="61"/>
      <c r="BS56" s="61"/>
      <c r="BT56" s="61"/>
      <c r="BU56" s="61"/>
      <c r="BV56" s="61"/>
      <c r="BW56" s="61"/>
      <c r="BX56" s="61"/>
      <c r="BY56" s="61"/>
      <c r="BZ56" s="6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60"/>
      <c r="BM57" s="61"/>
      <c r="BN57" s="61"/>
      <c r="BO57" s="61"/>
      <c r="BP57" s="61"/>
      <c r="BQ57" s="61"/>
      <c r="BR57" s="61"/>
      <c r="BS57" s="61"/>
      <c r="BT57" s="61"/>
      <c r="BU57" s="61"/>
      <c r="BV57" s="61"/>
      <c r="BW57" s="61"/>
      <c r="BX57" s="61"/>
      <c r="BY57" s="61"/>
      <c r="BZ57" s="6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61"/>
      <c r="BN58" s="61"/>
      <c r="BO58" s="61"/>
      <c r="BP58" s="61"/>
      <c r="BQ58" s="61"/>
      <c r="BR58" s="61"/>
      <c r="BS58" s="61"/>
      <c r="BT58" s="61"/>
      <c r="BU58" s="61"/>
      <c r="BV58" s="61"/>
      <c r="BW58" s="61"/>
      <c r="BX58" s="61"/>
      <c r="BY58" s="61"/>
      <c r="BZ58" s="6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61"/>
      <c r="BN59" s="61"/>
      <c r="BO59" s="61"/>
      <c r="BP59" s="61"/>
      <c r="BQ59" s="61"/>
      <c r="BR59" s="61"/>
      <c r="BS59" s="61"/>
      <c r="BT59" s="61"/>
      <c r="BU59" s="61"/>
      <c r="BV59" s="61"/>
      <c r="BW59" s="61"/>
      <c r="BX59" s="61"/>
      <c r="BY59" s="61"/>
      <c r="BZ59" s="62"/>
    </row>
    <row r="60" spans="1:78" ht="13.5" customHeight="1">
      <c r="A60" s="2"/>
      <c r="B60" s="63" t="s">
        <v>34</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60"/>
      <c r="BM60" s="61"/>
      <c r="BN60" s="61"/>
      <c r="BO60" s="61"/>
      <c r="BP60" s="61"/>
      <c r="BQ60" s="61"/>
      <c r="BR60" s="61"/>
      <c r="BS60" s="61"/>
      <c r="BT60" s="61"/>
      <c r="BU60" s="61"/>
      <c r="BV60" s="61"/>
      <c r="BW60" s="61"/>
      <c r="BX60" s="61"/>
      <c r="BY60" s="61"/>
      <c r="BZ60" s="62"/>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60"/>
      <c r="BM61" s="61"/>
      <c r="BN61" s="61"/>
      <c r="BO61" s="61"/>
      <c r="BP61" s="61"/>
      <c r="BQ61" s="61"/>
      <c r="BR61" s="61"/>
      <c r="BS61" s="61"/>
      <c r="BT61" s="61"/>
      <c r="BU61" s="61"/>
      <c r="BV61" s="61"/>
      <c r="BW61" s="61"/>
      <c r="BX61" s="61"/>
      <c r="BY61" s="61"/>
      <c r="BZ61" s="6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61"/>
      <c r="BN62" s="61"/>
      <c r="BO62" s="61"/>
      <c r="BP62" s="61"/>
      <c r="BQ62" s="61"/>
      <c r="BR62" s="61"/>
      <c r="BS62" s="61"/>
      <c r="BT62" s="61"/>
      <c r="BU62" s="61"/>
      <c r="BV62" s="61"/>
      <c r="BW62" s="61"/>
      <c r="BX62" s="61"/>
      <c r="BY62" s="61"/>
      <c r="BZ62" s="6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2" t="s">
        <v>49</v>
      </c>
      <c r="I3" s="93"/>
      <c r="J3" s="93"/>
      <c r="K3" s="93"/>
      <c r="L3" s="93"/>
      <c r="M3" s="93"/>
      <c r="N3" s="93"/>
      <c r="O3" s="93"/>
      <c r="P3" s="93"/>
      <c r="Q3" s="93"/>
      <c r="R3" s="93"/>
      <c r="S3" s="93"/>
      <c r="T3" s="93"/>
      <c r="U3" s="93"/>
      <c r="V3" s="94"/>
      <c r="W3" s="98" t="s">
        <v>50</v>
      </c>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t="s">
        <v>51</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row>
    <row r="4" spans="1:143">
      <c r="A4" s="26" t="s">
        <v>52</v>
      </c>
      <c r="B4" s="28"/>
      <c r="C4" s="28"/>
      <c r="D4" s="28"/>
      <c r="E4" s="28"/>
      <c r="F4" s="28"/>
      <c r="G4" s="28"/>
      <c r="H4" s="95"/>
      <c r="I4" s="96"/>
      <c r="J4" s="96"/>
      <c r="K4" s="96"/>
      <c r="L4" s="96"/>
      <c r="M4" s="96"/>
      <c r="N4" s="96"/>
      <c r="O4" s="96"/>
      <c r="P4" s="96"/>
      <c r="Q4" s="96"/>
      <c r="R4" s="96"/>
      <c r="S4" s="96"/>
      <c r="T4" s="96"/>
      <c r="U4" s="96"/>
      <c r="V4" s="97"/>
      <c r="W4" s="91" t="s">
        <v>53</v>
      </c>
      <c r="X4" s="91"/>
      <c r="Y4" s="91"/>
      <c r="Z4" s="91"/>
      <c r="AA4" s="91"/>
      <c r="AB4" s="91"/>
      <c r="AC4" s="91"/>
      <c r="AD4" s="91"/>
      <c r="AE4" s="91"/>
      <c r="AF4" s="91"/>
      <c r="AG4" s="91"/>
      <c r="AH4" s="91" t="s">
        <v>54</v>
      </c>
      <c r="AI4" s="91"/>
      <c r="AJ4" s="91"/>
      <c r="AK4" s="91"/>
      <c r="AL4" s="91"/>
      <c r="AM4" s="91"/>
      <c r="AN4" s="91"/>
      <c r="AO4" s="91"/>
      <c r="AP4" s="91"/>
      <c r="AQ4" s="91"/>
      <c r="AR4" s="91"/>
      <c r="AS4" s="91" t="s">
        <v>55</v>
      </c>
      <c r="AT4" s="91"/>
      <c r="AU4" s="91"/>
      <c r="AV4" s="91"/>
      <c r="AW4" s="91"/>
      <c r="AX4" s="91"/>
      <c r="AY4" s="91"/>
      <c r="AZ4" s="91"/>
      <c r="BA4" s="91"/>
      <c r="BB4" s="91"/>
      <c r="BC4" s="91"/>
      <c r="BD4" s="91" t="s">
        <v>56</v>
      </c>
      <c r="BE4" s="91"/>
      <c r="BF4" s="91"/>
      <c r="BG4" s="91"/>
      <c r="BH4" s="91"/>
      <c r="BI4" s="91"/>
      <c r="BJ4" s="91"/>
      <c r="BK4" s="91"/>
      <c r="BL4" s="91"/>
      <c r="BM4" s="91"/>
      <c r="BN4" s="91"/>
      <c r="BO4" s="91" t="s">
        <v>57</v>
      </c>
      <c r="BP4" s="91"/>
      <c r="BQ4" s="91"/>
      <c r="BR4" s="91"/>
      <c r="BS4" s="91"/>
      <c r="BT4" s="91"/>
      <c r="BU4" s="91"/>
      <c r="BV4" s="91"/>
      <c r="BW4" s="91"/>
      <c r="BX4" s="91"/>
      <c r="BY4" s="91"/>
      <c r="BZ4" s="91" t="s">
        <v>58</v>
      </c>
      <c r="CA4" s="91"/>
      <c r="CB4" s="91"/>
      <c r="CC4" s="91"/>
      <c r="CD4" s="91"/>
      <c r="CE4" s="91"/>
      <c r="CF4" s="91"/>
      <c r="CG4" s="91"/>
      <c r="CH4" s="91"/>
      <c r="CI4" s="91"/>
      <c r="CJ4" s="91"/>
      <c r="CK4" s="91" t="s">
        <v>59</v>
      </c>
      <c r="CL4" s="91"/>
      <c r="CM4" s="91"/>
      <c r="CN4" s="91"/>
      <c r="CO4" s="91"/>
      <c r="CP4" s="91"/>
      <c r="CQ4" s="91"/>
      <c r="CR4" s="91"/>
      <c r="CS4" s="91"/>
      <c r="CT4" s="91"/>
      <c r="CU4" s="91"/>
      <c r="CV4" s="91" t="s">
        <v>60</v>
      </c>
      <c r="CW4" s="91"/>
      <c r="CX4" s="91"/>
      <c r="CY4" s="91"/>
      <c r="CZ4" s="91"/>
      <c r="DA4" s="91"/>
      <c r="DB4" s="91"/>
      <c r="DC4" s="91"/>
      <c r="DD4" s="91"/>
      <c r="DE4" s="91"/>
      <c r="DF4" s="91"/>
      <c r="DG4" s="91" t="s">
        <v>61</v>
      </c>
      <c r="DH4" s="91"/>
      <c r="DI4" s="91"/>
      <c r="DJ4" s="91"/>
      <c r="DK4" s="91"/>
      <c r="DL4" s="91"/>
      <c r="DM4" s="91"/>
      <c r="DN4" s="91"/>
      <c r="DO4" s="91"/>
      <c r="DP4" s="91"/>
      <c r="DQ4" s="91"/>
      <c r="DR4" s="91" t="s">
        <v>62</v>
      </c>
      <c r="DS4" s="91"/>
      <c r="DT4" s="91"/>
      <c r="DU4" s="91"/>
      <c r="DV4" s="91"/>
      <c r="DW4" s="91"/>
      <c r="DX4" s="91"/>
      <c r="DY4" s="91"/>
      <c r="DZ4" s="91"/>
      <c r="EA4" s="91"/>
      <c r="EB4" s="91"/>
      <c r="EC4" s="91" t="s">
        <v>63</v>
      </c>
      <c r="ED4" s="91"/>
      <c r="EE4" s="91"/>
      <c r="EF4" s="91"/>
      <c r="EG4" s="91"/>
      <c r="EH4" s="91"/>
      <c r="EI4" s="91"/>
      <c r="EJ4" s="91"/>
      <c r="EK4" s="91"/>
      <c r="EL4" s="91"/>
      <c r="EM4" s="9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272329</v>
      </c>
      <c r="D6" s="31">
        <f t="shared" si="3"/>
        <v>46</v>
      </c>
      <c r="E6" s="31">
        <f t="shared" si="3"/>
        <v>1</v>
      </c>
      <c r="F6" s="31">
        <f t="shared" si="3"/>
        <v>0</v>
      </c>
      <c r="G6" s="31">
        <f t="shared" si="3"/>
        <v>1</v>
      </c>
      <c r="H6" s="31" t="str">
        <f t="shared" si="3"/>
        <v>大阪府　阪南市</v>
      </c>
      <c r="I6" s="31" t="str">
        <f t="shared" si="3"/>
        <v>法適用</v>
      </c>
      <c r="J6" s="31" t="str">
        <f t="shared" si="3"/>
        <v>水道事業</v>
      </c>
      <c r="K6" s="31" t="str">
        <f t="shared" si="3"/>
        <v>末端給水事業</v>
      </c>
      <c r="L6" s="31" t="str">
        <f t="shared" si="3"/>
        <v>A4</v>
      </c>
      <c r="M6" s="32" t="str">
        <f t="shared" si="3"/>
        <v>-</v>
      </c>
      <c r="N6" s="32">
        <f t="shared" si="3"/>
        <v>72.97</v>
      </c>
      <c r="O6" s="32">
        <f t="shared" si="3"/>
        <v>99.94</v>
      </c>
      <c r="P6" s="32">
        <f t="shared" si="3"/>
        <v>2894</v>
      </c>
      <c r="Q6" s="32">
        <f t="shared" si="3"/>
        <v>56475</v>
      </c>
      <c r="R6" s="32">
        <f t="shared" si="3"/>
        <v>36.17</v>
      </c>
      <c r="S6" s="32">
        <f t="shared" si="3"/>
        <v>1561.38</v>
      </c>
      <c r="T6" s="32">
        <f t="shared" si="3"/>
        <v>56255</v>
      </c>
      <c r="U6" s="32">
        <f t="shared" si="3"/>
        <v>19.25</v>
      </c>
      <c r="V6" s="32">
        <f t="shared" si="3"/>
        <v>2922.34</v>
      </c>
      <c r="W6" s="33">
        <f>IF(W7="",NA(),W7)</f>
        <v>109.08</v>
      </c>
      <c r="X6" s="33">
        <f t="shared" ref="X6:AF6" si="4">IF(X7="",NA(),X7)</f>
        <v>105.94</v>
      </c>
      <c r="Y6" s="33">
        <f t="shared" si="4"/>
        <v>107.92</v>
      </c>
      <c r="Z6" s="33">
        <f t="shared" si="4"/>
        <v>107.95</v>
      </c>
      <c r="AA6" s="33">
        <f t="shared" si="4"/>
        <v>109.12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2306.38</v>
      </c>
      <c r="AT6" s="33">
        <f t="shared" ref="AT6:BB6" si="6">IF(AT7="",NA(),AT7)</f>
        <v>900.86</v>
      </c>
      <c r="AU6" s="33">
        <f t="shared" si="6"/>
        <v>1147.43</v>
      </c>
      <c r="AV6" s="33">
        <f t="shared" si="6"/>
        <v>354.08</v>
      </c>
      <c r="AW6" s="33">
        <f t="shared" si="6"/>
        <v>406.46</v>
      </c>
      <c r="AX6" s="33">
        <f t="shared" si="6"/>
        <v>695.41</v>
      </c>
      <c r="AY6" s="33">
        <f t="shared" si="6"/>
        <v>701</v>
      </c>
      <c r="AZ6" s="33">
        <f t="shared" si="6"/>
        <v>739.59</v>
      </c>
      <c r="BA6" s="33">
        <f t="shared" si="6"/>
        <v>335.95</v>
      </c>
      <c r="BB6" s="33">
        <f t="shared" si="6"/>
        <v>346.59</v>
      </c>
      <c r="BC6" s="32" t="str">
        <f>IF(BC7="","",IF(BC7="-","【-】","【"&amp;SUBSTITUTE(TEXT(BC7,"#,##0.00"),"-","△")&amp;"】"))</f>
        <v>【262.74】</v>
      </c>
      <c r="BD6" s="33">
        <f>IF(BD7="",NA(),BD7)</f>
        <v>237.03</v>
      </c>
      <c r="BE6" s="33">
        <f t="shared" ref="BE6:BM6" si="7">IF(BE7="",NA(),BE7)</f>
        <v>226.47</v>
      </c>
      <c r="BF6" s="33">
        <f t="shared" si="7"/>
        <v>220.93</v>
      </c>
      <c r="BG6" s="33">
        <f t="shared" si="7"/>
        <v>219.59</v>
      </c>
      <c r="BH6" s="33">
        <f t="shared" si="7"/>
        <v>226.14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v>
      </c>
      <c r="BP6" s="33">
        <f t="shared" ref="BP6:BX6" si="8">IF(BP7="",NA(),BP7)</f>
        <v>98.31</v>
      </c>
      <c r="BQ6" s="33">
        <f t="shared" si="8"/>
        <v>99.23</v>
      </c>
      <c r="BR6" s="33">
        <f t="shared" si="8"/>
        <v>101.15</v>
      </c>
      <c r="BS6" s="33">
        <f t="shared" si="8"/>
        <v>102.31</v>
      </c>
      <c r="BT6" s="33">
        <f t="shared" si="8"/>
        <v>99.61</v>
      </c>
      <c r="BU6" s="33">
        <f t="shared" si="8"/>
        <v>100.27</v>
      </c>
      <c r="BV6" s="33">
        <f t="shared" si="8"/>
        <v>99.46</v>
      </c>
      <c r="BW6" s="33">
        <f t="shared" si="8"/>
        <v>105.21</v>
      </c>
      <c r="BX6" s="33">
        <f t="shared" si="8"/>
        <v>105.71</v>
      </c>
      <c r="BY6" s="32" t="str">
        <f>IF(BY7="","",IF(BY7="-","【-】","【"&amp;SUBSTITUTE(TEXT(BY7,"#,##0.00"),"-","△")&amp;"】"))</f>
        <v>【104.99】</v>
      </c>
      <c r="BZ6" s="33">
        <f>IF(BZ7="",NA(),BZ7)</f>
        <v>185.28</v>
      </c>
      <c r="CA6" s="33">
        <f t="shared" ref="CA6:CI6" si="9">IF(CA7="",NA(),CA7)</f>
        <v>192.72</v>
      </c>
      <c r="CB6" s="33">
        <f t="shared" si="9"/>
        <v>190.88</v>
      </c>
      <c r="CC6" s="33">
        <f t="shared" si="9"/>
        <v>186.29</v>
      </c>
      <c r="CD6" s="33">
        <f t="shared" si="9"/>
        <v>184.26</v>
      </c>
      <c r="CE6" s="33">
        <f t="shared" si="9"/>
        <v>169.59</v>
      </c>
      <c r="CF6" s="33">
        <f t="shared" si="9"/>
        <v>169.62</v>
      </c>
      <c r="CG6" s="33">
        <f t="shared" si="9"/>
        <v>171.78</v>
      </c>
      <c r="CH6" s="33">
        <f t="shared" si="9"/>
        <v>162.59</v>
      </c>
      <c r="CI6" s="33">
        <f t="shared" si="9"/>
        <v>162.15</v>
      </c>
      <c r="CJ6" s="32" t="str">
        <f>IF(CJ7="","",IF(CJ7="-","【-】","【"&amp;SUBSTITUTE(TEXT(CJ7,"#,##0.00"),"-","△")&amp;"】"))</f>
        <v>【163.72】</v>
      </c>
      <c r="CK6" s="33">
        <f>IF(CK7="",NA(),CK7)</f>
        <v>46.27</v>
      </c>
      <c r="CL6" s="33">
        <f t="shared" ref="CL6:CT6" si="10">IF(CL7="",NA(),CL7)</f>
        <v>46.51</v>
      </c>
      <c r="CM6" s="33">
        <f t="shared" si="10"/>
        <v>45.94</v>
      </c>
      <c r="CN6" s="33">
        <f t="shared" si="10"/>
        <v>45.44</v>
      </c>
      <c r="CO6" s="33">
        <f t="shared" si="10"/>
        <v>44.58</v>
      </c>
      <c r="CP6" s="33">
        <f t="shared" si="10"/>
        <v>60.04</v>
      </c>
      <c r="CQ6" s="33">
        <f t="shared" si="10"/>
        <v>59.88</v>
      </c>
      <c r="CR6" s="33">
        <f t="shared" si="10"/>
        <v>59.68</v>
      </c>
      <c r="CS6" s="33">
        <f t="shared" si="10"/>
        <v>59.17</v>
      </c>
      <c r="CT6" s="33">
        <f t="shared" si="10"/>
        <v>59.34</v>
      </c>
      <c r="CU6" s="32" t="str">
        <f>IF(CU7="","",IF(CU7="-","【-】","【"&amp;SUBSTITUTE(TEXT(CU7,"#,##0.00"),"-","△")&amp;"】"))</f>
        <v>【59.76】</v>
      </c>
      <c r="CV6" s="33">
        <f>IF(CV7="",NA(),CV7)</f>
        <v>91.97</v>
      </c>
      <c r="CW6" s="33">
        <f t="shared" ref="CW6:DE6" si="11">IF(CW7="",NA(),CW7)</f>
        <v>90.88</v>
      </c>
      <c r="CX6" s="33">
        <f t="shared" si="11"/>
        <v>92.01</v>
      </c>
      <c r="CY6" s="33">
        <f t="shared" si="11"/>
        <v>90.42</v>
      </c>
      <c r="CZ6" s="33">
        <f t="shared" si="11"/>
        <v>91.42</v>
      </c>
      <c r="DA6" s="33">
        <f t="shared" si="11"/>
        <v>87.33</v>
      </c>
      <c r="DB6" s="33">
        <f t="shared" si="11"/>
        <v>87.65</v>
      </c>
      <c r="DC6" s="33">
        <f t="shared" si="11"/>
        <v>87.63</v>
      </c>
      <c r="DD6" s="33">
        <f t="shared" si="11"/>
        <v>87.6</v>
      </c>
      <c r="DE6" s="33">
        <f t="shared" si="11"/>
        <v>87.74</v>
      </c>
      <c r="DF6" s="32" t="str">
        <f>IF(DF7="","",IF(DF7="-","【-】","【"&amp;SUBSTITUTE(TEXT(DF7,"#,##0.00"),"-","△")&amp;"】"))</f>
        <v>【89.95】</v>
      </c>
      <c r="DG6" s="33">
        <f>IF(DG7="",NA(),DG7)</f>
        <v>34.770000000000003</v>
      </c>
      <c r="DH6" s="33">
        <f t="shared" ref="DH6:DP6" si="12">IF(DH7="",NA(),DH7)</f>
        <v>36.18</v>
      </c>
      <c r="DI6" s="33">
        <f t="shared" si="12"/>
        <v>36.9</v>
      </c>
      <c r="DJ6" s="33">
        <f t="shared" si="12"/>
        <v>47.67</v>
      </c>
      <c r="DK6" s="33">
        <f t="shared" si="12"/>
        <v>48.36</v>
      </c>
      <c r="DL6" s="33">
        <f t="shared" si="12"/>
        <v>37.71</v>
      </c>
      <c r="DM6" s="33">
        <f t="shared" si="12"/>
        <v>38.69</v>
      </c>
      <c r="DN6" s="33">
        <f t="shared" si="12"/>
        <v>39.65</v>
      </c>
      <c r="DO6" s="33">
        <f t="shared" si="12"/>
        <v>45.25</v>
      </c>
      <c r="DP6" s="33">
        <f t="shared" si="12"/>
        <v>46.27</v>
      </c>
      <c r="DQ6" s="32" t="str">
        <f>IF(DQ7="","",IF(DQ7="-","【-】","【"&amp;SUBSTITUTE(TEXT(DQ7,"#,##0.00"),"-","△")&amp;"】"))</f>
        <v>【47.18】</v>
      </c>
      <c r="DR6" s="33">
        <f>IF(DR7="",NA(),DR7)</f>
        <v>30.18</v>
      </c>
      <c r="DS6" s="33">
        <f t="shared" ref="DS6:EA6" si="13">IF(DS7="",NA(),DS7)</f>
        <v>31.23</v>
      </c>
      <c r="DT6" s="33">
        <f t="shared" si="13"/>
        <v>37.090000000000003</v>
      </c>
      <c r="DU6" s="33">
        <f t="shared" si="13"/>
        <v>40.619999999999997</v>
      </c>
      <c r="DV6" s="33">
        <f t="shared" si="13"/>
        <v>41.44</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v>
      </c>
      <c r="ED6" s="33">
        <f t="shared" ref="ED6:EL6" si="14">IF(ED7="",NA(),ED7)</f>
        <v>0.48</v>
      </c>
      <c r="EE6" s="33">
        <f t="shared" si="14"/>
        <v>0.56000000000000005</v>
      </c>
      <c r="EF6" s="33">
        <f t="shared" si="14"/>
        <v>0.54</v>
      </c>
      <c r="EG6" s="33">
        <f t="shared" si="14"/>
        <v>0.98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272329</v>
      </c>
      <c r="D7" s="35">
        <v>46</v>
      </c>
      <c r="E7" s="35">
        <v>1</v>
      </c>
      <c r="F7" s="35">
        <v>0</v>
      </c>
      <c r="G7" s="35">
        <v>1</v>
      </c>
      <c r="H7" s="35" t="s">
        <v>93</v>
      </c>
      <c r="I7" s="35" t="s">
        <v>94</v>
      </c>
      <c r="J7" s="35" t="s">
        <v>95</v>
      </c>
      <c r="K7" s="35" t="s">
        <v>96</v>
      </c>
      <c r="L7" s="35" t="s">
        <v>97</v>
      </c>
      <c r="M7" s="36" t="s">
        <v>98</v>
      </c>
      <c r="N7" s="36">
        <v>72.97</v>
      </c>
      <c r="O7" s="36">
        <v>99.94</v>
      </c>
      <c r="P7" s="36">
        <v>2894</v>
      </c>
      <c r="Q7" s="36">
        <v>56475</v>
      </c>
      <c r="R7" s="36">
        <v>36.17</v>
      </c>
      <c r="S7" s="36">
        <v>1561.38</v>
      </c>
      <c r="T7" s="36">
        <v>56255</v>
      </c>
      <c r="U7" s="36">
        <v>19.25</v>
      </c>
      <c r="V7" s="36">
        <v>2922.34</v>
      </c>
      <c r="W7" s="36">
        <v>109.08</v>
      </c>
      <c r="X7" s="36">
        <v>105.94</v>
      </c>
      <c r="Y7" s="36">
        <v>107.92</v>
      </c>
      <c r="Z7" s="36">
        <v>107.95</v>
      </c>
      <c r="AA7" s="36">
        <v>109.12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2306.38</v>
      </c>
      <c r="AT7" s="36">
        <v>900.86</v>
      </c>
      <c r="AU7" s="36">
        <v>1147.43</v>
      </c>
      <c r="AV7" s="36">
        <v>354.08</v>
      </c>
      <c r="AW7" s="36">
        <v>406.46</v>
      </c>
      <c r="AX7" s="36">
        <v>695.41</v>
      </c>
      <c r="AY7" s="36">
        <v>701</v>
      </c>
      <c r="AZ7" s="36">
        <v>739.59</v>
      </c>
      <c r="BA7" s="36">
        <v>335.95</v>
      </c>
      <c r="BB7" s="36">
        <v>346.59</v>
      </c>
      <c r="BC7" s="36">
        <v>262.74</v>
      </c>
      <c r="BD7" s="36">
        <v>237.03</v>
      </c>
      <c r="BE7" s="36">
        <v>226.47</v>
      </c>
      <c r="BF7" s="36">
        <v>220.93</v>
      </c>
      <c r="BG7" s="36">
        <v>219.59</v>
      </c>
      <c r="BH7" s="36">
        <v>226.14</v>
      </c>
      <c r="BI7" s="36">
        <v>343.45</v>
      </c>
      <c r="BJ7" s="36">
        <v>330.99</v>
      </c>
      <c r="BK7" s="36">
        <v>324.08999999999997</v>
      </c>
      <c r="BL7" s="36">
        <v>319.82</v>
      </c>
      <c r="BM7" s="36">
        <v>312.02999999999997</v>
      </c>
      <c r="BN7" s="36">
        <v>276.38</v>
      </c>
      <c r="BO7" s="36">
        <v>102</v>
      </c>
      <c r="BP7" s="36">
        <v>98.31</v>
      </c>
      <c r="BQ7" s="36">
        <v>99.23</v>
      </c>
      <c r="BR7" s="36">
        <v>101.15</v>
      </c>
      <c r="BS7" s="36">
        <v>102.31</v>
      </c>
      <c r="BT7" s="36">
        <v>99.61</v>
      </c>
      <c r="BU7" s="36">
        <v>100.27</v>
      </c>
      <c r="BV7" s="36">
        <v>99.46</v>
      </c>
      <c r="BW7" s="36">
        <v>105.21</v>
      </c>
      <c r="BX7" s="36">
        <v>105.71</v>
      </c>
      <c r="BY7" s="36">
        <v>104.99</v>
      </c>
      <c r="BZ7" s="36">
        <v>185.28</v>
      </c>
      <c r="CA7" s="36">
        <v>192.72</v>
      </c>
      <c r="CB7" s="36">
        <v>190.88</v>
      </c>
      <c r="CC7" s="36">
        <v>186.29</v>
      </c>
      <c r="CD7" s="36">
        <v>184.26</v>
      </c>
      <c r="CE7" s="36">
        <v>169.59</v>
      </c>
      <c r="CF7" s="36">
        <v>169.62</v>
      </c>
      <c r="CG7" s="36">
        <v>171.78</v>
      </c>
      <c r="CH7" s="36">
        <v>162.59</v>
      </c>
      <c r="CI7" s="36">
        <v>162.15</v>
      </c>
      <c r="CJ7" s="36">
        <v>163.72</v>
      </c>
      <c r="CK7" s="36">
        <v>46.27</v>
      </c>
      <c r="CL7" s="36">
        <v>46.51</v>
      </c>
      <c r="CM7" s="36">
        <v>45.94</v>
      </c>
      <c r="CN7" s="36">
        <v>45.44</v>
      </c>
      <c r="CO7" s="36">
        <v>44.58</v>
      </c>
      <c r="CP7" s="36">
        <v>60.04</v>
      </c>
      <c r="CQ7" s="36">
        <v>59.88</v>
      </c>
      <c r="CR7" s="36">
        <v>59.68</v>
      </c>
      <c r="CS7" s="36">
        <v>59.17</v>
      </c>
      <c r="CT7" s="36">
        <v>59.34</v>
      </c>
      <c r="CU7" s="36">
        <v>59.76</v>
      </c>
      <c r="CV7" s="36">
        <v>91.97</v>
      </c>
      <c r="CW7" s="36">
        <v>90.88</v>
      </c>
      <c r="CX7" s="36">
        <v>92.01</v>
      </c>
      <c r="CY7" s="36">
        <v>90.42</v>
      </c>
      <c r="CZ7" s="36">
        <v>91.42</v>
      </c>
      <c r="DA7" s="36">
        <v>87.33</v>
      </c>
      <c r="DB7" s="36">
        <v>87.65</v>
      </c>
      <c r="DC7" s="36">
        <v>87.63</v>
      </c>
      <c r="DD7" s="36">
        <v>87.6</v>
      </c>
      <c r="DE7" s="36">
        <v>87.74</v>
      </c>
      <c r="DF7" s="36">
        <v>89.95</v>
      </c>
      <c r="DG7" s="36">
        <v>34.770000000000003</v>
      </c>
      <c r="DH7" s="36">
        <v>36.18</v>
      </c>
      <c r="DI7" s="36">
        <v>36.9</v>
      </c>
      <c r="DJ7" s="36">
        <v>47.67</v>
      </c>
      <c r="DK7" s="36">
        <v>48.36</v>
      </c>
      <c r="DL7" s="36">
        <v>37.71</v>
      </c>
      <c r="DM7" s="36">
        <v>38.69</v>
      </c>
      <c r="DN7" s="36">
        <v>39.65</v>
      </c>
      <c r="DO7" s="36">
        <v>45.25</v>
      </c>
      <c r="DP7" s="36">
        <v>46.27</v>
      </c>
      <c r="DQ7" s="36">
        <v>47.18</v>
      </c>
      <c r="DR7" s="36">
        <v>30.18</v>
      </c>
      <c r="DS7" s="36">
        <v>31.23</v>
      </c>
      <c r="DT7" s="36">
        <v>37.090000000000003</v>
      </c>
      <c r="DU7" s="36">
        <v>40.619999999999997</v>
      </c>
      <c r="DV7" s="36">
        <v>41.44</v>
      </c>
      <c r="DW7" s="36">
        <v>7.67</v>
      </c>
      <c r="DX7" s="36">
        <v>8.4</v>
      </c>
      <c r="DY7" s="36">
        <v>9.7100000000000009</v>
      </c>
      <c r="DZ7" s="36">
        <v>10.71</v>
      </c>
      <c r="EA7" s="36">
        <v>10.93</v>
      </c>
      <c r="EB7" s="36">
        <v>13.18</v>
      </c>
      <c r="EC7" s="36">
        <v>0.4</v>
      </c>
      <c r="ED7" s="36">
        <v>0.48</v>
      </c>
      <c r="EE7" s="36">
        <v>0.56000000000000005</v>
      </c>
      <c r="EF7" s="36">
        <v>0.54</v>
      </c>
      <c r="EG7" s="36">
        <v>0.98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2017-02-10T04:29:36Z</cp:lastPrinted>
  <dcterms:created xsi:type="dcterms:W3CDTF">2017-02-01T08:44:54Z</dcterms:created>
  <dcterms:modified xsi:type="dcterms:W3CDTF">2017-02-22T07:01:43Z</dcterms:modified>
</cp:coreProperties>
</file>