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52511" calcMode="manual"/>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AI8" i="4" s="1"/>
  <c r="P6" i="5"/>
  <c r="Z10" i="4" s="1"/>
  <c r="O6" i="5"/>
  <c r="R10" i="4" s="1"/>
  <c r="N6" i="5"/>
  <c r="M6" i="5"/>
  <c r="B10" i="4" s="1"/>
  <c r="L6" i="5"/>
  <c r="Z8" i="4" s="1"/>
  <c r="K6" i="5"/>
  <c r="R8" i="4" s="1"/>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J10" i="4"/>
  <c r="AQ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<sst xmlns="http://schemas.openxmlformats.org/spreadsheetml/2006/main" count="217" uniqueCount="107">
  <si>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</si>
  <si>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</si>
  <si>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</si>
  <si>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</si>
  <si>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</si>
  <si>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</si>
  <si>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</si>
  <si>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</si>
  <si>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</si>
  <si>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</si>
  <si>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</si>
  <si>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</si>
  <si>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</si>
  <si>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</si>
  <si>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</si>
  <si>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</si>
  <si>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</si>
  <si>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</si>
  <si>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</si>
  <si>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</si>
  <si>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</si>
  <si>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</si>
  <si>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</si>
  <si>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</si>
  <si>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</si>
  <si>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</si>
  <si>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</si>
  <si>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</si>
  <si>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</si>
  <si>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</si>
  <si>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</si>
  <si>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</si>
  <si>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</si>
  <si>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</si>
  <si>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</si>
  <si>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</si>
  <si>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</si>
  <si>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</si>
  <si>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</si>
  <si>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</si>
  <si>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</si>
  <si>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</si>
  <si>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</si>
  <si>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</si>
  <si>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</si>
  <si>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</si>
  <si>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</si>
  <si>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</si>
  <si>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</si>
  <si>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</si>
  <si>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</si>
  <si>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</si>
  <si>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</si>
  <si>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</si>
  <si>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</si>
  <si>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</si>
  <si>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</si>
  <si>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</si>
  <si>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</si>
  <si>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</si>
  <si>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</si>
  <si>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</si>
  <si>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</si>
  <si>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</si>
  <si>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</si>
  <si>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</si>
  <si>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</si>
  <si>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</si>
  <si>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</si>
  <si>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</si>
  <si>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</si>
  <si>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</si>
  <si>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</si>
  <si>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</si>
  <si>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</si>
  <si>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</si>
  <si>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</si>
  <si>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</si>
  <si>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</si>
  <si>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</si>
  <si>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</si>
  <si>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</si>
  <si>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</si>
  <si>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</si>
  <si>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</si>
  <si>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</si>
  <si>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</si>
  <si>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</si>
  <si>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</si>
  <si>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</si>
  <si>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</si>
  <si>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</si>
  <si>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</si>
  <si>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交野市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</si>
  <si>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</si>
  <si>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</si>
  <si>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</si>
  <si>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</si>
  <si>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</si>
  <si>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</si>
  <si>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</si>
  <si>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</si>
  <si>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</si>
  <si>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</si>
  <si>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②管路経年化率に関しては、平成27年度の時点で40年以上前に布設した管路延長のデータが平成26年度当時よりも明確になったため、40年経年管の延長が増加した。そのため、経年化率が前年度と比較すると上昇している。また、40年ほど前に、本市において上水道を普及する目的で布設工事を進めていたという時代背景もあるため、他団体と比較しても平成27年度の経年化率が高くなっている。
　③管路更新率に関しては、数値上では前年度と比較すると減少しているが、平成27年度は前年度と管路更新延長にはさほど差がないにもかかわらず、本市が施工した新設工事が多かったことと、大規模開発による水道管の新設工事が多く、管路総延長が大幅に延びたことが要因となり更新率が減少した。管路更新率は新規大規模開発等がある年度は管路延長が大幅に延びるため低くなる傾向にある。したがって、本指標だけでは更新状況を判断できるものではないと考える。</t>
    <rPh sb="2" eb="4">
      <t>カンロ</t>
    </rPh>
    <rPh sb="4" eb="7">
      <t>ケイネンカ</t>
    </rPh>
    <rPh sb="7" eb="8">
      <t>リツ</t>
    </rPh>
    <rPh sb="9" eb="10">
      <t>カン</t>
    </rPh>
    <rPh sb="14" eb="16">
      <t>ヘイセイ</t>
    </rPh>
    <rPh sb="18" eb="20">
      <t>ネンド</t>
    </rPh>
    <rPh sb="21" eb="23">
      <t>ジテン</t>
    </rPh>
    <rPh sb="26" eb="29">
      <t>ネンイジョウ</t>
    </rPh>
    <rPh sb="29" eb="30">
      <t>マエ</t>
    </rPh>
    <rPh sb="31" eb="33">
      <t>フセツ</t>
    </rPh>
    <rPh sb="35" eb="37">
      <t>カンロ</t>
    </rPh>
    <rPh sb="37" eb="39">
      <t>エンチョウ</t>
    </rPh>
    <rPh sb="44" eb="46">
      <t>ヘイセイ</t>
    </rPh>
    <rPh sb="48" eb="50">
      <t>ネンド</t>
    </rPh>
    <rPh sb="50" eb="52">
      <t>トウジ</t>
    </rPh>
    <rPh sb="55" eb="57">
      <t>メイカク</t>
    </rPh>
    <rPh sb="66" eb="67">
      <t>ネン</t>
    </rPh>
    <rPh sb="67" eb="69">
      <t>ケイネン</t>
    </rPh>
    <rPh sb="69" eb="70">
      <t>カン</t>
    </rPh>
    <rPh sb="71" eb="73">
      <t>エンチョウ</t>
    </rPh>
    <rPh sb="74" eb="76">
      <t>ゾウカ</t>
    </rPh>
    <rPh sb="84" eb="87">
      <t>ケイネンカ</t>
    </rPh>
    <rPh sb="87" eb="88">
      <t>リツ</t>
    </rPh>
    <rPh sb="89" eb="92">
      <t>ゼンネンド</t>
    </rPh>
    <rPh sb="93" eb="95">
      <t>ヒカク</t>
    </rPh>
    <rPh sb="98" eb="100">
      <t>ジョウショウ</t>
    </rPh>
    <rPh sb="110" eb="111">
      <t>ネン</t>
    </rPh>
    <rPh sb="113" eb="114">
      <t>マエ</t>
    </rPh>
    <rPh sb="116" eb="117">
      <t>ホン</t>
    </rPh>
    <rPh sb="117" eb="118">
      <t>シ</t>
    </rPh>
    <rPh sb="122" eb="125">
      <t>ジョウスイドウ</t>
    </rPh>
    <rPh sb="126" eb="128">
      <t>フキュウ</t>
    </rPh>
    <rPh sb="130" eb="132">
      <t>モクテキ</t>
    </rPh>
    <rPh sb="133" eb="135">
      <t>フセツ</t>
    </rPh>
    <rPh sb="135" eb="137">
      <t>コウジ</t>
    </rPh>
    <rPh sb="138" eb="139">
      <t>スス</t>
    </rPh>
    <rPh sb="146" eb="148">
      <t>ジダイ</t>
    </rPh>
    <rPh sb="148" eb="150">
      <t>ハイケイ</t>
    </rPh>
    <rPh sb="156" eb="157">
      <t>タ</t>
    </rPh>
    <rPh sb="157" eb="159">
      <t>ダンタイ</t>
    </rPh>
    <rPh sb="160" eb="162">
      <t>ヒカク</t>
    </rPh>
    <rPh sb="165" eb="167">
      <t>ヘイセイ</t>
    </rPh>
    <rPh sb="169" eb="171">
      <t>ネンド</t>
    </rPh>
    <rPh sb="172" eb="175">
      <t>ケイネンカ</t>
    </rPh>
    <rPh sb="175" eb="176">
      <t>リツ</t>
    </rPh>
    <rPh sb="177" eb="178">
      <t>タカ</t>
    </rPh>
    <rPh sb="188" eb="190">
      <t>カンロ</t>
    </rPh>
    <rPh sb="190" eb="192">
      <t>コウシン</t>
    </rPh>
    <rPh sb="192" eb="193">
      <t>リツ</t>
    </rPh>
    <rPh sb="194" eb="195">
      <t>カン</t>
    </rPh>
    <rPh sb="199" eb="201">
      <t>スウチ</t>
    </rPh>
    <rPh sb="201" eb="202">
      <t>ジョウ</t>
    </rPh>
    <rPh sb="204" eb="207">
      <t>ゼンネンド</t>
    </rPh>
    <rPh sb="208" eb="210">
      <t>ヒカク</t>
    </rPh>
    <rPh sb="213" eb="215">
      <t>ゲンショウ</t>
    </rPh>
    <rPh sb="221" eb="223">
      <t>ヘイセイ</t>
    </rPh>
    <rPh sb="225" eb="227">
      <t>ネンド</t>
    </rPh>
    <rPh sb="228" eb="231">
      <t>ゼンネンド</t>
    </rPh>
    <rPh sb="232" eb="234">
      <t>カンロ</t>
    </rPh>
    <rPh sb="234" eb="236">
      <t>コウシン</t>
    </rPh>
    <rPh sb="236" eb="238">
      <t>エンチョウ</t>
    </rPh>
    <rPh sb="243" eb="244">
      <t>サ</t>
    </rPh>
    <rPh sb="255" eb="256">
      <t>ホン</t>
    </rPh>
    <rPh sb="256" eb="257">
      <t>シ</t>
    </rPh>
    <rPh sb="258" eb="260">
      <t>セコウ</t>
    </rPh>
    <rPh sb="262" eb="264">
      <t>シンセツ</t>
    </rPh>
    <rPh sb="264" eb="266">
      <t>コウジ</t>
    </rPh>
    <rPh sb="267" eb="268">
      <t>オオ</t>
    </rPh>
    <rPh sb="275" eb="278">
      <t>ダイキボ</t>
    </rPh>
    <rPh sb="278" eb="280">
      <t>カイハツ</t>
    </rPh>
    <rPh sb="283" eb="286">
      <t>スイドウカン</t>
    </rPh>
    <rPh sb="287" eb="289">
      <t>シンセツ</t>
    </rPh>
    <rPh sb="289" eb="291">
      <t>コウジ</t>
    </rPh>
    <rPh sb="292" eb="293">
      <t>オオ</t>
    </rPh>
    <rPh sb="295" eb="297">
      <t>カンロ</t>
    </rPh>
    <rPh sb="297" eb="300">
      <t>ソウエンチョウ</t>
    </rPh>
    <rPh sb="301" eb="303">
      <t>オオハバ</t>
    </rPh>
    <rPh sb="304" eb="305">
      <t>ノ</t>
    </rPh>
    <rPh sb="310" eb="312">
      <t>ヨウイン</t>
    </rPh>
    <rPh sb="315" eb="317">
      <t>コウシン</t>
    </rPh>
    <rPh sb="317" eb="318">
      <t>リツ</t>
    </rPh>
    <rPh sb="319" eb="321">
      <t>ゲンショウ</t>
    </rPh>
    <rPh sb="324" eb="326">
      <t>カンロ</t>
    </rPh>
    <rPh sb="326" eb="328">
      <t>コウシン</t>
    </rPh>
    <rPh sb="328" eb="329">
      <t>リツ</t>
    </rPh>
    <rPh sb="330" eb="332">
      <t>シンキ</t>
    </rPh>
    <rPh sb="332" eb="335">
      <t>ダイキボ</t>
    </rPh>
    <rPh sb="335" eb="338">
      <t>カイハツトウ</t>
    </rPh>
    <rPh sb="341" eb="343">
      <t>ネンド</t>
    </rPh>
    <rPh sb="344" eb="346">
      <t>カンロ</t>
    </rPh>
    <rPh sb="346" eb="348">
      <t>エンチョウ</t>
    </rPh>
    <rPh sb="349" eb="351">
      <t>オオハバ</t>
    </rPh>
    <rPh sb="352" eb="353">
      <t>ノ</t>
    </rPh>
    <rPh sb="357" eb="358">
      <t>ヒク</t>
    </rPh>
    <rPh sb="361" eb="363">
      <t>ケイコウ</t>
    </rPh>
    <rPh sb="373" eb="374">
      <t>ホン</t>
    </rPh>
    <rPh sb="374" eb="376">
      <t>シヒョウ</t>
    </rPh>
    <rPh sb="380" eb="382">
      <t>コウシン</t>
    </rPh>
    <rPh sb="382" eb="384">
      <t>ジョウキョウ</t>
    </rPh>
    <rPh sb="385" eb="387">
      <t>ハンダン</t>
    </rPh>
    <rPh sb="397" eb="398">
      <t>カンガ</t>
    </rPh>
    <phoneticPr fontId="4"/>
  </si>
  <si>
    <t>　経営の健全性・効率性については、累積欠損金がなく、流動比率が高いため、現時点では健全な経営状況といえる。しかし、今後人口の減少等による給水量の低下で経常収支比率、料金回収率の低下や給水原価の増加が予想される。またポンプ場の改良工事や企業債の償還による資金の減少により、流動比率の低下が見込まれるため、運転資金の調達方法を検討する必要がある。
　また老朽化の状況については、管路経年化率が全国平均値及び類似団体値よりも割合が高く、経年管の更新に遅れが出ていることがわかるが、計画的な経年管の更新を考えてはいるものの、予算面及び人員的な問題等厳しい状況である。今後資金の減少が予測される中で、管路経年化率を維持、減少させていくための資金の調達を料金値上げ等で検討する必要がある。
　上記の取り組みの一環として、平成30年度までに経営戦略の策定を予定している。</t>
    <rPh sb="1" eb="3">
      <t>ケイエイ</t>
    </rPh>
    <rPh sb="175" eb="178">
      <t>ロウキュウカ</t>
    </rPh>
    <rPh sb="179" eb="181">
      <t>ジョウキョウ</t>
    </rPh>
    <rPh sb="187" eb="189">
      <t>カンロ</t>
    </rPh>
    <rPh sb="189" eb="192">
      <t>ケイネンカ</t>
    </rPh>
    <rPh sb="192" eb="193">
      <t>リツ</t>
    </rPh>
    <rPh sb="194" eb="196">
      <t>ゼンコク</t>
    </rPh>
    <rPh sb="196" eb="198">
      <t>ヘイキン</t>
    </rPh>
    <rPh sb="198" eb="199">
      <t>アタイ</t>
    </rPh>
    <rPh sb="199" eb="200">
      <t>オヨ</t>
    </rPh>
    <rPh sb="201" eb="203">
      <t>ルイジ</t>
    </rPh>
    <rPh sb="203" eb="205">
      <t>ダンタイ</t>
    </rPh>
    <rPh sb="205" eb="206">
      <t>アタイ</t>
    </rPh>
    <rPh sb="209" eb="211">
      <t>ワリアイ</t>
    </rPh>
    <rPh sb="212" eb="213">
      <t>タカ</t>
    </rPh>
    <rPh sb="215" eb="217">
      <t>ケイネン</t>
    </rPh>
    <rPh sb="217" eb="218">
      <t>カン</t>
    </rPh>
    <rPh sb="219" eb="221">
      <t>コウシン</t>
    </rPh>
    <rPh sb="222" eb="223">
      <t>オク</t>
    </rPh>
    <rPh sb="225" eb="226">
      <t>デ</t>
    </rPh>
    <rPh sb="237" eb="240">
      <t>ケイカクテキ</t>
    </rPh>
    <rPh sb="241" eb="243">
      <t>ケイネン</t>
    </rPh>
    <rPh sb="243" eb="244">
      <t>カン</t>
    </rPh>
    <rPh sb="245" eb="247">
      <t>コウシン</t>
    </rPh>
    <rPh sb="248" eb="249">
      <t>カンガ</t>
    </rPh>
    <rPh sb="258" eb="260">
      <t>ヨサン</t>
    </rPh>
    <rPh sb="260" eb="261">
      <t>メン</t>
    </rPh>
    <rPh sb="261" eb="262">
      <t>オヨ</t>
    </rPh>
    <rPh sb="263" eb="266">
      <t>ジンインテキ</t>
    </rPh>
    <rPh sb="267" eb="269">
      <t>モンダイ</t>
    </rPh>
    <rPh sb="269" eb="270">
      <t>トウ</t>
    </rPh>
    <rPh sb="270" eb="271">
      <t>キビ</t>
    </rPh>
    <rPh sb="273" eb="275">
      <t>ジョウキョウ</t>
    </rPh>
    <rPh sb="279" eb="281">
      <t>コンゴ</t>
    </rPh>
    <rPh sb="281" eb="283">
      <t>シキン</t>
    </rPh>
    <rPh sb="284" eb="286">
      <t>ゲンショウ</t>
    </rPh>
    <rPh sb="287" eb="289">
      <t>ヨソク</t>
    </rPh>
    <rPh sb="292" eb="293">
      <t>ナカ</t>
    </rPh>
    <rPh sb="295" eb="297">
      <t>カンロ</t>
    </rPh>
    <rPh sb="297" eb="300">
      <t>ケイネンカ</t>
    </rPh>
    <rPh sb="300" eb="301">
      <t>リツ</t>
    </rPh>
    <rPh sb="302" eb="304">
      <t>イジ</t>
    </rPh>
    <rPh sb="305" eb="307">
      <t>ゲンショウ</t>
    </rPh>
    <rPh sb="315" eb="317">
      <t>シキン</t>
    </rPh>
    <rPh sb="318" eb="320">
      <t>チョウタツ</t>
    </rPh>
    <rPh sb="321" eb="323">
      <t>リョウキン</t>
    </rPh>
    <rPh sb="323" eb="325">
      <t>ネア</t>
    </rPh>
    <rPh sb="326" eb="327">
      <t>トウ</t>
    </rPh>
    <rPh sb="328" eb="330">
      <t>ケントウ</t>
    </rPh>
    <rPh sb="332" eb="334">
      <t>ヒツヨウ</t>
    </rPh>
    <rPh sb="340" eb="342">
      <t>ジョウキ</t>
    </rPh>
    <rPh sb="343" eb="344">
      <t>ト</t>
    </rPh>
    <rPh sb="345" eb="346">
      <t>ク</t>
    </rPh>
    <rPh sb="348" eb="350">
      <t>イッカン</t>
    </rPh>
    <rPh sb="354" eb="356">
      <t>ヘイセイ</t>
    </rPh>
    <rPh sb="358" eb="360">
      <t>ネンド</t>
    </rPh>
    <rPh sb="363" eb="365">
      <t>ケイエイ</t>
    </rPh>
    <rPh sb="365" eb="367">
      <t>センリャク</t>
    </rPh>
    <rPh sb="368" eb="370">
      <t>サクテイ</t>
    </rPh>
    <rPh sb="371" eb="373">
      <t>ヨテイ</t>
    </rPh>
    <phoneticPr fontId="4"/>
  </si>
  <si>
    <t>　①経常収支比率については、類似団体は平成26年度の制度改正の影響を受け経常収支比率が増加しているが、本市は制度改正の増加分よりも新築の浄水場の減価償却費が上回るため、昨年度に引き続き、類似団体平均値を下回っている。
　②累積欠損金については、過年度から発生はなく健全経営を継続している。
　③流動比率については、624.14％であり、全国平均値・類似団体平均値と比較しても高い状況であり、短期的な債務に対する支払い能力は十分と言える。
　④企業債残高対給水収益比率については、全国平均値・類似団体平均値と比較して高く、新浄水場の整備に伴い自企業体の昨年度数値と比較しても高くなっている。
　⑤料金回収率については、100％を下回っており、給水にかかる費用を給水収益で賄えていない状況である。これは給水人口の減少と節水意識の高まりによる給水量の減少が影響しているものと考えられる。
　⑥給水原価については、平成26年度から類似団体平均値を上回っているが、これは新浄水場の減価償却が開始されたためである。
　⑦施設利用率については、昨年度と同程度で推移し、全国平均値・類似団体平均値と比べてやや低い。
　⑧有収率については、全国平均値・類似団体平均値より、一定程度高く、施設の稼働が十分に収益につながっていると言える。</t>
    <rPh sb="19" eb="21">
      <t>ヘイセイ</t>
    </rPh>
    <rPh sb="23" eb="25">
      <t>ネンド</t>
    </rPh>
    <rPh sb="84" eb="87">
      <t>サクネンド</t>
    </rPh>
    <rPh sb="88" eb="89">
      <t>ヒ</t>
    </rPh>
    <rPh sb="90" eb="91">
      <t>ツヅ</t>
    </rPh>
    <rPh sb="93" eb="95">
      <t>ルイジ</t>
    </rPh>
    <rPh sb="95" eb="97">
      <t>ダンタイ</t>
    </rPh>
    <rPh sb="97" eb="99">
      <t>ヘイキン</t>
    </rPh>
    <rPh sb="99" eb="100">
      <t>アタイ</t>
    </rPh>
    <rPh sb="101" eb="103">
      <t>シタマワ</t>
    </rPh>
    <rPh sb="111" eb="113">
      <t>ルイセキ</t>
    </rPh>
    <rPh sb="113" eb="116">
      <t>ケッソンキン</t>
    </rPh>
    <rPh sb="122" eb="123">
      <t>カ</t>
    </rPh>
    <rPh sb="123" eb="125">
      <t>ネンド</t>
    </rPh>
    <rPh sb="127" eb="129">
      <t>ハッセイ</t>
    </rPh>
    <rPh sb="132" eb="134">
      <t>ケンゼン</t>
    </rPh>
    <rPh sb="134" eb="136">
      <t>ケイエイ</t>
    </rPh>
    <rPh sb="137" eb="139">
      <t>ケイゾク</t>
    </rPh>
    <rPh sb="147" eb="149">
      <t>リュウドウ</t>
    </rPh>
    <rPh sb="149" eb="151">
      <t>ヒリツ</t>
    </rPh>
    <rPh sb="168" eb="170">
      <t>ゼンコク</t>
    </rPh>
    <rPh sb="170" eb="172">
      <t>ヘイキン</t>
    </rPh>
    <rPh sb="172" eb="173">
      <t>アタイ</t>
    </rPh>
    <rPh sb="174" eb="176">
      <t>ルイジ</t>
    </rPh>
    <rPh sb="176" eb="178">
      <t>ダンタイ</t>
    </rPh>
    <rPh sb="178" eb="181">
      <t>ヘイキンチ</t>
    </rPh>
    <rPh sb="182" eb="184">
      <t>ヒカク</t>
    </rPh>
    <rPh sb="187" eb="188">
      <t>タカ</t>
    </rPh>
    <rPh sb="189" eb="191">
      <t>ジョウキョウ</t>
    </rPh>
    <rPh sb="195" eb="198">
      <t>タンキテキ</t>
    </rPh>
    <rPh sb="199" eb="201">
      <t>サイム</t>
    </rPh>
    <rPh sb="202" eb="203">
      <t>タイ</t>
    </rPh>
    <rPh sb="205" eb="207">
      <t>シハラ</t>
    </rPh>
    <rPh sb="208" eb="210">
      <t>ノウリョク</t>
    </rPh>
    <rPh sb="211" eb="213">
      <t>ジュウブン</t>
    </rPh>
    <rPh sb="214" eb="215">
      <t>イ</t>
    </rPh>
    <rPh sb="221" eb="223">
      <t>キギョウ</t>
    </rPh>
    <rPh sb="223" eb="224">
      <t>サイ</t>
    </rPh>
    <rPh sb="224" eb="226">
      <t>ザンダカ</t>
    </rPh>
    <rPh sb="226" eb="227">
      <t>タイ</t>
    </rPh>
    <rPh sb="227" eb="229">
      <t>キュウスイ</t>
    </rPh>
    <rPh sb="229" eb="231">
      <t>シュウエキ</t>
    </rPh>
    <rPh sb="231" eb="233">
      <t>ヒリツ</t>
    </rPh>
    <rPh sb="239" eb="241">
      <t>ゼンコク</t>
    </rPh>
    <rPh sb="241" eb="243">
      <t>ヘイキン</t>
    </rPh>
    <rPh sb="243" eb="244">
      <t>アタイ</t>
    </rPh>
    <rPh sb="245" eb="247">
      <t>ルイジ</t>
    </rPh>
    <rPh sb="247" eb="249">
      <t>ダンタイ</t>
    </rPh>
    <rPh sb="249" eb="252">
      <t>ヘイキンチ</t>
    </rPh>
    <rPh sb="253" eb="255">
      <t>ヒカク</t>
    </rPh>
    <rPh sb="257" eb="258">
      <t>タカ</t>
    </rPh>
    <rPh sb="260" eb="261">
      <t>シン</t>
    </rPh>
    <rPh sb="261" eb="264">
      <t>ジョウスイジョウ</t>
    </rPh>
    <rPh sb="265" eb="267">
      <t>セイビ</t>
    </rPh>
    <rPh sb="268" eb="269">
      <t>トモナ</t>
    </rPh>
    <rPh sb="270" eb="271">
      <t>ジ</t>
    </rPh>
    <rPh sb="271" eb="274">
      <t>キギョウタイ</t>
    </rPh>
    <rPh sb="275" eb="278">
      <t>サクネンド</t>
    </rPh>
    <rPh sb="278" eb="280">
      <t>スウチ</t>
    </rPh>
    <rPh sb="281" eb="283">
      <t>ヒカク</t>
    </rPh>
    <rPh sb="286" eb="287">
      <t>タカ</t>
    </rPh>
    <rPh sb="297" eb="299">
      <t>リョウキン</t>
    </rPh>
    <rPh sb="299" eb="301">
      <t>カイシュウ</t>
    </rPh>
    <rPh sb="301" eb="302">
      <t>リツ</t>
    </rPh>
    <rPh sb="313" eb="315">
      <t>シタマワ</t>
    </rPh>
    <rPh sb="320" eb="322">
      <t>キュウスイ</t>
    </rPh>
    <rPh sb="326" eb="328">
      <t>ヒヨウ</t>
    </rPh>
    <rPh sb="329" eb="331">
      <t>キュウスイ</t>
    </rPh>
    <rPh sb="331" eb="333">
      <t>シュウエキ</t>
    </rPh>
    <rPh sb="334" eb="335">
      <t>マカナ</t>
    </rPh>
    <rPh sb="340" eb="342">
      <t>ジョウキョウ</t>
    </rPh>
    <rPh sb="349" eb="351">
      <t>キュウスイ</t>
    </rPh>
    <rPh sb="351" eb="353">
      <t>ジンコウ</t>
    </rPh>
    <rPh sb="354" eb="356">
      <t>ゲンショウ</t>
    </rPh>
    <rPh sb="357" eb="359">
      <t>セッスイ</t>
    </rPh>
    <rPh sb="359" eb="361">
      <t>イシキ</t>
    </rPh>
    <rPh sb="362" eb="363">
      <t>タカ</t>
    </rPh>
    <rPh sb="368" eb="370">
      <t>キュウスイ</t>
    </rPh>
    <rPh sb="370" eb="371">
      <t>リョウ</t>
    </rPh>
    <rPh sb="372" eb="374">
      <t>ゲンショウ</t>
    </rPh>
    <rPh sb="375" eb="377">
      <t>エイキョウ</t>
    </rPh>
    <rPh sb="384" eb="385">
      <t>カンガ</t>
    </rPh>
    <rPh sb="393" eb="395">
      <t>キュウスイ</t>
    </rPh>
    <rPh sb="395" eb="397">
      <t>ゲンカ</t>
    </rPh>
    <rPh sb="403" eb="405">
      <t>ヘイセイ</t>
    </rPh>
    <rPh sb="407" eb="409">
      <t>ネンド</t>
    </rPh>
    <rPh sb="411" eb="413">
      <t>ルイジ</t>
    </rPh>
    <rPh sb="413" eb="415">
      <t>ダンタイ</t>
    </rPh>
    <rPh sb="415" eb="418">
      <t>ヘイキンチ</t>
    </rPh>
    <rPh sb="419" eb="421">
      <t>ウワマワ</t>
    </rPh>
    <rPh sb="430" eb="431">
      <t>シン</t>
    </rPh>
    <rPh sb="431" eb="434">
      <t>ジョウスイジョウ</t>
    </rPh>
    <rPh sb="435" eb="437">
      <t>ゲンカ</t>
    </rPh>
    <rPh sb="437" eb="439">
      <t>ショウキャク</t>
    </rPh>
    <rPh sb="440" eb="442">
      <t>カイシ</t>
    </rPh>
    <rPh sb="454" eb="456">
      <t>シセツ</t>
    </rPh>
    <rPh sb="456" eb="459">
      <t>リヨウリツ</t>
    </rPh>
    <rPh sb="465" eb="468">
      <t>サクネンド</t>
    </rPh>
    <rPh sb="469" eb="472">
      <t>ドウテイド</t>
    </rPh>
    <rPh sb="473" eb="475">
      <t>スイイ</t>
    </rPh>
    <rPh sb="477" eb="479">
      <t>ゼンコク</t>
    </rPh>
    <rPh sb="479" eb="481">
      <t>ヘイキン</t>
    </rPh>
    <rPh sb="481" eb="482">
      <t>アタイ</t>
    </rPh>
    <rPh sb="483" eb="485">
      <t>ルイジ</t>
    </rPh>
    <rPh sb="485" eb="487">
      <t>ダンタイ</t>
    </rPh>
    <rPh sb="487" eb="490">
      <t>ヘイキンチ</t>
    </rPh>
    <rPh sb="491" eb="492">
      <t>クラ</t>
    </rPh>
    <rPh sb="496" eb="497">
      <t>ヒク</t>
    </rPh>
    <rPh sb="502" eb="503">
      <t>ユウ</t>
    </rPh>
    <rPh sb="503" eb="505">
      <t>シュウリツ</t>
    </rPh>
    <rPh sb="511" eb="513">
      <t>ゼンコク</t>
    </rPh>
    <rPh sb="513" eb="515">
      <t>ヘイキン</t>
    </rPh>
    <rPh sb="515" eb="516">
      <t>アタイ</t>
    </rPh>
    <rPh sb="517" eb="519">
      <t>ルイジ</t>
    </rPh>
    <rPh sb="519" eb="521">
      <t>ダンタイ</t>
    </rPh>
    <rPh sb="521" eb="523">
      <t>ヘイキン</t>
    </rPh>
    <rPh sb="523" eb="524">
      <t>アタイ</t>
    </rPh>
    <rPh sb="527" eb="529">
      <t>イッテイ</t>
    </rPh>
    <rPh sb="529" eb="531">
      <t>テイド</t>
    </rPh>
    <rPh sb="531" eb="532">
      <t>タカ</t>
    </rPh>
    <rPh sb="534" eb="536">
      <t>シセツ</t>
    </rPh>
    <rPh sb="537" eb="539">
      <t>カドウ</t>
    </rPh>
    <rPh sb="540" eb="542">
      <t>ジュウブン</t>
    </rPh>
    <rPh sb="543" eb="545">
      <t>シュウエキ</t>
    </rPh>
    <rPh sb="554" eb="555">
      <t>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</si>
</sst>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0.43</c:v>
                </c:pt>
                <c:pt idx="1">
                  <c:v>0.74</c:v>
                </c:pt>
                <c:pt idx="2">
                  <c:v>0.28000000000000003</c:v>
                </c:pt>
                <c:pt idx="3">
                  <c:v>1.2</c:v>
                </c:pt>
                <c:pt idx="4" formatCode="#,##0.00;&quot;△&quot;#,##0.00">
                  <c:v>0.21</c:v>
                </c:pt>
              </c:numCache>
            </c:numRef>
          </c:val>
        </c:ser>
        <c:dLbls>
          <c:showLegendKey val="0"/>
          <c:showVal val="0"/>
          <c:showCatName val="0"/>
          <c:showSerName val="0"/>
          <c:showPercent val="0"/>
          <c:showBubbleSize val="0"/>
        </c:dLbls>
        <c:gapWidth val="150"/>
        <c:axId val="94791552"/>
        <c:axId val="9481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ser>
        <c:dLbls>
          <c:showLegendKey val="0"/>
          <c:showVal val="0"/>
          <c:showCatName val="0"/>
          <c:showSerName val="0"/>
          <c:showPercent val="0"/>
          <c:showBubbleSize val="0"/>
        </c:dLbls>
        <c:marker val="1"/>
        <c:smooth val="0"/>
        <c:axId val="94791552"/>
        <c:axId val="94810112"/>
      </c:lineChart>
      <c:dateAx>
        <c:axId val="94791552"/>
        <c:scaling>
          <c:orientation val="minMax"/>
        </c:scaling>
        <c:delete val="1"/>
        <c:axPos val="b"/>
        <c:numFmt formatCode="ge" sourceLinked="1"/>
        <c:majorTickMark val="none"/>
        <c:minorTickMark val="none"/>
        <c:tickLblPos val="none"/>
        <c:crossAx val="94810112"/>
        <c:crosses val="autoZero"/>
        <c:auto val="1"/>
        <c:lblOffset val="100"/>
        <c:baseTimeUnit val="years"/>
      </c:dateAx>
      <c:valAx>
        <c:axId val="9481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9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69.650000000000006</c:v>
                </c:pt>
                <c:pt idx="1">
                  <c:v>57.36</c:v>
                </c:pt>
                <c:pt idx="2">
                  <c:v>55.94</c:v>
                </c:pt>
                <c:pt idx="3">
                  <c:v>54.62</c:v>
                </c:pt>
                <c:pt idx="4">
                  <c:v>54.77</c:v>
                </c:pt>
              </c:numCache>
            </c:numRef>
          </c:val>
        </c:ser>
        <c:dLbls>
          <c:showLegendKey val="0"/>
          <c:showVal val="0"/>
          <c:showCatName val="0"/>
          <c:showSerName val="0"/>
          <c:showPercent val="0"/>
          <c:showBubbleSize val="0"/>
        </c:dLbls>
        <c:gapWidth val="150"/>
        <c:axId val="95009024"/>
        <c:axId val="9509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ser>
        <c:dLbls>
          <c:showLegendKey val="0"/>
          <c:showVal val="0"/>
          <c:showCatName val="0"/>
          <c:showSerName val="0"/>
          <c:showPercent val="0"/>
          <c:showBubbleSize val="0"/>
        </c:dLbls>
        <c:marker val="1"/>
        <c:smooth val="0"/>
        <c:axId val="95009024"/>
        <c:axId val="95093120"/>
      </c:lineChart>
      <c:dateAx>
        <c:axId val="95009024"/>
        <c:scaling>
          <c:orientation val="minMax"/>
        </c:scaling>
        <c:delete val="1"/>
        <c:axPos val="b"/>
        <c:numFmt formatCode="ge" sourceLinked="1"/>
        <c:majorTickMark val="none"/>
        <c:minorTickMark val="none"/>
        <c:tickLblPos val="none"/>
        <c:crossAx val="95093120"/>
        <c:crosses val="autoZero"/>
        <c:auto val="1"/>
        <c:lblOffset val="100"/>
        <c:baseTimeUnit val="years"/>
      </c:dateAx>
      <c:valAx>
        <c:axId val="9509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0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98.4</c:v>
                </c:pt>
                <c:pt idx="1">
                  <c:v>98.26</c:v>
                </c:pt>
                <c:pt idx="2">
                  <c:v>97.34</c:v>
                </c:pt>
                <c:pt idx="3">
                  <c:v>97.67</c:v>
                </c:pt>
                <c:pt idx="4">
                  <c:v>96.58</c:v>
                </c:pt>
              </c:numCache>
            </c:numRef>
          </c:val>
        </c:ser>
        <c:dLbls>
          <c:showLegendKey val="0"/>
          <c:showVal val="0"/>
          <c:showCatName val="0"/>
          <c:showSerName val="0"/>
          <c:showPercent val="0"/>
          <c:showBubbleSize val="0"/>
        </c:dLbls>
        <c:gapWidth val="150"/>
        <c:axId val="95119232"/>
        <c:axId val="9512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ser>
        <c:dLbls>
          <c:showLegendKey val="0"/>
          <c:showVal val="0"/>
          <c:showCatName val="0"/>
          <c:showSerName val="0"/>
          <c:showPercent val="0"/>
          <c:showBubbleSize val="0"/>
        </c:dLbls>
        <c:marker val="1"/>
        <c:smooth val="0"/>
        <c:axId val="95119232"/>
        <c:axId val="95121408"/>
      </c:lineChart>
      <c:dateAx>
        <c:axId val="95119232"/>
        <c:scaling>
          <c:orientation val="minMax"/>
        </c:scaling>
        <c:delete val="1"/>
        <c:axPos val="b"/>
        <c:numFmt formatCode="ge" sourceLinked="1"/>
        <c:majorTickMark val="none"/>
        <c:minorTickMark val="none"/>
        <c:tickLblPos val="none"/>
        <c:crossAx val="95121408"/>
        <c:crosses val="autoZero"/>
        <c:auto val="1"/>
        <c:lblOffset val="100"/>
        <c:baseTimeUnit val="years"/>
      </c:dateAx>
      <c:valAx>
        <c:axId val="9512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1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107.31</c:v>
                </c:pt>
                <c:pt idx="1">
                  <c:v>113.92</c:v>
                </c:pt>
                <c:pt idx="2">
                  <c:v>110.64</c:v>
                </c:pt>
                <c:pt idx="3">
                  <c:v>103.98</c:v>
                </c:pt>
                <c:pt idx="4">
                  <c:v>104.33</c:v>
                </c:pt>
              </c:numCache>
            </c:numRef>
          </c:val>
        </c:ser>
        <c:dLbls>
          <c:showLegendKey val="0"/>
          <c:showVal val="0"/>
          <c:showCatName val="0"/>
          <c:showSerName val="0"/>
          <c:showPercent val="0"/>
          <c:showBubbleSize val="0"/>
        </c:dLbls>
        <c:gapWidth val="150"/>
        <c:axId val="94643712"/>
        <c:axId val="9464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ser>
        <c:dLbls>
          <c:showLegendKey val="0"/>
          <c:showVal val="0"/>
          <c:showCatName val="0"/>
          <c:showSerName val="0"/>
          <c:showPercent val="0"/>
          <c:showBubbleSize val="0"/>
        </c:dLbls>
        <c:marker val="1"/>
        <c:smooth val="0"/>
        <c:axId val="94643712"/>
        <c:axId val="94645632"/>
      </c:lineChart>
      <c:dateAx>
        <c:axId val="94643712"/>
        <c:scaling>
          <c:orientation val="minMax"/>
        </c:scaling>
        <c:delete val="1"/>
        <c:axPos val="b"/>
        <c:numFmt formatCode="ge" sourceLinked="1"/>
        <c:majorTickMark val="none"/>
        <c:minorTickMark val="none"/>
        <c:tickLblPos val="none"/>
        <c:crossAx val="94645632"/>
        <c:crosses val="autoZero"/>
        <c:auto val="1"/>
        <c:lblOffset val="100"/>
        <c:baseTimeUnit val="years"/>
      </c:dateAx>
      <c:valAx>
        <c:axId val="94645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64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42.08</c:v>
                </c:pt>
                <c:pt idx="1">
                  <c:v>43.62</c:v>
                </c:pt>
                <c:pt idx="2">
                  <c:v>32.72</c:v>
                </c:pt>
                <c:pt idx="3">
                  <c:v>34.74</c:v>
                </c:pt>
                <c:pt idx="4">
                  <c:v>35.25</c:v>
                </c:pt>
              </c:numCache>
            </c:numRef>
          </c:val>
        </c:ser>
        <c:dLbls>
          <c:showLegendKey val="0"/>
          <c:showVal val="0"/>
          <c:showCatName val="0"/>
          <c:showSerName val="0"/>
          <c:showPercent val="0"/>
          <c:showBubbleSize val="0"/>
        </c:dLbls>
        <c:gapWidth val="150"/>
        <c:axId val="94680192"/>
        <c:axId val="9468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ser>
        <c:dLbls>
          <c:showLegendKey val="0"/>
          <c:showVal val="0"/>
          <c:showCatName val="0"/>
          <c:showSerName val="0"/>
          <c:showPercent val="0"/>
          <c:showBubbleSize val="0"/>
        </c:dLbls>
        <c:marker val="1"/>
        <c:smooth val="0"/>
        <c:axId val="94680192"/>
        <c:axId val="94682112"/>
      </c:lineChart>
      <c:dateAx>
        <c:axId val="94680192"/>
        <c:scaling>
          <c:orientation val="minMax"/>
        </c:scaling>
        <c:delete val="1"/>
        <c:axPos val="b"/>
        <c:numFmt formatCode="ge" sourceLinked="1"/>
        <c:majorTickMark val="none"/>
        <c:minorTickMark val="none"/>
        <c:tickLblPos val="none"/>
        <c:crossAx val="94682112"/>
        <c:crosses val="autoZero"/>
        <c:auto val="1"/>
        <c:lblOffset val="100"/>
        <c:baseTimeUnit val="years"/>
      </c:dateAx>
      <c:valAx>
        <c:axId val="9468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8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1"/>
          <c:y val="0.1580694566902853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8.23</c:v>
                </c:pt>
                <c:pt idx="1">
                  <c:v>8.19</c:v>
                </c:pt>
                <c:pt idx="2">
                  <c:v>8.1199999999999992</c:v>
                </c:pt>
                <c:pt idx="3">
                  <c:v>8.09</c:v>
                </c:pt>
                <c:pt idx="4">
                  <c:v>19.98</c:v>
                </c:pt>
              </c:numCache>
            </c:numRef>
          </c:val>
        </c:ser>
        <c:dLbls>
          <c:showLegendKey val="0"/>
          <c:showVal val="0"/>
          <c:showCatName val="0"/>
          <c:showSerName val="0"/>
          <c:showPercent val="0"/>
          <c:showBubbleSize val="0"/>
        </c:dLbls>
        <c:gapWidth val="150"/>
        <c:axId val="94724864"/>
        <c:axId val="9472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ser>
        <c:dLbls>
          <c:showLegendKey val="0"/>
          <c:showVal val="0"/>
          <c:showCatName val="0"/>
          <c:showSerName val="0"/>
          <c:showPercent val="0"/>
          <c:showBubbleSize val="0"/>
        </c:dLbls>
        <c:marker val="1"/>
        <c:smooth val="0"/>
        <c:axId val="94724864"/>
        <c:axId val="94726784"/>
      </c:lineChart>
      <c:dateAx>
        <c:axId val="94724864"/>
        <c:scaling>
          <c:orientation val="minMax"/>
        </c:scaling>
        <c:delete val="1"/>
        <c:axPos val="b"/>
        <c:numFmt formatCode="ge" sourceLinked="1"/>
        <c:majorTickMark val="none"/>
        <c:minorTickMark val="none"/>
        <c:tickLblPos val="none"/>
        <c:crossAx val="94726784"/>
        <c:crosses val="autoZero"/>
        <c:auto val="1"/>
        <c:lblOffset val="100"/>
        <c:baseTimeUnit val="years"/>
      </c:dateAx>
      <c:valAx>
        <c:axId val="9472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2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5164672"/>
        <c:axId val="9517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ser>
        <c:dLbls>
          <c:showLegendKey val="0"/>
          <c:showVal val="0"/>
          <c:showCatName val="0"/>
          <c:showSerName val="0"/>
          <c:showPercent val="0"/>
          <c:showBubbleSize val="0"/>
        </c:dLbls>
        <c:marker val="1"/>
        <c:smooth val="0"/>
        <c:axId val="95164672"/>
        <c:axId val="95170944"/>
      </c:lineChart>
      <c:dateAx>
        <c:axId val="95164672"/>
        <c:scaling>
          <c:orientation val="minMax"/>
        </c:scaling>
        <c:delete val="1"/>
        <c:axPos val="b"/>
        <c:numFmt formatCode="ge" sourceLinked="1"/>
        <c:majorTickMark val="none"/>
        <c:minorTickMark val="none"/>
        <c:tickLblPos val="none"/>
        <c:crossAx val="95170944"/>
        <c:crosses val="autoZero"/>
        <c:auto val="1"/>
        <c:lblOffset val="100"/>
        <c:baseTimeUnit val="years"/>
      </c:dateAx>
      <c:valAx>
        <c:axId val="95170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16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1130.0899999999999</c:v>
                </c:pt>
                <c:pt idx="1">
                  <c:v>1179.99</c:v>
                </c:pt>
                <c:pt idx="2">
                  <c:v>892.68</c:v>
                </c:pt>
                <c:pt idx="3">
                  <c:v>570.34</c:v>
                </c:pt>
                <c:pt idx="4">
                  <c:v>624.14</c:v>
                </c:pt>
              </c:numCache>
            </c:numRef>
          </c:val>
        </c:ser>
        <c:dLbls>
          <c:showLegendKey val="0"/>
          <c:showVal val="0"/>
          <c:showCatName val="0"/>
          <c:showSerName val="0"/>
          <c:showPercent val="0"/>
          <c:showBubbleSize val="0"/>
        </c:dLbls>
        <c:gapWidth val="150"/>
        <c:axId val="95209728"/>
        <c:axId val="9521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ser>
        <c:dLbls>
          <c:showLegendKey val="0"/>
          <c:showVal val="0"/>
          <c:showCatName val="0"/>
          <c:showSerName val="0"/>
          <c:showPercent val="0"/>
          <c:showBubbleSize val="0"/>
        </c:dLbls>
        <c:marker val="1"/>
        <c:smooth val="0"/>
        <c:axId val="95209728"/>
        <c:axId val="95216000"/>
      </c:lineChart>
      <c:dateAx>
        <c:axId val="95209728"/>
        <c:scaling>
          <c:orientation val="minMax"/>
        </c:scaling>
        <c:delete val="1"/>
        <c:axPos val="b"/>
        <c:numFmt formatCode="ge" sourceLinked="1"/>
        <c:majorTickMark val="none"/>
        <c:minorTickMark val="none"/>
        <c:tickLblPos val="none"/>
        <c:crossAx val="95216000"/>
        <c:crosses val="autoZero"/>
        <c:auto val="1"/>
        <c:lblOffset val="100"/>
        <c:baseTimeUnit val="years"/>
      </c:dateAx>
      <c:valAx>
        <c:axId val="95216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20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600.9</c:v>
                </c:pt>
                <c:pt idx="1">
                  <c:v>695.37</c:v>
                </c:pt>
                <c:pt idx="2">
                  <c:v>733.63</c:v>
                </c:pt>
                <c:pt idx="3">
                  <c:v>751.05</c:v>
                </c:pt>
                <c:pt idx="4">
                  <c:v>764.42</c:v>
                </c:pt>
              </c:numCache>
            </c:numRef>
          </c:val>
        </c:ser>
        <c:dLbls>
          <c:showLegendKey val="0"/>
          <c:showVal val="0"/>
          <c:showCatName val="0"/>
          <c:showSerName val="0"/>
          <c:showPercent val="0"/>
          <c:showBubbleSize val="0"/>
        </c:dLbls>
        <c:gapWidth val="150"/>
        <c:axId val="94912512"/>
        <c:axId val="9491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ser>
        <c:dLbls>
          <c:showLegendKey val="0"/>
          <c:showVal val="0"/>
          <c:showCatName val="0"/>
          <c:showSerName val="0"/>
          <c:showPercent val="0"/>
          <c:showBubbleSize val="0"/>
        </c:dLbls>
        <c:marker val="1"/>
        <c:smooth val="0"/>
        <c:axId val="94912512"/>
        <c:axId val="94914432"/>
      </c:lineChart>
      <c:dateAx>
        <c:axId val="94912512"/>
        <c:scaling>
          <c:orientation val="minMax"/>
        </c:scaling>
        <c:delete val="1"/>
        <c:axPos val="b"/>
        <c:numFmt formatCode="ge" sourceLinked="1"/>
        <c:majorTickMark val="none"/>
        <c:minorTickMark val="none"/>
        <c:tickLblPos val="none"/>
        <c:crossAx val="94914432"/>
        <c:crosses val="autoZero"/>
        <c:auto val="1"/>
        <c:lblOffset val="100"/>
        <c:baseTimeUnit val="years"/>
      </c:dateAx>
      <c:valAx>
        <c:axId val="949144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91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101.44</c:v>
                </c:pt>
                <c:pt idx="1">
                  <c:v>106.32</c:v>
                </c:pt>
                <c:pt idx="2">
                  <c:v>101.33</c:v>
                </c:pt>
                <c:pt idx="3">
                  <c:v>95.4</c:v>
                </c:pt>
                <c:pt idx="4">
                  <c:v>95.43</c:v>
                </c:pt>
              </c:numCache>
            </c:numRef>
          </c:val>
        </c:ser>
        <c:dLbls>
          <c:showLegendKey val="0"/>
          <c:showVal val="0"/>
          <c:showCatName val="0"/>
          <c:showSerName val="0"/>
          <c:showPercent val="0"/>
          <c:showBubbleSize val="0"/>
        </c:dLbls>
        <c:gapWidth val="150"/>
        <c:axId val="94961024"/>
        <c:axId val="9496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ser>
        <c:dLbls>
          <c:showLegendKey val="0"/>
          <c:showVal val="0"/>
          <c:showCatName val="0"/>
          <c:showSerName val="0"/>
          <c:showPercent val="0"/>
          <c:showBubbleSize val="0"/>
        </c:dLbls>
        <c:marker val="1"/>
        <c:smooth val="0"/>
        <c:axId val="94961024"/>
        <c:axId val="94967296"/>
      </c:lineChart>
      <c:dateAx>
        <c:axId val="94961024"/>
        <c:scaling>
          <c:orientation val="minMax"/>
        </c:scaling>
        <c:delete val="1"/>
        <c:axPos val="b"/>
        <c:numFmt formatCode="ge" sourceLinked="1"/>
        <c:majorTickMark val="none"/>
        <c:minorTickMark val="none"/>
        <c:tickLblPos val="none"/>
        <c:crossAx val="94967296"/>
        <c:crosses val="autoZero"/>
        <c:auto val="1"/>
        <c:lblOffset val="100"/>
        <c:baseTimeUnit val="years"/>
      </c:dateAx>
      <c:valAx>
        <c:axId val="9496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6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161.65</c:v>
                </c:pt>
                <c:pt idx="1">
                  <c:v>154.01</c:v>
                </c:pt>
                <c:pt idx="2">
                  <c:v>156.53</c:v>
                </c:pt>
                <c:pt idx="3">
                  <c:v>164.79</c:v>
                </c:pt>
                <c:pt idx="4">
                  <c:v>165.33</c:v>
                </c:pt>
              </c:numCache>
            </c:numRef>
          </c:val>
        </c:ser>
        <c:dLbls>
          <c:showLegendKey val="0"/>
          <c:showVal val="0"/>
          <c:showCatName val="0"/>
          <c:showSerName val="0"/>
          <c:showPercent val="0"/>
          <c:showBubbleSize val="0"/>
        </c:dLbls>
        <c:gapWidth val="150"/>
        <c:axId val="94984832"/>
        <c:axId val="9499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ser>
        <c:dLbls>
          <c:showLegendKey val="0"/>
          <c:showVal val="0"/>
          <c:showCatName val="0"/>
          <c:showSerName val="0"/>
          <c:showPercent val="0"/>
          <c:showBubbleSize val="0"/>
        </c:dLbls>
        <c:marker val="1"/>
        <c:smooth val="0"/>
        <c:axId val="94984832"/>
        <c:axId val="94991104"/>
      </c:lineChart>
      <c:dateAx>
        <c:axId val="94984832"/>
        <c:scaling>
          <c:orientation val="minMax"/>
        </c:scaling>
        <c:delete val="1"/>
        <c:axPos val="b"/>
        <c:numFmt formatCode="ge" sourceLinked="1"/>
        <c:majorTickMark val="none"/>
        <c:minorTickMark val="none"/>
        <c:tickLblPos val="none"/>
        <c:crossAx val="94991104"/>
        <c:crosses val="autoZero"/>
        <c:auto val="1"/>
        <c:lblOffset val="100"/>
        <c:baseTimeUnit val="years"/>
      </c:dateAx>
      <c:valAx>
        <c:axId val="9499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8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大阪府　交野市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A4</v>
      </c>
      <c r="AA8" s="53"/>
      <c r="AB8" s="53"/>
      <c r="AC8" s="53"/>
      <c r="AD8" s="53"/>
      <c r="AE8" s="53"/>
      <c r="AF8" s="53"/>
      <c r="AG8" s="54"/>
      <c r="AH8" s="3"/>
      <c r="AI8" s="55">
        <f>データ!Q6</f>
        <v>78015</v>
      </c>
      <c r="AJ8" s="56"/>
      <c r="AK8" s="56"/>
      <c r="AL8" s="56"/>
      <c r="AM8" s="56"/>
      <c r="AN8" s="56"/>
      <c r="AO8" s="56"/>
      <c r="AP8" s="57"/>
      <c r="AQ8" s="47">
        <f>データ!R6</f>
        <v>25.55</v>
      </c>
      <c r="AR8" s="47"/>
      <c r="AS8" s="47"/>
      <c r="AT8" s="47"/>
      <c r="AU8" s="47"/>
      <c r="AV8" s="47"/>
      <c r="AW8" s="47"/>
      <c r="AX8" s="47"/>
      <c r="AY8" s="47">
        <f>データ!S6</f>
        <v>3053.42</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39.979999999999997</v>
      </c>
      <c r="K10" s="47"/>
      <c r="L10" s="47"/>
      <c r="M10" s="47"/>
      <c r="N10" s="47"/>
      <c r="O10" s="47"/>
      <c r="P10" s="47"/>
      <c r="Q10" s="47"/>
      <c r="R10" s="47">
        <f>データ!O6</f>
        <v>99.96</v>
      </c>
      <c r="S10" s="47"/>
      <c r="T10" s="47"/>
      <c r="U10" s="47"/>
      <c r="V10" s="47"/>
      <c r="W10" s="47"/>
      <c r="X10" s="47"/>
      <c r="Y10" s="47"/>
      <c r="Z10" s="78">
        <f>データ!P6</f>
        <v>2685</v>
      </c>
      <c r="AA10" s="78"/>
      <c r="AB10" s="78"/>
      <c r="AC10" s="78"/>
      <c r="AD10" s="78"/>
      <c r="AE10" s="78"/>
      <c r="AF10" s="78"/>
      <c r="AG10" s="78"/>
      <c r="AH10" s="2"/>
      <c r="AI10" s="78">
        <f>データ!T6</f>
        <v>77913</v>
      </c>
      <c r="AJ10" s="78"/>
      <c r="AK10" s="78"/>
      <c r="AL10" s="78"/>
      <c r="AM10" s="78"/>
      <c r="AN10" s="78"/>
      <c r="AO10" s="78"/>
      <c r="AP10" s="78"/>
      <c r="AQ10" s="47">
        <f>データ!U6</f>
        <v>13.4</v>
      </c>
      <c r="AR10" s="47"/>
      <c r="AS10" s="47"/>
      <c r="AT10" s="47"/>
      <c r="AU10" s="47"/>
      <c r="AV10" s="47"/>
      <c r="AW10" s="47"/>
      <c r="AX10" s="47"/>
      <c r="AY10" s="47">
        <f>データ!V6</f>
        <v>5814.4</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9" t="s">
        <v>104</v>
      </c>
      <c r="BM47" s="80"/>
      <c r="BN47" s="80"/>
      <c r="BO47" s="80"/>
      <c r="BP47" s="80"/>
      <c r="BQ47" s="80"/>
      <c r="BR47" s="80"/>
      <c r="BS47" s="80"/>
      <c r="BT47" s="80"/>
      <c r="BU47" s="80"/>
      <c r="BV47" s="80"/>
      <c r="BW47" s="80"/>
      <c r="BX47" s="80"/>
      <c r="BY47" s="80"/>
      <c r="BZ47" s="81"/>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9"/>
      <c r="BM48" s="80"/>
      <c r="BN48" s="80"/>
      <c r="BO48" s="80"/>
      <c r="BP48" s="80"/>
      <c r="BQ48" s="80"/>
      <c r="BR48" s="80"/>
      <c r="BS48" s="80"/>
      <c r="BT48" s="80"/>
      <c r="BU48" s="80"/>
      <c r="BV48" s="80"/>
      <c r="BW48" s="80"/>
      <c r="BX48" s="80"/>
      <c r="BY48" s="80"/>
      <c r="BZ48" s="81"/>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9"/>
      <c r="BM49" s="80"/>
      <c r="BN49" s="80"/>
      <c r="BO49" s="80"/>
      <c r="BP49" s="80"/>
      <c r="BQ49" s="80"/>
      <c r="BR49" s="80"/>
      <c r="BS49" s="80"/>
      <c r="BT49" s="80"/>
      <c r="BU49" s="80"/>
      <c r="BV49" s="80"/>
      <c r="BW49" s="80"/>
      <c r="BX49" s="80"/>
      <c r="BY49" s="80"/>
      <c r="BZ49" s="81"/>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9"/>
      <c r="BM50" s="80"/>
      <c r="BN50" s="80"/>
      <c r="BO50" s="80"/>
      <c r="BP50" s="80"/>
      <c r="BQ50" s="80"/>
      <c r="BR50" s="80"/>
      <c r="BS50" s="80"/>
      <c r="BT50" s="80"/>
      <c r="BU50" s="80"/>
      <c r="BV50" s="80"/>
      <c r="BW50" s="80"/>
      <c r="BX50" s="80"/>
      <c r="BY50" s="80"/>
      <c r="BZ50" s="81"/>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9"/>
      <c r="BM51" s="80"/>
      <c r="BN51" s="80"/>
      <c r="BO51" s="80"/>
      <c r="BP51" s="80"/>
      <c r="BQ51" s="80"/>
      <c r="BR51" s="80"/>
      <c r="BS51" s="80"/>
      <c r="BT51" s="80"/>
      <c r="BU51" s="80"/>
      <c r="BV51" s="80"/>
      <c r="BW51" s="80"/>
      <c r="BX51" s="80"/>
      <c r="BY51" s="80"/>
      <c r="BZ51" s="81"/>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9"/>
      <c r="BM52" s="80"/>
      <c r="BN52" s="80"/>
      <c r="BO52" s="80"/>
      <c r="BP52" s="80"/>
      <c r="BQ52" s="80"/>
      <c r="BR52" s="80"/>
      <c r="BS52" s="80"/>
      <c r="BT52" s="80"/>
      <c r="BU52" s="80"/>
      <c r="BV52" s="80"/>
      <c r="BW52" s="80"/>
      <c r="BX52" s="80"/>
      <c r="BY52" s="80"/>
      <c r="BZ52" s="81"/>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9"/>
      <c r="BM53" s="80"/>
      <c r="BN53" s="80"/>
      <c r="BO53" s="80"/>
      <c r="BP53" s="80"/>
      <c r="BQ53" s="80"/>
      <c r="BR53" s="80"/>
      <c r="BS53" s="80"/>
      <c r="BT53" s="80"/>
      <c r="BU53" s="80"/>
      <c r="BV53" s="80"/>
      <c r="BW53" s="80"/>
      <c r="BX53" s="80"/>
      <c r="BY53" s="80"/>
      <c r="BZ53" s="81"/>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9"/>
      <c r="BM54" s="80"/>
      <c r="BN54" s="80"/>
      <c r="BO54" s="80"/>
      <c r="BP54" s="80"/>
      <c r="BQ54" s="80"/>
      <c r="BR54" s="80"/>
      <c r="BS54" s="80"/>
      <c r="BT54" s="80"/>
      <c r="BU54" s="80"/>
      <c r="BV54" s="80"/>
      <c r="BW54" s="80"/>
      <c r="BX54" s="80"/>
      <c r="BY54" s="80"/>
      <c r="BZ54" s="81"/>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9"/>
      <c r="BM55" s="80"/>
      <c r="BN55" s="80"/>
      <c r="BO55" s="80"/>
      <c r="BP55" s="80"/>
      <c r="BQ55" s="80"/>
      <c r="BR55" s="80"/>
      <c r="BS55" s="80"/>
      <c r="BT55" s="80"/>
      <c r="BU55" s="80"/>
      <c r="BV55" s="80"/>
      <c r="BW55" s="80"/>
      <c r="BX55" s="80"/>
      <c r="BY55" s="80"/>
      <c r="BZ55" s="81"/>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79"/>
      <c r="BM56" s="80"/>
      <c r="BN56" s="80"/>
      <c r="BO56" s="80"/>
      <c r="BP56" s="80"/>
      <c r="BQ56" s="80"/>
      <c r="BR56" s="80"/>
      <c r="BS56" s="80"/>
      <c r="BT56" s="80"/>
      <c r="BU56" s="80"/>
      <c r="BV56" s="80"/>
      <c r="BW56" s="80"/>
      <c r="BX56" s="80"/>
      <c r="BY56" s="80"/>
      <c r="BZ56" s="81"/>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79"/>
      <c r="BM57" s="80"/>
      <c r="BN57" s="80"/>
      <c r="BO57" s="80"/>
      <c r="BP57" s="80"/>
      <c r="BQ57" s="80"/>
      <c r="BR57" s="80"/>
      <c r="BS57" s="80"/>
      <c r="BT57" s="80"/>
      <c r="BU57" s="80"/>
      <c r="BV57" s="80"/>
      <c r="BW57" s="80"/>
      <c r="BX57" s="80"/>
      <c r="BY57" s="80"/>
      <c r="BZ57" s="81"/>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79"/>
      <c r="BM60" s="80"/>
      <c r="BN60" s="80"/>
      <c r="BO60" s="80"/>
      <c r="BP60" s="80"/>
      <c r="BQ60" s="80"/>
      <c r="BR60" s="80"/>
      <c r="BS60" s="80"/>
      <c r="BT60" s="80"/>
      <c r="BU60" s="80"/>
      <c r="BV60" s="80"/>
      <c r="BW60" s="80"/>
      <c r="BX60" s="80"/>
      <c r="BY60" s="80"/>
      <c r="BZ60" s="81"/>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79"/>
      <c r="BM61" s="80"/>
      <c r="BN61" s="80"/>
      <c r="BO61" s="80"/>
      <c r="BP61" s="80"/>
      <c r="BQ61" s="80"/>
      <c r="BR61" s="80"/>
      <c r="BS61" s="80"/>
      <c r="BT61" s="80"/>
      <c r="BU61" s="80"/>
      <c r="BV61" s="80"/>
      <c r="BW61" s="80"/>
      <c r="BX61" s="80"/>
      <c r="BY61" s="80"/>
      <c r="BZ61" s="81"/>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9"/>
      <c r="BM62" s="80"/>
      <c r="BN62" s="80"/>
      <c r="BO62" s="80"/>
      <c r="BP62" s="80"/>
      <c r="BQ62" s="80"/>
      <c r="BR62" s="80"/>
      <c r="BS62" s="80"/>
      <c r="BT62" s="80"/>
      <c r="BU62" s="80"/>
      <c r="BV62" s="80"/>
      <c r="BW62" s="80"/>
      <c r="BX62" s="80"/>
      <c r="BY62" s="80"/>
      <c r="BZ62" s="81"/>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9"/>
      <c r="BM63" s="80"/>
      <c r="BN63" s="80"/>
      <c r="BO63" s="80"/>
      <c r="BP63" s="80"/>
      <c r="BQ63" s="80"/>
      <c r="BR63" s="80"/>
      <c r="BS63" s="80"/>
      <c r="BT63" s="80"/>
      <c r="BU63" s="80"/>
      <c r="BV63" s="80"/>
      <c r="BW63" s="80"/>
      <c r="BX63" s="80"/>
      <c r="BY63" s="80"/>
      <c r="BZ63" s="8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9" t="s">
        <v>105</v>
      </c>
      <c r="BM66" s="80"/>
      <c r="BN66" s="80"/>
      <c r="BO66" s="80"/>
      <c r="BP66" s="80"/>
      <c r="BQ66" s="80"/>
      <c r="BR66" s="80"/>
      <c r="BS66" s="80"/>
      <c r="BT66" s="80"/>
      <c r="BU66" s="80"/>
      <c r="BV66" s="80"/>
      <c r="BW66" s="80"/>
      <c r="BX66" s="80"/>
      <c r="BY66" s="80"/>
      <c r="BZ66" s="81"/>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9"/>
      <c r="BM67" s="80"/>
      <c r="BN67" s="80"/>
      <c r="BO67" s="80"/>
      <c r="BP67" s="80"/>
      <c r="BQ67" s="80"/>
      <c r="BR67" s="80"/>
      <c r="BS67" s="80"/>
      <c r="BT67" s="80"/>
      <c r="BU67" s="80"/>
      <c r="BV67" s="80"/>
      <c r="BW67" s="80"/>
      <c r="BX67" s="80"/>
      <c r="BY67" s="80"/>
      <c r="BZ67" s="81"/>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9"/>
      <c r="BM68" s="80"/>
      <c r="BN68" s="80"/>
      <c r="BO68" s="80"/>
      <c r="BP68" s="80"/>
      <c r="BQ68" s="80"/>
      <c r="BR68" s="80"/>
      <c r="BS68" s="80"/>
      <c r="BT68" s="80"/>
      <c r="BU68" s="80"/>
      <c r="BV68" s="80"/>
      <c r="BW68" s="80"/>
      <c r="BX68" s="80"/>
      <c r="BY68" s="80"/>
      <c r="BZ68" s="81"/>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9"/>
      <c r="BM69" s="80"/>
      <c r="BN69" s="80"/>
      <c r="BO69" s="80"/>
      <c r="BP69" s="80"/>
      <c r="BQ69" s="80"/>
      <c r="BR69" s="80"/>
      <c r="BS69" s="80"/>
      <c r="BT69" s="80"/>
      <c r="BU69" s="80"/>
      <c r="BV69" s="80"/>
      <c r="BW69" s="80"/>
      <c r="BX69" s="80"/>
      <c r="BY69" s="80"/>
      <c r="BZ69" s="81"/>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9"/>
      <c r="BM70" s="80"/>
      <c r="BN70" s="80"/>
      <c r="BO70" s="80"/>
      <c r="BP70" s="80"/>
      <c r="BQ70" s="80"/>
      <c r="BR70" s="80"/>
      <c r="BS70" s="80"/>
      <c r="BT70" s="80"/>
      <c r="BU70" s="80"/>
      <c r="BV70" s="80"/>
      <c r="BW70" s="80"/>
      <c r="BX70" s="80"/>
      <c r="BY70" s="80"/>
      <c r="BZ70" s="81"/>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9"/>
      <c r="BM71" s="80"/>
      <c r="BN71" s="80"/>
      <c r="BO71" s="80"/>
      <c r="BP71" s="80"/>
      <c r="BQ71" s="80"/>
      <c r="BR71" s="80"/>
      <c r="BS71" s="80"/>
      <c r="BT71" s="80"/>
      <c r="BU71" s="80"/>
      <c r="BV71" s="80"/>
      <c r="BW71" s="80"/>
      <c r="BX71" s="80"/>
      <c r="BY71" s="80"/>
      <c r="BZ71" s="81"/>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9"/>
      <c r="BM72" s="80"/>
      <c r="BN72" s="80"/>
      <c r="BO72" s="80"/>
      <c r="BP72" s="80"/>
      <c r="BQ72" s="80"/>
      <c r="BR72" s="80"/>
      <c r="BS72" s="80"/>
      <c r="BT72" s="80"/>
      <c r="BU72" s="80"/>
      <c r="BV72" s="80"/>
      <c r="BW72" s="80"/>
      <c r="BX72" s="80"/>
      <c r="BY72" s="80"/>
      <c r="BZ72" s="81"/>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9"/>
      <c r="BM73" s="80"/>
      <c r="BN73" s="80"/>
      <c r="BO73" s="80"/>
      <c r="BP73" s="80"/>
      <c r="BQ73" s="80"/>
      <c r="BR73" s="80"/>
      <c r="BS73" s="80"/>
      <c r="BT73" s="80"/>
      <c r="BU73" s="80"/>
      <c r="BV73" s="80"/>
      <c r="BW73" s="80"/>
      <c r="BX73" s="80"/>
      <c r="BY73" s="80"/>
      <c r="BZ73" s="81"/>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9"/>
      <c r="BM74" s="80"/>
      <c r="BN74" s="80"/>
      <c r="BO74" s="80"/>
      <c r="BP74" s="80"/>
      <c r="BQ74" s="80"/>
      <c r="BR74" s="80"/>
      <c r="BS74" s="80"/>
      <c r="BT74" s="80"/>
      <c r="BU74" s="80"/>
      <c r="BV74" s="80"/>
      <c r="BW74" s="80"/>
      <c r="BX74" s="80"/>
      <c r="BY74" s="80"/>
      <c r="BZ74" s="81"/>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9"/>
      <c r="BM75" s="80"/>
      <c r="BN75" s="80"/>
      <c r="BO75" s="80"/>
      <c r="BP75" s="80"/>
      <c r="BQ75" s="80"/>
      <c r="BR75" s="80"/>
      <c r="BS75" s="80"/>
      <c r="BT75" s="80"/>
      <c r="BU75" s="80"/>
      <c r="BV75" s="80"/>
      <c r="BW75" s="80"/>
      <c r="BX75" s="80"/>
      <c r="BY75" s="80"/>
      <c r="BZ75" s="81"/>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9"/>
      <c r="BM76" s="80"/>
      <c r="BN76" s="80"/>
      <c r="BO76" s="80"/>
      <c r="BP76" s="80"/>
      <c r="BQ76" s="80"/>
      <c r="BR76" s="80"/>
      <c r="BS76" s="80"/>
      <c r="BT76" s="80"/>
      <c r="BU76" s="80"/>
      <c r="BV76" s="80"/>
      <c r="BW76" s="80"/>
      <c r="BX76" s="80"/>
      <c r="BY76" s="80"/>
      <c r="BZ76" s="81"/>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9"/>
      <c r="BM77" s="80"/>
      <c r="BN77" s="80"/>
      <c r="BO77" s="80"/>
      <c r="BP77" s="80"/>
      <c r="BQ77" s="80"/>
      <c r="BR77" s="80"/>
      <c r="BS77" s="80"/>
      <c r="BT77" s="80"/>
      <c r="BU77" s="80"/>
      <c r="BV77" s="80"/>
      <c r="BW77" s="80"/>
      <c r="BX77" s="80"/>
      <c r="BY77" s="80"/>
      <c r="BZ77" s="81"/>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9"/>
      <c r="BM78" s="80"/>
      <c r="BN78" s="80"/>
      <c r="BO78" s="80"/>
      <c r="BP78" s="80"/>
      <c r="BQ78" s="80"/>
      <c r="BR78" s="80"/>
      <c r="BS78" s="80"/>
      <c r="BT78" s="80"/>
      <c r="BU78" s="80"/>
      <c r="BV78" s="80"/>
      <c r="BW78" s="80"/>
      <c r="BX78" s="80"/>
      <c r="BY78" s="80"/>
      <c r="BZ78" s="81"/>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79"/>
      <c r="BM79" s="80"/>
      <c r="BN79" s="80"/>
      <c r="BO79" s="80"/>
      <c r="BP79" s="80"/>
      <c r="BQ79" s="80"/>
      <c r="BR79" s="80"/>
      <c r="BS79" s="80"/>
      <c r="BT79" s="80"/>
      <c r="BU79" s="80"/>
      <c r="BV79" s="80"/>
      <c r="BW79" s="80"/>
      <c r="BX79" s="80"/>
      <c r="BY79" s="80"/>
      <c r="BZ79" s="81"/>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79"/>
      <c r="BM80" s="80"/>
      <c r="BN80" s="80"/>
      <c r="BO80" s="80"/>
      <c r="BP80" s="80"/>
      <c r="BQ80" s="80"/>
      <c r="BR80" s="80"/>
      <c r="BS80" s="80"/>
      <c r="BT80" s="80"/>
      <c r="BU80" s="80"/>
      <c r="BV80" s="80"/>
      <c r="BW80" s="80"/>
      <c r="BX80" s="80"/>
      <c r="BY80" s="80"/>
      <c r="BZ80" s="81"/>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9"/>
      <c r="BM81" s="80"/>
      <c r="BN81" s="80"/>
      <c r="BO81" s="80"/>
      <c r="BP81" s="80"/>
      <c r="BQ81" s="80"/>
      <c r="BR81" s="80"/>
      <c r="BS81" s="80"/>
      <c r="BT81" s="80"/>
      <c r="BU81" s="80"/>
      <c r="BV81" s="80"/>
      <c r="BW81" s="80"/>
      <c r="BX81" s="80"/>
      <c r="BY81" s="80"/>
      <c r="BZ81" s="8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2"/>
      <c r="BM82" s="83"/>
      <c r="BN82" s="83"/>
      <c r="BO82" s="83"/>
      <c r="BP82" s="83"/>
      <c r="BQ82" s="83"/>
      <c r="BR82" s="83"/>
      <c r="BS82" s="83"/>
      <c r="BT82" s="83"/>
      <c r="BU82" s="83"/>
      <c r="BV82" s="83"/>
      <c r="BW82" s="83"/>
      <c r="BX82" s="83"/>
      <c r="BY82" s="83"/>
      <c r="BZ82" s="84"/>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T1" workbookViewId="0">
      <selection activeCell="DV8" sqref="DV8"/>
    </sheetView>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272302</v>
      </c>
      <c r="D6" s="31">
        <f t="shared" si="3"/>
        <v>46</v>
      </c>
      <c r="E6" s="31">
        <f t="shared" si="3"/>
        <v>1</v>
      </c>
      <c r="F6" s="31">
        <f t="shared" si="3"/>
        <v>0</v>
      </c>
      <c r="G6" s="31">
        <f t="shared" si="3"/>
        <v>1</v>
      </c>
      <c r="H6" s="31" t="str">
        <f t="shared" si="3"/>
        <v>大阪府　交野市</v>
      </c>
      <c r="I6" s="31" t="str">
        <f t="shared" si="3"/>
        <v>法適用</v>
      </c>
      <c r="J6" s="31" t="str">
        <f t="shared" si="3"/>
        <v>水道事業</v>
      </c>
      <c r="K6" s="31" t="str">
        <f t="shared" si="3"/>
        <v>末端給水事業</v>
      </c>
      <c r="L6" s="31" t="str">
        <f t="shared" si="3"/>
        <v>A4</v>
      </c>
      <c r="M6" s="32" t="str">
        <f t="shared" si="3"/>
        <v>-</v>
      </c>
      <c r="N6" s="32">
        <f t="shared" si="3"/>
        <v>39.979999999999997</v>
      </c>
      <c r="O6" s="32">
        <f t="shared" si="3"/>
        <v>99.96</v>
      </c>
      <c r="P6" s="32">
        <f t="shared" si="3"/>
        <v>2685</v>
      </c>
      <c r="Q6" s="32">
        <f t="shared" si="3"/>
        <v>78015</v>
      </c>
      <c r="R6" s="32">
        <f t="shared" si="3"/>
        <v>25.55</v>
      </c>
      <c r="S6" s="32">
        <f t="shared" si="3"/>
        <v>3053.42</v>
      </c>
      <c r="T6" s="32">
        <f t="shared" si="3"/>
        <v>77913</v>
      </c>
      <c r="U6" s="32">
        <f t="shared" si="3"/>
        <v>13.4</v>
      </c>
      <c r="V6" s="32">
        <f t="shared" si="3"/>
        <v>5814.4</v>
      </c>
      <c r="W6" s="33">
        <f>IF(W7="",NA(),W7)</f>
        <v>107.31</v>
      </c>
      <c r="X6" s="33">
        <f t="shared" ref="X6:AF6" si="4">IF(X7="",NA(),X7)</f>
        <v>113.92</v>
      </c>
      <c r="Y6" s="33">
        <f t="shared" si="4"/>
        <v>110.64</v>
      </c>
      <c r="Z6" s="33">
        <f t="shared" si="4"/>
        <v>103.98</v>
      </c>
      <c r="AA6" s="33">
        <f t="shared" si="4"/>
        <v>104.33</v>
      </c>
      <c r="AB6" s="33">
        <f t="shared" si="4"/>
        <v>107.68</v>
      </c>
      <c r="AC6" s="33">
        <f t="shared" si="4"/>
        <v>108.24</v>
      </c>
      <c r="AD6" s="33">
        <f t="shared" si="4"/>
        <v>107.8</v>
      </c>
      <c r="AE6" s="33">
        <f t="shared" si="4"/>
        <v>111.96</v>
      </c>
      <c r="AF6" s="33">
        <f t="shared" si="4"/>
        <v>112.69</v>
      </c>
      <c r="AG6" s="32" t="str">
        <f>IF(AG7="","",IF(AG7="-","【-】","【"&amp;SUBSTITUTE(TEXT(AG7,"#,##0.00"),"-","△")&amp;"】"))</f>
        <v>【113.56】</v>
      </c>
      <c r="AH6" s="32">
        <f>IF(AH7="",NA(),AH7)</f>
        <v>0</v>
      </c>
      <c r="AI6" s="32">
        <f t="shared" ref="AI6:AQ6" si="5">IF(AI7="",NA(),AI7)</f>
        <v>0</v>
      </c>
      <c r="AJ6" s="32">
        <f t="shared" si="5"/>
        <v>0</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1130.0899999999999</v>
      </c>
      <c r="AT6" s="33">
        <f t="shared" ref="AT6:BB6" si="6">IF(AT7="",NA(),AT7)</f>
        <v>1179.99</v>
      </c>
      <c r="AU6" s="33">
        <f t="shared" si="6"/>
        <v>892.68</v>
      </c>
      <c r="AV6" s="33">
        <f t="shared" si="6"/>
        <v>570.34</v>
      </c>
      <c r="AW6" s="33">
        <f t="shared" si="6"/>
        <v>624.14</v>
      </c>
      <c r="AX6" s="33">
        <f t="shared" si="6"/>
        <v>695.41</v>
      </c>
      <c r="AY6" s="33">
        <f t="shared" si="6"/>
        <v>701</v>
      </c>
      <c r="AZ6" s="33">
        <f t="shared" si="6"/>
        <v>739.59</v>
      </c>
      <c r="BA6" s="33">
        <f t="shared" si="6"/>
        <v>335.95</v>
      </c>
      <c r="BB6" s="33">
        <f t="shared" si="6"/>
        <v>346.59</v>
      </c>
      <c r="BC6" s="32" t="str">
        <f>IF(BC7="","",IF(BC7="-","【-】","【"&amp;SUBSTITUTE(TEXT(BC7,"#,##0.00"),"-","△")&amp;"】"))</f>
        <v>【262.74】</v>
      </c>
      <c r="BD6" s="33">
        <f>IF(BD7="",NA(),BD7)</f>
        <v>600.9</v>
      </c>
      <c r="BE6" s="33">
        <f t="shared" ref="BE6:BM6" si="7">IF(BE7="",NA(),BE7)</f>
        <v>695.37</v>
      </c>
      <c r="BF6" s="33">
        <f t="shared" si="7"/>
        <v>733.63</v>
      </c>
      <c r="BG6" s="33">
        <f t="shared" si="7"/>
        <v>751.05</v>
      </c>
      <c r="BH6" s="33">
        <f t="shared" si="7"/>
        <v>764.42</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101.44</v>
      </c>
      <c r="BP6" s="33">
        <f t="shared" ref="BP6:BX6" si="8">IF(BP7="",NA(),BP7)</f>
        <v>106.32</v>
      </c>
      <c r="BQ6" s="33">
        <f t="shared" si="8"/>
        <v>101.33</v>
      </c>
      <c r="BR6" s="33">
        <f t="shared" si="8"/>
        <v>95.4</v>
      </c>
      <c r="BS6" s="33">
        <f t="shared" si="8"/>
        <v>95.43</v>
      </c>
      <c r="BT6" s="33">
        <f t="shared" si="8"/>
        <v>99.61</v>
      </c>
      <c r="BU6" s="33">
        <f t="shared" si="8"/>
        <v>100.27</v>
      </c>
      <c r="BV6" s="33">
        <f t="shared" si="8"/>
        <v>99.46</v>
      </c>
      <c r="BW6" s="33">
        <f t="shared" si="8"/>
        <v>105.21</v>
      </c>
      <c r="BX6" s="33">
        <f t="shared" si="8"/>
        <v>105.71</v>
      </c>
      <c r="BY6" s="32" t="str">
        <f>IF(BY7="","",IF(BY7="-","【-】","【"&amp;SUBSTITUTE(TEXT(BY7,"#,##0.00"),"-","△")&amp;"】"))</f>
        <v>【104.99】</v>
      </c>
      <c r="BZ6" s="33">
        <f>IF(BZ7="",NA(),BZ7)</f>
        <v>161.65</v>
      </c>
      <c r="CA6" s="33">
        <f t="shared" ref="CA6:CI6" si="9">IF(CA7="",NA(),CA7)</f>
        <v>154.01</v>
      </c>
      <c r="CB6" s="33">
        <f t="shared" si="9"/>
        <v>156.53</v>
      </c>
      <c r="CC6" s="33">
        <f t="shared" si="9"/>
        <v>164.79</v>
      </c>
      <c r="CD6" s="33">
        <f t="shared" si="9"/>
        <v>165.33</v>
      </c>
      <c r="CE6" s="33">
        <f t="shared" si="9"/>
        <v>169.59</v>
      </c>
      <c r="CF6" s="33">
        <f t="shared" si="9"/>
        <v>169.62</v>
      </c>
      <c r="CG6" s="33">
        <f t="shared" si="9"/>
        <v>171.78</v>
      </c>
      <c r="CH6" s="33">
        <f t="shared" si="9"/>
        <v>162.59</v>
      </c>
      <c r="CI6" s="33">
        <f t="shared" si="9"/>
        <v>162.15</v>
      </c>
      <c r="CJ6" s="32" t="str">
        <f>IF(CJ7="","",IF(CJ7="-","【-】","【"&amp;SUBSTITUTE(TEXT(CJ7,"#,##0.00"),"-","△")&amp;"】"))</f>
        <v>【163.72】</v>
      </c>
      <c r="CK6" s="33">
        <f>IF(CK7="",NA(),CK7)</f>
        <v>69.650000000000006</v>
      </c>
      <c r="CL6" s="33">
        <f t="shared" ref="CL6:CT6" si="10">IF(CL7="",NA(),CL7)</f>
        <v>57.36</v>
      </c>
      <c r="CM6" s="33">
        <f t="shared" si="10"/>
        <v>55.94</v>
      </c>
      <c r="CN6" s="33">
        <f t="shared" si="10"/>
        <v>54.62</v>
      </c>
      <c r="CO6" s="33">
        <f t="shared" si="10"/>
        <v>54.77</v>
      </c>
      <c r="CP6" s="33">
        <f t="shared" si="10"/>
        <v>60.04</v>
      </c>
      <c r="CQ6" s="33">
        <f t="shared" si="10"/>
        <v>59.88</v>
      </c>
      <c r="CR6" s="33">
        <f t="shared" si="10"/>
        <v>59.68</v>
      </c>
      <c r="CS6" s="33">
        <f t="shared" si="10"/>
        <v>59.17</v>
      </c>
      <c r="CT6" s="33">
        <f t="shared" si="10"/>
        <v>59.34</v>
      </c>
      <c r="CU6" s="32" t="str">
        <f>IF(CU7="","",IF(CU7="-","【-】","【"&amp;SUBSTITUTE(TEXT(CU7,"#,##0.00"),"-","△")&amp;"】"))</f>
        <v>【59.76】</v>
      </c>
      <c r="CV6" s="33">
        <f>IF(CV7="",NA(),CV7)</f>
        <v>98.4</v>
      </c>
      <c r="CW6" s="33">
        <f t="shared" ref="CW6:DE6" si="11">IF(CW7="",NA(),CW7)</f>
        <v>98.26</v>
      </c>
      <c r="CX6" s="33">
        <f t="shared" si="11"/>
        <v>97.34</v>
      </c>
      <c r="CY6" s="33">
        <f t="shared" si="11"/>
        <v>97.67</v>
      </c>
      <c r="CZ6" s="33">
        <f t="shared" si="11"/>
        <v>96.58</v>
      </c>
      <c r="DA6" s="33">
        <f t="shared" si="11"/>
        <v>87.33</v>
      </c>
      <c r="DB6" s="33">
        <f t="shared" si="11"/>
        <v>87.65</v>
      </c>
      <c r="DC6" s="33">
        <f t="shared" si="11"/>
        <v>87.63</v>
      </c>
      <c r="DD6" s="33">
        <f t="shared" si="11"/>
        <v>87.6</v>
      </c>
      <c r="DE6" s="33">
        <f t="shared" si="11"/>
        <v>87.74</v>
      </c>
      <c r="DF6" s="32" t="str">
        <f>IF(DF7="","",IF(DF7="-","【-】","【"&amp;SUBSTITUTE(TEXT(DF7,"#,##0.00"),"-","△")&amp;"】"))</f>
        <v>【89.95】</v>
      </c>
      <c r="DG6" s="33">
        <f>IF(DG7="",NA(),DG7)</f>
        <v>42.08</v>
      </c>
      <c r="DH6" s="33">
        <f t="shared" ref="DH6:DP6" si="12">IF(DH7="",NA(),DH7)</f>
        <v>43.62</v>
      </c>
      <c r="DI6" s="33">
        <f t="shared" si="12"/>
        <v>32.72</v>
      </c>
      <c r="DJ6" s="33">
        <f t="shared" si="12"/>
        <v>34.74</v>
      </c>
      <c r="DK6" s="33">
        <f t="shared" si="12"/>
        <v>35.25</v>
      </c>
      <c r="DL6" s="33">
        <f t="shared" si="12"/>
        <v>37.71</v>
      </c>
      <c r="DM6" s="33">
        <f t="shared" si="12"/>
        <v>38.69</v>
      </c>
      <c r="DN6" s="33">
        <f t="shared" si="12"/>
        <v>39.65</v>
      </c>
      <c r="DO6" s="33">
        <f t="shared" si="12"/>
        <v>45.25</v>
      </c>
      <c r="DP6" s="33">
        <f t="shared" si="12"/>
        <v>46.27</v>
      </c>
      <c r="DQ6" s="32" t="str">
        <f>IF(DQ7="","",IF(DQ7="-","【-】","【"&amp;SUBSTITUTE(TEXT(DQ7,"#,##0.00"),"-","△")&amp;"】"))</f>
        <v>【47.18】</v>
      </c>
      <c r="DR6" s="33">
        <f>IF(DR7="",NA(),DR7)</f>
        <v>8.23</v>
      </c>
      <c r="DS6" s="33">
        <f t="shared" ref="DS6:EA6" si="13">IF(DS7="",NA(),DS7)</f>
        <v>8.19</v>
      </c>
      <c r="DT6" s="33">
        <f t="shared" si="13"/>
        <v>8.1199999999999992</v>
      </c>
      <c r="DU6" s="33">
        <f t="shared" si="13"/>
        <v>8.09</v>
      </c>
      <c r="DV6" s="33">
        <f t="shared" si="13"/>
        <v>19.98</v>
      </c>
      <c r="DW6" s="33">
        <f t="shared" si="13"/>
        <v>7.67</v>
      </c>
      <c r="DX6" s="33">
        <f t="shared" si="13"/>
        <v>8.4</v>
      </c>
      <c r="DY6" s="33">
        <f t="shared" si="13"/>
        <v>9.7100000000000009</v>
      </c>
      <c r="DZ6" s="33">
        <f t="shared" si="13"/>
        <v>10.71</v>
      </c>
      <c r="EA6" s="33">
        <f t="shared" si="13"/>
        <v>10.93</v>
      </c>
      <c r="EB6" s="32" t="str">
        <f>IF(EB7="","",IF(EB7="-","【-】","【"&amp;SUBSTITUTE(TEXT(EB7,"#,##0.00"),"-","△")&amp;"】"))</f>
        <v>【13.18】</v>
      </c>
      <c r="EC6" s="33">
        <f>IF(EC7="",NA(),EC7)</f>
        <v>0.43</v>
      </c>
      <c r="ED6" s="33">
        <f t="shared" ref="ED6:EL6" si="14">IF(ED7="",NA(),ED7)</f>
        <v>0.74</v>
      </c>
      <c r="EE6" s="33">
        <f t="shared" si="14"/>
        <v>0.28000000000000003</v>
      </c>
      <c r="EF6" s="33">
        <f t="shared" si="14"/>
        <v>1.2</v>
      </c>
      <c r="EG6" s="32">
        <f t="shared" si="14"/>
        <v>0.21</v>
      </c>
      <c r="EH6" s="33">
        <f t="shared" si="14"/>
        <v>0.84</v>
      </c>
      <c r="EI6" s="33">
        <f t="shared" si="14"/>
        <v>0.78</v>
      </c>
      <c r="EJ6" s="33">
        <f t="shared" si="14"/>
        <v>0.83</v>
      </c>
      <c r="EK6" s="33">
        <f t="shared" si="14"/>
        <v>0.72</v>
      </c>
      <c r="EL6" s="33">
        <f t="shared" si="14"/>
        <v>0.71</v>
      </c>
      <c r="EM6" s="32" t="str">
        <f>IF(EM7="","",IF(EM7="-","【-】","【"&amp;SUBSTITUTE(TEXT(EM7,"#,##0.00"),"-","△")&amp;"】"))</f>
        <v>【0.85】</v>
      </c>
    </row>
    <row r="7" spans="1:143" s="34" customFormat="1">
      <c r="A7" s="26"/>
      <c r="B7" s="35">
        <v>2015</v>
      </c>
      <c r="C7" s="35">
        <v>272302</v>
      </c>
      <c r="D7" s="35">
        <v>46</v>
      </c>
      <c r="E7" s="35">
        <v>1</v>
      </c>
      <c r="F7" s="35">
        <v>0</v>
      </c>
      <c r="G7" s="35">
        <v>1</v>
      </c>
      <c r="H7" s="35" t="s">
        <v>93</v>
      </c>
      <c r="I7" s="35" t="s">
        <v>94</v>
      </c>
      <c r="J7" s="35" t="s">
        <v>95</v>
      </c>
      <c r="K7" s="35" t="s">
        <v>96</v>
      </c>
      <c r="L7" s="35" t="s">
        <v>97</v>
      </c>
      <c r="M7" s="36" t="s">
        <v>98</v>
      </c>
      <c r="N7" s="36">
        <v>39.979999999999997</v>
      </c>
      <c r="O7" s="36">
        <v>99.96</v>
      </c>
      <c r="P7" s="36">
        <v>2685</v>
      </c>
      <c r="Q7" s="36">
        <v>78015</v>
      </c>
      <c r="R7" s="36">
        <v>25.55</v>
      </c>
      <c r="S7" s="36">
        <v>3053.42</v>
      </c>
      <c r="T7" s="36">
        <v>77913</v>
      </c>
      <c r="U7" s="36">
        <v>13.4</v>
      </c>
      <c r="V7" s="36">
        <v>5814.4</v>
      </c>
      <c r="W7" s="36">
        <v>107.31</v>
      </c>
      <c r="X7" s="36">
        <v>113.92</v>
      </c>
      <c r="Y7" s="36">
        <v>110.64</v>
      </c>
      <c r="Z7" s="36">
        <v>103.98</v>
      </c>
      <c r="AA7" s="36">
        <v>104.33</v>
      </c>
      <c r="AB7" s="36">
        <v>107.68</v>
      </c>
      <c r="AC7" s="36">
        <v>108.24</v>
      </c>
      <c r="AD7" s="36">
        <v>107.8</v>
      </c>
      <c r="AE7" s="36">
        <v>111.96</v>
      </c>
      <c r="AF7" s="36">
        <v>112.69</v>
      </c>
      <c r="AG7" s="36">
        <v>113.56</v>
      </c>
      <c r="AH7" s="36">
        <v>0</v>
      </c>
      <c r="AI7" s="36">
        <v>0</v>
      </c>
      <c r="AJ7" s="36">
        <v>0</v>
      </c>
      <c r="AK7" s="36">
        <v>0</v>
      </c>
      <c r="AL7" s="36">
        <v>0</v>
      </c>
      <c r="AM7" s="36">
        <v>4.67</v>
      </c>
      <c r="AN7" s="36">
        <v>4.46</v>
      </c>
      <c r="AO7" s="36">
        <v>4.3899999999999997</v>
      </c>
      <c r="AP7" s="36">
        <v>0.41</v>
      </c>
      <c r="AQ7" s="36">
        <v>0.54</v>
      </c>
      <c r="AR7" s="36">
        <v>0.87</v>
      </c>
      <c r="AS7" s="36">
        <v>1130.0899999999999</v>
      </c>
      <c r="AT7" s="36">
        <v>1179.99</v>
      </c>
      <c r="AU7" s="36">
        <v>892.68</v>
      </c>
      <c r="AV7" s="36">
        <v>570.34</v>
      </c>
      <c r="AW7" s="36">
        <v>624.14</v>
      </c>
      <c r="AX7" s="36">
        <v>695.41</v>
      </c>
      <c r="AY7" s="36">
        <v>701</v>
      </c>
      <c r="AZ7" s="36">
        <v>739.59</v>
      </c>
      <c r="BA7" s="36">
        <v>335.95</v>
      </c>
      <c r="BB7" s="36">
        <v>346.59</v>
      </c>
      <c r="BC7" s="36">
        <v>262.74</v>
      </c>
      <c r="BD7" s="36">
        <v>600.9</v>
      </c>
      <c r="BE7" s="36">
        <v>695.37</v>
      </c>
      <c r="BF7" s="36">
        <v>733.63</v>
      </c>
      <c r="BG7" s="36">
        <v>751.05</v>
      </c>
      <c r="BH7" s="36">
        <v>764.42</v>
      </c>
      <c r="BI7" s="36">
        <v>343.45</v>
      </c>
      <c r="BJ7" s="36">
        <v>330.99</v>
      </c>
      <c r="BK7" s="36">
        <v>324.08999999999997</v>
      </c>
      <c r="BL7" s="36">
        <v>319.82</v>
      </c>
      <c r="BM7" s="36">
        <v>312.02999999999997</v>
      </c>
      <c r="BN7" s="36">
        <v>276.38</v>
      </c>
      <c r="BO7" s="36">
        <v>101.44</v>
      </c>
      <c r="BP7" s="36">
        <v>106.32</v>
      </c>
      <c r="BQ7" s="36">
        <v>101.33</v>
      </c>
      <c r="BR7" s="36">
        <v>95.4</v>
      </c>
      <c r="BS7" s="36">
        <v>95.43</v>
      </c>
      <c r="BT7" s="36">
        <v>99.61</v>
      </c>
      <c r="BU7" s="36">
        <v>100.27</v>
      </c>
      <c r="BV7" s="36">
        <v>99.46</v>
      </c>
      <c r="BW7" s="36">
        <v>105.21</v>
      </c>
      <c r="BX7" s="36">
        <v>105.71</v>
      </c>
      <c r="BY7" s="36">
        <v>104.99</v>
      </c>
      <c r="BZ7" s="36">
        <v>161.65</v>
      </c>
      <c r="CA7" s="36">
        <v>154.01</v>
      </c>
      <c r="CB7" s="36">
        <v>156.53</v>
      </c>
      <c r="CC7" s="36">
        <v>164.79</v>
      </c>
      <c r="CD7" s="36">
        <v>165.33</v>
      </c>
      <c r="CE7" s="36">
        <v>169.59</v>
      </c>
      <c r="CF7" s="36">
        <v>169.62</v>
      </c>
      <c r="CG7" s="36">
        <v>171.78</v>
      </c>
      <c r="CH7" s="36">
        <v>162.59</v>
      </c>
      <c r="CI7" s="36">
        <v>162.15</v>
      </c>
      <c r="CJ7" s="36">
        <v>163.72</v>
      </c>
      <c r="CK7" s="36">
        <v>69.650000000000006</v>
      </c>
      <c r="CL7" s="36">
        <v>57.36</v>
      </c>
      <c r="CM7" s="36">
        <v>55.94</v>
      </c>
      <c r="CN7" s="36">
        <v>54.62</v>
      </c>
      <c r="CO7" s="36">
        <v>54.77</v>
      </c>
      <c r="CP7" s="36">
        <v>60.04</v>
      </c>
      <c r="CQ7" s="36">
        <v>59.88</v>
      </c>
      <c r="CR7" s="36">
        <v>59.68</v>
      </c>
      <c r="CS7" s="36">
        <v>59.17</v>
      </c>
      <c r="CT7" s="36">
        <v>59.34</v>
      </c>
      <c r="CU7" s="36">
        <v>59.76</v>
      </c>
      <c r="CV7" s="36">
        <v>98.4</v>
      </c>
      <c r="CW7" s="36">
        <v>98.26</v>
      </c>
      <c r="CX7" s="36">
        <v>97.34</v>
      </c>
      <c r="CY7" s="36">
        <v>97.67</v>
      </c>
      <c r="CZ7" s="36">
        <v>96.58</v>
      </c>
      <c r="DA7" s="36">
        <v>87.33</v>
      </c>
      <c r="DB7" s="36">
        <v>87.65</v>
      </c>
      <c r="DC7" s="36">
        <v>87.63</v>
      </c>
      <c r="DD7" s="36">
        <v>87.6</v>
      </c>
      <c r="DE7" s="36">
        <v>87.74</v>
      </c>
      <c r="DF7" s="36">
        <v>89.95</v>
      </c>
      <c r="DG7" s="36">
        <v>42.08</v>
      </c>
      <c r="DH7" s="36">
        <v>43.62</v>
      </c>
      <c r="DI7" s="36">
        <v>32.72</v>
      </c>
      <c r="DJ7" s="36">
        <v>34.74</v>
      </c>
      <c r="DK7" s="36">
        <v>35.25</v>
      </c>
      <c r="DL7" s="36">
        <v>37.71</v>
      </c>
      <c r="DM7" s="36">
        <v>38.69</v>
      </c>
      <c r="DN7" s="36">
        <v>39.65</v>
      </c>
      <c r="DO7" s="36">
        <v>45.25</v>
      </c>
      <c r="DP7" s="36">
        <v>46.27</v>
      </c>
      <c r="DQ7" s="36">
        <v>47.18</v>
      </c>
      <c r="DR7" s="36">
        <v>8.23</v>
      </c>
      <c r="DS7" s="36">
        <v>8.19</v>
      </c>
      <c r="DT7" s="36">
        <v>8.1199999999999992</v>
      </c>
      <c r="DU7" s="36">
        <v>8.09</v>
      </c>
      <c r="DV7" s="36">
        <v>19.98</v>
      </c>
      <c r="DW7" s="36">
        <v>7.67</v>
      </c>
      <c r="DX7" s="36">
        <v>8.4</v>
      </c>
      <c r="DY7" s="36">
        <v>9.7100000000000009</v>
      </c>
      <c r="DZ7" s="36">
        <v>10.71</v>
      </c>
      <c r="EA7" s="36">
        <v>10.93</v>
      </c>
      <c r="EB7" s="36">
        <v>13.18</v>
      </c>
      <c r="EC7" s="36">
        <v>0.43</v>
      </c>
      <c r="ED7" s="36">
        <v>0.74</v>
      </c>
      <c r="EE7" s="36">
        <v>0.28000000000000003</v>
      </c>
      <c r="EF7" s="36">
        <v>1.2</v>
      </c>
      <c r="EG7" s="36">
        <v>0.21</v>
      </c>
      <c r="EH7" s="36">
        <v>0.84</v>
      </c>
      <c r="EI7" s="36">
        <v>0.78</v>
      </c>
      <c r="EJ7" s="36">
        <v>0.83</v>
      </c>
      <c r="EK7" s="36">
        <v>0.72</v>
      </c>
      <c r="EL7" s="36">
        <v>0.71</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HOSTNAME</cp:lastModifiedBy>
  <cp:lastPrinted>2017-02-21T07:53:18Z</cp:lastPrinted>
  <dcterms:created xsi:type="dcterms:W3CDTF">2016-12-02T02:06:39Z</dcterms:created>
  <dcterms:modified xsi:type="dcterms:W3CDTF">2017-02-22T04:13:56Z</dcterms:modified>
  <cp:category/>
</cp:coreProperties>
</file>