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<sst xmlns="http://schemas.openxmlformats.org/spreadsheetml/2006/main" count="277" uniqueCount="111">
  <si>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</si>
  <si>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</si>
  <si>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</si>
  <si>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</si>
  <si>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</si>
  <si>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</si>
  <si>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</si>
  <si>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</si>
  <si>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</si>
  <si>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</si>
  <si>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</si>
  <si>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</si>
  <si>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</si>
  <si>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</si>
  <si>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</si>
  <si>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</si>
  <si>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</si>
  <si>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</si>
  <si>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</si>
  <si>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</si>
  <si>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</si>
  <si>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</si>
  <si>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</si>
  <si>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</si>
  <si>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</si>
  <si>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</si>
  <si>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</si>
  <si>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</si>
  <si>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</si>
  <si>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</si>
  <si>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</si>
  <si>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</si>
  <si>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</si>
  <si>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</si>
  <si>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</si>
  <si>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</si>
  <si>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</si>
  <si>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</si>
  <si>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</si>
  <si>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</si>
  <si>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</si>
  <si>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</si>
  <si>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</si>
  <si>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</si>
  <si>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</si>
  <si>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</si>
  <si>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</si>
  <si>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</si>
  <si>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</si>
  <si>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</si>
  <si>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</si>
  <si>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</si>
  <si>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</si>
  <si>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</si>
  <si>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</si>
  <si>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</si>
  <si>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</si>
  <si>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</si>
  <si>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</si>
  <si>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</si>
  <si>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</si>
  <si>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</si>
  <si>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</si>
  <si>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</si>
  <si>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</si>
  <si>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</si>
  <si>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</si>
  <si>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</si>
  <si>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</si>
  <si>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</si>
  <si>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</si>
  <si>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</si>
  <si>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</si>
  <si>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</si>
  <si>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</si>
  <si>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</si>
  <si>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</si>
  <si>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</si>
  <si>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</si>
  <si>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</si>
  <si>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</si>
  <si>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</si>
  <si>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</si>
  <si>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</si>
  <si>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</si>
  <si>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</si>
  <si>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</si>
  <si>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</si>
  <si>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</si>
  <si>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</si>
  <si>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</si>
  <si>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</si>
  <si>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</si>
  <si>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</si>
  <si>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</si>
  <si>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</si>
  <si>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和泉市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</si>
  <si>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</si>
  <si>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</si>
  <si>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</si>
  <si>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</si>
  <si>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</si>
  <si>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</si>
  <si>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</si>
  <si>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</si>
  <si>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</si>
  <si>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</si>
  <si>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</si>
  <si>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浄化槽事業は平成27年度から開始した事業のため、平成26年度以前の数値は計上されていません。
　④企業債残高対事業規模比率が類似団体平均値（以下、平均値）より高く⑤経費回収率は低くなっています。要因として、事業開始初年度であるため、浄化槽設置基数が少なく使用料収入が低いことがあげられます。
　⑥汚水処理原価が平均値よりも高くなっている要因としては汚水処理費と比較して事業初年度であるため浄化槽設置基数が少なく有収水量が少ないことがあげられます。</t>
    <phoneticPr fontId="4"/>
  </si>
  <si>
    <t>　平成27年度から事業を開始したため、対策が必要な老朽化施設はありません。</t>
    <phoneticPr fontId="4"/>
  </si>
  <si>
    <t>　公共下水道事業の計画区域外における生活排水対策として、平成27年度から開始した事業で早期の普及を目指しています。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</si>
</sst>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8297472"/>
        <c:axId val="682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8297472"/>
        <c:axId val="68299392"/>
      </c:lineChart>
      <c:dateAx>
        <c:axId val="68297472"/>
        <c:scaling>
          <c:orientation val="minMax"/>
        </c:scaling>
        <c:delete val="1"/>
        <c:axPos val="b"/>
        <c:numFmt formatCode="ge" sourceLinked="1"/>
        <c:majorTickMark val="none"/>
        <c:minorTickMark val="none"/>
        <c:tickLblPos val="none"/>
        <c:crossAx val="68299392"/>
        <c:crosses val="autoZero"/>
        <c:auto val="1"/>
        <c:lblOffset val="100"/>
        <c:baseTimeUnit val="years"/>
      </c:dateAx>
      <c:valAx>
        <c:axId val="682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2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235008"/>
        <c:axId val="10623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58.25</c:v>
                </c:pt>
              </c:numCache>
            </c:numRef>
          </c:val>
          <c:smooth val="0"/>
        </c:ser>
        <c:dLbls>
          <c:showLegendKey val="0"/>
          <c:showVal val="0"/>
          <c:showCatName val="0"/>
          <c:showSerName val="0"/>
          <c:showPercent val="0"/>
          <c:showBubbleSize val="0"/>
        </c:dLbls>
        <c:marker val="1"/>
        <c:smooth val="0"/>
        <c:axId val="106235008"/>
        <c:axId val="106236928"/>
      </c:lineChart>
      <c:dateAx>
        <c:axId val="106235008"/>
        <c:scaling>
          <c:orientation val="minMax"/>
        </c:scaling>
        <c:delete val="1"/>
        <c:axPos val="b"/>
        <c:numFmt formatCode="ge" sourceLinked="1"/>
        <c:majorTickMark val="none"/>
        <c:minorTickMark val="none"/>
        <c:tickLblPos val="none"/>
        <c:crossAx val="106236928"/>
        <c:crosses val="autoZero"/>
        <c:auto val="1"/>
        <c:lblOffset val="100"/>
        <c:baseTimeUnit val="years"/>
      </c:dateAx>
      <c:valAx>
        <c:axId val="10623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100</c:v>
                </c:pt>
              </c:numCache>
            </c:numRef>
          </c:val>
        </c:ser>
        <c:dLbls>
          <c:showLegendKey val="0"/>
          <c:showVal val="0"/>
          <c:showCatName val="0"/>
          <c:showSerName val="0"/>
          <c:showPercent val="0"/>
          <c:showBubbleSize val="0"/>
        </c:dLbls>
        <c:gapWidth val="150"/>
        <c:axId val="106267392"/>
        <c:axId val="10626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68.150000000000006</c:v>
                </c:pt>
              </c:numCache>
            </c:numRef>
          </c:val>
          <c:smooth val="0"/>
        </c:ser>
        <c:dLbls>
          <c:showLegendKey val="0"/>
          <c:showVal val="0"/>
          <c:showCatName val="0"/>
          <c:showSerName val="0"/>
          <c:showPercent val="0"/>
          <c:showBubbleSize val="0"/>
        </c:dLbls>
        <c:marker val="1"/>
        <c:smooth val="0"/>
        <c:axId val="106267392"/>
        <c:axId val="106269312"/>
      </c:lineChart>
      <c:dateAx>
        <c:axId val="106267392"/>
        <c:scaling>
          <c:orientation val="minMax"/>
        </c:scaling>
        <c:delete val="1"/>
        <c:axPos val="b"/>
        <c:numFmt formatCode="ge" sourceLinked="1"/>
        <c:majorTickMark val="none"/>
        <c:minorTickMark val="none"/>
        <c:tickLblPos val="none"/>
        <c:crossAx val="106269312"/>
        <c:crosses val="autoZero"/>
        <c:auto val="1"/>
        <c:lblOffset val="100"/>
        <c:baseTimeUnit val="years"/>
      </c:dateAx>
      <c:valAx>
        <c:axId val="1062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100</c:v>
                </c:pt>
              </c:numCache>
            </c:numRef>
          </c:val>
        </c:ser>
        <c:dLbls>
          <c:showLegendKey val="0"/>
          <c:showVal val="0"/>
          <c:showCatName val="0"/>
          <c:showSerName val="0"/>
          <c:showPercent val="0"/>
          <c:showBubbleSize val="0"/>
        </c:dLbls>
        <c:gapWidth val="150"/>
        <c:axId val="68329856"/>
        <c:axId val="683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329856"/>
        <c:axId val="68331776"/>
      </c:lineChart>
      <c:dateAx>
        <c:axId val="68329856"/>
        <c:scaling>
          <c:orientation val="minMax"/>
        </c:scaling>
        <c:delete val="1"/>
        <c:axPos val="b"/>
        <c:numFmt formatCode="ge" sourceLinked="1"/>
        <c:majorTickMark val="none"/>
        <c:minorTickMark val="none"/>
        <c:tickLblPos val="none"/>
        <c:crossAx val="68331776"/>
        <c:crosses val="autoZero"/>
        <c:auto val="1"/>
        <c:lblOffset val="100"/>
        <c:baseTimeUnit val="years"/>
      </c:dateAx>
      <c:valAx>
        <c:axId val="683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345856"/>
        <c:axId val="683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345856"/>
        <c:axId val="68347776"/>
      </c:lineChart>
      <c:dateAx>
        <c:axId val="68345856"/>
        <c:scaling>
          <c:orientation val="minMax"/>
        </c:scaling>
        <c:delete val="1"/>
        <c:axPos val="b"/>
        <c:numFmt formatCode="ge" sourceLinked="1"/>
        <c:majorTickMark val="none"/>
        <c:minorTickMark val="none"/>
        <c:tickLblPos val="none"/>
        <c:crossAx val="68347776"/>
        <c:crosses val="autoZero"/>
        <c:auto val="1"/>
        <c:lblOffset val="100"/>
        <c:baseTimeUnit val="years"/>
      </c:dateAx>
      <c:valAx>
        <c:axId val="683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885632"/>
        <c:axId val="10490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885632"/>
        <c:axId val="104904192"/>
      </c:lineChart>
      <c:dateAx>
        <c:axId val="104885632"/>
        <c:scaling>
          <c:orientation val="minMax"/>
        </c:scaling>
        <c:delete val="1"/>
        <c:axPos val="b"/>
        <c:numFmt formatCode="ge" sourceLinked="1"/>
        <c:majorTickMark val="none"/>
        <c:minorTickMark val="none"/>
        <c:tickLblPos val="none"/>
        <c:crossAx val="104904192"/>
        <c:crosses val="autoZero"/>
        <c:auto val="1"/>
        <c:lblOffset val="100"/>
        <c:baseTimeUnit val="years"/>
      </c:dateAx>
      <c:valAx>
        <c:axId val="10490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936960"/>
        <c:axId val="10493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936960"/>
        <c:axId val="104938880"/>
      </c:lineChart>
      <c:dateAx>
        <c:axId val="104936960"/>
        <c:scaling>
          <c:orientation val="minMax"/>
        </c:scaling>
        <c:delete val="1"/>
        <c:axPos val="b"/>
        <c:numFmt formatCode="ge" sourceLinked="1"/>
        <c:majorTickMark val="none"/>
        <c:minorTickMark val="none"/>
        <c:tickLblPos val="none"/>
        <c:crossAx val="104938880"/>
        <c:crosses val="autoZero"/>
        <c:auto val="1"/>
        <c:lblOffset val="100"/>
        <c:baseTimeUnit val="years"/>
      </c:dateAx>
      <c:valAx>
        <c:axId val="10493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981632"/>
        <c:axId val="10498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981632"/>
        <c:axId val="104983552"/>
      </c:lineChart>
      <c:dateAx>
        <c:axId val="104981632"/>
        <c:scaling>
          <c:orientation val="minMax"/>
        </c:scaling>
        <c:delete val="1"/>
        <c:axPos val="b"/>
        <c:numFmt formatCode="ge" sourceLinked="1"/>
        <c:majorTickMark val="none"/>
        <c:minorTickMark val="none"/>
        <c:tickLblPos val="none"/>
        <c:crossAx val="104983552"/>
        <c:crosses val="autoZero"/>
        <c:auto val="1"/>
        <c:lblOffset val="100"/>
        <c:baseTimeUnit val="years"/>
      </c:dateAx>
      <c:valAx>
        <c:axId val="10498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4213.4799999999996</c:v>
                </c:pt>
              </c:numCache>
            </c:numRef>
          </c:val>
        </c:ser>
        <c:dLbls>
          <c:showLegendKey val="0"/>
          <c:showVal val="0"/>
          <c:showCatName val="0"/>
          <c:showSerName val="0"/>
          <c:showPercent val="0"/>
          <c:showBubbleSize val="0"/>
        </c:dLbls>
        <c:gapWidth val="150"/>
        <c:axId val="104999936"/>
        <c:axId val="10501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392.19</c:v>
                </c:pt>
              </c:numCache>
            </c:numRef>
          </c:val>
          <c:smooth val="0"/>
        </c:ser>
        <c:dLbls>
          <c:showLegendKey val="0"/>
          <c:showVal val="0"/>
          <c:showCatName val="0"/>
          <c:showSerName val="0"/>
          <c:showPercent val="0"/>
          <c:showBubbleSize val="0"/>
        </c:dLbls>
        <c:marker val="1"/>
        <c:smooth val="0"/>
        <c:axId val="104999936"/>
        <c:axId val="105010304"/>
      </c:lineChart>
      <c:dateAx>
        <c:axId val="104999936"/>
        <c:scaling>
          <c:orientation val="minMax"/>
        </c:scaling>
        <c:delete val="1"/>
        <c:axPos val="b"/>
        <c:numFmt formatCode="ge" sourceLinked="1"/>
        <c:majorTickMark val="none"/>
        <c:minorTickMark val="none"/>
        <c:tickLblPos val="none"/>
        <c:crossAx val="105010304"/>
        <c:crosses val="autoZero"/>
        <c:auto val="1"/>
        <c:lblOffset val="100"/>
        <c:baseTimeUnit val="years"/>
      </c:dateAx>
      <c:valAx>
        <c:axId val="1050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0.66</c:v>
                </c:pt>
              </c:numCache>
            </c:numRef>
          </c:val>
        </c:ser>
        <c:dLbls>
          <c:showLegendKey val="0"/>
          <c:showVal val="0"/>
          <c:showCatName val="0"/>
          <c:showSerName val="0"/>
          <c:showPercent val="0"/>
          <c:showBubbleSize val="0"/>
        </c:dLbls>
        <c:gapWidth val="150"/>
        <c:axId val="105027840"/>
        <c:axId val="10616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57.03</c:v>
                </c:pt>
              </c:numCache>
            </c:numRef>
          </c:val>
          <c:smooth val="0"/>
        </c:ser>
        <c:dLbls>
          <c:showLegendKey val="0"/>
          <c:showVal val="0"/>
          <c:showCatName val="0"/>
          <c:showSerName val="0"/>
          <c:showPercent val="0"/>
          <c:showBubbleSize val="0"/>
        </c:dLbls>
        <c:marker val="1"/>
        <c:smooth val="0"/>
        <c:axId val="105027840"/>
        <c:axId val="106168704"/>
      </c:lineChart>
      <c:dateAx>
        <c:axId val="105027840"/>
        <c:scaling>
          <c:orientation val="minMax"/>
        </c:scaling>
        <c:delete val="1"/>
        <c:axPos val="b"/>
        <c:numFmt formatCode="ge" sourceLinked="1"/>
        <c:majorTickMark val="none"/>
        <c:minorTickMark val="none"/>
        <c:tickLblPos val="none"/>
        <c:crossAx val="106168704"/>
        <c:crosses val="autoZero"/>
        <c:auto val="1"/>
        <c:lblOffset val="100"/>
        <c:baseTimeUnit val="years"/>
      </c:dateAx>
      <c:valAx>
        <c:axId val="1061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5655</c:v>
                </c:pt>
              </c:numCache>
            </c:numRef>
          </c:val>
        </c:ser>
        <c:dLbls>
          <c:showLegendKey val="0"/>
          <c:showVal val="0"/>
          <c:showCatName val="0"/>
          <c:showSerName val="0"/>
          <c:showPercent val="0"/>
          <c:showBubbleSize val="0"/>
        </c:dLbls>
        <c:gapWidth val="150"/>
        <c:axId val="106190336"/>
        <c:axId val="10619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283.73</c:v>
                </c:pt>
              </c:numCache>
            </c:numRef>
          </c:val>
          <c:smooth val="0"/>
        </c:ser>
        <c:dLbls>
          <c:showLegendKey val="0"/>
          <c:showVal val="0"/>
          <c:showCatName val="0"/>
          <c:showSerName val="0"/>
          <c:showPercent val="0"/>
          <c:showBubbleSize val="0"/>
        </c:dLbls>
        <c:marker val="1"/>
        <c:smooth val="0"/>
        <c:axId val="106190336"/>
        <c:axId val="106192256"/>
      </c:lineChart>
      <c:dateAx>
        <c:axId val="106190336"/>
        <c:scaling>
          <c:orientation val="minMax"/>
        </c:scaling>
        <c:delete val="1"/>
        <c:axPos val="b"/>
        <c:numFmt formatCode="ge" sourceLinked="1"/>
        <c:majorTickMark val="none"/>
        <c:minorTickMark val="none"/>
        <c:tickLblPos val="none"/>
        <c:crossAx val="106192256"/>
        <c:crosses val="autoZero"/>
        <c:auto val="1"/>
        <c:lblOffset val="100"/>
        <c:baseTimeUnit val="years"/>
      </c:dateAx>
      <c:valAx>
        <c:axId val="1061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和泉市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186833</v>
      </c>
      <c r="AM8" s="47"/>
      <c r="AN8" s="47"/>
      <c r="AO8" s="47"/>
      <c r="AP8" s="47"/>
      <c r="AQ8" s="47"/>
      <c r="AR8" s="47"/>
      <c r="AS8" s="47"/>
      <c r="AT8" s="43">
        <f>データ!S6</f>
        <v>84.98</v>
      </c>
      <c r="AU8" s="43"/>
      <c r="AV8" s="43"/>
      <c r="AW8" s="43"/>
      <c r="AX8" s="43"/>
      <c r="AY8" s="43"/>
      <c r="AZ8" s="43"/>
      <c r="BA8" s="43"/>
      <c r="BB8" s="43">
        <f>データ!T6</f>
        <v>2198.5500000000002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0.04</v>
      </c>
      <c r="Q10" s="43"/>
      <c r="R10" s="43"/>
      <c r="S10" s="43"/>
      <c r="T10" s="43"/>
      <c r="U10" s="43"/>
      <c r="V10" s="43"/>
      <c r="W10" s="43">
        <f>データ!P6</f>
        <v>100</v>
      </c>
      <c r="X10" s="43"/>
      <c r="Y10" s="43"/>
      <c r="Z10" s="43"/>
      <c r="AA10" s="43"/>
      <c r="AB10" s="43"/>
      <c r="AC10" s="43"/>
      <c r="AD10" s="47">
        <f>データ!Q6</f>
        <v>3240</v>
      </c>
      <c r="AE10" s="47"/>
      <c r="AF10" s="47"/>
      <c r="AG10" s="47"/>
      <c r="AH10" s="47"/>
      <c r="AI10" s="47"/>
      <c r="AJ10" s="47"/>
      <c r="AK10" s="2"/>
      <c r="AL10" s="47">
        <f>データ!U6</f>
        <v>67</v>
      </c>
      <c r="AM10" s="47"/>
      <c r="AN10" s="47"/>
      <c r="AO10" s="47"/>
      <c r="AP10" s="47"/>
      <c r="AQ10" s="47"/>
      <c r="AR10" s="47"/>
      <c r="AS10" s="47"/>
      <c r="AT10" s="43">
        <f>データ!V6</f>
        <v>33.729999999999997</v>
      </c>
      <c r="AU10" s="43"/>
      <c r="AV10" s="43"/>
      <c r="AW10" s="43"/>
      <c r="AX10" s="43"/>
      <c r="AY10" s="43"/>
      <c r="AZ10" s="43"/>
      <c r="BA10" s="43"/>
      <c r="BB10" s="43">
        <f>データ!W6</f>
        <v>1.99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67"/>
      <c r="BN33" s="67"/>
      <c r="BO33" s="67"/>
      <c r="BP33" s="67"/>
      <c r="BQ33" s="67"/>
      <c r="BR33" s="67"/>
      <c r="BS33" s="67"/>
      <c r="BT33" s="67"/>
      <c r="BU33" s="67"/>
      <c r="BV33" s="67"/>
      <c r="BW33" s="67"/>
      <c r="BX33" s="67"/>
      <c r="BY33" s="67"/>
      <c r="BZ33" s="68"/>
    </row>
    <row r="34" spans="1:78" ht="13.5" customHeight="1">
      <c r="A34" s="2"/>
      <c r="B34" s="16"/>
      <c r="C34" s="73" t="s">
        <v>26</v>
      </c>
      <c r="D34" s="73"/>
      <c r="E34" s="73"/>
      <c r="F34" s="73"/>
      <c r="G34" s="73"/>
      <c r="H34" s="73"/>
      <c r="I34" s="73"/>
      <c r="J34" s="73"/>
      <c r="K34" s="73"/>
      <c r="L34" s="73"/>
      <c r="M34" s="73"/>
      <c r="N34" s="73"/>
      <c r="O34" s="73"/>
      <c r="P34" s="73"/>
      <c r="Q34" s="19"/>
      <c r="R34" s="73" t="s">
        <v>27</v>
      </c>
      <c r="S34" s="73"/>
      <c r="T34" s="73"/>
      <c r="U34" s="73"/>
      <c r="V34" s="73"/>
      <c r="W34" s="73"/>
      <c r="X34" s="73"/>
      <c r="Y34" s="73"/>
      <c r="Z34" s="73"/>
      <c r="AA34" s="73"/>
      <c r="AB34" s="73"/>
      <c r="AC34" s="73"/>
      <c r="AD34" s="73"/>
      <c r="AE34" s="73"/>
      <c r="AF34" s="19"/>
      <c r="AG34" s="73" t="s">
        <v>28</v>
      </c>
      <c r="AH34" s="73"/>
      <c r="AI34" s="73"/>
      <c r="AJ34" s="73"/>
      <c r="AK34" s="73"/>
      <c r="AL34" s="73"/>
      <c r="AM34" s="73"/>
      <c r="AN34" s="73"/>
      <c r="AO34" s="73"/>
      <c r="AP34" s="73"/>
      <c r="AQ34" s="73"/>
      <c r="AR34" s="73"/>
      <c r="AS34" s="73"/>
      <c r="AT34" s="73"/>
      <c r="AU34" s="19"/>
      <c r="AV34" s="73" t="s">
        <v>29</v>
      </c>
      <c r="AW34" s="73"/>
      <c r="AX34" s="73"/>
      <c r="AY34" s="73"/>
      <c r="AZ34" s="73"/>
      <c r="BA34" s="73"/>
      <c r="BB34" s="73"/>
      <c r="BC34" s="73"/>
      <c r="BD34" s="73"/>
      <c r="BE34" s="73"/>
      <c r="BF34" s="73"/>
      <c r="BG34" s="73"/>
      <c r="BH34" s="73"/>
      <c r="BI34" s="73"/>
      <c r="BJ34" s="18"/>
      <c r="BK34" s="2"/>
      <c r="BL34" s="69"/>
      <c r="BM34" s="67"/>
      <c r="BN34" s="67"/>
      <c r="BO34" s="67"/>
      <c r="BP34" s="67"/>
      <c r="BQ34" s="67"/>
      <c r="BR34" s="67"/>
      <c r="BS34" s="67"/>
      <c r="BT34" s="67"/>
      <c r="BU34" s="67"/>
      <c r="BV34" s="67"/>
      <c r="BW34" s="67"/>
      <c r="BX34" s="67"/>
      <c r="BY34" s="67"/>
      <c r="BZ34" s="68"/>
    </row>
    <row r="35" spans="1:78" ht="13.5" customHeight="1">
      <c r="A35" s="2"/>
      <c r="B35" s="16"/>
      <c r="C35" s="73"/>
      <c r="D35" s="73"/>
      <c r="E35" s="73"/>
      <c r="F35" s="73"/>
      <c r="G35" s="73"/>
      <c r="H35" s="73"/>
      <c r="I35" s="73"/>
      <c r="J35" s="73"/>
      <c r="K35" s="73"/>
      <c r="L35" s="73"/>
      <c r="M35" s="73"/>
      <c r="N35" s="73"/>
      <c r="O35" s="73"/>
      <c r="P35" s="73"/>
      <c r="Q35" s="19"/>
      <c r="R35" s="73"/>
      <c r="S35" s="73"/>
      <c r="T35" s="73"/>
      <c r="U35" s="73"/>
      <c r="V35" s="73"/>
      <c r="W35" s="73"/>
      <c r="X35" s="73"/>
      <c r="Y35" s="73"/>
      <c r="Z35" s="73"/>
      <c r="AA35" s="73"/>
      <c r="AB35" s="73"/>
      <c r="AC35" s="73"/>
      <c r="AD35" s="73"/>
      <c r="AE35" s="73"/>
      <c r="AF35" s="19"/>
      <c r="AG35" s="73"/>
      <c r="AH35" s="73"/>
      <c r="AI35" s="73"/>
      <c r="AJ35" s="73"/>
      <c r="AK35" s="73"/>
      <c r="AL35" s="73"/>
      <c r="AM35" s="73"/>
      <c r="AN35" s="73"/>
      <c r="AO35" s="73"/>
      <c r="AP35" s="73"/>
      <c r="AQ35" s="73"/>
      <c r="AR35" s="73"/>
      <c r="AS35" s="73"/>
      <c r="AT35" s="73"/>
      <c r="AU35" s="19"/>
      <c r="AV35" s="73"/>
      <c r="AW35" s="73"/>
      <c r="AX35" s="73"/>
      <c r="AY35" s="73"/>
      <c r="AZ35" s="73"/>
      <c r="BA35" s="73"/>
      <c r="BB35" s="73"/>
      <c r="BC35" s="73"/>
      <c r="BD35" s="73"/>
      <c r="BE35" s="73"/>
      <c r="BF35" s="73"/>
      <c r="BG35" s="73"/>
      <c r="BH35" s="73"/>
      <c r="BI35" s="73"/>
      <c r="BJ35" s="18"/>
      <c r="BK35" s="2"/>
      <c r="BL35" s="69"/>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67"/>
      <c r="BN55" s="67"/>
      <c r="BO55" s="67"/>
      <c r="BP55" s="67"/>
      <c r="BQ55" s="67"/>
      <c r="BR55" s="67"/>
      <c r="BS55" s="67"/>
      <c r="BT55" s="67"/>
      <c r="BU55" s="67"/>
      <c r="BV55" s="67"/>
      <c r="BW55" s="67"/>
      <c r="BX55" s="67"/>
      <c r="BY55" s="67"/>
      <c r="BZ55" s="68"/>
    </row>
    <row r="56" spans="1:78" ht="13.5" customHeight="1">
      <c r="A56" s="2"/>
      <c r="B56" s="16"/>
      <c r="C56" s="73" t="s">
        <v>31</v>
      </c>
      <c r="D56" s="73"/>
      <c r="E56" s="73"/>
      <c r="F56" s="73"/>
      <c r="G56" s="73"/>
      <c r="H56" s="73"/>
      <c r="I56" s="73"/>
      <c r="J56" s="73"/>
      <c r="K56" s="73"/>
      <c r="L56" s="73"/>
      <c r="M56" s="73"/>
      <c r="N56" s="73"/>
      <c r="O56" s="73"/>
      <c r="P56" s="73"/>
      <c r="Q56" s="19"/>
      <c r="R56" s="73" t="s">
        <v>32</v>
      </c>
      <c r="S56" s="73"/>
      <c r="T56" s="73"/>
      <c r="U56" s="73"/>
      <c r="V56" s="73"/>
      <c r="W56" s="73"/>
      <c r="X56" s="73"/>
      <c r="Y56" s="73"/>
      <c r="Z56" s="73"/>
      <c r="AA56" s="73"/>
      <c r="AB56" s="73"/>
      <c r="AC56" s="73"/>
      <c r="AD56" s="73"/>
      <c r="AE56" s="73"/>
      <c r="AF56" s="19"/>
      <c r="AG56" s="73" t="s">
        <v>33</v>
      </c>
      <c r="AH56" s="73"/>
      <c r="AI56" s="73"/>
      <c r="AJ56" s="73"/>
      <c r="AK56" s="73"/>
      <c r="AL56" s="73"/>
      <c r="AM56" s="73"/>
      <c r="AN56" s="73"/>
      <c r="AO56" s="73"/>
      <c r="AP56" s="73"/>
      <c r="AQ56" s="73"/>
      <c r="AR56" s="73"/>
      <c r="AS56" s="73"/>
      <c r="AT56" s="73"/>
      <c r="AU56" s="19"/>
      <c r="AV56" s="73" t="s">
        <v>34</v>
      </c>
      <c r="AW56" s="73"/>
      <c r="AX56" s="73"/>
      <c r="AY56" s="73"/>
      <c r="AZ56" s="73"/>
      <c r="BA56" s="73"/>
      <c r="BB56" s="73"/>
      <c r="BC56" s="73"/>
      <c r="BD56" s="73"/>
      <c r="BE56" s="73"/>
      <c r="BF56" s="73"/>
      <c r="BG56" s="73"/>
      <c r="BH56" s="73"/>
      <c r="BI56" s="73"/>
      <c r="BJ56" s="18"/>
      <c r="BK56" s="2"/>
      <c r="BL56" s="69"/>
      <c r="BM56" s="67"/>
      <c r="BN56" s="67"/>
      <c r="BO56" s="67"/>
      <c r="BP56" s="67"/>
      <c r="BQ56" s="67"/>
      <c r="BR56" s="67"/>
      <c r="BS56" s="67"/>
      <c r="BT56" s="67"/>
      <c r="BU56" s="67"/>
      <c r="BV56" s="67"/>
      <c r="BW56" s="67"/>
      <c r="BX56" s="67"/>
      <c r="BY56" s="67"/>
      <c r="BZ56" s="68"/>
    </row>
    <row r="57" spans="1:78" ht="13.5" customHeight="1">
      <c r="A57" s="2"/>
      <c r="B57" s="16"/>
      <c r="C57" s="73"/>
      <c r="D57" s="73"/>
      <c r="E57" s="73"/>
      <c r="F57" s="73"/>
      <c r="G57" s="73"/>
      <c r="H57" s="73"/>
      <c r="I57" s="73"/>
      <c r="J57" s="73"/>
      <c r="K57" s="73"/>
      <c r="L57" s="73"/>
      <c r="M57" s="73"/>
      <c r="N57" s="73"/>
      <c r="O57" s="73"/>
      <c r="P57" s="73"/>
      <c r="Q57" s="19"/>
      <c r="R57" s="73"/>
      <c r="S57" s="73"/>
      <c r="T57" s="73"/>
      <c r="U57" s="73"/>
      <c r="V57" s="73"/>
      <c r="W57" s="73"/>
      <c r="X57" s="73"/>
      <c r="Y57" s="73"/>
      <c r="Z57" s="73"/>
      <c r="AA57" s="73"/>
      <c r="AB57" s="73"/>
      <c r="AC57" s="73"/>
      <c r="AD57" s="73"/>
      <c r="AE57" s="73"/>
      <c r="AF57" s="19"/>
      <c r="AG57" s="73"/>
      <c r="AH57" s="73"/>
      <c r="AI57" s="73"/>
      <c r="AJ57" s="73"/>
      <c r="AK57" s="73"/>
      <c r="AL57" s="73"/>
      <c r="AM57" s="73"/>
      <c r="AN57" s="73"/>
      <c r="AO57" s="73"/>
      <c r="AP57" s="73"/>
      <c r="AQ57" s="73"/>
      <c r="AR57" s="73"/>
      <c r="AS57" s="73"/>
      <c r="AT57" s="73"/>
      <c r="AU57" s="19"/>
      <c r="AV57" s="73"/>
      <c r="AW57" s="73"/>
      <c r="AX57" s="73"/>
      <c r="AY57" s="73"/>
      <c r="AZ57" s="73"/>
      <c r="BA57" s="73"/>
      <c r="BB57" s="73"/>
      <c r="BC57" s="73"/>
      <c r="BD57" s="73"/>
      <c r="BE57" s="73"/>
      <c r="BF57" s="73"/>
      <c r="BG57" s="73"/>
      <c r="BH57" s="73"/>
      <c r="BI57" s="73"/>
      <c r="BJ57" s="18"/>
      <c r="BK57" s="2"/>
      <c r="BL57" s="69"/>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9"/>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9"/>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67"/>
      <c r="BN78" s="67"/>
      <c r="BO78" s="67"/>
      <c r="BP78" s="67"/>
      <c r="BQ78" s="67"/>
      <c r="BR78" s="67"/>
      <c r="BS78" s="67"/>
      <c r="BT78" s="67"/>
      <c r="BU78" s="67"/>
      <c r="BV78" s="67"/>
      <c r="BW78" s="67"/>
      <c r="BX78" s="67"/>
      <c r="BY78" s="67"/>
      <c r="BZ78" s="68"/>
    </row>
    <row r="79" spans="1:78" ht="13.5" customHeight="1">
      <c r="A79" s="2"/>
      <c r="B79" s="16"/>
      <c r="C79" s="73" t="s">
        <v>37</v>
      </c>
      <c r="D79" s="73"/>
      <c r="E79" s="73"/>
      <c r="F79" s="73"/>
      <c r="G79" s="73"/>
      <c r="H79" s="73"/>
      <c r="I79" s="73"/>
      <c r="J79" s="73"/>
      <c r="K79" s="73"/>
      <c r="L79" s="73"/>
      <c r="M79" s="73"/>
      <c r="N79" s="73"/>
      <c r="O79" s="73"/>
      <c r="P79" s="73"/>
      <c r="Q79" s="73"/>
      <c r="R79" s="73"/>
      <c r="S79" s="73"/>
      <c r="T79" s="73"/>
      <c r="U79" s="19"/>
      <c r="V79" s="19"/>
      <c r="W79" s="73" t="s">
        <v>38</v>
      </c>
      <c r="X79" s="73"/>
      <c r="Y79" s="73"/>
      <c r="Z79" s="73"/>
      <c r="AA79" s="73"/>
      <c r="AB79" s="73"/>
      <c r="AC79" s="73"/>
      <c r="AD79" s="73"/>
      <c r="AE79" s="73"/>
      <c r="AF79" s="73"/>
      <c r="AG79" s="73"/>
      <c r="AH79" s="73"/>
      <c r="AI79" s="73"/>
      <c r="AJ79" s="73"/>
      <c r="AK79" s="73"/>
      <c r="AL79" s="73"/>
      <c r="AM79" s="73"/>
      <c r="AN79" s="73"/>
      <c r="AO79" s="19"/>
      <c r="AP79" s="19"/>
      <c r="AQ79" s="73" t="s">
        <v>39</v>
      </c>
      <c r="AR79" s="73"/>
      <c r="AS79" s="73"/>
      <c r="AT79" s="73"/>
      <c r="AU79" s="73"/>
      <c r="AV79" s="73"/>
      <c r="AW79" s="73"/>
      <c r="AX79" s="73"/>
      <c r="AY79" s="73"/>
      <c r="AZ79" s="73"/>
      <c r="BA79" s="73"/>
      <c r="BB79" s="73"/>
      <c r="BC79" s="73"/>
      <c r="BD79" s="73"/>
      <c r="BE79" s="73"/>
      <c r="BF79" s="73"/>
      <c r="BG79" s="73"/>
      <c r="BH79" s="73"/>
      <c r="BI79" s="17"/>
      <c r="BJ79" s="18"/>
      <c r="BK79" s="2"/>
      <c r="BL79" s="69"/>
      <c r="BM79" s="67"/>
      <c r="BN79" s="67"/>
      <c r="BO79" s="67"/>
      <c r="BP79" s="67"/>
      <c r="BQ79" s="67"/>
      <c r="BR79" s="67"/>
      <c r="BS79" s="67"/>
      <c r="BT79" s="67"/>
      <c r="BU79" s="67"/>
      <c r="BV79" s="67"/>
      <c r="BW79" s="67"/>
      <c r="BX79" s="67"/>
      <c r="BY79" s="67"/>
      <c r="BZ79" s="68"/>
    </row>
    <row r="80" spans="1:78" ht="13.5" customHeight="1">
      <c r="A80" s="2"/>
      <c r="B80" s="16"/>
      <c r="C80" s="73"/>
      <c r="D80" s="73"/>
      <c r="E80" s="73"/>
      <c r="F80" s="73"/>
      <c r="G80" s="73"/>
      <c r="H80" s="73"/>
      <c r="I80" s="73"/>
      <c r="J80" s="73"/>
      <c r="K80" s="73"/>
      <c r="L80" s="73"/>
      <c r="M80" s="73"/>
      <c r="N80" s="73"/>
      <c r="O80" s="73"/>
      <c r="P80" s="73"/>
      <c r="Q80" s="73"/>
      <c r="R80" s="73"/>
      <c r="S80" s="73"/>
      <c r="T80" s="73"/>
      <c r="U80" s="19"/>
      <c r="V80" s="19"/>
      <c r="W80" s="73"/>
      <c r="X80" s="73"/>
      <c r="Y80" s="73"/>
      <c r="Z80" s="73"/>
      <c r="AA80" s="73"/>
      <c r="AB80" s="73"/>
      <c r="AC80" s="73"/>
      <c r="AD80" s="73"/>
      <c r="AE80" s="73"/>
      <c r="AF80" s="73"/>
      <c r="AG80" s="73"/>
      <c r="AH80" s="73"/>
      <c r="AI80" s="73"/>
      <c r="AJ80" s="73"/>
      <c r="AK80" s="73"/>
      <c r="AL80" s="73"/>
      <c r="AM80" s="73"/>
      <c r="AN80" s="73"/>
      <c r="AO80" s="19"/>
      <c r="AP80" s="19"/>
      <c r="AQ80" s="73"/>
      <c r="AR80" s="73"/>
      <c r="AS80" s="73"/>
      <c r="AT80" s="73"/>
      <c r="AU80" s="73"/>
      <c r="AV80" s="73"/>
      <c r="AW80" s="73"/>
      <c r="AX80" s="73"/>
      <c r="AY80" s="73"/>
      <c r="AZ80" s="73"/>
      <c r="BA80" s="73"/>
      <c r="BB80" s="73"/>
      <c r="BC80" s="73"/>
      <c r="BD80" s="73"/>
      <c r="BE80" s="73"/>
      <c r="BF80" s="73"/>
      <c r="BG80" s="73"/>
      <c r="BH80" s="73"/>
      <c r="BI80" s="17"/>
      <c r="BJ80" s="18"/>
      <c r="BK80" s="2"/>
      <c r="BL80" s="69"/>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272191</v>
      </c>
      <c r="D6" s="31">
        <f t="shared" si="3"/>
        <v>47</v>
      </c>
      <c r="E6" s="31">
        <f t="shared" si="3"/>
        <v>18</v>
      </c>
      <c r="F6" s="31">
        <f t="shared" si="3"/>
        <v>0</v>
      </c>
      <c r="G6" s="31">
        <f t="shared" si="3"/>
        <v>0</v>
      </c>
      <c r="H6" s="31" t="str">
        <f t="shared" si="3"/>
        <v>大阪府　和泉市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0.04</v>
      </c>
      <c r="P6" s="32">
        <f t="shared" si="3"/>
        <v>100</v>
      </c>
      <c r="Q6" s="32">
        <f t="shared" si="3"/>
        <v>3240</v>
      </c>
      <c r="R6" s="32">
        <f t="shared" si="3"/>
        <v>186833</v>
      </c>
      <c r="S6" s="32">
        <f t="shared" si="3"/>
        <v>84.98</v>
      </c>
      <c r="T6" s="32">
        <f t="shared" si="3"/>
        <v>2198.5500000000002</v>
      </c>
      <c r="U6" s="32">
        <f t="shared" si="3"/>
        <v>67</v>
      </c>
      <c r="V6" s="32">
        <f t="shared" si="3"/>
        <v>33.729999999999997</v>
      </c>
      <c r="W6" s="32">
        <f t="shared" si="3"/>
        <v>1.99</v>
      </c>
      <c r="X6" s="33" t="str">
        <f>IF(X7="",NA(),X7)</f>
        <v>-</v>
      </c>
      <c r="Y6" s="33" t="str">
        <f t="shared" ref="Y6:AG6" si="4">IF(Y7="",NA(),Y7)</f>
        <v>-</v>
      </c>
      <c r="Z6" s="33" t="str">
        <f t="shared" si="4"/>
        <v>-</v>
      </c>
      <c r="AA6" s="33" t="str">
        <f t="shared" si="4"/>
        <v>-</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3" t="str">
        <f t="shared" si="7"/>
        <v>-</v>
      </c>
      <c r="BI6" s="33">
        <f t="shared" si="7"/>
        <v>4213.4799999999996</v>
      </c>
      <c r="BJ6" s="33" t="str">
        <f t="shared" si="7"/>
        <v>-</v>
      </c>
      <c r="BK6" s="33" t="str">
        <f t="shared" si="7"/>
        <v>-</v>
      </c>
      <c r="BL6" s="33" t="str">
        <f t="shared" si="7"/>
        <v>-</v>
      </c>
      <c r="BM6" s="33" t="str">
        <f t="shared" si="7"/>
        <v>-</v>
      </c>
      <c r="BN6" s="33">
        <f t="shared" si="7"/>
        <v>392.19</v>
      </c>
      <c r="BO6" s="32" t="str">
        <f>IF(BO7="","",IF(BO7="-","【-】","【"&amp;SUBSTITUTE(TEXT(BO7,"#,##0.00"),"-","△")&amp;"】"))</f>
        <v>【345.93】</v>
      </c>
      <c r="BP6" s="33" t="str">
        <f>IF(BP7="",NA(),BP7)</f>
        <v>-</v>
      </c>
      <c r="BQ6" s="33" t="str">
        <f t="shared" ref="BQ6:BY6" si="8">IF(BQ7="",NA(),BQ7)</f>
        <v>-</v>
      </c>
      <c r="BR6" s="33" t="str">
        <f t="shared" si="8"/>
        <v>-</v>
      </c>
      <c r="BS6" s="33" t="str">
        <f t="shared" si="8"/>
        <v>-</v>
      </c>
      <c r="BT6" s="33">
        <f t="shared" si="8"/>
        <v>0.66</v>
      </c>
      <c r="BU6" s="33" t="str">
        <f t="shared" si="8"/>
        <v>-</v>
      </c>
      <c r="BV6" s="33" t="str">
        <f t="shared" si="8"/>
        <v>-</v>
      </c>
      <c r="BW6" s="33" t="str">
        <f t="shared" si="8"/>
        <v>-</v>
      </c>
      <c r="BX6" s="33" t="str">
        <f t="shared" si="8"/>
        <v>-</v>
      </c>
      <c r="BY6" s="33">
        <f t="shared" si="8"/>
        <v>57.03</v>
      </c>
      <c r="BZ6" s="32" t="str">
        <f>IF(BZ7="","",IF(BZ7="-","【-】","【"&amp;SUBSTITUTE(TEXT(BZ7,"#,##0.00"),"-","△")&amp;"】"))</f>
        <v>【59.44】</v>
      </c>
      <c r="CA6" s="33" t="str">
        <f>IF(CA7="",NA(),CA7)</f>
        <v>-</v>
      </c>
      <c r="CB6" s="33" t="str">
        <f t="shared" ref="CB6:CJ6" si="9">IF(CB7="",NA(),CB7)</f>
        <v>-</v>
      </c>
      <c r="CC6" s="33" t="str">
        <f t="shared" si="9"/>
        <v>-</v>
      </c>
      <c r="CD6" s="33" t="str">
        <f t="shared" si="9"/>
        <v>-</v>
      </c>
      <c r="CE6" s="33">
        <f t="shared" si="9"/>
        <v>5655</v>
      </c>
      <c r="CF6" s="33" t="str">
        <f t="shared" si="9"/>
        <v>-</v>
      </c>
      <c r="CG6" s="33" t="str">
        <f t="shared" si="9"/>
        <v>-</v>
      </c>
      <c r="CH6" s="33" t="str">
        <f t="shared" si="9"/>
        <v>-</v>
      </c>
      <c r="CI6" s="33" t="str">
        <f t="shared" si="9"/>
        <v>-</v>
      </c>
      <c r="CJ6" s="33">
        <f t="shared" si="9"/>
        <v>283.73</v>
      </c>
      <c r="CK6" s="32" t="str">
        <f>IF(CK7="","",IF(CK7="-","【-】","【"&amp;SUBSTITUTE(TEXT(CK7,"#,##0.00"),"-","△")&amp;"】"))</f>
        <v>【272.79】</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f t="shared" si="10"/>
        <v>58.25</v>
      </c>
      <c r="CV6" s="32" t="str">
        <f>IF(CV7="","",IF(CV7="-","【-】","【"&amp;SUBSTITUTE(TEXT(CV7,"#,##0.00"),"-","△")&amp;"】"))</f>
        <v>【58.84】</v>
      </c>
      <c r="CW6" s="33" t="str">
        <f>IF(CW7="",NA(),CW7)</f>
        <v>-</v>
      </c>
      <c r="CX6" s="33" t="str">
        <f t="shared" ref="CX6:DF6" si="11">IF(CX7="",NA(),CX7)</f>
        <v>-</v>
      </c>
      <c r="CY6" s="33" t="str">
        <f t="shared" si="11"/>
        <v>-</v>
      </c>
      <c r="CZ6" s="33" t="str">
        <f t="shared" si="11"/>
        <v>-</v>
      </c>
      <c r="DA6" s="33">
        <f t="shared" si="11"/>
        <v>100</v>
      </c>
      <c r="DB6" s="33" t="str">
        <f t="shared" si="11"/>
        <v>-</v>
      </c>
      <c r="DC6" s="33" t="str">
        <f t="shared" si="11"/>
        <v>-</v>
      </c>
      <c r="DD6" s="33" t="str">
        <f t="shared" si="11"/>
        <v>-</v>
      </c>
      <c r="DE6" s="33" t="str">
        <f t="shared" si="11"/>
        <v>-</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272191</v>
      </c>
      <c r="D7" s="35">
        <v>47</v>
      </c>
      <c r="E7" s="35">
        <v>18</v>
      </c>
      <c r="F7" s="35">
        <v>0</v>
      </c>
      <c r="G7" s="35">
        <v>0</v>
      </c>
      <c r="H7" s="35" t="s">
        <v>96</v>
      </c>
      <c r="I7" s="35" t="s">
        <v>97</v>
      </c>
      <c r="J7" s="35" t="s">
        <v>98</v>
      </c>
      <c r="K7" s="35" t="s">
        <v>99</v>
      </c>
      <c r="L7" s="35" t="s">
        <v>100</v>
      </c>
      <c r="M7" s="36" t="s">
        <v>101</v>
      </c>
      <c r="N7" s="36" t="s">
        <v>102</v>
      </c>
      <c r="O7" s="36">
        <v>0.04</v>
      </c>
      <c r="P7" s="36">
        <v>100</v>
      </c>
      <c r="Q7" s="36">
        <v>3240</v>
      </c>
      <c r="R7" s="36">
        <v>186833</v>
      </c>
      <c r="S7" s="36">
        <v>84.98</v>
      </c>
      <c r="T7" s="36">
        <v>2198.5500000000002</v>
      </c>
      <c r="U7" s="36">
        <v>67</v>
      </c>
      <c r="V7" s="36">
        <v>33.729999999999997</v>
      </c>
      <c r="W7" s="36">
        <v>1.99</v>
      </c>
      <c r="X7" s="36" t="s">
        <v>101</v>
      </c>
      <c r="Y7" s="36" t="s">
        <v>101</v>
      </c>
      <c r="Z7" s="36" t="s">
        <v>101</v>
      </c>
      <c r="AA7" s="36" t="s">
        <v>101</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t="s">
        <v>101</v>
      </c>
      <c r="BH7" s="36" t="s">
        <v>101</v>
      </c>
      <c r="BI7" s="36">
        <v>4213.4799999999996</v>
      </c>
      <c r="BJ7" s="36" t="s">
        <v>101</v>
      </c>
      <c r="BK7" s="36" t="s">
        <v>101</v>
      </c>
      <c r="BL7" s="36" t="s">
        <v>101</v>
      </c>
      <c r="BM7" s="36" t="s">
        <v>101</v>
      </c>
      <c r="BN7" s="36">
        <v>392.19</v>
      </c>
      <c r="BO7" s="36">
        <v>345.93</v>
      </c>
      <c r="BP7" s="36" t="s">
        <v>101</v>
      </c>
      <c r="BQ7" s="36" t="s">
        <v>101</v>
      </c>
      <c r="BR7" s="36" t="s">
        <v>101</v>
      </c>
      <c r="BS7" s="36" t="s">
        <v>101</v>
      </c>
      <c r="BT7" s="36">
        <v>0.66</v>
      </c>
      <c r="BU7" s="36" t="s">
        <v>101</v>
      </c>
      <c r="BV7" s="36" t="s">
        <v>101</v>
      </c>
      <c r="BW7" s="36" t="s">
        <v>101</v>
      </c>
      <c r="BX7" s="36" t="s">
        <v>101</v>
      </c>
      <c r="BY7" s="36">
        <v>57.03</v>
      </c>
      <c r="BZ7" s="36">
        <v>59.44</v>
      </c>
      <c r="CA7" s="36" t="s">
        <v>101</v>
      </c>
      <c r="CB7" s="36" t="s">
        <v>101</v>
      </c>
      <c r="CC7" s="36" t="s">
        <v>101</v>
      </c>
      <c r="CD7" s="36" t="s">
        <v>101</v>
      </c>
      <c r="CE7" s="36">
        <v>5655</v>
      </c>
      <c r="CF7" s="36" t="s">
        <v>101</v>
      </c>
      <c r="CG7" s="36" t="s">
        <v>101</v>
      </c>
      <c r="CH7" s="36" t="s">
        <v>101</v>
      </c>
      <c r="CI7" s="36" t="s">
        <v>101</v>
      </c>
      <c r="CJ7" s="36">
        <v>283.73</v>
      </c>
      <c r="CK7" s="36">
        <v>272.79000000000002</v>
      </c>
      <c r="CL7" s="36" t="s">
        <v>101</v>
      </c>
      <c r="CM7" s="36" t="s">
        <v>101</v>
      </c>
      <c r="CN7" s="36" t="s">
        <v>101</v>
      </c>
      <c r="CO7" s="36" t="s">
        <v>101</v>
      </c>
      <c r="CP7" s="36" t="s">
        <v>101</v>
      </c>
      <c r="CQ7" s="36" t="s">
        <v>101</v>
      </c>
      <c r="CR7" s="36" t="s">
        <v>101</v>
      </c>
      <c r="CS7" s="36" t="s">
        <v>101</v>
      </c>
      <c r="CT7" s="36" t="s">
        <v>101</v>
      </c>
      <c r="CU7" s="36">
        <v>58.25</v>
      </c>
      <c r="CV7" s="36">
        <v>58.84</v>
      </c>
      <c r="CW7" s="36" t="s">
        <v>101</v>
      </c>
      <c r="CX7" s="36" t="s">
        <v>101</v>
      </c>
      <c r="CY7" s="36" t="s">
        <v>101</v>
      </c>
      <c r="CZ7" s="36" t="s">
        <v>101</v>
      </c>
      <c r="DA7" s="36">
        <v>100</v>
      </c>
      <c r="DB7" s="36" t="s">
        <v>101</v>
      </c>
      <c r="DC7" s="36" t="s">
        <v>101</v>
      </c>
      <c r="DD7" s="36" t="s">
        <v>101</v>
      </c>
      <c r="DE7" s="36" t="s">
        <v>101</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2017-02-21T02:00:33Z</cp:lastPrinted>
  <dcterms:created xsi:type="dcterms:W3CDTF">2017-02-08T03:23:31Z</dcterms:created>
  <dcterms:modified xsi:type="dcterms:W3CDTF">2017-02-21T06:07:43Z</dcterms:modified>
  <cp:category/>
</cp:coreProperties>
</file>