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AI10" i="4" s="1"/>
  <c r="S6" i="5"/>
  <c r="R6" i="5"/>
  <c r="Q6" i="5"/>
  <c r="AI8" i="4" s="1"/>
  <c r="P6" i="5"/>
  <c r="O6" i="5"/>
  <c r="N6" i="5"/>
  <c r="M6" i="5"/>
  <c r="L6" i="5"/>
  <c r="Z8" i="4" s="1"/>
  <c r="K6" i="5"/>
  <c r="J6" i="5"/>
  <c r="I6" i="5"/>
  <c r="B8" i="4" s="1"/>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Z10" i="4"/>
  <c r="R10" i="4"/>
  <c r="J10" i="4"/>
  <c r="B10" i="4"/>
  <c r="AY8" i="4"/>
  <c r="AQ8" i="4"/>
  <c r="R8" i="4"/>
  <c r="J8"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<sst xmlns="http://schemas.openxmlformats.org/spreadsheetml/2006/main" count="217" uniqueCount="107">
  <si>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</si>
  <si>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</si>
  <si>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</si>
  <si>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</si>
  <si>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</si>
  <si>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</si>
  <si>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</si>
  <si>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</si>
  <si>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</si>
  <si>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</si>
  <si>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</si>
  <si>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</si>
  <si>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</si>
  <si>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</si>
  <si>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</si>
  <si>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</si>
  <si>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</si>
  <si>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</si>
  <si>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</si>
  <si>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</si>
  <si>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</si>
  <si>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</si>
  <si>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</si>
  <si>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</si>
  <si>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</si>
  <si>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</si>
  <si>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</si>
  <si>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</si>
  <si>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</si>
  <si>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</si>
  <si>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</si>
  <si>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</si>
  <si>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</si>
  <si>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</si>
  <si>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</si>
  <si>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</si>
  <si>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</si>
  <si>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</si>
  <si>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</si>
  <si>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</si>
  <si>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</si>
  <si>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</si>
  <si>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</si>
  <si>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</si>
  <si>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</si>
  <si>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</si>
  <si>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</si>
  <si>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</si>
  <si>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</si>
  <si>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</si>
  <si>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</si>
  <si>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</si>
  <si>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</si>
  <si>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</si>
  <si>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</si>
  <si>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</si>
  <si>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</si>
  <si>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</si>
  <si>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</si>
  <si>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</si>
  <si>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</si>
  <si>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</si>
  <si>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</si>
  <si>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</si>
  <si>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</si>
  <si>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</si>
  <si>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</si>
  <si>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</si>
  <si>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</si>
  <si>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</si>
  <si>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</si>
  <si>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</si>
  <si>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</si>
  <si>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</si>
  <si>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</si>
  <si>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</si>
  <si>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</si>
  <si>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</si>
  <si>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</si>
  <si>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</si>
  <si>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</si>
  <si>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</si>
  <si>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</si>
  <si>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</si>
  <si>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</si>
  <si>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</si>
  <si>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</si>
  <si>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</si>
  <si>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</si>
  <si>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</si>
  <si>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</si>
  <si>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</si>
  <si>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</si>
  <si>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大阪府　富田林市</t>
  </si>
  <si>
    <t>法適用</t>
  </si>
  <si>
    <t>水道事業</t>
  </si>
  <si>
    <t>末端給水事業</t>
  </si>
  <si>
    <t>A3</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</si>
  <si>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</si>
  <si>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</si>
  <si>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</si>
  <si>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</si>
  <si>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</si>
  <si>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</si>
  <si>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給水量の減少には、人口減少や節水志向の浸透などの社会情勢が背景にあり、今後もこの傾向は続くと考えられますので、給水収益は今後減少していくことが予想されます。こうした状況の中で、課題となる老朽管の更新を今後も進めていかなければなりません。長期にわたり多額の工事財源が必要になるため、資金は今後不足してくることが予想されます。
本市水道事業の経営状態はおおむね健全な状態にあると考えますが、工事財源の確保を含めると十分な状態とはいえず、規模の適正化(ダウンサイジング）などによる経営効率化のほか、料金改定についても検討する必要があると考えます。
平成29年度に経営戦略を策定するなどし、今後も経営改善に努めていきます。
</t>
    <rPh sb="24" eb="26">
      <t>シャカイ</t>
    </rPh>
    <rPh sb="26" eb="28">
      <t>ジョウセイ</t>
    </rPh>
    <rPh sb="55" eb="57">
      <t>キュウスイ</t>
    </rPh>
    <rPh sb="57" eb="59">
      <t>シュウエキ</t>
    </rPh>
    <rPh sb="60" eb="62">
      <t>コンゴ</t>
    </rPh>
    <rPh sb="62" eb="64">
      <t>ゲンショウ</t>
    </rPh>
    <rPh sb="71" eb="73">
      <t>ヨソウ</t>
    </rPh>
    <rPh sb="82" eb="84">
      <t>ジョウキョウ</t>
    </rPh>
    <rPh sb="85" eb="86">
      <t>ナカ</t>
    </rPh>
    <rPh sb="88" eb="90">
      <t>カダイ</t>
    </rPh>
    <rPh sb="100" eb="102">
      <t>コンゴ</t>
    </rPh>
    <rPh sb="103" eb="104">
      <t>スス</t>
    </rPh>
    <rPh sb="118" eb="120">
      <t>チョウキ</t>
    </rPh>
    <rPh sb="124" eb="126">
      <t>タガク</t>
    </rPh>
    <rPh sb="127" eb="129">
      <t>コウジ</t>
    </rPh>
    <rPh sb="132" eb="134">
      <t>ヒツヨウ</t>
    </rPh>
    <rPh sb="140" eb="142">
      <t>シキン</t>
    </rPh>
    <rPh sb="143" eb="145">
      <t>コンゴ</t>
    </rPh>
    <rPh sb="145" eb="147">
      <t>フソク</t>
    </rPh>
    <rPh sb="154" eb="156">
      <t>ヨソウ</t>
    </rPh>
    <rPh sb="193" eb="195">
      <t>コウジ</t>
    </rPh>
    <rPh sb="195" eb="197">
      <t>ザイゲン</t>
    </rPh>
    <rPh sb="198" eb="200">
      <t>カクホ</t>
    </rPh>
    <rPh sb="201" eb="202">
      <t>フク</t>
    </rPh>
    <rPh sb="205" eb="207">
      <t>ジュウブン</t>
    </rPh>
    <rPh sb="208" eb="210">
      <t>ジョウタイ</t>
    </rPh>
    <rPh sb="216" eb="218">
      <t>キボ</t>
    </rPh>
    <rPh sb="219" eb="222">
      <t>テキセイカ</t>
    </rPh>
    <rPh sb="237" eb="239">
      <t>ケイエイ</t>
    </rPh>
    <rPh sb="239" eb="242">
      <t>コウリツカ</t>
    </rPh>
    <rPh sb="271" eb="273">
      <t>ヘイセイ</t>
    </rPh>
    <rPh sb="275" eb="277">
      <t>ネンド</t>
    </rPh>
    <rPh sb="278" eb="280">
      <t>ケイエイ</t>
    </rPh>
    <rPh sb="280" eb="282">
      <t>センリャク</t>
    </rPh>
    <rPh sb="283" eb="285">
      <t>サクテイ</t>
    </rPh>
    <rPh sb="291" eb="293">
      <t>コンゴ</t>
    </rPh>
    <rPh sb="294" eb="296">
      <t>ケイエイ</t>
    </rPh>
    <rPh sb="296" eb="298">
      <t>カイゼン</t>
    </rPh>
    <rPh sb="299" eb="300">
      <t>ツト</t>
    </rPh>
    <phoneticPr fontId="4"/>
  </si>
  <si>
    <t>経常収支比率は100％以上（黒字経営）が継続しており、また流動比率もH26年度からH27年度にかけて減少はしているものの、良好な数字で推移していると考えます。
管路の更新を計画的にすすめており、現在は経年管が増加していることから更新工事が増加しています。企業債残高対給水収益比率は増加傾向にありますが、更新工事の資金需要から、企業債借入額が増加しているためと考えられます。類似団体との比較においては、平均値を下回る数値で推移しています。
　料金回収率、給水原価、有収率は良好な数値となっていますが、施設利用率については毎年減少しており、Ｈ27年度決算数字においては類似団体平均値を下回っています。給水量が毎年減少しており、施設規模が現在の需要に対して過大となってきていると考えられます。</t>
    <rPh sb="80" eb="82">
      <t>カンロ</t>
    </rPh>
    <rPh sb="83" eb="85">
      <t>コウシン</t>
    </rPh>
    <rPh sb="86" eb="88">
      <t>ケイカク</t>
    </rPh>
    <rPh sb="88" eb="89">
      <t>テキ</t>
    </rPh>
    <rPh sb="97" eb="99">
      <t>ゲンザイ</t>
    </rPh>
    <rPh sb="100" eb="102">
      <t>ケイネン</t>
    </rPh>
    <rPh sb="102" eb="103">
      <t>カン</t>
    </rPh>
    <rPh sb="104" eb="106">
      <t>ゾウカ</t>
    </rPh>
    <rPh sb="114" eb="116">
      <t>コウシン</t>
    </rPh>
    <rPh sb="116" eb="118">
      <t>コウジ</t>
    </rPh>
    <rPh sb="119" eb="121">
      <t>ゾウカ</t>
    </rPh>
    <rPh sb="140" eb="142">
      <t>ゾウカ</t>
    </rPh>
    <rPh sb="142" eb="144">
      <t>ケイコウ</t>
    </rPh>
    <rPh sb="151" eb="153">
      <t>コウシン</t>
    </rPh>
    <rPh sb="153" eb="155">
      <t>コウジ</t>
    </rPh>
    <rPh sb="156" eb="158">
      <t>シキン</t>
    </rPh>
    <rPh sb="158" eb="160">
      <t>ジュヨウ</t>
    </rPh>
    <rPh sb="163" eb="165">
      <t>キギョウ</t>
    </rPh>
    <rPh sb="165" eb="166">
      <t>サイ</t>
    </rPh>
    <rPh sb="166" eb="168">
      <t>カリイレ</t>
    </rPh>
    <rPh sb="168" eb="169">
      <t>ガク</t>
    </rPh>
    <rPh sb="170" eb="172">
      <t>ゾウカ</t>
    </rPh>
    <rPh sb="179" eb="180">
      <t>カンガ</t>
    </rPh>
    <rPh sb="200" eb="202">
      <t>ヘイキン</t>
    </rPh>
    <rPh sb="202" eb="203">
      <t>チ</t>
    </rPh>
    <rPh sb="204" eb="206">
      <t>シタマワ</t>
    </rPh>
    <rPh sb="207" eb="209">
      <t>スウチ</t>
    </rPh>
    <rPh sb="210" eb="212">
      <t>スイイ</t>
    </rPh>
    <rPh sb="311" eb="313">
      <t>シセツ</t>
    </rPh>
    <rPh sb="313" eb="315">
      <t>キボ</t>
    </rPh>
    <rPh sb="316" eb="318">
      <t>ゲンザイ</t>
    </rPh>
    <rPh sb="319" eb="321">
      <t>ジュヨウ</t>
    </rPh>
    <rPh sb="322" eb="323">
      <t>タイ</t>
    </rPh>
    <rPh sb="325" eb="327">
      <t>カダイ</t>
    </rPh>
    <rPh sb="336" eb="337">
      <t>カンガ</t>
    </rPh>
    <phoneticPr fontId="4"/>
  </si>
  <si>
    <t xml:space="preserve">高度経済成長期に整備された水道管が法定耐用年数を迎えるなどの状況から、類似団体平均と同様、管路経年化率は上昇が続いています。また、有形固定資産減価償却率が類似団体平均値を上回っていることからも、老朽化の進行がわかります。
更新工事の増加にともない、管路更新率は上昇傾向にあります。なお、管路更新率が年度によって大きく増減しているのは、事業の進捗により翌年度へ事業を繰り越すことがあるためです。
</t>
    <rPh sb="35" eb="37">
      <t>ルイジ</t>
    </rPh>
    <rPh sb="37" eb="39">
      <t>ダンタイ</t>
    </rPh>
    <rPh sb="39" eb="41">
      <t>ヘイキン</t>
    </rPh>
    <rPh sb="42" eb="44">
      <t>ドウヨウ</t>
    </rPh>
    <rPh sb="116" eb="118">
      <t>ゾウカ</t>
    </rPh>
    <rPh sb="132" eb="134">
      <t>ケイコウ</t>
    </rPh>
    <rPh sb="143" eb="145">
      <t>カンロ</t>
    </rPh>
    <rPh sb="145" eb="147">
      <t>コウシン</t>
    </rPh>
    <rPh sb="147" eb="148">
      <t>リツ</t>
    </rPh>
    <rPh sb="149" eb="150">
      <t>ネン</t>
    </rPh>
    <rPh sb="150" eb="151">
      <t>ド</t>
    </rPh>
    <rPh sb="155" eb="156">
      <t>オオ</t>
    </rPh>
    <rPh sb="158" eb="160">
      <t>ゾウゲン</t>
    </rPh>
    <rPh sb="167" eb="169">
      <t>ジギョウ</t>
    </rPh>
    <rPh sb="170" eb="172">
      <t>シンチョク</t>
    </rPh>
    <rPh sb="175" eb="178">
      <t>ヨクネンド</t>
    </rPh>
    <rPh sb="179" eb="181">
      <t>ジギョウ</t>
    </rPh>
    <rPh sb="182" eb="183">
      <t>ク</t>
    </rPh>
    <rPh sb="184" eb="185">
      <t>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</si>
</sst>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4">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1"/>
      <color theme="1"/>
      <name val="ＭＳ Ｐゴシック"/>
      <family val="3"/>
      <charset val="128"/>
      <scheme val="minor"/>
    </font>
    <font>
      <sz val="11"/>
      <name val="ＭＳ Ｐゴシック"/>
      <family val="3"/>
      <charset val="128"/>
      <scheme val="minor"/>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23" fillId="0" borderId="9" xfId="0" applyFont="1" applyBorder="1" applyAlignment="1" applyProtection="1">
      <alignment horizontal="left" vertical="top" wrapText="1"/>
      <protection locked="0"/>
    </xf>
    <xf numFmtId="0" fontId="23" fillId="0" borderId="0" xfId="0" applyFont="1" applyBorder="1" applyAlignment="1" applyProtection="1">
      <alignment horizontal="left" vertical="top" wrapText="1"/>
      <protection locked="0"/>
    </xf>
    <xf numFmtId="0" fontId="23"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22" fillId="0" borderId="9"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10" xfId="0" applyFont="1" applyBorder="1" applyAlignment="1" applyProtection="1">
      <alignment horizontal="left" vertical="top" wrapText="1"/>
      <protection locked="0"/>
    </xf>
    <xf numFmtId="0" fontId="22" fillId="0" borderId="11"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0.81</c:v>
                </c:pt>
                <c:pt idx="1">
                  <c:v>0.52</c:v>
                </c:pt>
                <c:pt idx="2">
                  <c:v>0.94</c:v>
                </c:pt>
                <c:pt idx="3">
                  <c:v>1.67</c:v>
                </c:pt>
                <c:pt idx="4">
                  <c:v>1.18</c:v>
                </c:pt>
              </c:numCache>
            </c:numRef>
          </c:val>
        </c:ser>
        <c:dLbls>
          <c:showLegendKey val="0"/>
          <c:showVal val="0"/>
          <c:showCatName val="0"/>
          <c:showSerName val="0"/>
          <c:showPercent val="0"/>
          <c:showBubbleSize val="0"/>
        </c:dLbls>
        <c:gapWidth val="150"/>
        <c:axId val="75920128"/>
        <c:axId val="75922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1.01</c:v>
                </c:pt>
                <c:pt idx="1">
                  <c:v>0.88</c:v>
                </c:pt>
                <c:pt idx="2">
                  <c:v>0.85</c:v>
                </c:pt>
                <c:pt idx="3">
                  <c:v>0.75</c:v>
                </c:pt>
                <c:pt idx="4">
                  <c:v>0.95</c:v>
                </c:pt>
              </c:numCache>
            </c:numRef>
          </c:val>
          <c:smooth val="0"/>
        </c:ser>
        <c:dLbls>
          <c:showLegendKey val="0"/>
          <c:showVal val="0"/>
          <c:showCatName val="0"/>
          <c:showSerName val="0"/>
          <c:showPercent val="0"/>
          <c:showBubbleSize val="0"/>
        </c:dLbls>
        <c:marker val="1"/>
        <c:smooth val="0"/>
        <c:axId val="75920128"/>
        <c:axId val="75922048"/>
      </c:lineChart>
      <c:dateAx>
        <c:axId val="75920128"/>
        <c:scaling>
          <c:orientation val="minMax"/>
        </c:scaling>
        <c:delete val="1"/>
        <c:axPos val="b"/>
        <c:numFmt formatCode="ge" sourceLinked="1"/>
        <c:majorTickMark val="none"/>
        <c:minorTickMark val="none"/>
        <c:tickLblPos val="none"/>
        <c:crossAx val="75922048"/>
        <c:crosses val="autoZero"/>
        <c:auto val="1"/>
        <c:lblOffset val="100"/>
        <c:baseTimeUnit val="years"/>
      </c:dateAx>
      <c:valAx>
        <c:axId val="75922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5920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67.42</c:v>
                </c:pt>
                <c:pt idx="1">
                  <c:v>66.709999999999994</c:v>
                </c:pt>
                <c:pt idx="2">
                  <c:v>65.34</c:v>
                </c:pt>
                <c:pt idx="3">
                  <c:v>63.71</c:v>
                </c:pt>
                <c:pt idx="4">
                  <c:v>61.69</c:v>
                </c:pt>
              </c:numCache>
            </c:numRef>
          </c:val>
        </c:ser>
        <c:dLbls>
          <c:showLegendKey val="0"/>
          <c:showVal val="0"/>
          <c:showCatName val="0"/>
          <c:showSerName val="0"/>
          <c:showPercent val="0"/>
          <c:showBubbleSize val="0"/>
        </c:dLbls>
        <c:gapWidth val="150"/>
        <c:axId val="79860864"/>
        <c:axId val="79862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62.81</c:v>
                </c:pt>
                <c:pt idx="1">
                  <c:v>62.5</c:v>
                </c:pt>
                <c:pt idx="2">
                  <c:v>62.45</c:v>
                </c:pt>
                <c:pt idx="3">
                  <c:v>62.12</c:v>
                </c:pt>
                <c:pt idx="4">
                  <c:v>62.26</c:v>
                </c:pt>
              </c:numCache>
            </c:numRef>
          </c:val>
          <c:smooth val="0"/>
        </c:ser>
        <c:dLbls>
          <c:showLegendKey val="0"/>
          <c:showVal val="0"/>
          <c:showCatName val="0"/>
          <c:showSerName val="0"/>
          <c:showPercent val="0"/>
          <c:showBubbleSize val="0"/>
        </c:dLbls>
        <c:marker val="1"/>
        <c:smooth val="0"/>
        <c:axId val="79860864"/>
        <c:axId val="79862784"/>
      </c:lineChart>
      <c:dateAx>
        <c:axId val="79860864"/>
        <c:scaling>
          <c:orientation val="minMax"/>
        </c:scaling>
        <c:delete val="1"/>
        <c:axPos val="b"/>
        <c:numFmt formatCode="ge" sourceLinked="1"/>
        <c:majorTickMark val="none"/>
        <c:minorTickMark val="none"/>
        <c:tickLblPos val="none"/>
        <c:crossAx val="79862784"/>
        <c:crosses val="autoZero"/>
        <c:auto val="1"/>
        <c:lblOffset val="100"/>
        <c:baseTimeUnit val="years"/>
      </c:dateAx>
      <c:valAx>
        <c:axId val="79862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860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94.52</c:v>
                </c:pt>
                <c:pt idx="1">
                  <c:v>94.49</c:v>
                </c:pt>
                <c:pt idx="2">
                  <c:v>95.07</c:v>
                </c:pt>
                <c:pt idx="3">
                  <c:v>95.22</c:v>
                </c:pt>
                <c:pt idx="4">
                  <c:v>95.75</c:v>
                </c:pt>
              </c:numCache>
            </c:numRef>
          </c:val>
        </c:ser>
        <c:dLbls>
          <c:showLegendKey val="0"/>
          <c:showVal val="0"/>
          <c:showCatName val="0"/>
          <c:showSerName val="0"/>
          <c:showPercent val="0"/>
          <c:showBubbleSize val="0"/>
        </c:dLbls>
        <c:gapWidth val="150"/>
        <c:axId val="79909632"/>
        <c:axId val="79911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89.45</c:v>
                </c:pt>
                <c:pt idx="1">
                  <c:v>89.62</c:v>
                </c:pt>
                <c:pt idx="2">
                  <c:v>89.76</c:v>
                </c:pt>
                <c:pt idx="3">
                  <c:v>89.45</c:v>
                </c:pt>
                <c:pt idx="4">
                  <c:v>89.5</c:v>
                </c:pt>
              </c:numCache>
            </c:numRef>
          </c:val>
          <c:smooth val="0"/>
        </c:ser>
        <c:dLbls>
          <c:showLegendKey val="0"/>
          <c:showVal val="0"/>
          <c:showCatName val="0"/>
          <c:showSerName val="0"/>
          <c:showPercent val="0"/>
          <c:showBubbleSize val="0"/>
        </c:dLbls>
        <c:marker val="1"/>
        <c:smooth val="0"/>
        <c:axId val="79909632"/>
        <c:axId val="79911552"/>
      </c:lineChart>
      <c:dateAx>
        <c:axId val="79909632"/>
        <c:scaling>
          <c:orientation val="minMax"/>
        </c:scaling>
        <c:delete val="1"/>
        <c:axPos val="b"/>
        <c:numFmt formatCode="ge" sourceLinked="1"/>
        <c:majorTickMark val="none"/>
        <c:minorTickMark val="none"/>
        <c:tickLblPos val="none"/>
        <c:crossAx val="79911552"/>
        <c:crosses val="autoZero"/>
        <c:auto val="1"/>
        <c:lblOffset val="100"/>
        <c:baseTimeUnit val="years"/>
      </c:dateAx>
      <c:valAx>
        <c:axId val="79911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909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107.99</c:v>
                </c:pt>
                <c:pt idx="1">
                  <c:v>110.21</c:v>
                </c:pt>
                <c:pt idx="2">
                  <c:v>113.39</c:v>
                </c:pt>
                <c:pt idx="3">
                  <c:v>120.85</c:v>
                </c:pt>
                <c:pt idx="4">
                  <c:v>116.98</c:v>
                </c:pt>
              </c:numCache>
            </c:numRef>
          </c:val>
        </c:ser>
        <c:dLbls>
          <c:showLegendKey val="0"/>
          <c:showVal val="0"/>
          <c:showCatName val="0"/>
          <c:showSerName val="0"/>
          <c:showPercent val="0"/>
          <c:showBubbleSize val="0"/>
        </c:dLbls>
        <c:gapWidth val="150"/>
        <c:axId val="75960704"/>
        <c:axId val="75962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107.74</c:v>
                </c:pt>
                <c:pt idx="1">
                  <c:v>107.91</c:v>
                </c:pt>
                <c:pt idx="2">
                  <c:v>108.44</c:v>
                </c:pt>
                <c:pt idx="3">
                  <c:v>113.11</c:v>
                </c:pt>
                <c:pt idx="4">
                  <c:v>114</c:v>
                </c:pt>
              </c:numCache>
            </c:numRef>
          </c:val>
          <c:smooth val="0"/>
        </c:ser>
        <c:dLbls>
          <c:showLegendKey val="0"/>
          <c:showVal val="0"/>
          <c:showCatName val="0"/>
          <c:showSerName val="0"/>
          <c:showPercent val="0"/>
          <c:showBubbleSize val="0"/>
        </c:dLbls>
        <c:marker val="1"/>
        <c:smooth val="0"/>
        <c:axId val="75960704"/>
        <c:axId val="75962624"/>
      </c:lineChart>
      <c:dateAx>
        <c:axId val="75960704"/>
        <c:scaling>
          <c:orientation val="minMax"/>
        </c:scaling>
        <c:delete val="1"/>
        <c:axPos val="b"/>
        <c:numFmt formatCode="ge" sourceLinked="1"/>
        <c:majorTickMark val="none"/>
        <c:minorTickMark val="none"/>
        <c:tickLblPos val="none"/>
        <c:crossAx val="75962624"/>
        <c:crosses val="autoZero"/>
        <c:auto val="1"/>
        <c:lblOffset val="100"/>
        <c:baseTimeUnit val="years"/>
      </c:dateAx>
      <c:valAx>
        <c:axId val="759626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75960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24.52</c:v>
                </c:pt>
                <c:pt idx="1">
                  <c:v>25.22</c:v>
                </c:pt>
                <c:pt idx="2">
                  <c:v>25.21</c:v>
                </c:pt>
                <c:pt idx="3">
                  <c:v>53.35</c:v>
                </c:pt>
                <c:pt idx="4">
                  <c:v>53.8</c:v>
                </c:pt>
              </c:numCache>
            </c:numRef>
          </c:val>
        </c:ser>
        <c:dLbls>
          <c:showLegendKey val="0"/>
          <c:showVal val="0"/>
          <c:showCatName val="0"/>
          <c:showSerName val="0"/>
          <c:showPercent val="0"/>
          <c:showBubbleSize val="0"/>
        </c:dLbls>
        <c:gapWidth val="150"/>
        <c:axId val="75997184"/>
        <c:axId val="75999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39.159999999999997</c:v>
                </c:pt>
                <c:pt idx="1">
                  <c:v>40.21</c:v>
                </c:pt>
                <c:pt idx="2">
                  <c:v>41.12</c:v>
                </c:pt>
                <c:pt idx="3">
                  <c:v>44.91</c:v>
                </c:pt>
                <c:pt idx="4">
                  <c:v>45.89</c:v>
                </c:pt>
              </c:numCache>
            </c:numRef>
          </c:val>
          <c:smooth val="0"/>
        </c:ser>
        <c:dLbls>
          <c:showLegendKey val="0"/>
          <c:showVal val="0"/>
          <c:showCatName val="0"/>
          <c:showSerName val="0"/>
          <c:showPercent val="0"/>
          <c:showBubbleSize val="0"/>
        </c:dLbls>
        <c:marker val="1"/>
        <c:smooth val="0"/>
        <c:axId val="75997184"/>
        <c:axId val="75999104"/>
      </c:lineChart>
      <c:dateAx>
        <c:axId val="75997184"/>
        <c:scaling>
          <c:orientation val="minMax"/>
        </c:scaling>
        <c:delete val="1"/>
        <c:axPos val="b"/>
        <c:numFmt formatCode="ge" sourceLinked="1"/>
        <c:majorTickMark val="none"/>
        <c:minorTickMark val="none"/>
        <c:tickLblPos val="none"/>
        <c:crossAx val="75999104"/>
        <c:crosses val="autoZero"/>
        <c:auto val="1"/>
        <c:lblOffset val="100"/>
        <c:baseTimeUnit val="years"/>
      </c:dateAx>
      <c:valAx>
        <c:axId val="75999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5997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21.43</c:v>
                </c:pt>
                <c:pt idx="1">
                  <c:v>23.05</c:v>
                </c:pt>
                <c:pt idx="2">
                  <c:v>24.85</c:v>
                </c:pt>
                <c:pt idx="3">
                  <c:v>26.22</c:v>
                </c:pt>
                <c:pt idx="4">
                  <c:v>26.91</c:v>
                </c:pt>
              </c:numCache>
            </c:numRef>
          </c:val>
        </c:ser>
        <c:dLbls>
          <c:showLegendKey val="0"/>
          <c:showVal val="0"/>
          <c:showCatName val="0"/>
          <c:showSerName val="0"/>
          <c:showPercent val="0"/>
          <c:showBubbleSize val="0"/>
        </c:dLbls>
        <c:gapWidth val="150"/>
        <c:axId val="79576448"/>
        <c:axId val="79582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9.14</c:v>
                </c:pt>
                <c:pt idx="1">
                  <c:v>10.19</c:v>
                </c:pt>
                <c:pt idx="2">
                  <c:v>10.9</c:v>
                </c:pt>
                <c:pt idx="3">
                  <c:v>12.03</c:v>
                </c:pt>
                <c:pt idx="4">
                  <c:v>13.14</c:v>
                </c:pt>
              </c:numCache>
            </c:numRef>
          </c:val>
          <c:smooth val="0"/>
        </c:ser>
        <c:dLbls>
          <c:showLegendKey val="0"/>
          <c:showVal val="0"/>
          <c:showCatName val="0"/>
          <c:showSerName val="0"/>
          <c:showPercent val="0"/>
          <c:showBubbleSize val="0"/>
        </c:dLbls>
        <c:marker val="1"/>
        <c:smooth val="0"/>
        <c:axId val="79576448"/>
        <c:axId val="79582720"/>
      </c:lineChart>
      <c:dateAx>
        <c:axId val="79576448"/>
        <c:scaling>
          <c:orientation val="minMax"/>
        </c:scaling>
        <c:delete val="1"/>
        <c:axPos val="b"/>
        <c:numFmt formatCode="ge" sourceLinked="1"/>
        <c:majorTickMark val="none"/>
        <c:minorTickMark val="none"/>
        <c:tickLblPos val="none"/>
        <c:crossAx val="79582720"/>
        <c:crosses val="autoZero"/>
        <c:auto val="1"/>
        <c:lblOffset val="100"/>
        <c:baseTimeUnit val="years"/>
      </c:dateAx>
      <c:valAx>
        <c:axId val="79582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576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79617408"/>
        <c:axId val="79693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0.45</c:v>
                </c:pt>
                <c:pt idx="1">
                  <c:v>0.57999999999999996</c:v>
                </c:pt>
                <c:pt idx="2">
                  <c:v>0.81</c:v>
                </c:pt>
                <c:pt idx="3" formatCode="#,##0.00;&quot;△&quot;#,##0.00">
                  <c:v>0</c:v>
                </c:pt>
                <c:pt idx="4">
                  <c:v>0.03</c:v>
                </c:pt>
              </c:numCache>
            </c:numRef>
          </c:val>
          <c:smooth val="0"/>
        </c:ser>
        <c:dLbls>
          <c:showLegendKey val="0"/>
          <c:showVal val="0"/>
          <c:showCatName val="0"/>
          <c:showSerName val="0"/>
          <c:showPercent val="0"/>
          <c:showBubbleSize val="0"/>
        </c:dLbls>
        <c:marker val="1"/>
        <c:smooth val="0"/>
        <c:axId val="79617408"/>
        <c:axId val="79693312"/>
      </c:lineChart>
      <c:dateAx>
        <c:axId val="79617408"/>
        <c:scaling>
          <c:orientation val="minMax"/>
        </c:scaling>
        <c:delete val="1"/>
        <c:axPos val="b"/>
        <c:numFmt formatCode="ge" sourceLinked="1"/>
        <c:majorTickMark val="none"/>
        <c:minorTickMark val="none"/>
        <c:tickLblPos val="none"/>
        <c:crossAx val="79693312"/>
        <c:crosses val="autoZero"/>
        <c:auto val="1"/>
        <c:lblOffset val="100"/>
        <c:baseTimeUnit val="years"/>
      </c:dateAx>
      <c:valAx>
        <c:axId val="796933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79617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672.63</c:v>
                </c:pt>
                <c:pt idx="1">
                  <c:v>995.93</c:v>
                </c:pt>
                <c:pt idx="2">
                  <c:v>1021.36</c:v>
                </c:pt>
                <c:pt idx="3">
                  <c:v>598.11</c:v>
                </c:pt>
                <c:pt idx="4">
                  <c:v>459.38</c:v>
                </c:pt>
              </c:numCache>
            </c:numRef>
          </c:val>
        </c:ser>
        <c:dLbls>
          <c:showLegendKey val="0"/>
          <c:showVal val="0"/>
          <c:showCatName val="0"/>
          <c:showSerName val="0"/>
          <c:showPercent val="0"/>
          <c:showBubbleSize val="0"/>
        </c:dLbls>
        <c:gapWidth val="150"/>
        <c:axId val="79725696"/>
        <c:axId val="79727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608.24</c:v>
                </c:pt>
                <c:pt idx="1">
                  <c:v>633.30999999999995</c:v>
                </c:pt>
                <c:pt idx="2">
                  <c:v>648.09</c:v>
                </c:pt>
                <c:pt idx="3">
                  <c:v>344.19</c:v>
                </c:pt>
                <c:pt idx="4">
                  <c:v>352.05</c:v>
                </c:pt>
              </c:numCache>
            </c:numRef>
          </c:val>
          <c:smooth val="0"/>
        </c:ser>
        <c:dLbls>
          <c:showLegendKey val="0"/>
          <c:showVal val="0"/>
          <c:showCatName val="0"/>
          <c:showSerName val="0"/>
          <c:showPercent val="0"/>
          <c:showBubbleSize val="0"/>
        </c:dLbls>
        <c:marker val="1"/>
        <c:smooth val="0"/>
        <c:axId val="79725696"/>
        <c:axId val="79727616"/>
      </c:lineChart>
      <c:dateAx>
        <c:axId val="79725696"/>
        <c:scaling>
          <c:orientation val="minMax"/>
        </c:scaling>
        <c:delete val="1"/>
        <c:axPos val="b"/>
        <c:numFmt formatCode="ge" sourceLinked="1"/>
        <c:majorTickMark val="none"/>
        <c:minorTickMark val="none"/>
        <c:tickLblPos val="none"/>
        <c:crossAx val="79727616"/>
        <c:crosses val="autoZero"/>
        <c:auto val="1"/>
        <c:lblOffset val="100"/>
        <c:baseTimeUnit val="years"/>
      </c:dateAx>
      <c:valAx>
        <c:axId val="797276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79725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132.46</c:v>
                </c:pt>
                <c:pt idx="1">
                  <c:v>133.41999999999999</c:v>
                </c:pt>
                <c:pt idx="2">
                  <c:v>131.01</c:v>
                </c:pt>
                <c:pt idx="3">
                  <c:v>136.22</c:v>
                </c:pt>
                <c:pt idx="4">
                  <c:v>159.79</c:v>
                </c:pt>
              </c:numCache>
            </c:numRef>
          </c:val>
        </c:ser>
        <c:dLbls>
          <c:showLegendKey val="0"/>
          <c:showVal val="0"/>
          <c:showCatName val="0"/>
          <c:showSerName val="0"/>
          <c:showPercent val="0"/>
          <c:showBubbleSize val="0"/>
        </c:dLbls>
        <c:gapWidth val="150"/>
        <c:axId val="79744000"/>
        <c:axId val="86324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263.83999999999997</c:v>
                </c:pt>
                <c:pt idx="1">
                  <c:v>257.41000000000003</c:v>
                </c:pt>
                <c:pt idx="2">
                  <c:v>253.86</c:v>
                </c:pt>
                <c:pt idx="3">
                  <c:v>252.09</c:v>
                </c:pt>
                <c:pt idx="4">
                  <c:v>250.76</c:v>
                </c:pt>
              </c:numCache>
            </c:numRef>
          </c:val>
          <c:smooth val="0"/>
        </c:ser>
        <c:dLbls>
          <c:showLegendKey val="0"/>
          <c:showVal val="0"/>
          <c:showCatName val="0"/>
          <c:showSerName val="0"/>
          <c:showPercent val="0"/>
          <c:showBubbleSize val="0"/>
        </c:dLbls>
        <c:marker val="1"/>
        <c:smooth val="0"/>
        <c:axId val="79744000"/>
        <c:axId val="86324352"/>
      </c:lineChart>
      <c:dateAx>
        <c:axId val="79744000"/>
        <c:scaling>
          <c:orientation val="minMax"/>
        </c:scaling>
        <c:delete val="1"/>
        <c:axPos val="b"/>
        <c:numFmt formatCode="ge" sourceLinked="1"/>
        <c:majorTickMark val="none"/>
        <c:minorTickMark val="none"/>
        <c:tickLblPos val="none"/>
        <c:crossAx val="86324352"/>
        <c:crosses val="autoZero"/>
        <c:auto val="1"/>
        <c:lblOffset val="100"/>
        <c:baseTimeUnit val="years"/>
      </c:dateAx>
      <c:valAx>
        <c:axId val="863243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79744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103.61</c:v>
                </c:pt>
                <c:pt idx="1">
                  <c:v>105.78</c:v>
                </c:pt>
                <c:pt idx="2">
                  <c:v>109.27</c:v>
                </c:pt>
                <c:pt idx="3">
                  <c:v>121.65</c:v>
                </c:pt>
                <c:pt idx="4">
                  <c:v>116.88</c:v>
                </c:pt>
              </c:numCache>
            </c:numRef>
          </c:val>
        </c:ser>
        <c:dLbls>
          <c:showLegendKey val="0"/>
          <c:showVal val="0"/>
          <c:showCatName val="0"/>
          <c:showSerName val="0"/>
          <c:showPercent val="0"/>
          <c:showBubbleSize val="0"/>
        </c:dLbls>
        <c:gapWidth val="150"/>
        <c:axId val="86354176"/>
        <c:axId val="86368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100.16</c:v>
                </c:pt>
                <c:pt idx="1">
                  <c:v>100.16</c:v>
                </c:pt>
                <c:pt idx="2">
                  <c:v>100.07</c:v>
                </c:pt>
                <c:pt idx="3">
                  <c:v>106.22</c:v>
                </c:pt>
                <c:pt idx="4">
                  <c:v>106.69</c:v>
                </c:pt>
              </c:numCache>
            </c:numRef>
          </c:val>
          <c:smooth val="0"/>
        </c:ser>
        <c:dLbls>
          <c:showLegendKey val="0"/>
          <c:showVal val="0"/>
          <c:showCatName val="0"/>
          <c:showSerName val="0"/>
          <c:showPercent val="0"/>
          <c:showBubbleSize val="0"/>
        </c:dLbls>
        <c:marker val="1"/>
        <c:smooth val="0"/>
        <c:axId val="86354176"/>
        <c:axId val="86368640"/>
      </c:lineChart>
      <c:dateAx>
        <c:axId val="86354176"/>
        <c:scaling>
          <c:orientation val="minMax"/>
        </c:scaling>
        <c:delete val="1"/>
        <c:axPos val="b"/>
        <c:numFmt formatCode="ge" sourceLinked="1"/>
        <c:majorTickMark val="none"/>
        <c:minorTickMark val="none"/>
        <c:tickLblPos val="none"/>
        <c:crossAx val="86368640"/>
        <c:crosses val="autoZero"/>
        <c:auto val="1"/>
        <c:lblOffset val="100"/>
        <c:baseTimeUnit val="years"/>
      </c:dateAx>
      <c:valAx>
        <c:axId val="86368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354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145.16</c:v>
                </c:pt>
                <c:pt idx="1">
                  <c:v>141.85</c:v>
                </c:pt>
                <c:pt idx="2">
                  <c:v>137.74</c:v>
                </c:pt>
                <c:pt idx="3">
                  <c:v>122.68</c:v>
                </c:pt>
                <c:pt idx="4">
                  <c:v>125.75</c:v>
                </c:pt>
              </c:numCache>
            </c:numRef>
          </c:val>
        </c:ser>
        <c:dLbls>
          <c:showLegendKey val="0"/>
          <c:showVal val="0"/>
          <c:showCatName val="0"/>
          <c:showSerName val="0"/>
          <c:showPercent val="0"/>
          <c:showBubbleSize val="0"/>
        </c:dLbls>
        <c:gapWidth val="150"/>
        <c:axId val="79836672"/>
        <c:axId val="79838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166.38</c:v>
                </c:pt>
                <c:pt idx="1">
                  <c:v>166.17</c:v>
                </c:pt>
                <c:pt idx="2">
                  <c:v>164.93</c:v>
                </c:pt>
                <c:pt idx="3">
                  <c:v>155.22999999999999</c:v>
                </c:pt>
                <c:pt idx="4">
                  <c:v>154.91999999999999</c:v>
                </c:pt>
              </c:numCache>
            </c:numRef>
          </c:val>
          <c:smooth val="0"/>
        </c:ser>
        <c:dLbls>
          <c:showLegendKey val="0"/>
          <c:showVal val="0"/>
          <c:showCatName val="0"/>
          <c:showSerName val="0"/>
          <c:showPercent val="0"/>
          <c:showBubbleSize val="0"/>
        </c:dLbls>
        <c:marker val="1"/>
        <c:smooth val="0"/>
        <c:axId val="79836672"/>
        <c:axId val="79838592"/>
      </c:lineChart>
      <c:dateAx>
        <c:axId val="79836672"/>
        <c:scaling>
          <c:orientation val="minMax"/>
        </c:scaling>
        <c:delete val="1"/>
        <c:axPos val="b"/>
        <c:numFmt formatCode="ge" sourceLinked="1"/>
        <c:majorTickMark val="none"/>
        <c:minorTickMark val="none"/>
        <c:tickLblPos val="none"/>
        <c:crossAx val="79838592"/>
        <c:crosses val="autoZero"/>
        <c:auto val="1"/>
        <c:lblOffset val="100"/>
        <c:baseTimeUnit val="years"/>
      </c:dateAx>
      <c:valAx>
        <c:axId val="79838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836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大阪府　富田林市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c r="A8" s="2"/>
      <c r="B8" s="52" t="str">
        <f>データ!I6</f>
        <v>法適用</v>
      </c>
      <c r="C8" s="53"/>
      <c r="D8" s="53"/>
      <c r="E8" s="53"/>
      <c r="F8" s="53"/>
      <c r="G8" s="53"/>
      <c r="H8" s="53"/>
      <c r="I8" s="54"/>
      <c r="J8" s="52" t="str">
        <f>データ!J6</f>
        <v>水道事業</v>
      </c>
      <c r="K8" s="53"/>
      <c r="L8" s="53"/>
      <c r="M8" s="53"/>
      <c r="N8" s="53"/>
      <c r="O8" s="53"/>
      <c r="P8" s="53"/>
      <c r="Q8" s="54"/>
      <c r="R8" s="52" t="str">
        <f>データ!K6</f>
        <v>末端給水事業</v>
      </c>
      <c r="S8" s="53"/>
      <c r="T8" s="53"/>
      <c r="U8" s="53"/>
      <c r="V8" s="53"/>
      <c r="W8" s="53"/>
      <c r="X8" s="53"/>
      <c r="Y8" s="54"/>
      <c r="Z8" s="52" t="str">
        <f>データ!L6</f>
        <v>A3</v>
      </c>
      <c r="AA8" s="53"/>
      <c r="AB8" s="53"/>
      <c r="AC8" s="53"/>
      <c r="AD8" s="53"/>
      <c r="AE8" s="53"/>
      <c r="AF8" s="53"/>
      <c r="AG8" s="54"/>
      <c r="AH8" s="3"/>
      <c r="AI8" s="55">
        <f>データ!Q6</f>
        <v>114919</v>
      </c>
      <c r="AJ8" s="56"/>
      <c r="AK8" s="56"/>
      <c r="AL8" s="56"/>
      <c r="AM8" s="56"/>
      <c r="AN8" s="56"/>
      <c r="AO8" s="56"/>
      <c r="AP8" s="57"/>
      <c r="AQ8" s="47">
        <f>データ!R6</f>
        <v>39.72</v>
      </c>
      <c r="AR8" s="47"/>
      <c r="AS8" s="47"/>
      <c r="AT8" s="47"/>
      <c r="AU8" s="47"/>
      <c r="AV8" s="47"/>
      <c r="AW8" s="47"/>
      <c r="AX8" s="47"/>
      <c r="AY8" s="47">
        <f>データ!S6</f>
        <v>2893.23</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c r="A10" s="2"/>
      <c r="B10" s="47" t="str">
        <f>データ!M6</f>
        <v>-</v>
      </c>
      <c r="C10" s="47"/>
      <c r="D10" s="47"/>
      <c r="E10" s="47"/>
      <c r="F10" s="47"/>
      <c r="G10" s="47"/>
      <c r="H10" s="47"/>
      <c r="I10" s="47"/>
      <c r="J10" s="47">
        <f>データ!N6</f>
        <v>83.35</v>
      </c>
      <c r="K10" s="47"/>
      <c r="L10" s="47"/>
      <c r="M10" s="47"/>
      <c r="N10" s="47"/>
      <c r="O10" s="47"/>
      <c r="P10" s="47"/>
      <c r="Q10" s="47"/>
      <c r="R10" s="47">
        <f>データ!O6</f>
        <v>99.98</v>
      </c>
      <c r="S10" s="47"/>
      <c r="T10" s="47"/>
      <c r="U10" s="47"/>
      <c r="V10" s="47"/>
      <c r="W10" s="47"/>
      <c r="X10" s="47"/>
      <c r="Y10" s="47"/>
      <c r="Z10" s="78">
        <f>データ!P6</f>
        <v>2378</v>
      </c>
      <c r="AA10" s="78"/>
      <c r="AB10" s="78"/>
      <c r="AC10" s="78"/>
      <c r="AD10" s="78"/>
      <c r="AE10" s="78"/>
      <c r="AF10" s="78"/>
      <c r="AG10" s="78"/>
      <c r="AH10" s="2"/>
      <c r="AI10" s="78">
        <f>データ!T6</f>
        <v>114622</v>
      </c>
      <c r="AJ10" s="78"/>
      <c r="AK10" s="78"/>
      <c r="AL10" s="78"/>
      <c r="AM10" s="78"/>
      <c r="AN10" s="78"/>
      <c r="AO10" s="78"/>
      <c r="AP10" s="78"/>
      <c r="AQ10" s="47">
        <f>データ!U6</f>
        <v>39.72</v>
      </c>
      <c r="AR10" s="47"/>
      <c r="AS10" s="47"/>
      <c r="AT10" s="47"/>
      <c r="AU10" s="47"/>
      <c r="AV10" s="47"/>
      <c r="AW10" s="47"/>
      <c r="AX10" s="47"/>
      <c r="AY10" s="47">
        <f>データ!V6</f>
        <v>2885.75</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105</v>
      </c>
      <c r="BM16" s="59"/>
      <c r="BN16" s="59"/>
      <c r="BO16" s="59"/>
      <c r="BP16" s="59"/>
      <c r="BQ16" s="59"/>
      <c r="BR16" s="59"/>
      <c r="BS16" s="59"/>
      <c r="BT16" s="59"/>
      <c r="BU16" s="59"/>
      <c r="BV16" s="59"/>
      <c r="BW16" s="59"/>
      <c r="BX16" s="59"/>
      <c r="BY16" s="59"/>
      <c r="BZ16" s="6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58"/>
      <c r="BM34" s="59"/>
      <c r="BN34" s="59"/>
      <c r="BO34" s="59"/>
      <c r="BP34" s="59"/>
      <c r="BQ34" s="59"/>
      <c r="BR34" s="59"/>
      <c r="BS34" s="59"/>
      <c r="BT34" s="59"/>
      <c r="BU34" s="59"/>
      <c r="BV34" s="59"/>
      <c r="BW34" s="59"/>
      <c r="BX34" s="59"/>
      <c r="BY34" s="59"/>
      <c r="BZ34" s="60"/>
    </row>
    <row r="35" spans="1:78" ht="13.5" customHeight="1">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58"/>
      <c r="BM35" s="59"/>
      <c r="BN35" s="59"/>
      <c r="BO35" s="59"/>
      <c r="BP35" s="59"/>
      <c r="BQ35" s="59"/>
      <c r="BR35" s="59"/>
      <c r="BS35" s="59"/>
      <c r="BT35" s="59"/>
      <c r="BU35" s="59"/>
      <c r="BV35" s="59"/>
      <c r="BW35" s="59"/>
      <c r="BX35" s="59"/>
      <c r="BY35" s="59"/>
      <c r="BZ35" s="6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8" t="s">
        <v>106</v>
      </c>
      <c r="BM47" s="59"/>
      <c r="BN47" s="59"/>
      <c r="BO47" s="59"/>
      <c r="BP47" s="59"/>
      <c r="BQ47" s="59"/>
      <c r="BR47" s="59"/>
      <c r="BS47" s="59"/>
      <c r="BT47" s="59"/>
      <c r="BU47" s="59"/>
      <c r="BV47" s="59"/>
      <c r="BW47" s="59"/>
      <c r="BX47" s="59"/>
      <c r="BY47" s="59"/>
      <c r="BZ47" s="6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8"/>
      <c r="BM48" s="59"/>
      <c r="BN48" s="59"/>
      <c r="BO48" s="59"/>
      <c r="BP48" s="59"/>
      <c r="BQ48" s="59"/>
      <c r="BR48" s="59"/>
      <c r="BS48" s="59"/>
      <c r="BT48" s="59"/>
      <c r="BU48" s="59"/>
      <c r="BV48" s="59"/>
      <c r="BW48" s="59"/>
      <c r="BX48" s="59"/>
      <c r="BY48" s="59"/>
      <c r="BZ48" s="6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8"/>
      <c r="BM49" s="59"/>
      <c r="BN49" s="59"/>
      <c r="BO49" s="59"/>
      <c r="BP49" s="59"/>
      <c r="BQ49" s="59"/>
      <c r="BR49" s="59"/>
      <c r="BS49" s="59"/>
      <c r="BT49" s="59"/>
      <c r="BU49" s="59"/>
      <c r="BV49" s="59"/>
      <c r="BW49" s="59"/>
      <c r="BX49" s="59"/>
      <c r="BY49" s="59"/>
      <c r="BZ49" s="6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8"/>
      <c r="BM50" s="59"/>
      <c r="BN50" s="59"/>
      <c r="BO50" s="59"/>
      <c r="BP50" s="59"/>
      <c r="BQ50" s="59"/>
      <c r="BR50" s="59"/>
      <c r="BS50" s="59"/>
      <c r="BT50" s="59"/>
      <c r="BU50" s="59"/>
      <c r="BV50" s="59"/>
      <c r="BW50" s="59"/>
      <c r="BX50" s="59"/>
      <c r="BY50" s="59"/>
      <c r="BZ50" s="6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8"/>
      <c r="BM51" s="59"/>
      <c r="BN51" s="59"/>
      <c r="BO51" s="59"/>
      <c r="BP51" s="59"/>
      <c r="BQ51" s="59"/>
      <c r="BR51" s="59"/>
      <c r="BS51" s="59"/>
      <c r="BT51" s="59"/>
      <c r="BU51" s="59"/>
      <c r="BV51" s="59"/>
      <c r="BW51" s="59"/>
      <c r="BX51" s="59"/>
      <c r="BY51" s="59"/>
      <c r="BZ51" s="6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8"/>
      <c r="BM52" s="59"/>
      <c r="BN52" s="59"/>
      <c r="BO52" s="59"/>
      <c r="BP52" s="59"/>
      <c r="BQ52" s="59"/>
      <c r="BR52" s="59"/>
      <c r="BS52" s="59"/>
      <c r="BT52" s="59"/>
      <c r="BU52" s="59"/>
      <c r="BV52" s="59"/>
      <c r="BW52" s="59"/>
      <c r="BX52" s="59"/>
      <c r="BY52" s="59"/>
      <c r="BZ52" s="6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8"/>
      <c r="BM53" s="59"/>
      <c r="BN53" s="59"/>
      <c r="BO53" s="59"/>
      <c r="BP53" s="59"/>
      <c r="BQ53" s="59"/>
      <c r="BR53" s="59"/>
      <c r="BS53" s="59"/>
      <c r="BT53" s="59"/>
      <c r="BU53" s="59"/>
      <c r="BV53" s="59"/>
      <c r="BW53" s="59"/>
      <c r="BX53" s="59"/>
      <c r="BY53" s="59"/>
      <c r="BZ53" s="6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8"/>
      <c r="BM54" s="59"/>
      <c r="BN54" s="59"/>
      <c r="BO54" s="59"/>
      <c r="BP54" s="59"/>
      <c r="BQ54" s="59"/>
      <c r="BR54" s="59"/>
      <c r="BS54" s="59"/>
      <c r="BT54" s="59"/>
      <c r="BU54" s="59"/>
      <c r="BV54" s="59"/>
      <c r="BW54" s="59"/>
      <c r="BX54" s="59"/>
      <c r="BY54" s="59"/>
      <c r="BZ54" s="6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8"/>
      <c r="BM55" s="59"/>
      <c r="BN55" s="59"/>
      <c r="BO55" s="59"/>
      <c r="BP55" s="59"/>
      <c r="BQ55" s="59"/>
      <c r="BR55" s="59"/>
      <c r="BS55" s="59"/>
      <c r="BT55" s="59"/>
      <c r="BU55" s="59"/>
      <c r="BV55" s="59"/>
      <c r="BW55" s="59"/>
      <c r="BX55" s="59"/>
      <c r="BY55" s="59"/>
      <c r="BZ55" s="60"/>
    </row>
    <row r="56" spans="1:78" ht="13.5" customHeight="1">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58"/>
      <c r="BM56" s="59"/>
      <c r="BN56" s="59"/>
      <c r="BO56" s="59"/>
      <c r="BP56" s="59"/>
      <c r="BQ56" s="59"/>
      <c r="BR56" s="59"/>
      <c r="BS56" s="59"/>
      <c r="BT56" s="59"/>
      <c r="BU56" s="59"/>
      <c r="BV56" s="59"/>
      <c r="BW56" s="59"/>
      <c r="BX56" s="59"/>
      <c r="BY56" s="59"/>
      <c r="BZ56" s="60"/>
    </row>
    <row r="57" spans="1:78" ht="13.5" customHeight="1">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58"/>
      <c r="BM57" s="59"/>
      <c r="BN57" s="59"/>
      <c r="BO57" s="59"/>
      <c r="BP57" s="59"/>
      <c r="BQ57" s="59"/>
      <c r="BR57" s="59"/>
      <c r="BS57" s="59"/>
      <c r="BT57" s="59"/>
      <c r="BU57" s="59"/>
      <c r="BV57" s="59"/>
      <c r="BW57" s="59"/>
      <c r="BX57" s="59"/>
      <c r="BY57" s="59"/>
      <c r="BZ57" s="6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8"/>
      <c r="BM58" s="59"/>
      <c r="BN58" s="59"/>
      <c r="BO58" s="59"/>
      <c r="BP58" s="59"/>
      <c r="BQ58" s="59"/>
      <c r="BR58" s="59"/>
      <c r="BS58" s="59"/>
      <c r="BT58" s="59"/>
      <c r="BU58" s="59"/>
      <c r="BV58" s="59"/>
      <c r="BW58" s="59"/>
      <c r="BX58" s="59"/>
      <c r="BY58" s="59"/>
      <c r="BZ58" s="6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8"/>
      <c r="BM59" s="59"/>
      <c r="BN59" s="59"/>
      <c r="BO59" s="59"/>
      <c r="BP59" s="59"/>
      <c r="BQ59" s="59"/>
      <c r="BR59" s="59"/>
      <c r="BS59" s="59"/>
      <c r="BT59" s="59"/>
      <c r="BU59" s="59"/>
      <c r="BV59" s="59"/>
      <c r="BW59" s="59"/>
      <c r="BX59" s="59"/>
      <c r="BY59" s="59"/>
      <c r="BZ59" s="60"/>
    </row>
    <row r="60" spans="1:78" ht="13.5" customHeight="1">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58"/>
      <c r="BM60" s="59"/>
      <c r="BN60" s="59"/>
      <c r="BO60" s="59"/>
      <c r="BP60" s="59"/>
      <c r="BQ60" s="59"/>
      <c r="BR60" s="59"/>
      <c r="BS60" s="59"/>
      <c r="BT60" s="59"/>
      <c r="BU60" s="59"/>
      <c r="BV60" s="59"/>
      <c r="BW60" s="59"/>
      <c r="BX60" s="59"/>
      <c r="BY60" s="59"/>
      <c r="BZ60" s="60"/>
    </row>
    <row r="61" spans="1:78" ht="13.5" customHeight="1">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58"/>
      <c r="BM61" s="59"/>
      <c r="BN61" s="59"/>
      <c r="BO61" s="59"/>
      <c r="BP61" s="59"/>
      <c r="BQ61" s="59"/>
      <c r="BR61" s="59"/>
      <c r="BS61" s="59"/>
      <c r="BT61" s="59"/>
      <c r="BU61" s="59"/>
      <c r="BV61" s="59"/>
      <c r="BW61" s="59"/>
      <c r="BX61" s="59"/>
      <c r="BY61" s="59"/>
      <c r="BZ61" s="6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8"/>
      <c r="BM62" s="59"/>
      <c r="BN62" s="59"/>
      <c r="BO62" s="59"/>
      <c r="BP62" s="59"/>
      <c r="BQ62" s="59"/>
      <c r="BR62" s="59"/>
      <c r="BS62" s="59"/>
      <c r="BT62" s="59"/>
      <c r="BU62" s="59"/>
      <c r="BV62" s="59"/>
      <c r="BW62" s="59"/>
      <c r="BX62" s="59"/>
      <c r="BY62" s="59"/>
      <c r="BZ62" s="6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8"/>
      <c r="BM63" s="59"/>
      <c r="BN63" s="59"/>
      <c r="BO63" s="59"/>
      <c r="BP63" s="59"/>
      <c r="BQ63" s="59"/>
      <c r="BR63" s="59"/>
      <c r="BS63" s="59"/>
      <c r="BT63" s="59"/>
      <c r="BU63" s="59"/>
      <c r="BV63" s="59"/>
      <c r="BW63" s="59"/>
      <c r="BX63" s="59"/>
      <c r="BY63" s="59"/>
      <c r="BZ63" s="60"/>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9" t="s">
        <v>104</v>
      </c>
      <c r="BM66" s="80"/>
      <c r="BN66" s="80"/>
      <c r="BO66" s="80"/>
      <c r="BP66" s="80"/>
      <c r="BQ66" s="80"/>
      <c r="BR66" s="80"/>
      <c r="BS66" s="80"/>
      <c r="BT66" s="80"/>
      <c r="BU66" s="80"/>
      <c r="BV66" s="80"/>
      <c r="BW66" s="80"/>
      <c r="BX66" s="80"/>
      <c r="BY66" s="80"/>
      <c r="BZ66" s="81"/>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9"/>
      <c r="BM67" s="80"/>
      <c r="BN67" s="80"/>
      <c r="BO67" s="80"/>
      <c r="BP67" s="80"/>
      <c r="BQ67" s="80"/>
      <c r="BR67" s="80"/>
      <c r="BS67" s="80"/>
      <c r="BT67" s="80"/>
      <c r="BU67" s="80"/>
      <c r="BV67" s="80"/>
      <c r="BW67" s="80"/>
      <c r="BX67" s="80"/>
      <c r="BY67" s="80"/>
      <c r="BZ67" s="81"/>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9"/>
      <c r="BM68" s="80"/>
      <c r="BN68" s="80"/>
      <c r="BO68" s="80"/>
      <c r="BP68" s="80"/>
      <c r="BQ68" s="80"/>
      <c r="BR68" s="80"/>
      <c r="BS68" s="80"/>
      <c r="BT68" s="80"/>
      <c r="BU68" s="80"/>
      <c r="BV68" s="80"/>
      <c r="BW68" s="80"/>
      <c r="BX68" s="80"/>
      <c r="BY68" s="80"/>
      <c r="BZ68" s="81"/>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9"/>
      <c r="BM69" s="80"/>
      <c r="BN69" s="80"/>
      <c r="BO69" s="80"/>
      <c r="BP69" s="80"/>
      <c r="BQ69" s="80"/>
      <c r="BR69" s="80"/>
      <c r="BS69" s="80"/>
      <c r="BT69" s="80"/>
      <c r="BU69" s="80"/>
      <c r="BV69" s="80"/>
      <c r="BW69" s="80"/>
      <c r="BX69" s="80"/>
      <c r="BY69" s="80"/>
      <c r="BZ69" s="81"/>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9"/>
      <c r="BM70" s="80"/>
      <c r="BN70" s="80"/>
      <c r="BO70" s="80"/>
      <c r="BP70" s="80"/>
      <c r="BQ70" s="80"/>
      <c r="BR70" s="80"/>
      <c r="BS70" s="80"/>
      <c r="BT70" s="80"/>
      <c r="BU70" s="80"/>
      <c r="BV70" s="80"/>
      <c r="BW70" s="80"/>
      <c r="BX70" s="80"/>
      <c r="BY70" s="80"/>
      <c r="BZ70" s="81"/>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9"/>
      <c r="BM71" s="80"/>
      <c r="BN71" s="80"/>
      <c r="BO71" s="80"/>
      <c r="BP71" s="80"/>
      <c r="BQ71" s="80"/>
      <c r="BR71" s="80"/>
      <c r="BS71" s="80"/>
      <c r="BT71" s="80"/>
      <c r="BU71" s="80"/>
      <c r="BV71" s="80"/>
      <c r="BW71" s="80"/>
      <c r="BX71" s="80"/>
      <c r="BY71" s="80"/>
      <c r="BZ71" s="81"/>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9"/>
      <c r="BM72" s="80"/>
      <c r="BN72" s="80"/>
      <c r="BO72" s="80"/>
      <c r="BP72" s="80"/>
      <c r="BQ72" s="80"/>
      <c r="BR72" s="80"/>
      <c r="BS72" s="80"/>
      <c r="BT72" s="80"/>
      <c r="BU72" s="80"/>
      <c r="BV72" s="80"/>
      <c r="BW72" s="80"/>
      <c r="BX72" s="80"/>
      <c r="BY72" s="80"/>
      <c r="BZ72" s="81"/>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9"/>
      <c r="BM73" s="80"/>
      <c r="BN73" s="80"/>
      <c r="BO73" s="80"/>
      <c r="BP73" s="80"/>
      <c r="BQ73" s="80"/>
      <c r="BR73" s="80"/>
      <c r="BS73" s="80"/>
      <c r="BT73" s="80"/>
      <c r="BU73" s="80"/>
      <c r="BV73" s="80"/>
      <c r="BW73" s="80"/>
      <c r="BX73" s="80"/>
      <c r="BY73" s="80"/>
      <c r="BZ73" s="81"/>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9"/>
      <c r="BM74" s="80"/>
      <c r="BN74" s="80"/>
      <c r="BO74" s="80"/>
      <c r="BP74" s="80"/>
      <c r="BQ74" s="80"/>
      <c r="BR74" s="80"/>
      <c r="BS74" s="80"/>
      <c r="BT74" s="80"/>
      <c r="BU74" s="80"/>
      <c r="BV74" s="80"/>
      <c r="BW74" s="80"/>
      <c r="BX74" s="80"/>
      <c r="BY74" s="80"/>
      <c r="BZ74" s="81"/>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9"/>
      <c r="BM75" s="80"/>
      <c r="BN75" s="80"/>
      <c r="BO75" s="80"/>
      <c r="BP75" s="80"/>
      <c r="BQ75" s="80"/>
      <c r="BR75" s="80"/>
      <c r="BS75" s="80"/>
      <c r="BT75" s="80"/>
      <c r="BU75" s="80"/>
      <c r="BV75" s="80"/>
      <c r="BW75" s="80"/>
      <c r="BX75" s="80"/>
      <c r="BY75" s="80"/>
      <c r="BZ75" s="81"/>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9"/>
      <c r="BM76" s="80"/>
      <c r="BN76" s="80"/>
      <c r="BO76" s="80"/>
      <c r="BP76" s="80"/>
      <c r="BQ76" s="80"/>
      <c r="BR76" s="80"/>
      <c r="BS76" s="80"/>
      <c r="BT76" s="80"/>
      <c r="BU76" s="80"/>
      <c r="BV76" s="80"/>
      <c r="BW76" s="80"/>
      <c r="BX76" s="80"/>
      <c r="BY76" s="80"/>
      <c r="BZ76" s="81"/>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9"/>
      <c r="BM77" s="80"/>
      <c r="BN77" s="80"/>
      <c r="BO77" s="80"/>
      <c r="BP77" s="80"/>
      <c r="BQ77" s="80"/>
      <c r="BR77" s="80"/>
      <c r="BS77" s="80"/>
      <c r="BT77" s="80"/>
      <c r="BU77" s="80"/>
      <c r="BV77" s="80"/>
      <c r="BW77" s="80"/>
      <c r="BX77" s="80"/>
      <c r="BY77" s="80"/>
      <c r="BZ77" s="81"/>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9"/>
      <c r="BM78" s="80"/>
      <c r="BN78" s="80"/>
      <c r="BO78" s="80"/>
      <c r="BP78" s="80"/>
      <c r="BQ78" s="80"/>
      <c r="BR78" s="80"/>
      <c r="BS78" s="80"/>
      <c r="BT78" s="80"/>
      <c r="BU78" s="80"/>
      <c r="BV78" s="80"/>
      <c r="BW78" s="80"/>
      <c r="BX78" s="80"/>
      <c r="BY78" s="80"/>
      <c r="BZ78" s="81"/>
    </row>
    <row r="79" spans="1:78" ht="13.5" customHeight="1">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79"/>
      <c r="BM79" s="80"/>
      <c r="BN79" s="80"/>
      <c r="BO79" s="80"/>
      <c r="BP79" s="80"/>
      <c r="BQ79" s="80"/>
      <c r="BR79" s="80"/>
      <c r="BS79" s="80"/>
      <c r="BT79" s="80"/>
      <c r="BU79" s="80"/>
      <c r="BV79" s="80"/>
      <c r="BW79" s="80"/>
      <c r="BX79" s="80"/>
      <c r="BY79" s="80"/>
      <c r="BZ79" s="81"/>
    </row>
    <row r="80" spans="1:78" ht="13.5" customHeight="1">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79"/>
      <c r="BM80" s="80"/>
      <c r="BN80" s="80"/>
      <c r="BO80" s="80"/>
      <c r="BP80" s="80"/>
      <c r="BQ80" s="80"/>
      <c r="BR80" s="80"/>
      <c r="BS80" s="80"/>
      <c r="BT80" s="80"/>
      <c r="BU80" s="80"/>
      <c r="BV80" s="80"/>
      <c r="BW80" s="80"/>
      <c r="BX80" s="80"/>
      <c r="BY80" s="80"/>
      <c r="BZ80" s="81"/>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79"/>
      <c r="BM81" s="80"/>
      <c r="BN81" s="80"/>
      <c r="BO81" s="80"/>
      <c r="BP81" s="80"/>
      <c r="BQ81" s="80"/>
      <c r="BR81" s="80"/>
      <c r="BS81" s="80"/>
      <c r="BT81" s="80"/>
      <c r="BU81" s="80"/>
      <c r="BV81" s="80"/>
      <c r="BW81" s="80"/>
      <c r="BX81" s="80"/>
      <c r="BY81" s="80"/>
      <c r="BZ81" s="81"/>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2"/>
      <c r="BM82" s="83"/>
      <c r="BN82" s="83"/>
      <c r="BO82" s="83"/>
      <c r="BP82" s="83"/>
      <c r="BQ82" s="83"/>
      <c r="BR82" s="83"/>
      <c r="BS82" s="83"/>
      <c r="BT82" s="83"/>
      <c r="BU82" s="83"/>
      <c r="BV82" s="83"/>
      <c r="BW82" s="83"/>
      <c r="BX82" s="83"/>
      <c r="BY82" s="83"/>
      <c r="BZ82" s="84"/>
    </row>
    <row r="83" spans="1:78">
      <c r="C83" s="2" t="s">
        <v>39</v>
      </c>
    </row>
  </sheetData>
  <sheetProtection password="8649"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6" t="s">
        <v>49</v>
      </c>
      <c r="I3" s="87"/>
      <c r="J3" s="87"/>
      <c r="K3" s="87"/>
      <c r="L3" s="87"/>
      <c r="M3" s="87"/>
      <c r="N3" s="87"/>
      <c r="O3" s="87"/>
      <c r="P3" s="87"/>
      <c r="Q3" s="87"/>
      <c r="R3" s="87"/>
      <c r="S3" s="87"/>
      <c r="T3" s="87"/>
      <c r="U3" s="87"/>
      <c r="V3" s="88"/>
      <c r="W3" s="92" t="s">
        <v>50</v>
      </c>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t="s">
        <v>51</v>
      </c>
      <c r="DH3" s="85"/>
      <c r="DI3" s="85"/>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row>
    <row r="4" spans="1:143">
      <c r="A4" s="26" t="s">
        <v>52</v>
      </c>
      <c r="B4" s="28"/>
      <c r="C4" s="28"/>
      <c r="D4" s="28"/>
      <c r="E4" s="28"/>
      <c r="F4" s="28"/>
      <c r="G4" s="28"/>
      <c r="H4" s="89"/>
      <c r="I4" s="90"/>
      <c r="J4" s="90"/>
      <c r="K4" s="90"/>
      <c r="L4" s="90"/>
      <c r="M4" s="90"/>
      <c r="N4" s="90"/>
      <c r="O4" s="90"/>
      <c r="P4" s="90"/>
      <c r="Q4" s="90"/>
      <c r="R4" s="90"/>
      <c r="S4" s="90"/>
      <c r="T4" s="90"/>
      <c r="U4" s="90"/>
      <c r="V4" s="91"/>
      <c r="W4" s="85" t="s">
        <v>53</v>
      </c>
      <c r="X4" s="85"/>
      <c r="Y4" s="85"/>
      <c r="Z4" s="85"/>
      <c r="AA4" s="85"/>
      <c r="AB4" s="85"/>
      <c r="AC4" s="85"/>
      <c r="AD4" s="85"/>
      <c r="AE4" s="85"/>
      <c r="AF4" s="85"/>
      <c r="AG4" s="85"/>
      <c r="AH4" s="85" t="s">
        <v>54</v>
      </c>
      <c r="AI4" s="85"/>
      <c r="AJ4" s="85"/>
      <c r="AK4" s="85"/>
      <c r="AL4" s="85"/>
      <c r="AM4" s="85"/>
      <c r="AN4" s="85"/>
      <c r="AO4" s="85"/>
      <c r="AP4" s="85"/>
      <c r="AQ4" s="85"/>
      <c r="AR4" s="85"/>
      <c r="AS4" s="85" t="s">
        <v>55</v>
      </c>
      <c r="AT4" s="85"/>
      <c r="AU4" s="85"/>
      <c r="AV4" s="85"/>
      <c r="AW4" s="85"/>
      <c r="AX4" s="85"/>
      <c r="AY4" s="85"/>
      <c r="AZ4" s="85"/>
      <c r="BA4" s="85"/>
      <c r="BB4" s="85"/>
      <c r="BC4" s="85"/>
      <c r="BD4" s="85" t="s">
        <v>56</v>
      </c>
      <c r="BE4" s="85"/>
      <c r="BF4" s="85"/>
      <c r="BG4" s="85"/>
      <c r="BH4" s="85"/>
      <c r="BI4" s="85"/>
      <c r="BJ4" s="85"/>
      <c r="BK4" s="85"/>
      <c r="BL4" s="85"/>
      <c r="BM4" s="85"/>
      <c r="BN4" s="85"/>
      <c r="BO4" s="85" t="s">
        <v>57</v>
      </c>
      <c r="BP4" s="85"/>
      <c r="BQ4" s="85"/>
      <c r="BR4" s="85"/>
      <c r="BS4" s="85"/>
      <c r="BT4" s="85"/>
      <c r="BU4" s="85"/>
      <c r="BV4" s="85"/>
      <c r="BW4" s="85"/>
      <c r="BX4" s="85"/>
      <c r="BY4" s="85"/>
      <c r="BZ4" s="85" t="s">
        <v>58</v>
      </c>
      <c r="CA4" s="85"/>
      <c r="CB4" s="85"/>
      <c r="CC4" s="85"/>
      <c r="CD4" s="85"/>
      <c r="CE4" s="85"/>
      <c r="CF4" s="85"/>
      <c r="CG4" s="85"/>
      <c r="CH4" s="85"/>
      <c r="CI4" s="85"/>
      <c r="CJ4" s="85"/>
      <c r="CK4" s="85" t="s">
        <v>59</v>
      </c>
      <c r="CL4" s="85"/>
      <c r="CM4" s="85"/>
      <c r="CN4" s="85"/>
      <c r="CO4" s="85"/>
      <c r="CP4" s="85"/>
      <c r="CQ4" s="85"/>
      <c r="CR4" s="85"/>
      <c r="CS4" s="85"/>
      <c r="CT4" s="85"/>
      <c r="CU4" s="85"/>
      <c r="CV4" s="85" t="s">
        <v>60</v>
      </c>
      <c r="CW4" s="85"/>
      <c r="CX4" s="85"/>
      <c r="CY4" s="85"/>
      <c r="CZ4" s="85"/>
      <c r="DA4" s="85"/>
      <c r="DB4" s="85"/>
      <c r="DC4" s="85"/>
      <c r="DD4" s="85"/>
      <c r="DE4" s="85"/>
      <c r="DF4" s="85"/>
      <c r="DG4" s="85" t="s">
        <v>61</v>
      </c>
      <c r="DH4" s="85"/>
      <c r="DI4" s="85"/>
      <c r="DJ4" s="85"/>
      <c r="DK4" s="85"/>
      <c r="DL4" s="85"/>
      <c r="DM4" s="85"/>
      <c r="DN4" s="85"/>
      <c r="DO4" s="85"/>
      <c r="DP4" s="85"/>
      <c r="DQ4" s="85"/>
      <c r="DR4" s="85" t="s">
        <v>62</v>
      </c>
      <c r="DS4" s="85"/>
      <c r="DT4" s="85"/>
      <c r="DU4" s="85"/>
      <c r="DV4" s="85"/>
      <c r="DW4" s="85"/>
      <c r="DX4" s="85"/>
      <c r="DY4" s="85"/>
      <c r="DZ4" s="85"/>
      <c r="EA4" s="85"/>
      <c r="EB4" s="85"/>
      <c r="EC4" s="85" t="s">
        <v>63</v>
      </c>
      <c r="ED4" s="85"/>
      <c r="EE4" s="85"/>
      <c r="EF4" s="85"/>
      <c r="EG4" s="85"/>
      <c r="EH4" s="85"/>
      <c r="EI4" s="85"/>
      <c r="EJ4" s="85"/>
      <c r="EK4" s="85"/>
      <c r="EL4" s="85"/>
      <c r="EM4" s="85"/>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272141</v>
      </c>
      <c r="D6" s="31">
        <f t="shared" si="3"/>
        <v>46</v>
      </c>
      <c r="E6" s="31">
        <f t="shared" si="3"/>
        <v>1</v>
      </c>
      <c r="F6" s="31">
        <f t="shared" si="3"/>
        <v>0</v>
      </c>
      <c r="G6" s="31">
        <f t="shared" si="3"/>
        <v>1</v>
      </c>
      <c r="H6" s="31" t="str">
        <f t="shared" si="3"/>
        <v>大阪府　富田林市</v>
      </c>
      <c r="I6" s="31" t="str">
        <f t="shared" si="3"/>
        <v>法適用</v>
      </c>
      <c r="J6" s="31" t="str">
        <f t="shared" si="3"/>
        <v>水道事業</v>
      </c>
      <c r="K6" s="31" t="str">
        <f t="shared" si="3"/>
        <v>末端給水事業</v>
      </c>
      <c r="L6" s="31" t="str">
        <f t="shared" si="3"/>
        <v>A3</v>
      </c>
      <c r="M6" s="32" t="str">
        <f t="shared" si="3"/>
        <v>-</v>
      </c>
      <c r="N6" s="32">
        <f t="shared" si="3"/>
        <v>83.35</v>
      </c>
      <c r="O6" s="32">
        <f t="shared" si="3"/>
        <v>99.98</v>
      </c>
      <c r="P6" s="32">
        <f t="shared" si="3"/>
        <v>2378</v>
      </c>
      <c r="Q6" s="32">
        <f t="shared" si="3"/>
        <v>114919</v>
      </c>
      <c r="R6" s="32">
        <f t="shared" si="3"/>
        <v>39.72</v>
      </c>
      <c r="S6" s="32">
        <f t="shared" si="3"/>
        <v>2893.23</v>
      </c>
      <c r="T6" s="32">
        <f t="shared" si="3"/>
        <v>114622</v>
      </c>
      <c r="U6" s="32">
        <f t="shared" si="3"/>
        <v>39.72</v>
      </c>
      <c r="V6" s="32">
        <f t="shared" si="3"/>
        <v>2885.75</v>
      </c>
      <c r="W6" s="33">
        <f>IF(W7="",NA(),W7)</f>
        <v>107.99</v>
      </c>
      <c r="X6" s="33">
        <f t="shared" ref="X6:AF6" si="4">IF(X7="",NA(),X7)</f>
        <v>110.21</v>
      </c>
      <c r="Y6" s="33">
        <f t="shared" si="4"/>
        <v>113.39</v>
      </c>
      <c r="Z6" s="33">
        <f t="shared" si="4"/>
        <v>120.85</v>
      </c>
      <c r="AA6" s="33">
        <f t="shared" si="4"/>
        <v>116.98</v>
      </c>
      <c r="AB6" s="33">
        <f t="shared" si="4"/>
        <v>107.74</v>
      </c>
      <c r="AC6" s="33">
        <f t="shared" si="4"/>
        <v>107.91</v>
      </c>
      <c r="AD6" s="33">
        <f t="shared" si="4"/>
        <v>108.44</v>
      </c>
      <c r="AE6" s="33">
        <f t="shared" si="4"/>
        <v>113.11</v>
      </c>
      <c r="AF6" s="33">
        <f t="shared" si="4"/>
        <v>114</v>
      </c>
      <c r="AG6" s="32" t="str">
        <f>IF(AG7="","",IF(AG7="-","【-】","【"&amp;SUBSTITUTE(TEXT(AG7,"#,##0.00"),"-","△")&amp;"】"))</f>
        <v>【113.56】</v>
      </c>
      <c r="AH6" s="32">
        <f>IF(AH7="",NA(),AH7)</f>
        <v>0</v>
      </c>
      <c r="AI6" s="32">
        <f t="shared" ref="AI6:AQ6" si="5">IF(AI7="",NA(),AI7)</f>
        <v>0</v>
      </c>
      <c r="AJ6" s="32">
        <f t="shared" si="5"/>
        <v>0</v>
      </c>
      <c r="AK6" s="32">
        <f t="shared" si="5"/>
        <v>0</v>
      </c>
      <c r="AL6" s="32">
        <f t="shared" si="5"/>
        <v>0</v>
      </c>
      <c r="AM6" s="33">
        <f t="shared" si="5"/>
        <v>0.45</v>
      </c>
      <c r="AN6" s="33">
        <f t="shared" si="5"/>
        <v>0.57999999999999996</v>
      </c>
      <c r="AO6" s="33">
        <f t="shared" si="5"/>
        <v>0.81</v>
      </c>
      <c r="AP6" s="32">
        <f t="shared" si="5"/>
        <v>0</v>
      </c>
      <c r="AQ6" s="33">
        <f t="shared" si="5"/>
        <v>0.03</v>
      </c>
      <c r="AR6" s="32" t="str">
        <f>IF(AR7="","",IF(AR7="-","【-】","【"&amp;SUBSTITUTE(TEXT(AR7,"#,##0.00"),"-","△")&amp;"】"))</f>
        <v>【0.87】</v>
      </c>
      <c r="AS6" s="33">
        <f>IF(AS7="",NA(),AS7)</f>
        <v>672.63</v>
      </c>
      <c r="AT6" s="33">
        <f t="shared" ref="AT6:BB6" si="6">IF(AT7="",NA(),AT7)</f>
        <v>995.93</v>
      </c>
      <c r="AU6" s="33">
        <f t="shared" si="6"/>
        <v>1021.36</v>
      </c>
      <c r="AV6" s="33">
        <f t="shared" si="6"/>
        <v>598.11</v>
      </c>
      <c r="AW6" s="33">
        <f t="shared" si="6"/>
        <v>459.38</v>
      </c>
      <c r="AX6" s="33">
        <f t="shared" si="6"/>
        <v>608.24</v>
      </c>
      <c r="AY6" s="33">
        <f t="shared" si="6"/>
        <v>633.30999999999995</v>
      </c>
      <c r="AZ6" s="33">
        <f t="shared" si="6"/>
        <v>648.09</v>
      </c>
      <c r="BA6" s="33">
        <f t="shared" si="6"/>
        <v>344.19</v>
      </c>
      <c r="BB6" s="33">
        <f t="shared" si="6"/>
        <v>352.05</v>
      </c>
      <c r="BC6" s="32" t="str">
        <f>IF(BC7="","",IF(BC7="-","【-】","【"&amp;SUBSTITUTE(TEXT(BC7,"#,##0.00"),"-","△")&amp;"】"))</f>
        <v>【262.74】</v>
      </c>
      <c r="BD6" s="33">
        <f>IF(BD7="",NA(),BD7)</f>
        <v>132.46</v>
      </c>
      <c r="BE6" s="33">
        <f t="shared" ref="BE6:BM6" si="7">IF(BE7="",NA(),BE7)</f>
        <v>133.41999999999999</v>
      </c>
      <c r="BF6" s="33">
        <f t="shared" si="7"/>
        <v>131.01</v>
      </c>
      <c r="BG6" s="33">
        <f t="shared" si="7"/>
        <v>136.22</v>
      </c>
      <c r="BH6" s="33">
        <f t="shared" si="7"/>
        <v>159.79</v>
      </c>
      <c r="BI6" s="33">
        <f t="shared" si="7"/>
        <v>263.83999999999997</v>
      </c>
      <c r="BJ6" s="33">
        <f t="shared" si="7"/>
        <v>257.41000000000003</v>
      </c>
      <c r="BK6" s="33">
        <f t="shared" si="7"/>
        <v>253.86</v>
      </c>
      <c r="BL6" s="33">
        <f t="shared" si="7"/>
        <v>252.09</v>
      </c>
      <c r="BM6" s="33">
        <f t="shared" si="7"/>
        <v>250.76</v>
      </c>
      <c r="BN6" s="32" t="str">
        <f>IF(BN7="","",IF(BN7="-","【-】","【"&amp;SUBSTITUTE(TEXT(BN7,"#,##0.00"),"-","△")&amp;"】"))</f>
        <v>【276.38】</v>
      </c>
      <c r="BO6" s="33">
        <f>IF(BO7="",NA(),BO7)</f>
        <v>103.61</v>
      </c>
      <c r="BP6" s="33">
        <f t="shared" ref="BP6:BX6" si="8">IF(BP7="",NA(),BP7)</f>
        <v>105.78</v>
      </c>
      <c r="BQ6" s="33">
        <f t="shared" si="8"/>
        <v>109.27</v>
      </c>
      <c r="BR6" s="33">
        <f t="shared" si="8"/>
        <v>121.65</v>
      </c>
      <c r="BS6" s="33">
        <f t="shared" si="8"/>
        <v>116.88</v>
      </c>
      <c r="BT6" s="33">
        <f t="shared" si="8"/>
        <v>100.16</v>
      </c>
      <c r="BU6" s="33">
        <f t="shared" si="8"/>
        <v>100.16</v>
      </c>
      <c r="BV6" s="33">
        <f t="shared" si="8"/>
        <v>100.07</v>
      </c>
      <c r="BW6" s="33">
        <f t="shared" si="8"/>
        <v>106.22</v>
      </c>
      <c r="BX6" s="33">
        <f t="shared" si="8"/>
        <v>106.69</v>
      </c>
      <c r="BY6" s="32" t="str">
        <f>IF(BY7="","",IF(BY7="-","【-】","【"&amp;SUBSTITUTE(TEXT(BY7,"#,##0.00"),"-","△")&amp;"】"))</f>
        <v>【104.99】</v>
      </c>
      <c r="BZ6" s="33">
        <f>IF(BZ7="",NA(),BZ7)</f>
        <v>145.16</v>
      </c>
      <c r="CA6" s="33">
        <f t="shared" ref="CA6:CI6" si="9">IF(CA7="",NA(),CA7)</f>
        <v>141.85</v>
      </c>
      <c r="CB6" s="33">
        <f t="shared" si="9"/>
        <v>137.74</v>
      </c>
      <c r="CC6" s="33">
        <f t="shared" si="9"/>
        <v>122.68</v>
      </c>
      <c r="CD6" s="33">
        <f t="shared" si="9"/>
        <v>125.75</v>
      </c>
      <c r="CE6" s="33">
        <f t="shared" si="9"/>
        <v>166.38</v>
      </c>
      <c r="CF6" s="33">
        <f t="shared" si="9"/>
        <v>166.17</v>
      </c>
      <c r="CG6" s="33">
        <f t="shared" si="9"/>
        <v>164.93</v>
      </c>
      <c r="CH6" s="33">
        <f t="shared" si="9"/>
        <v>155.22999999999999</v>
      </c>
      <c r="CI6" s="33">
        <f t="shared" si="9"/>
        <v>154.91999999999999</v>
      </c>
      <c r="CJ6" s="32" t="str">
        <f>IF(CJ7="","",IF(CJ7="-","【-】","【"&amp;SUBSTITUTE(TEXT(CJ7,"#,##0.00"),"-","△")&amp;"】"))</f>
        <v>【163.72】</v>
      </c>
      <c r="CK6" s="33">
        <f>IF(CK7="",NA(),CK7)</f>
        <v>67.42</v>
      </c>
      <c r="CL6" s="33">
        <f t="shared" ref="CL6:CT6" si="10">IF(CL7="",NA(),CL7)</f>
        <v>66.709999999999994</v>
      </c>
      <c r="CM6" s="33">
        <f t="shared" si="10"/>
        <v>65.34</v>
      </c>
      <c r="CN6" s="33">
        <f t="shared" si="10"/>
        <v>63.71</v>
      </c>
      <c r="CO6" s="33">
        <f t="shared" si="10"/>
        <v>61.69</v>
      </c>
      <c r="CP6" s="33">
        <f t="shared" si="10"/>
        <v>62.81</v>
      </c>
      <c r="CQ6" s="33">
        <f t="shared" si="10"/>
        <v>62.5</v>
      </c>
      <c r="CR6" s="33">
        <f t="shared" si="10"/>
        <v>62.45</v>
      </c>
      <c r="CS6" s="33">
        <f t="shared" si="10"/>
        <v>62.12</v>
      </c>
      <c r="CT6" s="33">
        <f t="shared" si="10"/>
        <v>62.26</v>
      </c>
      <c r="CU6" s="32" t="str">
        <f>IF(CU7="","",IF(CU7="-","【-】","【"&amp;SUBSTITUTE(TEXT(CU7,"#,##0.00"),"-","△")&amp;"】"))</f>
        <v>【59.76】</v>
      </c>
      <c r="CV6" s="33">
        <f>IF(CV7="",NA(),CV7)</f>
        <v>94.52</v>
      </c>
      <c r="CW6" s="33">
        <f t="shared" ref="CW6:DE6" si="11">IF(CW7="",NA(),CW7)</f>
        <v>94.49</v>
      </c>
      <c r="CX6" s="33">
        <f t="shared" si="11"/>
        <v>95.07</v>
      </c>
      <c r="CY6" s="33">
        <f t="shared" si="11"/>
        <v>95.22</v>
      </c>
      <c r="CZ6" s="33">
        <f t="shared" si="11"/>
        <v>95.75</v>
      </c>
      <c r="DA6" s="33">
        <f t="shared" si="11"/>
        <v>89.45</v>
      </c>
      <c r="DB6" s="33">
        <f t="shared" si="11"/>
        <v>89.62</v>
      </c>
      <c r="DC6" s="33">
        <f t="shared" si="11"/>
        <v>89.76</v>
      </c>
      <c r="DD6" s="33">
        <f t="shared" si="11"/>
        <v>89.45</v>
      </c>
      <c r="DE6" s="33">
        <f t="shared" si="11"/>
        <v>89.5</v>
      </c>
      <c r="DF6" s="32" t="str">
        <f>IF(DF7="","",IF(DF7="-","【-】","【"&amp;SUBSTITUTE(TEXT(DF7,"#,##0.00"),"-","△")&amp;"】"))</f>
        <v>【89.95】</v>
      </c>
      <c r="DG6" s="33">
        <f>IF(DG7="",NA(),DG7)</f>
        <v>24.52</v>
      </c>
      <c r="DH6" s="33">
        <f t="shared" ref="DH6:DP6" si="12">IF(DH7="",NA(),DH7)</f>
        <v>25.22</v>
      </c>
      <c r="DI6" s="33">
        <f t="shared" si="12"/>
        <v>25.21</v>
      </c>
      <c r="DJ6" s="33">
        <f t="shared" si="12"/>
        <v>53.35</v>
      </c>
      <c r="DK6" s="33">
        <f t="shared" si="12"/>
        <v>53.8</v>
      </c>
      <c r="DL6" s="33">
        <f t="shared" si="12"/>
        <v>39.159999999999997</v>
      </c>
      <c r="DM6" s="33">
        <f t="shared" si="12"/>
        <v>40.21</v>
      </c>
      <c r="DN6" s="33">
        <f t="shared" si="12"/>
        <v>41.12</v>
      </c>
      <c r="DO6" s="33">
        <f t="shared" si="12"/>
        <v>44.91</v>
      </c>
      <c r="DP6" s="33">
        <f t="shared" si="12"/>
        <v>45.89</v>
      </c>
      <c r="DQ6" s="32" t="str">
        <f>IF(DQ7="","",IF(DQ7="-","【-】","【"&amp;SUBSTITUTE(TEXT(DQ7,"#,##0.00"),"-","△")&amp;"】"))</f>
        <v>【47.18】</v>
      </c>
      <c r="DR6" s="33">
        <f>IF(DR7="",NA(),DR7)</f>
        <v>21.43</v>
      </c>
      <c r="DS6" s="33">
        <f t="shared" ref="DS6:EA6" si="13">IF(DS7="",NA(),DS7)</f>
        <v>23.05</v>
      </c>
      <c r="DT6" s="33">
        <f t="shared" si="13"/>
        <v>24.85</v>
      </c>
      <c r="DU6" s="33">
        <f t="shared" si="13"/>
        <v>26.22</v>
      </c>
      <c r="DV6" s="33">
        <f t="shared" si="13"/>
        <v>26.91</v>
      </c>
      <c r="DW6" s="33">
        <f t="shared" si="13"/>
        <v>9.14</v>
      </c>
      <c r="DX6" s="33">
        <f t="shared" si="13"/>
        <v>10.19</v>
      </c>
      <c r="DY6" s="33">
        <f t="shared" si="13"/>
        <v>10.9</v>
      </c>
      <c r="DZ6" s="33">
        <f t="shared" si="13"/>
        <v>12.03</v>
      </c>
      <c r="EA6" s="33">
        <f t="shared" si="13"/>
        <v>13.14</v>
      </c>
      <c r="EB6" s="32" t="str">
        <f>IF(EB7="","",IF(EB7="-","【-】","【"&amp;SUBSTITUTE(TEXT(EB7,"#,##0.00"),"-","△")&amp;"】"))</f>
        <v>【13.18】</v>
      </c>
      <c r="EC6" s="33">
        <f>IF(EC7="",NA(),EC7)</f>
        <v>0.81</v>
      </c>
      <c r="ED6" s="33">
        <f t="shared" ref="ED6:EL6" si="14">IF(ED7="",NA(),ED7)</f>
        <v>0.52</v>
      </c>
      <c r="EE6" s="33">
        <f t="shared" si="14"/>
        <v>0.94</v>
      </c>
      <c r="EF6" s="33">
        <f t="shared" si="14"/>
        <v>1.67</v>
      </c>
      <c r="EG6" s="33">
        <f t="shared" si="14"/>
        <v>1.18</v>
      </c>
      <c r="EH6" s="33">
        <f t="shared" si="14"/>
        <v>1.01</v>
      </c>
      <c r="EI6" s="33">
        <f t="shared" si="14"/>
        <v>0.88</v>
      </c>
      <c r="EJ6" s="33">
        <f t="shared" si="14"/>
        <v>0.85</v>
      </c>
      <c r="EK6" s="33">
        <f t="shared" si="14"/>
        <v>0.75</v>
      </c>
      <c r="EL6" s="33">
        <f t="shared" si="14"/>
        <v>0.95</v>
      </c>
      <c r="EM6" s="32" t="str">
        <f>IF(EM7="","",IF(EM7="-","【-】","【"&amp;SUBSTITUTE(TEXT(EM7,"#,##0.00"),"-","△")&amp;"】"))</f>
        <v>【0.85】</v>
      </c>
    </row>
    <row r="7" spans="1:143" s="34" customFormat="1">
      <c r="A7" s="26"/>
      <c r="B7" s="35">
        <v>2015</v>
      </c>
      <c r="C7" s="35">
        <v>272141</v>
      </c>
      <c r="D7" s="35">
        <v>46</v>
      </c>
      <c r="E7" s="35">
        <v>1</v>
      </c>
      <c r="F7" s="35">
        <v>0</v>
      </c>
      <c r="G7" s="35">
        <v>1</v>
      </c>
      <c r="H7" s="35" t="s">
        <v>93</v>
      </c>
      <c r="I7" s="35" t="s">
        <v>94</v>
      </c>
      <c r="J7" s="35" t="s">
        <v>95</v>
      </c>
      <c r="K7" s="35" t="s">
        <v>96</v>
      </c>
      <c r="L7" s="35" t="s">
        <v>97</v>
      </c>
      <c r="M7" s="36" t="s">
        <v>98</v>
      </c>
      <c r="N7" s="36">
        <v>83.35</v>
      </c>
      <c r="O7" s="36">
        <v>99.98</v>
      </c>
      <c r="P7" s="36">
        <v>2378</v>
      </c>
      <c r="Q7" s="36">
        <v>114919</v>
      </c>
      <c r="R7" s="36">
        <v>39.72</v>
      </c>
      <c r="S7" s="36">
        <v>2893.23</v>
      </c>
      <c r="T7" s="36">
        <v>114622</v>
      </c>
      <c r="U7" s="36">
        <v>39.72</v>
      </c>
      <c r="V7" s="36">
        <v>2885.75</v>
      </c>
      <c r="W7" s="36">
        <v>107.99</v>
      </c>
      <c r="X7" s="36">
        <v>110.21</v>
      </c>
      <c r="Y7" s="36">
        <v>113.39</v>
      </c>
      <c r="Z7" s="36">
        <v>120.85</v>
      </c>
      <c r="AA7" s="36">
        <v>116.98</v>
      </c>
      <c r="AB7" s="36">
        <v>107.74</v>
      </c>
      <c r="AC7" s="36">
        <v>107.91</v>
      </c>
      <c r="AD7" s="36">
        <v>108.44</v>
      </c>
      <c r="AE7" s="36">
        <v>113.11</v>
      </c>
      <c r="AF7" s="36">
        <v>114</v>
      </c>
      <c r="AG7" s="36">
        <v>113.56</v>
      </c>
      <c r="AH7" s="36">
        <v>0</v>
      </c>
      <c r="AI7" s="36">
        <v>0</v>
      </c>
      <c r="AJ7" s="36">
        <v>0</v>
      </c>
      <c r="AK7" s="36">
        <v>0</v>
      </c>
      <c r="AL7" s="36">
        <v>0</v>
      </c>
      <c r="AM7" s="36">
        <v>0.45</v>
      </c>
      <c r="AN7" s="36">
        <v>0.57999999999999996</v>
      </c>
      <c r="AO7" s="36">
        <v>0.81</v>
      </c>
      <c r="AP7" s="36">
        <v>0</v>
      </c>
      <c r="AQ7" s="36">
        <v>0.03</v>
      </c>
      <c r="AR7" s="36">
        <v>0.87</v>
      </c>
      <c r="AS7" s="36">
        <v>672.63</v>
      </c>
      <c r="AT7" s="36">
        <v>995.93</v>
      </c>
      <c r="AU7" s="36">
        <v>1021.36</v>
      </c>
      <c r="AV7" s="36">
        <v>598.11</v>
      </c>
      <c r="AW7" s="36">
        <v>459.38</v>
      </c>
      <c r="AX7" s="36">
        <v>608.24</v>
      </c>
      <c r="AY7" s="36">
        <v>633.30999999999995</v>
      </c>
      <c r="AZ7" s="36">
        <v>648.09</v>
      </c>
      <c r="BA7" s="36">
        <v>344.19</v>
      </c>
      <c r="BB7" s="36">
        <v>352.05</v>
      </c>
      <c r="BC7" s="36">
        <v>262.74</v>
      </c>
      <c r="BD7" s="36">
        <v>132.46</v>
      </c>
      <c r="BE7" s="36">
        <v>133.41999999999999</v>
      </c>
      <c r="BF7" s="36">
        <v>131.01</v>
      </c>
      <c r="BG7" s="36">
        <v>136.22</v>
      </c>
      <c r="BH7" s="36">
        <v>159.79</v>
      </c>
      <c r="BI7" s="36">
        <v>263.83999999999997</v>
      </c>
      <c r="BJ7" s="36">
        <v>257.41000000000003</v>
      </c>
      <c r="BK7" s="36">
        <v>253.86</v>
      </c>
      <c r="BL7" s="36">
        <v>252.09</v>
      </c>
      <c r="BM7" s="36">
        <v>250.76</v>
      </c>
      <c r="BN7" s="36">
        <v>276.38</v>
      </c>
      <c r="BO7" s="36">
        <v>103.61</v>
      </c>
      <c r="BP7" s="36">
        <v>105.78</v>
      </c>
      <c r="BQ7" s="36">
        <v>109.27</v>
      </c>
      <c r="BR7" s="36">
        <v>121.65</v>
      </c>
      <c r="BS7" s="36">
        <v>116.88</v>
      </c>
      <c r="BT7" s="36">
        <v>100.16</v>
      </c>
      <c r="BU7" s="36">
        <v>100.16</v>
      </c>
      <c r="BV7" s="36">
        <v>100.07</v>
      </c>
      <c r="BW7" s="36">
        <v>106.22</v>
      </c>
      <c r="BX7" s="36">
        <v>106.69</v>
      </c>
      <c r="BY7" s="36">
        <v>104.99</v>
      </c>
      <c r="BZ7" s="36">
        <v>145.16</v>
      </c>
      <c r="CA7" s="36">
        <v>141.85</v>
      </c>
      <c r="CB7" s="36">
        <v>137.74</v>
      </c>
      <c r="CC7" s="36">
        <v>122.68</v>
      </c>
      <c r="CD7" s="36">
        <v>125.75</v>
      </c>
      <c r="CE7" s="36">
        <v>166.38</v>
      </c>
      <c r="CF7" s="36">
        <v>166.17</v>
      </c>
      <c r="CG7" s="36">
        <v>164.93</v>
      </c>
      <c r="CH7" s="36">
        <v>155.22999999999999</v>
      </c>
      <c r="CI7" s="36">
        <v>154.91999999999999</v>
      </c>
      <c r="CJ7" s="36">
        <v>163.72</v>
      </c>
      <c r="CK7" s="36">
        <v>67.42</v>
      </c>
      <c r="CL7" s="36">
        <v>66.709999999999994</v>
      </c>
      <c r="CM7" s="36">
        <v>65.34</v>
      </c>
      <c r="CN7" s="36">
        <v>63.71</v>
      </c>
      <c r="CO7" s="36">
        <v>61.69</v>
      </c>
      <c r="CP7" s="36">
        <v>62.81</v>
      </c>
      <c r="CQ7" s="36">
        <v>62.5</v>
      </c>
      <c r="CR7" s="36">
        <v>62.45</v>
      </c>
      <c r="CS7" s="36">
        <v>62.12</v>
      </c>
      <c r="CT7" s="36">
        <v>62.26</v>
      </c>
      <c r="CU7" s="36">
        <v>59.76</v>
      </c>
      <c r="CV7" s="36">
        <v>94.52</v>
      </c>
      <c r="CW7" s="36">
        <v>94.49</v>
      </c>
      <c r="CX7" s="36">
        <v>95.07</v>
      </c>
      <c r="CY7" s="36">
        <v>95.22</v>
      </c>
      <c r="CZ7" s="36">
        <v>95.75</v>
      </c>
      <c r="DA7" s="36">
        <v>89.45</v>
      </c>
      <c r="DB7" s="36">
        <v>89.62</v>
      </c>
      <c r="DC7" s="36">
        <v>89.76</v>
      </c>
      <c r="DD7" s="36">
        <v>89.45</v>
      </c>
      <c r="DE7" s="36">
        <v>89.5</v>
      </c>
      <c r="DF7" s="36">
        <v>89.95</v>
      </c>
      <c r="DG7" s="36">
        <v>24.52</v>
      </c>
      <c r="DH7" s="36">
        <v>25.22</v>
      </c>
      <c r="DI7" s="36">
        <v>25.21</v>
      </c>
      <c r="DJ7" s="36">
        <v>53.35</v>
      </c>
      <c r="DK7" s="36">
        <v>53.8</v>
      </c>
      <c r="DL7" s="36">
        <v>39.159999999999997</v>
      </c>
      <c r="DM7" s="36">
        <v>40.21</v>
      </c>
      <c r="DN7" s="36">
        <v>41.12</v>
      </c>
      <c r="DO7" s="36">
        <v>44.91</v>
      </c>
      <c r="DP7" s="36">
        <v>45.89</v>
      </c>
      <c r="DQ7" s="36">
        <v>47.18</v>
      </c>
      <c r="DR7" s="36">
        <v>21.43</v>
      </c>
      <c r="DS7" s="36">
        <v>23.05</v>
      </c>
      <c r="DT7" s="36">
        <v>24.85</v>
      </c>
      <c r="DU7" s="36">
        <v>26.22</v>
      </c>
      <c r="DV7" s="36">
        <v>26.91</v>
      </c>
      <c r="DW7" s="36">
        <v>9.14</v>
      </c>
      <c r="DX7" s="36">
        <v>10.19</v>
      </c>
      <c r="DY7" s="36">
        <v>10.9</v>
      </c>
      <c r="DZ7" s="36">
        <v>12.03</v>
      </c>
      <c r="EA7" s="36">
        <v>13.14</v>
      </c>
      <c r="EB7" s="36">
        <v>13.18</v>
      </c>
      <c r="EC7" s="36">
        <v>0.81</v>
      </c>
      <c r="ED7" s="36">
        <v>0.52</v>
      </c>
      <c r="EE7" s="36">
        <v>0.94</v>
      </c>
      <c r="EF7" s="36">
        <v>1.67</v>
      </c>
      <c r="EG7" s="36">
        <v>1.18</v>
      </c>
      <c r="EH7" s="36">
        <v>1.01</v>
      </c>
      <c r="EI7" s="36">
        <v>0.88</v>
      </c>
      <c r="EJ7" s="36">
        <v>0.85</v>
      </c>
      <c r="EK7" s="36">
        <v>0.75</v>
      </c>
      <c r="EL7" s="36">
        <v>0.95</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20040215</cp:lastModifiedBy>
  <cp:lastPrinted>2017-02-23T02:06:29Z</cp:lastPrinted>
  <dcterms:created xsi:type="dcterms:W3CDTF">2017-02-01T08:44:38Z</dcterms:created>
  <dcterms:modified xsi:type="dcterms:W3CDTF">2017-02-23T08:20:23Z</dcterms:modified>
</cp:coreProperties>
</file>