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rIZbAx+Ued25YIhnuFhao299E2pUvnCfFzwRBV+MoYNj34gdTRxykuOYFP+y2Rd7hVLDzce7Kv2fHuRGX6q/Ag==" workbookSaltValue="s/DwpuPKt47pIjoiJUx9ZA==" workbookSpinCount="100000" lockStructure="1"/>
  <bookViews>
    <workbookView xWindow="0" yWindow="0" windowWidth="9090" windowHeight="934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AD10" i="4" s="1"/>
  <c r="P6" i="5"/>
  <c r="O6" i="5"/>
  <c r="P10" i="4" s="1"/>
  <c r="N6" i="5"/>
  <c r="M6" i="5"/>
  <c r="B10" i="4" s="1"/>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B8" i="4"/>
  <c r="AT8" i="4"/>
  <c r="AL8" i="4"/>
  <c r="I8" i="4"/>
  <c r="B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<sst xmlns="http://schemas.openxmlformats.org/spreadsheetml/2006/main" count="225" uniqueCount="110">
  <si>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</si>
  <si>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</si>
  <si>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</si>
  <si>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</si>
  <si>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</si>
  <si>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</si>
  <si>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</si>
  <si>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</si>
  <si>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</si>
  <si>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</si>
  <si>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</si>
  <si>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</si>
  <si>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</si>
  <si>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</si>
  <si>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</si>
  <si>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</si>
  <si>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</si>
  <si>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</si>
  <si>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</si>
  <si>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</si>
  <si>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</si>
  <si>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</si>
  <si>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</si>
  <si>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</si>
  <si>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</si>
  <si>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</si>
  <si>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</si>
  <si>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</si>
  <si>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</si>
  <si>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</si>
  <si>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</si>
  <si>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</si>
  <si>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</si>
  <si>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</si>
  <si>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</si>
  <si>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</si>
  <si>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</si>
  <si>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</si>
  <si>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</si>
  <si>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</si>
  <si>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</si>
  <si>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</si>
  <si>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</si>
  <si>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</si>
  <si>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</si>
  <si>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</si>
  <si>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</si>
  <si>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</si>
  <si>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</si>
  <si>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</si>
  <si>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</si>
  <si>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</si>
  <si>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</si>
  <si>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</si>
  <si>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</si>
  <si>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</si>
  <si>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</si>
  <si>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</si>
  <si>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</si>
  <si>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</si>
  <si>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</si>
  <si>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</si>
  <si>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</si>
  <si>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</si>
  <si>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</si>
  <si>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</si>
  <si>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</si>
  <si>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</si>
  <si>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</si>
  <si>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</si>
  <si>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</si>
  <si>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</si>
  <si>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</si>
  <si>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</si>
  <si>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</si>
  <si>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</si>
  <si>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</si>
  <si>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</si>
  <si>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</si>
  <si>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</si>
  <si>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</si>
  <si>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</si>
  <si>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</si>
  <si>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</si>
  <si>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</si>
  <si>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</si>
  <si>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</si>
  <si>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</si>
  <si>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</si>
  <si>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</si>
  <si>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</si>
  <si>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</si>
  <si>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</si>
  <si>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</si>
  <si>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</si>
  <si>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</si>
  <si>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枚方市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</si>
  <si>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</si>
  <si>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</si>
  <si>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</si>
  <si>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</si>
  <si>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</si>
  <si>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</si>
  <si>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</si>
  <si>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</si>
  <si>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</si>
  <si>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</si>
  <si>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H23から法適用しており、初年度に発生していた累積欠損金については、H24には解消しています。
　平成に入ってから整備事業を進めたことで、企業債残高が大きくなり、元利償還金を使用料収入で賄うことができないため、一般会計から多額の繰入金を受けて事業運営を行っている状況です。また、H25.10に使用料を10%増額改定したことにより、経費回収率は改善したものの、依然として100%を下回っている状況です。
　なお、流動比率については、H25から新会計基準の適用に伴い減少しています。施設利用率については、処理施設を保有していないためグラフには表れません。
　水洗化率は、H24に集中浄化槽地域の接続が完了したことにより向上していますが、それ以降は、一般住居地域を整備してきたことから、水洗化率の向上は緩やかなものとなっています。</t>
    <rPh sb="6" eb="7">
      <t>ホウ</t>
    </rPh>
    <rPh sb="7" eb="9">
      <t>テキヨウ</t>
    </rPh>
    <rPh sb="14" eb="17">
      <t>ショネンド</t>
    </rPh>
    <rPh sb="18" eb="20">
      <t>ハッセイ</t>
    </rPh>
    <rPh sb="24" eb="26">
      <t>ルイセキ</t>
    </rPh>
    <rPh sb="26" eb="29">
      <t>ケッソンキン</t>
    </rPh>
    <rPh sb="40" eb="42">
      <t>カイショウ</t>
    </rPh>
    <rPh sb="50" eb="52">
      <t>ヘイセイ</t>
    </rPh>
    <rPh sb="58" eb="60">
      <t>セイビ</t>
    </rPh>
    <rPh sb="60" eb="62">
      <t>ジギョウ</t>
    </rPh>
    <rPh sb="63" eb="64">
      <t>スス</t>
    </rPh>
    <rPh sb="70" eb="72">
      <t>キギョウ</t>
    </rPh>
    <rPh sb="72" eb="73">
      <t>サイ</t>
    </rPh>
    <rPh sb="73" eb="75">
      <t>ザンダカ</t>
    </rPh>
    <rPh sb="76" eb="77">
      <t>オオ</t>
    </rPh>
    <rPh sb="82" eb="84">
      <t>ガンリ</t>
    </rPh>
    <rPh sb="84" eb="87">
      <t>ショウカンキン</t>
    </rPh>
    <rPh sb="88" eb="90">
      <t>シヨウ</t>
    </rPh>
    <rPh sb="90" eb="91">
      <t>リョウ</t>
    </rPh>
    <rPh sb="91" eb="93">
      <t>シュウニュウ</t>
    </rPh>
    <rPh sb="94" eb="95">
      <t>マカナ</t>
    </rPh>
    <rPh sb="106" eb="108">
      <t>イッパン</t>
    </rPh>
    <rPh sb="108" eb="110">
      <t>カイケイ</t>
    </rPh>
    <rPh sb="112" eb="114">
      <t>タガク</t>
    </rPh>
    <rPh sb="115" eb="117">
      <t>クリイレ</t>
    </rPh>
    <rPh sb="117" eb="118">
      <t>キン</t>
    </rPh>
    <rPh sb="119" eb="120">
      <t>ウ</t>
    </rPh>
    <rPh sb="122" eb="124">
      <t>ジギョウ</t>
    </rPh>
    <rPh sb="124" eb="126">
      <t>ウンエイ</t>
    </rPh>
    <rPh sb="127" eb="128">
      <t>オコナ</t>
    </rPh>
    <rPh sb="132" eb="134">
      <t>ジョウキョウ</t>
    </rPh>
    <rPh sb="147" eb="149">
      <t>シヨウ</t>
    </rPh>
    <rPh sb="149" eb="150">
      <t>リョウ</t>
    </rPh>
    <rPh sb="154" eb="156">
      <t>ゾウガク</t>
    </rPh>
    <rPh sb="156" eb="158">
      <t>カイテイ</t>
    </rPh>
    <rPh sb="166" eb="168">
      <t>ケイヒ</t>
    </rPh>
    <rPh sb="168" eb="170">
      <t>カイシュウ</t>
    </rPh>
    <rPh sb="170" eb="171">
      <t>リツ</t>
    </rPh>
    <rPh sb="172" eb="174">
      <t>カイゼン</t>
    </rPh>
    <rPh sb="180" eb="182">
      <t>イゼン</t>
    </rPh>
    <rPh sb="190" eb="192">
      <t>シタマワ</t>
    </rPh>
    <rPh sb="196" eb="198">
      <t>ジョウキョウ</t>
    </rPh>
    <rPh sb="206" eb="208">
      <t>リュウドウ</t>
    </rPh>
    <rPh sb="208" eb="210">
      <t>ヒリツ</t>
    </rPh>
    <rPh sb="221" eb="222">
      <t>シン</t>
    </rPh>
    <rPh sb="222" eb="224">
      <t>カイケイ</t>
    </rPh>
    <rPh sb="224" eb="226">
      <t>キジュン</t>
    </rPh>
    <rPh sb="227" eb="229">
      <t>テキヨウ</t>
    </rPh>
    <rPh sb="230" eb="231">
      <t>トモナ</t>
    </rPh>
    <rPh sb="232" eb="234">
      <t>ゲンショウ</t>
    </rPh>
    <rPh sb="240" eb="242">
      <t>シセツ</t>
    </rPh>
    <rPh sb="242" eb="245">
      <t>リヨウリツ</t>
    </rPh>
    <rPh sb="251" eb="253">
      <t>ショリ</t>
    </rPh>
    <rPh sb="253" eb="255">
      <t>シセツ</t>
    </rPh>
    <rPh sb="256" eb="258">
      <t>ホユウ</t>
    </rPh>
    <rPh sb="270" eb="271">
      <t>アラワ</t>
    </rPh>
    <rPh sb="278" eb="281">
      <t>スイセンカ</t>
    </rPh>
    <rPh sb="281" eb="282">
      <t>リツ</t>
    </rPh>
    <rPh sb="288" eb="290">
      <t>シュウチュウ</t>
    </rPh>
    <rPh sb="290" eb="293">
      <t>ジョウカソウ</t>
    </rPh>
    <rPh sb="293" eb="295">
      <t>チイキ</t>
    </rPh>
    <rPh sb="296" eb="298">
      <t>セツゾク</t>
    </rPh>
    <rPh sb="299" eb="301">
      <t>カンリョウ</t>
    </rPh>
    <rPh sb="308" eb="310">
      <t>コウジョウ</t>
    </rPh>
    <rPh sb="319" eb="321">
      <t>イコウ</t>
    </rPh>
    <rPh sb="323" eb="325">
      <t>イッパン</t>
    </rPh>
    <rPh sb="325" eb="327">
      <t>ジュウキョ</t>
    </rPh>
    <rPh sb="327" eb="329">
      <t>チイキ</t>
    </rPh>
    <rPh sb="330" eb="332">
      <t>セイビ</t>
    </rPh>
    <rPh sb="341" eb="344">
      <t>スイセンカ</t>
    </rPh>
    <rPh sb="344" eb="345">
      <t>リツ</t>
    </rPh>
    <rPh sb="346" eb="348">
      <t>コウジョウ</t>
    </rPh>
    <rPh sb="349" eb="350">
      <t>ユル</t>
    </rPh>
    <phoneticPr fontId="22"/>
  </si>
  <si>
    <t xml:space="preserve">　本市の下水道は、昭和30年代から民間の大規模開発に伴い、整備を進めてまいりました。これらの管渠や雨水処理にかかるポンプ場などの下水道施設は、老朽化が進んでおり、点検・調査、修繕・改築コストが増加しているため、適切なストックの維持管理を図る必要があります。
</t>
    <rPh sb="17" eb="19">
      <t>ミンカン</t>
    </rPh>
    <rPh sb="20" eb="23">
      <t>ダイキボ</t>
    </rPh>
    <rPh sb="23" eb="25">
      <t>カイハツ</t>
    </rPh>
    <rPh sb="26" eb="27">
      <t>トモナ</t>
    </rPh>
    <rPh sb="46" eb="47">
      <t>クダ</t>
    </rPh>
    <rPh sb="47" eb="48">
      <t>キョ</t>
    </rPh>
    <rPh sb="49" eb="51">
      <t>ウスイ</t>
    </rPh>
    <rPh sb="51" eb="53">
      <t>ショリ</t>
    </rPh>
    <rPh sb="60" eb="61">
      <t>ジョウ</t>
    </rPh>
    <rPh sb="120" eb="122">
      <t>ヒツヨウ</t>
    </rPh>
    <phoneticPr fontId="22"/>
  </si>
  <si>
    <r>
      <t>　昭和30年代の大規模開発に伴い、整備をスタートさせ、昭和60年度以降、人口普及率の向上を最優先課題として、汚水管渠をはじめ雨水管渠や排水ポンプ場など、多くの施設を建設しました。
　住居系地域については、H30に事業概成を迎えることとなりますが、事業概成以降は、本格的な維持管理が必要となるため、現在策定中の「</t>
    </r>
    <r>
      <rPr>
        <sz val="11"/>
        <rFont val="ＭＳ Ｐゴシック"/>
        <family val="3"/>
        <charset val="128"/>
      </rPr>
      <t>下水道施設長寿命化計画」などに基づく事業費と合わせて、その財源計画を検討するなど、「経営戦略」の策定に向けた取組みを進めます。</t>
    </r>
    <rPh sb="14" eb="15">
      <t>トモナ</t>
    </rPh>
    <rPh sb="17" eb="19">
      <t>セイビ</t>
    </rPh>
    <rPh sb="27" eb="29">
      <t>ショウワ</t>
    </rPh>
    <rPh sb="31" eb="33">
      <t>ネンド</t>
    </rPh>
    <rPh sb="33" eb="35">
      <t>イコウ</t>
    </rPh>
    <rPh sb="36" eb="38">
      <t>ジンコウ</t>
    </rPh>
    <rPh sb="38" eb="40">
      <t>フキュウ</t>
    </rPh>
    <rPh sb="40" eb="41">
      <t>リツ</t>
    </rPh>
    <rPh sb="42" eb="44">
      <t>コウジョウ</t>
    </rPh>
    <rPh sb="45" eb="46">
      <t>サイ</t>
    </rPh>
    <rPh sb="46" eb="48">
      <t>ユウセン</t>
    </rPh>
    <rPh sb="48" eb="50">
      <t>カダイ</t>
    </rPh>
    <rPh sb="54" eb="56">
      <t>オスイ</t>
    </rPh>
    <rPh sb="56" eb="57">
      <t>カン</t>
    </rPh>
    <rPh sb="57" eb="58">
      <t>キョ</t>
    </rPh>
    <rPh sb="62" eb="64">
      <t>ウスイ</t>
    </rPh>
    <rPh sb="64" eb="65">
      <t>カン</t>
    </rPh>
    <rPh sb="65" eb="66">
      <t>キョ</t>
    </rPh>
    <rPh sb="67" eb="69">
      <t>ハイスイ</t>
    </rPh>
    <rPh sb="72" eb="73">
      <t>ジョウ</t>
    </rPh>
    <rPh sb="76" eb="77">
      <t>オオ</t>
    </rPh>
    <rPh sb="79" eb="81">
      <t>シセツ</t>
    </rPh>
    <rPh sb="82" eb="84">
      <t>ケンセツ</t>
    </rPh>
    <rPh sb="91" eb="93">
      <t>ジュウキョ</t>
    </rPh>
    <rPh sb="93" eb="94">
      <t>ケイ</t>
    </rPh>
    <rPh sb="94" eb="96">
      <t>チイキ</t>
    </rPh>
    <rPh sb="106" eb="108">
      <t>ジギョウ</t>
    </rPh>
    <rPh sb="108" eb="109">
      <t>オオム</t>
    </rPh>
    <rPh sb="109" eb="110">
      <t>ナ</t>
    </rPh>
    <rPh sb="111" eb="112">
      <t>ムカ</t>
    </rPh>
    <rPh sb="123" eb="125">
      <t>ジギョウ</t>
    </rPh>
    <rPh sb="148" eb="150">
      <t>ゲンザイ</t>
    </rPh>
    <rPh sb="150" eb="153">
      <t>サクテイチュウ</t>
    </rPh>
    <rPh sb="170" eb="171">
      <t>モト</t>
    </rPh>
    <rPh sb="173" eb="176">
      <t>ジギョウヒ</t>
    </rPh>
    <rPh sb="177" eb="178">
      <t>ア</t>
    </rPh>
    <rPh sb="184" eb="186">
      <t>ザイゲン</t>
    </rPh>
    <rPh sb="186" eb="188">
      <t>ケイカク</t>
    </rPh>
    <rPh sb="189" eb="191">
      <t>ケントウ</t>
    </rPh>
    <rPh sb="197" eb="199">
      <t>ケイエイ</t>
    </rPh>
    <rPh sb="199" eb="201">
      <t>センリャク</t>
    </rPh>
    <rPh sb="203" eb="205">
      <t>サクテイ</t>
    </rPh>
    <rPh sb="206" eb="207">
      <t>ム</t>
    </rPh>
    <rPh sb="209" eb="211">
      <t>トリク</t>
    </rPh>
    <rPh sb="213" eb="214">
      <t>スス</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</si>
</sst>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0" borderId="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0.02</c:v>
                </c:pt>
                <c:pt idx="1">
                  <c:v>0</c:v>
                </c:pt>
                <c:pt idx="2" formatCode="#,##0.00;&quot;△&quot;#,##0.00;&quot;-&quot;">
                  <c:v>0.03</c:v>
                </c:pt>
                <c:pt idx="3" formatCode="#,##0.00;&quot;△&quot;#,##0.00;&quot;-&quot;">
                  <c:v>0.06</c:v>
                </c:pt>
                <c:pt idx="4" formatCode="#,##0.00;&quot;△&quot;#,##0.00;&quot;-&quot;">
                  <c:v>0.11</c:v>
                </c:pt>
              </c:numCache>
            </c:numRef>
          </c:val>
        </c:ser>
        <c:dLbls>
          <c:showLegendKey val="0"/>
          <c:showVal val="0"/>
          <c:showCatName val="0"/>
          <c:showSerName val="0"/>
          <c:showPercent val="0"/>
          <c:showBubbleSize val="0"/>
        </c:dLbls>
        <c:gapWidth val="150"/>
        <c:axId val="80806656"/>
        <c:axId val="8080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0.22</c:v>
                </c:pt>
                <c:pt idx="4">
                  <c:v>0.13</c:v>
                </c:pt>
              </c:numCache>
            </c:numRef>
          </c:val>
          <c:smooth val="0"/>
        </c:ser>
        <c:dLbls>
          <c:showLegendKey val="0"/>
          <c:showVal val="0"/>
          <c:showCatName val="0"/>
          <c:showSerName val="0"/>
          <c:showPercent val="0"/>
          <c:showBubbleSize val="0"/>
        </c:dLbls>
        <c:marker val="1"/>
        <c:smooth val="0"/>
        <c:axId val="80806656"/>
        <c:axId val="80808192"/>
      </c:lineChart>
      <c:dateAx>
        <c:axId val="80806656"/>
        <c:scaling>
          <c:orientation val="minMax"/>
        </c:scaling>
        <c:delete val="1"/>
        <c:axPos val="b"/>
        <c:numFmt formatCode="ge" sourceLinked="1"/>
        <c:majorTickMark val="none"/>
        <c:minorTickMark val="none"/>
        <c:tickLblPos val="none"/>
        <c:crossAx val="80808192"/>
        <c:crosses val="autoZero"/>
        <c:auto val="1"/>
        <c:lblOffset val="100"/>
        <c:baseTimeUnit val="years"/>
      </c:dateAx>
      <c:valAx>
        <c:axId val="8080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0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902976"/>
        <c:axId val="819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67.180000000000007</c:v>
                </c:pt>
                <c:pt idx="1">
                  <c:v>67.540000000000006</c:v>
                </c:pt>
                <c:pt idx="2">
                  <c:v>67.61</c:v>
                </c:pt>
                <c:pt idx="3">
                  <c:v>64.81</c:v>
                </c:pt>
                <c:pt idx="4">
                  <c:v>64.81</c:v>
                </c:pt>
              </c:numCache>
            </c:numRef>
          </c:val>
          <c:smooth val="0"/>
        </c:ser>
        <c:dLbls>
          <c:showLegendKey val="0"/>
          <c:showVal val="0"/>
          <c:showCatName val="0"/>
          <c:showSerName val="0"/>
          <c:showPercent val="0"/>
          <c:showBubbleSize val="0"/>
        </c:dLbls>
        <c:marker val="1"/>
        <c:smooth val="0"/>
        <c:axId val="81902976"/>
        <c:axId val="81904768"/>
      </c:lineChart>
      <c:dateAx>
        <c:axId val="81902976"/>
        <c:scaling>
          <c:orientation val="minMax"/>
        </c:scaling>
        <c:delete val="1"/>
        <c:axPos val="b"/>
        <c:numFmt formatCode="ge" sourceLinked="1"/>
        <c:majorTickMark val="none"/>
        <c:minorTickMark val="none"/>
        <c:tickLblPos val="none"/>
        <c:crossAx val="81904768"/>
        <c:crosses val="autoZero"/>
        <c:auto val="1"/>
        <c:lblOffset val="100"/>
        <c:baseTimeUnit val="years"/>
      </c:dateAx>
      <c:valAx>
        <c:axId val="819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9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96.66</c:v>
                </c:pt>
                <c:pt idx="1">
                  <c:v>97.16</c:v>
                </c:pt>
                <c:pt idx="2">
                  <c:v>96.84</c:v>
                </c:pt>
                <c:pt idx="3">
                  <c:v>96.96</c:v>
                </c:pt>
                <c:pt idx="4">
                  <c:v>96.97</c:v>
                </c:pt>
              </c:numCache>
            </c:numRef>
          </c:val>
        </c:ser>
        <c:dLbls>
          <c:showLegendKey val="0"/>
          <c:showVal val="0"/>
          <c:showCatName val="0"/>
          <c:showSerName val="0"/>
          <c:showPercent val="0"/>
          <c:showBubbleSize val="0"/>
        </c:dLbls>
        <c:gapWidth val="150"/>
        <c:axId val="82395136"/>
        <c:axId val="823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96.32</c:v>
                </c:pt>
                <c:pt idx="1">
                  <c:v>96.48</c:v>
                </c:pt>
                <c:pt idx="2">
                  <c:v>96.64</c:v>
                </c:pt>
                <c:pt idx="3">
                  <c:v>96.76</c:v>
                </c:pt>
                <c:pt idx="4">
                  <c:v>96.89</c:v>
                </c:pt>
              </c:numCache>
            </c:numRef>
          </c:val>
          <c:smooth val="0"/>
        </c:ser>
        <c:dLbls>
          <c:showLegendKey val="0"/>
          <c:showVal val="0"/>
          <c:showCatName val="0"/>
          <c:showSerName val="0"/>
          <c:showPercent val="0"/>
          <c:showBubbleSize val="0"/>
        </c:dLbls>
        <c:marker val="1"/>
        <c:smooth val="0"/>
        <c:axId val="82395136"/>
        <c:axId val="82396672"/>
      </c:lineChart>
      <c:dateAx>
        <c:axId val="82395136"/>
        <c:scaling>
          <c:orientation val="minMax"/>
        </c:scaling>
        <c:delete val="1"/>
        <c:axPos val="b"/>
        <c:numFmt formatCode="ge" sourceLinked="1"/>
        <c:majorTickMark val="none"/>
        <c:minorTickMark val="none"/>
        <c:tickLblPos val="none"/>
        <c:crossAx val="82396672"/>
        <c:crosses val="autoZero"/>
        <c:auto val="1"/>
        <c:lblOffset val="100"/>
        <c:baseTimeUnit val="years"/>
      </c:dateAx>
      <c:valAx>
        <c:axId val="82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99.56</c:v>
                </c:pt>
                <c:pt idx="1">
                  <c:v>99.77</c:v>
                </c:pt>
                <c:pt idx="2">
                  <c:v>119.18</c:v>
                </c:pt>
                <c:pt idx="3">
                  <c:v>122.66</c:v>
                </c:pt>
                <c:pt idx="4">
                  <c:v>125.2</c:v>
                </c:pt>
              </c:numCache>
            </c:numRef>
          </c:val>
        </c:ser>
        <c:dLbls>
          <c:showLegendKey val="0"/>
          <c:showVal val="0"/>
          <c:showCatName val="0"/>
          <c:showSerName val="0"/>
          <c:showPercent val="0"/>
          <c:showBubbleSize val="0"/>
        </c:dLbls>
        <c:gapWidth val="150"/>
        <c:axId val="80818944"/>
        <c:axId val="8082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106.98</c:v>
                </c:pt>
                <c:pt idx="1">
                  <c:v>106.35</c:v>
                </c:pt>
                <c:pt idx="2">
                  <c:v>108.14</c:v>
                </c:pt>
                <c:pt idx="3">
                  <c:v>108.72</c:v>
                </c:pt>
                <c:pt idx="4">
                  <c:v>110.25</c:v>
                </c:pt>
              </c:numCache>
            </c:numRef>
          </c:val>
          <c:smooth val="0"/>
        </c:ser>
        <c:dLbls>
          <c:showLegendKey val="0"/>
          <c:showVal val="0"/>
          <c:showCatName val="0"/>
          <c:showSerName val="0"/>
          <c:showPercent val="0"/>
          <c:showBubbleSize val="0"/>
        </c:dLbls>
        <c:marker val="1"/>
        <c:smooth val="0"/>
        <c:axId val="80818944"/>
        <c:axId val="80820480"/>
      </c:lineChart>
      <c:dateAx>
        <c:axId val="80818944"/>
        <c:scaling>
          <c:orientation val="minMax"/>
        </c:scaling>
        <c:delete val="1"/>
        <c:axPos val="b"/>
        <c:numFmt formatCode="ge" sourceLinked="1"/>
        <c:majorTickMark val="none"/>
        <c:minorTickMark val="none"/>
        <c:tickLblPos val="none"/>
        <c:crossAx val="80820480"/>
        <c:crosses val="autoZero"/>
        <c:auto val="1"/>
        <c:lblOffset val="100"/>
        <c:baseTimeUnit val="years"/>
      </c:dateAx>
      <c:valAx>
        <c:axId val="8082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1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2.0299999999999998</c:v>
                </c:pt>
                <c:pt idx="1">
                  <c:v>3.98</c:v>
                </c:pt>
                <c:pt idx="2">
                  <c:v>7.84</c:v>
                </c:pt>
                <c:pt idx="3">
                  <c:v>10.199999999999999</c:v>
                </c:pt>
                <c:pt idx="4">
                  <c:v>12.69</c:v>
                </c:pt>
              </c:numCache>
            </c:numRef>
          </c:val>
        </c:ser>
        <c:dLbls>
          <c:showLegendKey val="0"/>
          <c:showVal val="0"/>
          <c:showCatName val="0"/>
          <c:showSerName val="0"/>
          <c:showPercent val="0"/>
          <c:showBubbleSize val="0"/>
        </c:dLbls>
        <c:gapWidth val="150"/>
        <c:axId val="80839808"/>
        <c:axId val="808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12.53</c:v>
                </c:pt>
                <c:pt idx="1">
                  <c:v>13.31</c:v>
                </c:pt>
                <c:pt idx="2">
                  <c:v>14.06</c:v>
                </c:pt>
                <c:pt idx="3">
                  <c:v>23.27</c:v>
                </c:pt>
                <c:pt idx="4">
                  <c:v>25.8</c:v>
                </c:pt>
              </c:numCache>
            </c:numRef>
          </c:val>
          <c:smooth val="0"/>
        </c:ser>
        <c:dLbls>
          <c:showLegendKey val="0"/>
          <c:showVal val="0"/>
          <c:showCatName val="0"/>
          <c:showSerName val="0"/>
          <c:showPercent val="0"/>
          <c:showBubbleSize val="0"/>
        </c:dLbls>
        <c:marker val="1"/>
        <c:smooth val="0"/>
        <c:axId val="80839808"/>
        <c:axId val="80841344"/>
      </c:lineChart>
      <c:dateAx>
        <c:axId val="80839808"/>
        <c:scaling>
          <c:orientation val="minMax"/>
        </c:scaling>
        <c:delete val="1"/>
        <c:axPos val="b"/>
        <c:numFmt formatCode="ge" sourceLinked="1"/>
        <c:majorTickMark val="none"/>
        <c:minorTickMark val="none"/>
        <c:tickLblPos val="none"/>
        <c:crossAx val="80841344"/>
        <c:crosses val="autoZero"/>
        <c:auto val="1"/>
        <c:lblOffset val="100"/>
        <c:baseTimeUnit val="years"/>
      </c:dateAx>
      <c:valAx>
        <c:axId val="808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2.2000000000000002</c:v>
                </c:pt>
                <c:pt idx="1">
                  <c:v>2.1800000000000002</c:v>
                </c:pt>
                <c:pt idx="2">
                  <c:v>2.17</c:v>
                </c:pt>
                <c:pt idx="3">
                  <c:v>2.14</c:v>
                </c:pt>
                <c:pt idx="4">
                  <c:v>2.71</c:v>
                </c:pt>
              </c:numCache>
            </c:numRef>
          </c:val>
        </c:ser>
        <c:dLbls>
          <c:showLegendKey val="0"/>
          <c:showVal val="0"/>
          <c:showCatName val="0"/>
          <c:showSerName val="0"/>
          <c:showPercent val="0"/>
          <c:showBubbleSize val="0"/>
        </c:dLbls>
        <c:gapWidth val="150"/>
        <c:axId val="80868864"/>
        <c:axId val="80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c:v>
                </c:pt>
                <c:pt idx="1">
                  <c:v>2.15</c:v>
                </c:pt>
                <c:pt idx="2">
                  <c:v>2.34</c:v>
                </c:pt>
                <c:pt idx="3">
                  <c:v>2.75</c:v>
                </c:pt>
                <c:pt idx="4">
                  <c:v>3.39</c:v>
                </c:pt>
              </c:numCache>
            </c:numRef>
          </c:val>
          <c:smooth val="0"/>
        </c:ser>
        <c:dLbls>
          <c:showLegendKey val="0"/>
          <c:showVal val="0"/>
          <c:showCatName val="0"/>
          <c:showSerName val="0"/>
          <c:showPercent val="0"/>
          <c:showBubbleSize val="0"/>
        </c:dLbls>
        <c:marker val="1"/>
        <c:smooth val="0"/>
        <c:axId val="80868864"/>
        <c:axId val="80870400"/>
      </c:lineChart>
      <c:dateAx>
        <c:axId val="80868864"/>
        <c:scaling>
          <c:orientation val="minMax"/>
        </c:scaling>
        <c:delete val="1"/>
        <c:axPos val="b"/>
        <c:numFmt formatCode="ge" sourceLinked="1"/>
        <c:majorTickMark val="none"/>
        <c:minorTickMark val="none"/>
        <c:tickLblPos val="none"/>
        <c:crossAx val="80870400"/>
        <c:crosses val="autoZero"/>
        <c:auto val="1"/>
        <c:lblOffset val="100"/>
        <c:baseTimeUnit val="years"/>
      </c:dateAx>
      <c:valAx>
        <c:axId val="80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formatCode="#,##0.00;&quot;△&quot;#,##0.00;&quot;-&quot;">
                  <c:v>0.66</c:v>
                </c:pt>
                <c:pt idx="1">
                  <c:v>0</c:v>
                </c:pt>
                <c:pt idx="2">
                  <c:v>0</c:v>
                </c:pt>
                <c:pt idx="3">
                  <c:v>0</c:v>
                </c:pt>
                <c:pt idx="4">
                  <c:v>0</c:v>
                </c:pt>
              </c:numCache>
            </c:numRef>
          </c:val>
        </c:ser>
        <c:dLbls>
          <c:showLegendKey val="0"/>
          <c:showVal val="0"/>
          <c:showCatName val="0"/>
          <c:showSerName val="0"/>
          <c:showPercent val="0"/>
          <c:showBubbleSize val="0"/>
        </c:dLbls>
        <c:gapWidth val="150"/>
        <c:axId val="81479936"/>
        <c:axId val="814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0.09</c:v>
                </c:pt>
                <c:pt idx="1">
                  <c:v>0</c:v>
                </c:pt>
                <c:pt idx="2">
                  <c:v>0</c:v>
                </c:pt>
                <c:pt idx="3">
                  <c:v>0</c:v>
                </c:pt>
                <c:pt idx="4" formatCode="#,##0.00;&quot;△&quot;#,##0.00;&quot;-&quot;">
                  <c:v>0.6</c:v>
                </c:pt>
              </c:numCache>
            </c:numRef>
          </c:val>
          <c:smooth val="0"/>
        </c:ser>
        <c:dLbls>
          <c:showLegendKey val="0"/>
          <c:showVal val="0"/>
          <c:showCatName val="0"/>
          <c:showSerName val="0"/>
          <c:showPercent val="0"/>
          <c:showBubbleSize val="0"/>
        </c:dLbls>
        <c:marker val="1"/>
        <c:smooth val="0"/>
        <c:axId val="81479936"/>
        <c:axId val="81494016"/>
      </c:lineChart>
      <c:dateAx>
        <c:axId val="81479936"/>
        <c:scaling>
          <c:orientation val="minMax"/>
        </c:scaling>
        <c:delete val="1"/>
        <c:axPos val="b"/>
        <c:numFmt formatCode="ge" sourceLinked="1"/>
        <c:majorTickMark val="none"/>
        <c:minorTickMark val="none"/>
        <c:tickLblPos val="none"/>
        <c:crossAx val="81494016"/>
        <c:crosses val="autoZero"/>
        <c:auto val="1"/>
        <c:lblOffset val="100"/>
        <c:baseTimeUnit val="years"/>
      </c:dateAx>
      <c:valAx>
        <c:axId val="814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109.55</c:v>
                </c:pt>
                <c:pt idx="1">
                  <c:v>173.15</c:v>
                </c:pt>
                <c:pt idx="2">
                  <c:v>26.59</c:v>
                </c:pt>
                <c:pt idx="3">
                  <c:v>24.39</c:v>
                </c:pt>
                <c:pt idx="4">
                  <c:v>34.659999999999997</c:v>
                </c:pt>
              </c:numCache>
            </c:numRef>
          </c:val>
        </c:ser>
        <c:dLbls>
          <c:showLegendKey val="0"/>
          <c:showVal val="0"/>
          <c:showCatName val="0"/>
          <c:showSerName val="0"/>
          <c:showPercent val="0"/>
          <c:showBubbleSize val="0"/>
        </c:dLbls>
        <c:gapWidth val="150"/>
        <c:axId val="81513088"/>
        <c:axId val="815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151.75</c:v>
                </c:pt>
                <c:pt idx="1">
                  <c:v>161.29</c:v>
                </c:pt>
                <c:pt idx="2">
                  <c:v>129.52000000000001</c:v>
                </c:pt>
                <c:pt idx="3">
                  <c:v>61</c:v>
                </c:pt>
                <c:pt idx="4">
                  <c:v>65.17</c:v>
                </c:pt>
              </c:numCache>
            </c:numRef>
          </c:val>
          <c:smooth val="0"/>
        </c:ser>
        <c:dLbls>
          <c:showLegendKey val="0"/>
          <c:showVal val="0"/>
          <c:showCatName val="0"/>
          <c:showSerName val="0"/>
          <c:showPercent val="0"/>
          <c:showBubbleSize val="0"/>
        </c:dLbls>
        <c:marker val="1"/>
        <c:smooth val="0"/>
        <c:axId val="81513088"/>
        <c:axId val="81514880"/>
      </c:lineChart>
      <c:dateAx>
        <c:axId val="81513088"/>
        <c:scaling>
          <c:orientation val="minMax"/>
        </c:scaling>
        <c:delete val="1"/>
        <c:axPos val="b"/>
        <c:numFmt formatCode="ge" sourceLinked="1"/>
        <c:majorTickMark val="none"/>
        <c:minorTickMark val="none"/>
        <c:tickLblPos val="none"/>
        <c:crossAx val="81514880"/>
        <c:crosses val="autoZero"/>
        <c:auto val="1"/>
        <c:lblOffset val="100"/>
        <c:baseTimeUnit val="years"/>
      </c:dateAx>
      <c:valAx>
        <c:axId val="815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1338.22</c:v>
                </c:pt>
                <c:pt idx="1">
                  <c:v>1268.74</c:v>
                </c:pt>
                <c:pt idx="2">
                  <c:v>1139.19</c:v>
                </c:pt>
                <c:pt idx="3">
                  <c:v>902.3</c:v>
                </c:pt>
                <c:pt idx="4">
                  <c:v>991.23</c:v>
                </c:pt>
              </c:numCache>
            </c:numRef>
          </c:val>
        </c:ser>
        <c:dLbls>
          <c:showLegendKey val="0"/>
          <c:showVal val="0"/>
          <c:showCatName val="0"/>
          <c:showSerName val="0"/>
          <c:showPercent val="0"/>
          <c:showBubbleSize val="0"/>
        </c:dLbls>
        <c:gapWidth val="150"/>
        <c:axId val="81538048"/>
        <c:axId val="8155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745.85</c:v>
                </c:pt>
                <c:pt idx="1">
                  <c:v>705.53</c:v>
                </c:pt>
                <c:pt idx="2">
                  <c:v>685.64</c:v>
                </c:pt>
                <c:pt idx="3">
                  <c:v>665.11</c:v>
                </c:pt>
                <c:pt idx="4">
                  <c:v>642.57000000000005</c:v>
                </c:pt>
              </c:numCache>
            </c:numRef>
          </c:val>
          <c:smooth val="0"/>
        </c:ser>
        <c:dLbls>
          <c:showLegendKey val="0"/>
          <c:showVal val="0"/>
          <c:showCatName val="0"/>
          <c:showSerName val="0"/>
          <c:showPercent val="0"/>
          <c:showBubbleSize val="0"/>
        </c:dLbls>
        <c:marker val="1"/>
        <c:smooth val="0"/>
        <c:axId val="81538048"/>
        <c:axId val="81556224"/>
      </c:lineChart>
      <c:dateAx>
        <c:axId val="81538048"/>
        <c:scaling>
          <c:orientation val="minMax"/>
        </c:scaling>
        <c:delete val="1"/>
        <c:axPos val="b"/>
        <c:numFmt formatCode="ge" sourceLinked="1"/>
        <c:majorTickMark val="none"/>
        <c:minorTickMark val="none"/>
        <c:tickLblPos val="none"/>
        <c:crossAx val="81556224"/>
        <c:crosses val="autoZero"/>
        <c:auto val="1"/>
        <c:lblOffset val="100"/>
        <c:baseTimeUnit val="years"/>
      </c:dateAx>
      <c:valAx>
        <c:axId val="815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70.510000000000005</c:v>
                </c:pt>
                <c:pt idx="1">
                  <c:v>71.319999999999993</c:v>
                </c:pt>
                <c:pt idx="2">
                  <c:v>75.63</c:v>
                </c:pt>
                <c:pt idx="3">
                  <c:v>86.16</c:v>
                </c:pt>
                <c:pt idx="4">
                  <c:v>82.33</c:v>
                </c:pt>
              </c:numCache>
            </c:numRef>
          </c:val>
        </c:ser>
        <c:dLbls>
          <c:showLegendKey val="0"/>
          <c:showVal val="0"/>
          <c:showCatName val="0"/>
          <c:showSerName val="0"/>
          <c:showPercent val="0"/>
          <c:showBubbleSize val="0"/>
        </c:dLbls>
        <c:gapWidth val="150"/>
        <c:axId val="81587584"/>
        <c:axId val="818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89.16</c:v>
                </c:pt>
                <c:pt idx="1">
                  <c:v>89.78</c:v>
                </c:pt>
                <c:pt idx="2">
                  <c:v>88.39</c:v>
                </c:pt>
                <c:pt idx="3">
                  <c:v>85.64</c:v>
                </c:pt>
                <c:pt idx="4">
                  <c:v>94.3</c:v>
                </c:pt>
              </c:numCache>
            </c:numRef>
          </c:val>
          <c:smooth val="0"/>
        </c:ser>
        <c:dLbls>
          <c:showLegendKey val="0"/>
          <c:showVal val="0"/>
          <c:showCatName val="0"/>
          <c:showSerName val="0"/>
          <c:showPercent val="0"/>
          <c:showBubbleSize val="0"/>
        </c:dLbls>
        <c:marker val="1"/>
        <c:smooth val="0"/>
        <c:axId val="81587584"/>
        <c:axId val="81867904"/>
      </c:lineChart>
      <c:dateAx>
        <c:axId val="81587584"/>
        <c:scaling>
          <c:orientation val="minMax"/>
        </c:scaling>
        <c:delete val="1"/>
        <c:axPos val="b"/>
        <c:numFmt formatCode="ge" sourceLinked="1"/>
        <c:majorTickMark val="none"/>
        <c:minorTickMark val="none"/>
        <c:tickLblPos val="none"/>
        <c:crossAx val="81867904"/>
        <c:crosses val="autoZero"/>
        <c:auto val="1"/>
        <c:lblOffset val="100"/>
        <c:baseTimeUnit val="years"/>
      </c:dateAx>
      <c:valAx>
        <c:axId val="818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8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193.11</c:v>
                </c:pt>
                <c:pt idx="1">
                  <c:v>189.61</c:v>
                </c:pt>
                <c:pt idx="2">
                  <c:v>186.35</c:v>
                </c:pt>
                <c:pt idx="3">
                  <c:v>173.05</c:v>
                </c:pt>
                <c:pt idx="4">
                  <c:v>181.76</c:v>
                </c:pt>
              </c:numCache>
            </c:numRef>
          </c:val>
        </c:ser>
        <c:dLbls>
          <c:showLegendKey val="0"/>
          <c:showVal val="0"/>
          <c:showCatName val="0"/>
          <c:showSerName val="0"/>
          <c:showPercent val="0"/>
          <c:showBubbleSize val="0"/>
        </c:dLbls>
        <c:gapWidth val="150"/>
        <c:axId val="81882112"/>
        <c:axId val="8189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126.58</c:v>
                </c:pt>
                <c:pt idx="1">
                  <c:v>125.87</c:v>
                </c:pt>
                <c:pt idx="2">
                  <c:v>128.96</c:v>
                </c:pt>
                <c:pt idx="3">
                  <c:v>133</c:v>
                </c:pt>
                <c:pt idx="4">
                  <c:v>120.18</c:v>
                </c:pt>
              </c:numCache>
            </c:numRef>
          </c:val>
          <c:smooth val="0"/>
        </c:ser>
        <c:dLbls>
          <c:showLegendKey val="0"/>
          <c:showVal val="0"/>
          <c:showCatName val="0"/>
          <c:showSerName val="0"/>
          <c:showPercent val="0"/>
          <c:showBubbleSize val="0"/>
        </c:dLbls>
        <c:marker val="1"/>
        <c:smooth val="0"/>
        <c:axId val="81882112"/>
        <c:axId val="81892096"/>
      </c:lineChart>
      <c:dateAx>
        <c:axId val="81882112"/>
        <c:scaling>
          <c:orientation val="minMax"/>
        </c:scaling>
        <c:delete val="1"/>
        <c:axPos val="b"/>
        <c:numFmt formatCode="ge" sourceLinked="1"/>
        <c:majorTickMark val="none"/>
        <c:minorTickMark val="none"/>
        <c:tickLblPos val="none"/>
        <c:crossAx val="81892096"/>
        <c:crosses val="autoZero"/>
        <c:auto val="1"/>
        <c:lblOffset val="100"/>
        <c:baseTimeUnit val="years"/>
      </c:dateAx>
      <c:valAx>
        <c:axId val="818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大阪府　枚方市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406133</v>
      </c>
      <c r="AM8" s="64"/>
      <c r="AN8" s="64"/>
      <c r="AO8" s="64"/>
      <c r="AP8" s="64"/>
      <c r="AQ8" s="64"/>
      <c r="AR8" s="64"/>
      <c r="AS8" s="64"/>
      <c r="AT8" s="63">
        <f>データ!S6</f>
        <v>65.12</v>
      </c>
      <c r="AU8" s="63"/>
      <c r="AV8" s="63"/>
      <c r="AW8" s="63"/>
      <c r="AX8" s="63"/>
      <c r="AY8" s="63"/>
      <c r="AZ8" s="63"/>
      <c r="BA8" s="63"/>
      <c r="BB8" s="63">
        <f>データ!T6</f>
        <v>6236.69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64.84</v>
      </c>
      <c r="J10" s="63"/>
      <c r="K10" s="63"/>
      <c r="L10" s="63"/>
      <c r="M10" s="63"/>
      <c r="N10" s="63"/>
      <c r="O10" s="63"/>
      <c r="P10" s="63">
        <f>データ!O6</f>
        <v>95</v>
      </c>
      <c r="Q10" s="63"/>
      <c r="R10" s="63"/>
      <c r="S10" s="63"/>
      <c r="T10" s="63"/>
      <c r="U10" s="63"/>
      <c r="V10" s="63"/>
      <c r="W10" s="63">
        <f>データ!P6</f>
        <v>84.98</v>
      </c>
      <c r="X10" s="63"/>
      <c r="Y10" s="63"/>
      <c r="Z10" s="63"/>
      <c r="AA10" s="63"/>
      <c r="AB10" s="63"/>
      <c r="AC10" s="63"/>
      <c r="AD10" s="64">
        <f>データ!Q6</f>
        <v>2570</v>
      </c>
      <c r="AE10" s="64"/>
      <c r="AF10" s="64"/>
      <c r="AG10" s="64"/>
      <c r="AH10" s="64"/>
      <c r="AI10" s="64"/>
      <c r="AJ10" s="64"/>
      <c r="AK10" s="2"/>
      <c r="AL10" s="64">
        <f>データ!U6</f>
        <v>384696</v>
      </c>
      <c r="AM10" s="64"/>
      <c r="AN10" s="64"/>
      <c r="AO10" s="64"/>
      <c r="AP10" s="64"/>
      <c r="AQ10" s="64"/>
      <c r="AR10" s="64"/>
      <c r="AS10" s="64"/>
      <c r="AT10" s="63">
        <f>データ!V6</f>
        <v>33.43</v>
      </c>
      <c r="AU10" s="63"/>
      <c r="AV10" s="63"/>
      <c r="AW10" s="63"/>
      <c r="AX10" s="63"/>
      <c r="AY10" s="63"/>
      <c r="AZ10" s="63"/>
      <c r="BA10" s="63"/>
      <c r="BB10" s="63">
        <f>データ!W6</f>
        <v>11507.51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algorithmName="SHA-512" hashValue="5R/5t4chPFOA78SthQfNuao0EgBVOedezoDYpUZpY96PUHuxG761AaocVLiPLvc5E4nh7gkR/bpdYy/tHuZUzQ==" saltValue="CZHF+zpyzMWP/2ct6DHtVA==" spinCount="100000"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Z1" workbookViewId="0">
      <selection activeCell="CE7" sqref="CE7"/>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272108</v>
      </c>
      <c r="D6" s="31">
        <f t="shared" si="3"/>
        <v>46</v>
      </c>
      <c r="E6" s="31">
        <f t="shared" si="3"/>
        <v>17</v>
      </c>
      <c r="F6" s="31">
        <f t="shared" si="3"/>
        <v>1</v>
      </c>
      <c r="G6" s="31">
        <f t="shared" si="3"/>
        <v>0</v>
      </c>
      <c r="H6" s="31" t="str">
        <f t="shared" si="3"/>
        <v>大阪府　枚方市</v>
      </c>
      <c r="I6" s="31" t="str">
        <f t="shared" si="3"/>
        <v>法適用</v>
      </c>
      <c r="J6" s="31" t="str">
        <f t="shared" si="3"/>
        <v>下水道事業</v>
      </c>
      <c r="K6" s="31" t="str">
        <f t="shared" si="3"/>
        <v>公共下水道</v>
      </c>
      <c r="L6" s="31" t="str">
        <f t="shared" si="3"/>
        <v>Aa</v>
      </c>
      <c r="M6" s="32" t="str">
        <f t="shared" si="3"/>
        <v>-</v>
      </c>
      <c r="N6" s="32">
        <f t="shared" si="3"/>
        <v>64.84</v>
      </c>
      <c r="O6" s="32">
        <f t="shared" si="3"/>
        <v>95</v>
      </c>
      <c r="P6" s="32">
        <f t="shared" si="3"/>
        <v>84.98</v>
      </c>
      <c r="Q6" s="32">
        <f t="shared" si="3"/>
        <v>2570</v>
      </c>
      <c r="R6" s="32">
        <f t="shared" si="3"/>
        <v>406133</v>
      </c>
      <c r="S6" s="32">
        <f t="shared" si="3"/>
        <v>65.12</v>
      </c>
      <c r="T6" s="32">
        <f t="shared" si="3"/>
        <v>6236.69</v>
      </c>
      <c r="U6" s="32">
        <f t="shared" si="3"/>
        <v>384696</v>
      </c>
      <c r="V6" s="32">
        <f t="shared" si="3"/>
        <v>33.43</v>
      </c>
      <c r="W6" s="32">
        <f t="shared" si="3"/>
        <v>11507.51</v>
      </c>
      <c r="X6" s="33">
        <f>IF(X7="",NA(),X7)</f>
        <v>99.56</v>
      </c>
      <c r="Y6" s="33">
        <f t="shared" ref="Y6:AG6" si="4">IF(Y7="",NA(),Y7)</f>
        <v>99.77</v>
      </c>
      <c r="Z6" s="33">
        <f t="shared" si="4"/>
        <v>119.18</v>
      </c>
      <c r="AA6" s="33">
        <f t="shared" si="4"/>
        <v>122.66</v>
      </c>
      <c r="AB6" s="33">
        <f t="shared" si="4"/>
        <v>125.2</v>
      </c>
      <c r="AC6" s="33">
        <f t="shared" si="4"/>
        <v>106.98</v>
      </c>
      <c r="AD6" s="33">
        <f t="shared" si="4"/>
        <v>106.35</v>
      </c>
      <c r="AE6" s="33">
        <f t="shared" si="4"/>
        <v>108.14</v>
      </c>
      <c r="AF6" s="33">
        <f t="shared" si="4"/>
        <v>108.72</v>
      </c>
      <c r="AG6" s="33">
        <f t="shared" si="4"/>
        <v>110.25</v>
      </c>
      <c r="AH6" s="32" t="str">
        <f>IF(AH7="","",IF(AH7="-","【-】","【"&amp;SUBSTITUTE(TEXT(AH7,"#,##0.00"),"-","△")&amp;"】"))</f>
        <v>【108.23】</v>
      </c>
      <c r="AI6" s="33">
        <f>IF(AI7="",NA(),AI7)</f>
        <v>0.66</v>
      </c>
      <c r="AJ6" s="32">
        <f t="shared" ref="AJ6:AR6" si="5">IF(AJ7="",NA(),AJ7)</f>
        <v>0</v>
      </c>
      <c r="AK6" s="32">
        <f t="shared" si="5"/>
        <v>0</v>
      </c>
      <c r="AL6" s="32">
        <f t="shared" si="5"/>
        <v>0</v>
      </c>
      <c r="AM6" s="32">
        <f t="shared" si="5"/>
        <v>0</v>
      </c>
      <c r="AN6" s="33">
        <f t="shared" si="5"/>
        <v>0.09</v>
      </c>
      <c r="AO6" s="32">
        <f t="shared" si="5"/>
        <v>0</v>
      </c>
      <c r="AP6" s="32">
        <f t="shared" si="5"/>
        <v>0</v>
      </c>
      <c r="AQ6" s="32">
        <f t="shared" si="5"/>
        <v>0</v>
      </c>
      <c r="AR6" s="33">
        <f t="shared" si="5"/>
        <v>0.6</v>
      </c>
      <c r="AS6" s="32" t="str">
        <f>IF(AS7="","",IF(AS7="-","【-】","【"&amp;SUBSTITUTE(TEXT(AS7,"#,##0.00"),"-","△")&amp;"】"))</f>
        <v>【4.45】</v>
      </c>
      <c r="AT6" s="33">
        <f>IF(AT7="",NA(),AT7)</f>
        <v>109.55</v>
      </c>
      <c r="AU6" s="33">
        <f t="shared" ref="AU6:BC6" si="6">IF(AU7="",NA(),AU7)</f>
        <v>173.15</v>
      </c>
      <c r="AV6" s="33">
        <f t="shared" si="6"/>
        <v>26.59</v>
      </c>
      <c r="AW6" s="33">
        <f t="shared" si="6"/>
        <v>24.39</v>
      </c>
      <c r="AX6" s="33">
        <f t="shared" si="6"/>
        <v>34.659999999999997</v>
      </c>
      <c r="AY6" s="33">
        <f t="shared" si="6"/>
        <v>151.75</v>
      </c>
      <c r="AZ6" s="33">
        <f t="shared" si="6"/>
        <v>161.29</v>
      </c>
      <c r="BA6" s="33">
        <f t="shared" si="6"/>
        <v>129.52000000000001</v>
      </c>
      <c r="BB6" s="33">
        <f t="shared" si="6"/>
        <v>61</v>
      </c>
      <c r="BC6" s="33">
        <f t="shared" si="6"/>
        <v>65.17</v>
      </c>
      <c r="BD6" s="32" t="str">
        <f>IF(BD7="","",IF(BD7="-","【-】","【"&amp;SUBSTITUTE(TEXT(BD7,"#,##0.00"),"-","△")&amp;"】"))</f>
        <v>【57.41】</v>
      </c>
      <c r="BE6" s="33">
        <f>IF(BE7="",NA(),BE7)</f>
        <v>1338.22</v>
      </c>
      <c r="BF6" s="33">
        <f t="shared" ref="BF6:BN6" si="7">IF(BF7="",NA(),BF7)</f>
        <v>1268.74</v>
      </c>
      <c r="BG6" s="33">
        <f t="shared" si="7"/>
        <v>1139.19</v>
      </c>
      <c r="BH6" s="33">
        <f t="shared" si="7"/>
        <v>902.3</v>
      </c>
      <c r="BI6" s="33">
        <f t="shared" si="7"/>
        <v>991.23</v>
      </c>
      <c r="BJ6" s="33">
        <f t="shared" si="7"/>
        <v>745.85</v>
      </c>
      <c r="BK6" s="33">
        <f t="shared" si="7"/>
        <v>705.53</v>
      </c>
      <c r="BL6" s="33">
        <f t="shared" si="7"/>
        <v>685.64</v>
      </c>
      <c r="BM6" s="33">
        <f t="shared" si="7"/>
        <v>665.11</v>
      </c>
      <c r="BN6" s="33">
        <f t="shared" si="7"/>
        <v>642.57000000000005</v>
      </c>
      <c r="BO6" s="32" t="str">
        <f>IF(BO7="","",IF(BO7="-","【-】","【"&amp;SUBSTITUTE(TEXT(BO7,"#,##0.00"),"-","△")&amp;"】"))</f>
        <v>【763.62】</v>
      </c>
      <c r="BP6" s="33">
        <f>IF(BP7="",NA(),BP7)</f>
        <v>70.510000000000005</v>
      </c>
      <c r="BQ6" s="33">
        <f t="shared" ref="BQ6:BY6" si="8">IF(BQ7="",NA(),BQ7)</f>
        <v>71.319999999999993</v>
      </c>
      <c r="BR6" s="33">
        <f t="shared" si="8"/>
        <v>75.63</v>
      </c>
      <c r="BS6" s="33">
        <f t="shared" si="8"/>
        <v>86.16</v>
      </c>
      <c r="BT6" s="33">
        <f t="shared" si="8"/>
        <v>82.33</v>
      </c>
      <c r="BU6" s="33">
        <f t="shared" si="8"/>
        <v>89.16</v>
      </c>
      <c r="BV6" s="33">
        <f t="shared" si="8"/>
        <v>89.78</v>
      </c>
      <c r="BW6" s="33">
        <f t="shared" si="8"/>
        <v>88.39</v>
      </c>
      <c r="BX6" s="33">
        <f t="shared" si="8"/>
        <v>85.64</v>
      </c>
      <c r="BY6" s="33">
        <f t="shared" si="8"/>
        <v>94.3</v>
      </c>
      <c r="BZ6" s="32" t="str">
        <f>IF(BZ7="","",IF(BZ7="-","【-】","【"&amp;SUBSTITUTE(TEXT(BZ7,"#,##0.00"),"-","△")&amp;"】"))</f>
        <v>【98.53】</v>
      </c>
      <c r="CA6" s="33">
        <f>IF(CA7="",NA(),CA7)</f>
        <v>193.11</v>
      </c>
      <c r="CB6" s="33">
        <f t="shared" ref="CB6:CJ6" si="9">IF(CB7="",NA(),CB7)</f>
        <v>189.61</v>
      </c>
      <c r="CC6" s="33">
        <f t="shared" si="9"/>
        <v>186.35</v>
      </c>
      <c r="CD6" s="33">
        <f t="shared" si="9"/>
        <v>173.05</v>
      </c>
      <c r="CE6" s="33">
        <f t="shared" si="9"/>
        <v>181.76</v>
      </c>
      <c r="CF6" s="33">
        <f t="shared" si="9"/>
        <v>126.58</v>
      </c>
      <c r="CG6" s="33">
        <f t="shared" si="9"/>
        <v>125.87</v>
      </c>
      <c r="CH6" s="33">
        <f t="shared" si="9"/>
        <v>128.96</v>
      </c>
      <c r="CI6" s="33">
        <f t="shared" si="9"/>
        <v>133</v>
      </c>
      <c r="CJ6" s="33">
        <f t="shared" si="9"/>
        <v>120.18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67.180000000000007</v>
      </c>
      <c r="CR6" s="33">
        <f t="shared" si="10"/>
        <v>67.540000000000006</v>
      </c>
      <c r="CS6" s="33">
        <f t="shared" si="10"/>
        <v>67.61</v>
      </c>
      <c r="CT6" s="33">
        <f t="shared" si="10"/>
        <v>64.81</v>
      </c>
      <c r="CU6" s="33">
        <f t="shared" si="10"/>
        <v>64.81</v>
      </c>
      <c r="CV6" s="32" t="str">
        <f>IF(CV7="","",IF(CV7="-","【-】","【"&amp;SUBSTITUTE(TEXT(CV7,"#,##0.00"),"-","△")&amp;"】"))</f>
        <v>【60.01】</v>
      </c>
      <c r="CW6" s="33">
        <f>IF(CW7="",NA(),CW7)</f>
        <v>96.66</v>
      </c>
      <c r="CX6" s="33">
        <f t="shared" ref="CX6:DF6" si="11">IF(CX7="",NA(),CX7)</f>
        <v>97.16</v>
      </c>
      <c r="CY6" s="33">
        <f t="shared" si="11"/>
        <v>96.84</v>
      </c>
      <c r="CZ6" s="33">
        <f t="shared" si="11"/>
        <v>96.96</v>
      </c>
      <c r="DA6" s="33">
        <f t="shared" si="11"/>
        <v>96.97</v>
      </c>
      <c r="DB6" s="33">
        <f t="shared" si="11"/>
        <v>96.32</v>
      </c>
      <c r="DC6" s="33">
        <f t="shared" si="11"/>
        <v>96.48</v>
      </c>
      <c r="DD6" s="33">
        <f t="shared" si="11"/>
        <v>96.64</v>
      </c>
      <c r="DE6" s="33">
        <f t="shared" si="11"/>
        <v>96.76</v>
      </c>
      <c r="DF6" s="33">
        <f t="shared" si="11"/>
        <v>96.89</v>
      </c>
      <c r="DG6" s="32" t="str">
        <f>IF(DG7="","",IF(DG7="-","【-】","【"&amp;SUBSTITUTE(TEXT(DG7,"#,##0.00"),"-","△")&amp;"】"))</f>
        <v>【94.73】</v>
      </c>
      <c r="DH6" s="33">
        <f>IF(DH7="",NA(),DH7)</f>
        <v>2.0299999999999998</v>
      </c>
      <c r="DI6" s="33">
        <f t="shared" ref="DI6:DQ6" si="12">IF(DI7="",NA(),DI7)</f>
        <v>3.98</v>
      </c>
      <c r="DJ6" s="33">
        <f t="shared" si="12"/>
        <v>7.84</v>
      </c>
      <c r="DK6" s="33">
        <f t="shared" si="12"/>
        <v>10.199999999999999</v>
      </c>
      <c r="DL6" s="33">
        <f t="shared" si="12"/>
        <v>12.69</v>
      </c>
      <c r="DM6" s="33">
        <f t="shared" si="12"/>
        <v>12.53</v>
      </c>
      <c r="DN6" s="33">
        <f t="shared" si="12"/>
        <v>13.31</v>
      </c>
      <c r="DO6" s="33">
        <f t="shared" si="12"/>
        <v>14.06</v>
      </c>
      <c r="DP6" s="33">
        <f t="shared" si="12"/>
        <v>23.27</v>
      </c>
      <c r="DQ6" s="33">
        <f t="shared" si="12"/>
        <v>25.8</v>
      </c>
      <c r="DR6" s="32" t="str">
        <f>IF(DR7="","",IF(DR7="-","【-】","【"&amp;SUBSTITUTE(TEXT(DR7,"#,##0.00"),"-","△")&amp;"】"))</f>
        <v>【36.85】</v>
      </c>
      <c r="DS6" s="33">
        <f>IF(DS7="",NA(),DS7)</f>
        <v>2.2000000000000002</v>
      </c>
      <c r="DT6" s="33">
        <f t="shared" ref="DT6:EB6" si="13">IF(DT7="",NA(),DT7)</f>
        <v>2.1800000000000002</v>
      </c>
      <c r="DU6" s="33">
        <f t="shared" si="13"/>
        <v>2.17</v>
      </c>
      <c r="DV6" s="33">
        <f t="shared" si="13"/>
        <v>2.14</v>
      </c>
      <c r="DW6" s="33">
        <f t="shared" si="13"/>
        <v>2.71</v>
      </c>
      <c r="DX6" s="33">
        <f t="shared" si="13"/>
        <v>1.74</v>
      </c>
      <c r="DY6" s="33">
        <f t="shared" si="13"/>
        <v>2.15</v>
      </c>
      <c r="DZ6" s="33">
        <f t="shared" si="13"/>
        <v>2.34</v>
      </c>
      <c r="EA6" s="33">
        <f t="shared" si="13"/>
        <v>2.75</v>
      </c>
      <c r="EB6" s="33">
        <f t="shared" si="13"/>
        <v>3.39</v>
      </c>
      <c r="EC6" s="32" t="str">
        <f>IF(EC7="","",IF(EC7="-","【-】","【"&amp;SUBSTITUTE(TEXT(EC7,"#,##0.00"),"-","△")&amp;"】"))</f>
        <v>【4.56】</v>
      </c>
      <c r="ED6" s="33">
        <f>IF(ED7="",NA(),ED7)</f>
        <v>0.02</v>
      </c>
      <c r="EE6" s="32">
        <f t="shared" ref="EE6:EM6" si="14">IF(EE7="",NA(),EE7)</f>
        <v>0</v>
      </c>
      <c r="EF6" s="33">
        <f t="shared" si="14"/>
        <v>0.03</v>
      </c>
      <c r="EG6" s="33">
        <f t="shared" si="14"/>
        <v>0.06</v>
      </c>
      <c r="EH6" s="33">
        <f t="shared" si="14"/>
        <v>0.11</v>
      </c>
      <c r="EI6" s="33">
        <f t="shared" si="14"/>
        <v>0.1</v>
      </c>
      <c r="EJ6" s="33">
        <f t="shared" si="14"/>
        <v>0.1</v>
      </c>
      <c r="EK6" s="33">
        <f t="shared" si="14"/>
        <v>0.11</v>
      </c>
      <c r="EL6" s="33">
        <f t="shared" si="14"/>
        <v>0.22</v>
      </c>
      <c r="EM6" s="33">
        <f t="shared" si="14"/>
        <v>0.13</v>
      </c>
      <c r="EN6" s="32" t="str">
        <f>IF(EN7="","",IF(EN7="-","【-】","【"&amp;SUBSTITUTE(TEXT(EN7,"#,##0.00"),"-","△")&amp;"】"))</f>
        <v>【0.23】</v>
      </c>
    </row>
    <row r="7" spans="1:147" s="34" customFormat="1">
      <c r="A7" s="26"/>
      <c r="B7" s="35">
        <v>2015</v>
      </c>
      <c r="C7" s="35">
        <v>272108</v>
      </c>
      <c r="D7" s="35">
        <v>46</v>
      </c>
      <c r="E7" s="35">
        <v>17</v>
      </c>
      <c r="F7" s="35">
        <v>1</v>
      </c>
      <c r="G7" s="35">
        <v>0</v>
      </c>
      <c r="H7" s="35" t="s">
        <v>96</v>
      </c>
      <c r="I7" s="35" t="s">
        <v>97</v>
      </c>
      <c r="J7" s="35" t="s">
        <v>98</v>
      </c>
      <c r="K7" s="35" t="s">
        <v>99</v>
      </c>
      <c r="L7" s="35" t="s">
        <v>100</v>
      </c>
      <c r="M7" s="36" t="s">
        <v>101</v>
      </c>
      <c r="N7" s="36">
        <v>64.84</v>
      </c>
      <c r="O7" s="36">
        <v>95</v>
      </c>
      <c r="P7" s="36">
        <v>84.98</v>
      </c>
      <c r="Q7" s="36">
        <v>2570</v>
      </c>
      <c r="R7" s="36">
        <v>406133</v>
      </c>
      <c r="S7" s="36">
        <v>65.12</v>
      </c>
      <c r="T7" s="36">
        <v>6236.69</v>
      </c>
      <c r="U7" s="36">
        <v>384696</v>
      </c>
      <c r="V7" s="36">
        <v>33.43</v>
      </c>
      <c r="W7" s="36">
        <v>11507.51</v>
      </c>
      <c r="X7" s="36">
        <v>99.56</v>
      </c>
      <c r="Y7" s="36">
        <v>99.77</v>
      </c>
      <c r="Z7" s="36">
        <v>119.18</v>
      </c>
      <c r="AA7" s="36">
        <v>122.66</v>
      </c>
      <c r="AB7" s="36">
        <v>125.2</v>
      </c>
      <c r="AC7" s="36">
        <v>106.98</v>
      </c>
      <c r="AD7" s="36">
        <v>106.35</v>
      </c>
      <c r="AE7" s="36">
        <v>108.14</v>
      </c>
      <c r="AF7" s="36">
        <v>108.72</v>
      </c>
      <c r="AG7" s="36">
        <v>110.25</v>
      </c>
      <c r="AH7" s="36">
        <v>108.23</v>
      </c>
      <c r="AI7" s="36">
        <v>0.66</v>
      </c>
      <c r="AJ7" s="36">
        <v>0</v>
      </c>
      <c r="AK7" s="36">
        <v>0</v>
      </c>
      <c r="AL7" s="36">
        <v>0</v>
      </c>
      <c r="AM7" s="36">
        <v>0</v>
      </c>
      <c r="AN7" s="36">
        <v>0.09</v>
      </c>
      <c r="AO7" s="36">
        <v>0</v>
      </c>
      <c r="AP7" s="36">
        <v>0</v>
      </c>
      <c r="AQ7" s="36">
        <v>0</v>
      </c>
      <c r="AR7" s="36">
        <v>0.6</v>
      </c>
      <c r="AS7" s="36">
        <v>4.45</v>
      </c>
      <c r="AT7" s="36">
        <v>109.55</v>
      </c>
      <c r="AU7" s="36">
        <v>173.15</v>
      </c>
      <c r="AV7" s="36">
        <v>26.59</v>
      </c>
      <c r="AW7" s="36">
        <v>24.39</v>
      </c>
      <c r="AX7" s="36">
        <v>34.659999999999997</v>
      </c>
      <c r="AY7" s="36">
        <v>151.75</v>
      </c>
      <c r="AZ7" s="36">
        <v>161.29</v>
      </c>
      <c r="BA7" s="36">
        <v>129.52000000000001</v>
      </c>
      <c r="BB7" s="36">
        <v>61</v>
      </c>
      <c r="BC7" s="36">
        <v>65.17</v>
      </c>
      <c r="BD7" s="36">
        <v>57.41</v>
      </c>
      <c r="BE7" s="36">
        <v>1338.22</v>
      </c>
      <c r="BF7" s="36">
        <v>1268.74</v>
      </c>
      <c r="BG7" s="36">
        <v>1139.19</v>
      </c>
      <c r="BH7" s="36">
        <v>902.3</v>
      </c>
      <c r="BI7" s="36">
        <v>991.23</v>
      </c>
      <c r="BJ7" s="36">
        <v>745.85</v>
      </c>
      <c r="BK7" s="36">
        <v>705.53</v>
      </c>
      <c r="BL7" s="36">
        <v>685.64</v>
      </c>
      <c r="BM7" s="36">
        <v>665.11</v>
      </c>
      <c r="BN7" s="36">
        <v>642.57000000000005</v>
      </c>
      <c r="BO7" s="36">
        <v>763.62</v>
      </c>
      <c r="BP7" s="36">
        <v>70.510000000000005</v>
      </c>
      <c r="BQ7" s="36">
        <v>71.319999999999993</v>
      </c>
      <c r="BR7" s="36">
        <v>75.63</v>
      </c>
      <c r="BS7" s="36">
        <v>86.16</v>
      </c>
      <c r="BT7" s="36">
        <v>82.33</v>
      </c>
      <c r="BU7" s="36">
        <v>89.16</v>
      </c>
      <c r="BV7" s="36">
        <v>89.78</v>
      </c>
      <c r="BW7" s="36">
        <v>88.39</v>
      </c>
      <c r="BX7" s="36">
        <v>85.64</v>
      </c>
      <c r="BY7" s="36">
        <v>94.3</v>
      </c>
      <c r="BZ7" s="36">
        <v>98.53</v>
      </c>
      <c r="CA7" s="36">
        <v>193.11</v>
      </c>
      <c r="CB7" s="36">
        <v>189.61</v>
      </c>
      <c r="CC7" s="36">
        <v>186.35</v>
      </c>
      <c r="CD7" s="36">
        <v>173.05</v>
      </c>
      <c r="CE7" s="36">
        <v>181.76</v>
      </c>
      <c r="CF7" s="36">
        <v>126.58</v>
      </c>
      <c r="CG7" s="36">
        <v>125.87</v>
      </c>
      <c r="CH7" s="36">
        <v>128.96</v>
      </c>
      <c r="CI7" s="36">
        <v>133</v>
      </c>
      <c r="CJ7" s="36">
        <v>120.18</v>
      </c>
      <c r="CK7" s="36">
        <v>139.69999999999999</v>
      </c>
      <c r="CL7" s="36" t="s">
        <v>101</v>
      </c>
      <c r="CM7" s="36" t="s">
        <v>101</v>
      </c>
      <c r="CN7" s="36" t="s">
        <v>101</v>
      </c>
      <c r="CO7" s="36" t="s">
        <v>101</v>
      </c>
      <c r="CP7" s="36" t="s">
        <v>101</v>
      </c>
      <c r="CQ7" s="36">
        <v>67.180000000000007</v>
      </c>
      <c r="CR7" s="36">
        <v>67.540000000000006</v>
      </c>
      <c r="CS7" s="36">
        <v>67.61</v>
      </c>
      <c r="CT7" s="36">
        <v>64.81</v>
      </c>
      <c r="CU7" s="36">
        <v>64.81</v>
      </c>
      <c r="CV7" s="36">
        <v>60.01</v>
      </c>
      <c r="CW7" s="36">
        <v>96.66</v>
      </c>
      <c r="CX7" s="36">
        <v>97.16</v>
      </c>
      <c r="CY7" s="36">
        <v>96.84</v>
      </c>
      <c r="CZ7" s="36">
        <v>96.96</v>
      </c>
      <c r="DA7" s="36">
        <v>96.97</v>
      </c>
      <c r="DB7" s="36">
        <v>96.32</v>
      </c>
      <c r="DC7" s="36">
        <v>96.48</v>
      </c>
      <c r="DD7" s="36">
        <v>96.64</v>
      </c>
      <c r="DE7" s="36">
        <v>96.76</v>
      </c>
      <c r="DF7" s="36">
        <v>96.89</v>
      </c>
      <c r="DG7" s="36">
        <v>94.73</v>
      </c>
      <c r="DH7" s="36">
        <v>2.0299999999999998</v>
      </c>
      <c r="DI7" s="36">
        <v>3.98</v>
      </c>
      <c r="DJ7" s="36">
        <v>7.84</v>
      </c>
      <c r="DK7" s="36">
        <v>10.199999999999999</v>
      </c>
      <c r="DL7" s="36">
        <v>12.69</v>
      </c>
      <c r="DM7" s="36">
        <v>12.53</v>
      </c>
      <c r="DN7" s="36">
        <v>13.31</v>
      </c>
      <c r="DO7" s="36">
        <v>14.06</v>
      </c>
      <c r="DP7" s="36">
        <v>23.27</v>
      </c>
      <c r="DQ7" s="36">
        <v>25.8</v>
      </c>
      <c r="DR7" s="36">
        <v>36.85</v>
      </c>
      <c r="DS7" s="36">
        <v>2.2000000000000002</v>
      </c>
      <c r="DT7" s="36">
        <v>2.1800000000000002</v>
      </c>
      <c r="DU7" s="36">
        <v>2.17</v>
      </c>
      <c r="DV7" s="36">
        <v>2.14</v>
      </c>
      <c r="DW7" s="36">
        <v>2.71</v>
      </c>
      <c r="DX7" s="36">
        <v>1.74</v>
      </c>
      <c r="DY7" s="36">
        <v>2.15</v>
      </c>
      <c r="DZ7" s="36">
        <v>2.34</v>
      </c>
      <c r="EA7" s="36">
        <v>2.75</v>
      </c>
      <c r="EB7" s="36">
        <v>3.39</v>
      </c>
      <c r="EC7" s="36">
        <v>4.5599999999999996</v>
      </c>
      <c r="ED7" s="36">
        <v>0.02</v>
      </c>
      <c r="EE7" s="36">
        <v>0</v>
      </c>
      <c r="EF7" s="36">
        <v>0.03</v>
      </c>
      <c r="EG7" s="36">
        <v>0.06</v>
      </c>
      <c r="EH7" s="36">
        <v>0.11</v>
      </c>
      <c r="EI7" s="36">
        <v>0.1</v>
      </c>
      <c r="EJ7" s="36">
        <v>0.1</v>
      </c>
      <c r="EK7" s="36">
        <v>0.11</v>
      </c>
      <c r="EL7" s="36">
        <v>0.22</v>
      </c>
      <c r="EM7" s="36">
        <v>0.13</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2017-02-15T00:26:35Z</cp:lastPrinted>
  <dcterms:created xsi:type="dcterms:W3CDTF">2017-02-08T02:36:23Z</dcterms:created>
  <dcterms:modified xsi:type="dcterms:W3CDTF">2017-02-21T06:01:28Z</dcterms:modified>
  <cp:category/>
</cp:coreProperties>
</file>