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J10" i="4" s="1"/>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B10" i="4"/>
  <c r="AY8"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<sst xmlns="http://schemas.openxmlformats.org/spreadsheetml/2006/main" count="217" uniqueCount="107">
  <si>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</si>
  <si>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</si>
  <si>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</si>
  <si>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</si>
  <si>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</si>
  <si>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</si>
  <si>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</si>
  <si>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</si>
  <si>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</si>
  <si>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</si>
  <si>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</si>
  <si>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</si>
  <si>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</si>
  <si>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</si>
  <si>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</si>
  <si>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</si>
  <si>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</si>
  <si>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</si>
  <si>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</si>
  <si>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</si>
  <si>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</si>
  <si>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</si>
  <si>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</si>
  <si>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</si>
  <si>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</si>
  <si>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</si>
  <si>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</si>
  <si>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</si>
  <si>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</si>
  <si>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</si>
  <si>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</si>
  <si>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</si>
  <si>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</si>
  <si>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</si>
  <si>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</si>
  <si>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</si>
  <si>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</si>
  <si>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</si>
  <si>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</si>
  <si>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</si>
  <si>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</si>
  <si>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</si>
  <si>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</si>
  <si>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</si>
  <si>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</si>
  <si>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</si>
  <si>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</si>
  <si>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</si>
  <si>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</si>
  <si>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</si>
  <si>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</si>
  <si>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</si>
  <si>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</si>
  <si>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</si>
  <si>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</si>
  <si>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</si>
  <si>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</si>
  <si>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</si>
  <si>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</si>
  <si>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</si>
  <si>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</si>
  <si>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</si>
  <si>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</si>
  <si>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</si>
  <si>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</si>
  <si>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</si>
  <si>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</si>
  <si>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</si>
  <si>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</si>
  <si>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</si>
  <si>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</si>
  <si>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</si>
  <si>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</si>
  <si>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</si>
  <si>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</si>
  <si>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</si>
  <si>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</si>
  <si>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</si>
  <si>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</si>
  <si>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</si>
  <si>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</si>
  <si>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</si>
  <si>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</si>
  <si>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</si>
  <si>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</si>
  <si>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</si>
  <si>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</si>
  <si>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</si>
  <si>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</si>
  <si>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</si>
  <si>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</si>
  <si>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</si>
  <si>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</si>
  <si>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池田市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</si>
  <si>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</si>
  <si>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</si>
  <si>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</si>
  <si>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</si>
  <si>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</si>
  <si>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</si>
  <si>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</si>
  <si>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</si>
  <si>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</si>
  <si>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</si>
  <si>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施設整備計画により、浄水場の耐震化（平成27～30年度）や、管路の更新（実態に即した耐用年数をもとに、昭和45年以前の管路を老朽管として位置づけ、年約３キロ更新）等を行っている。上記の状況や今後の水需要の減少、老朽化施設の更新需要の増加を鑑みると、将来にわたり水道事業が持続可能なものにするために、業務の委託や省エネ設備の更新に取り組んでいるが、さらなる施設の維持管理費を含む経費の削減等を行うとともに、老朽化した施設の更新について、重要度、優先度を考慮し、行っていく必要がある。</t>
    <rPh sb="1" eb="3">
      <t>ゲンザイ</t>
    </rPh>
    <rPh sb="4" eb="6">
      <t>シセツ</t>
    </rPh>
    <rPh sb="6" eb="8">
      <t>セイビ</t>
    </rPh>
    <rPh sb="8" eb="10">
      <t>ケイカク</t>
    </rPh>
    <rPh sb="14" eb="16">
      <t>ジョウスイ</t>
    </rPh>
    <rPh sb="16" eb="17">
      <t>ジョウ</t>
    </rPh>
    <rPh sb="18" eb="21">
      <t>タイシンカ</t>
    </rPh>
    <rPh sb="22" eb="24">
      <t>ヘイセイ</t>
    </rPh>
    <rPh sb="29" eb="31">
      <t>ネンド</t>
    </rPh>
    <rPh sb="34" eb="36">
      <t>カンロ</t>
    </rPh>
    <rPh sb="37" eb="39">
      <t>コウシン</t>
    </rPh>
    <rPh sb="40" eb="42">
      <t>ジッタイ</t>
    </rPh>
    <rPh sb="43" eb="44">
      <t>ソク</t>
    </rPh>
    <rPh sb="46" eb="48">
      <t>タイヨウ</t>
    </rPh>
    <rPh sb="48" eb="50">
      <t>ネンスウ</t>
    </rPh>
    <rPh sb="55" eb="57">
      <t>ショウワ</t>
    </rPh>
    <rPh sb="59" eb="60">
      <t>ネン</t>
    </rPh>
    <rPh sb="60" eb="62">
      <t>イゼン</t>
    </rPh>
    <rPh sb="63" eb="65">
      <t>カンロ</t>
    </rPh>
    <rPh sb="66" eb="68">
      <t>ロウキュウ</t>
    </rPh>
    <rPh sb="68" eb="69">
      <t>カン</t>
    </rPh>
    <rPh sb="72" eb="74">
      <t>イチ</t>
    </rPh>
    <rPh sb="77" eb="78">
      <t>ネン</t>
    </rPh>
    <rPh sb="78" eb="79">
      <t>ヤク</t>
    </rPh>
    <rPh sb="82" eb="84">
      <t>コウシン</t>
    </rPh>
    <rPh sb="85" eb="86">
      <t>トウ</t>
    </rPh>
    <rPh sb="87" eb="88">
      <t>オコナ</t>
    </rPh>
    <rPh sb="93" eb="95">
      <t>ジョウキ</t>
    </rPh>
    <rPh sb="96" eb="98">
      <t>ジョウキョウ</t>
    </rPh>
    <rPh sb="99" eb="101">
      <t>コンゴ</t>
    </rPh>
    <rPh sb="102" eb="103">
      <t>ミズ</t>
    </rPh>
    <rPh sb="103" eb="105">
      <t>ジュヨウ</t>
    </rPh>
    <rPh sb="106" eb="108">
      <t>ゲンショウ</t>
    </rPh>
    <rPh sb="109" eb="111">
      <t>ロウキュウ</t>
    </rPh>
    <rPh sb="111" eb="112">
      <t>カ</t>
    </rPh>
    <rPh sb="112" eb="114">
      <t>シセツ</t>
    </rPh>
    <rPh sb="115" eb="117">
      <t>コウシン</t>
    </rPh>
    <rPh sb="117" eb="119">
      <t>ジュヨウ</t>
    </rPh>
    <rPh sb="120" eb="122">
      <t>ゾウカ</t>
    </rPh>
    <rPh sb="123" eb="124">
      <t>カンガ</t>
    </rPh>
    <rPh sb="128" eb="130">
      <t>ショウライ</t>
    </rPh>
    <rPh sb="134" eb="136">
      <t>スイドウ</t>
    </rPh>
    <rPh sb="136" eb="138">
      <t>ジギョウ</t>
    </rPh>
    <rPh sb="139" eb="141">
      <t>ジゾク</t>
    </rPh>
    <rPh sb="141" eb="143">
      <t>カノウ</t>
    </rPh>
    <rPh sb="153" eb="155">
      <t>ギョウム</t>
    </rPh>
    <rPh sb="156" eb="158">
      <t>イタク</t>
    </rPh>
    <rPh sb="159" eb="160">
      <t>ショウ</t>
    </rPh>
    <rPh sb="162" eb="164">
      <t>セツビ</t>
    </rPh>
    <rPh sb="165" eb="167">
      <t>コウシン</t>
    </rPh>
    <rPh sb="168" eb="169">
      <t>ト</t>
    </rPh>
    <rPh sb="170" eb="171">
      <t>ク</t>
    </rPh>
    <rPh sb="181" eb="183">
      <t>シセツ</t>
    </rPh>
    <rPh sb="184" eb="186">
      <t>イジ</t>
    </rPh>
    <rPh sb="186" eb="188">
      <t>カンリ</t>
    </rPh>
    <rPh sb="188" eb="189">
      <t>ヒ</t>
    </rPh>
    <rPh sb="190" eb="191">
      <t>フク</t>
    </rPh>
    <rPh sb="192" eb="194">
      <t>ケイヒ</t>
    </rPh>
    <rPh sb="195" eb="197">
      <t>サクゲン</t>
    </rPh>
    <rPh sb="197" eb="198">
      <t>トウ</t>
    </rPh>
    <rPh sb="199" eb="200">
      <t>オコナ</t>
    </rPh>
    <rPh sb="206" eb="208">
      <t>ロウキュウ</t>
    </rPh>
    <rPh sb="208" eb="209">
      <t>カ</t>
    </rPh>
    <rPh sb="211" eb="213">
      <t>シセツ</t>
    </rPh>
    <rPh sb="214" eb="216">
      <t>コウシン</t>
    </rPh>
    <rPh sb="221" eb="224">
      <t>ジュウヨウド</t>
    </rPh>
    <rPh sb="225" eb="228">
      <t>ユウセンド</t>
    </rPh>
    <rPh sb="229" eb="231">
      <t>コウリョ</t>
    </rPh>
    <rPh sb="233" eb="234">
      <t>オコナ</t>
    </rPh>
    <rPh sb="238" eb="240">
      <t>ヒツヨウ</t>
    </rPh>
    <phoneticPr fontId="4"/>
  </si>
  <si>
    <t xml:space="preserve"> 収益性については、①の経常収支比率は、平成23年度に大規模修繕により低い数値となったものの、その後は持ち直し100%を超えている状態が続いているが、⑤の料金回収率が類似団体平均を下回っている。⑥給水原価は浄水場電気機械設備更新工事の減価償却開始により平成27年度より増加し類似団体平均を上回っている。
 財政状態については、③の流動比率が100%を超えていることから、1年以内に支払うべき債務に対して支払うことが出来る現金等を十分に保有している状況であると言える。一方で、④の企業債残高対給水収益比率は、施設整備計画により施設を更新しており、施設の整備にかかる起債の発行額が多いため　、類似団体平均を大きく上回っている。
 施設の活用については、⑦施設利用率が類似団体平均と比べて低いのは水需要の減少による。一方、⑧の有収率は類似団体平均を上回っており、施設の稼動は概ね収益に反映されている状況にある。
</t>
    <rPh sb="20" eb="22">
      <t>ヘイセイ</t>
    </rPh>
    <rPh sb="24" eb="26">
      <t>ネンド</t>
    </rPh>
    <rPh sb="27" eb="30">
      <t>ダイキボ</t>
    </rPh>
    <rPh sb="30" eb="32">
      <t>シュウゼン</t>
    </rPh>
    <rPh sb="35" eb="36">
      <t>ヒク</t>
    </rPh>
    <rPh sb="37" eb="39">
      <t>スウチ</t>
    </rPh>
    <rPh sb="49" eb="50">
      <t>ゴ</t>
    </rPh>
    <rPh sb="51" eb="52">
      <t>モ</t>
    </rPh>
    <rPh sb="53" eb="54">
      <t>ナオ</t>
    </rPh>
    <rPh sb="87" eb="89">
      <t>ヘイキン</t>
    </rPh>
    <rPh sb="90" eb="91">
      <t>シタ</t>
    </rPh>
    <rPh sb="91" eb="92">
      <t>マワ</t>
    </rPh>
    <rPh sb="103" eb="105">
      <t>ジョウスイ</t>
    </rPh>
    <rPh sb="105" eb="106">
      <t>ジョウ</t>
    </rPh>
    <rPh sb="106" eb="108">
      <t>デンキ</t>
    </rPh>
    <rPh sb="108" eb="110">
      <t>キカイ</t>
    </rPh>
    <rPh sb="110" eb="112">
      <t>セツビ</t>
    </rPh>
    <rPh sb="112" eb="114">
      <t>コウシン</t>
    </rPh>
    <rPh sb="114" eb="115">
      <t>コウ</t>
    </rPh>
    <rPh sb="115" eb="116">
      <t>ジ</t>
    </rPh>
    <rPh sb="117" eb="119">
      <t>ゲンカ</t>
    </rPh>
    <rPh sb="119" eb="121">
      <t>ショウキャク</t>
    </rPh>
    <rPh sb="121" eb="123">
      <t>カイシ</t>
    </rPh>
    <rPh sb="126" eb="128">
      <t>ヘイセイ</t>
    </rPh>
    <rPh sb="130" eb="131">
      <t>ネン</t>
    </rPh>
    <rPh sb="131" eb="132">
      <t>ド</t>
    </rPh>
    <rPh sb="134" eb="136">
      <t>ゾウカ</t>
    </rPh>
    <rPh sb="137" eb="139">
      <t>ルイジ</t>
    </rPh>
    <rPh sb="139" eb="141">
      <t>ダンタイ</t>
    </rPh>
    <rPh sb="141" eb="143">
      <t>ヘイキン</t>
    </rPh>
    <rPh sb="144" eb="145">
      <t>ウエ</t>
    </rPh>
    <rPh sb="145" eb="146">
      <t>カイ</t>
    </rPh>
    <rPh sb="254" eb="256">
      <t>シセツ</t>
    </rPh>
    <rPh sb="256" eb="258">
      <t>セイビ</t>
    </rPh>
    <rPh sb="258" eb="260">
      <t>ケイカク</t>
    </rPh>
    <rPh sb="263" eb="265">
      <t>シセツ</t>
    </rPh>
    <rPh sb="266" eb="268">
      <t>コウシン</t>
    </rPh>
    <rPh sb="273" eb="275">
      <t>シセツ</t>
    </rPh>
    <rPh sb="276" eb="278">
      <t>セイビ</t>
    </rPh>
    <rPh sb="282" eb="284">
      <t>キサイ</t>
    </rPh>
    <rPh sb="347" eb="348">
      <t>ミズ</t>
    </rPh>
    <rPh sb="348" eb="350">
      <t>ジュヨウ</t>
    </rPh>
    <rPh sb="351" eb="353">
      <t>ゲンショウ</t>
    </rPh>
    <phoneticPr fontId="4"/>
  </si>
  <si>
    <t>　①の有形固定資産減価償却率は、年々増加しており、類似団体平均よりも少し高い水準にある。特に管路について、②の管路経年比率が類似団体を大きく上回っているのは早期に管路を整備したことによる。管路の更新については、年約３キロ更新していることから、平成27年度には減少に転じている。また、③の管路更新率についても概ね１%前後になっている。</t>
    <rPh sb="3" eb="5">
      <t>ユウケイ</t>
    </rPh>
    <rPh sb="5" eb="7">
      <t>コテイ</t>
    </rPh>
    <rPh sb="7" eb="9">
      <t>シサン</t>
    </rPh>
    <rPh sb="9" eb="11">
      <t>ゲンカ</t>
    </rPh>
    <rPh sb="11" eb="13">
      <t>ショウキャク</t>
    </rPh>
    <rPh sb="13" eb="14">
      <t>リツ</t>
    </rPh>
    <rPh sb="16" eb="18">
      <t>ネンネン</t>
    </rPh>
    <rPh sb="18" eb="20">
      <t>ゾウカ</t>
    </rPh>
    <rPh sb="25" eb="27">
      <t>ルイジ</t>
    </rPh>
    <rPh sb="27" eb="29">
      <t>ダンタイ</t>
    </rPh>
    <rPh sb="29" eb="31">
      <t>ヘイキン</t>
    </rPh>
    <rPh sb="34" eb="35">
      <t>スコ</t>
    </rPh>
    <rPh sb="36" eb="37">
      <t>タカ</t>
    </rPh>
    <rPh sb="38" eb="40">
      <t>スイジュン</t>
    </rPh>
    <rPh sb="44" eb="45">
      <t>トク</t>
    </rPh>
    <rPh sb="46" eb="48">
      <t>カンロ</t>
    </rPh>
    <rPh sb="55" eb="57">
      <t>カンロ</t>
    </rPh>
    <rPh sb="57" eb="59">
      <t>ケイネン</t>
    </rPh>
    <rPh sb="59" eb="61">
      <t>ヒリツ</t>
    </rPh>
    <rPh sb="62" eb="64">
      <t>ルイジ</t>
    </rPh>
    <rPh sb="64" eb="66">
      <t>ダンタイ</t>
    </rPh>
    <rPh sb="67" eb="68">
      <t>オオ</t>
    </rPh>
    <rPh sb="70" eb="72">
      <t>ウワマワ</t>
    </rPh>
    <rPh sb="78" eb="80">
      <t>ソウキ</t>
    </rPh>
    <rPh sb="81" eb="83">
      <t>カンロ</t>
    </rPh>
    <rPh sb="84" eb="86">
      <t>セイビ</t>
    </rPh>
    <rPh sb="94" eb="96">
      <t>カンロ</t>
    </rPh>
    <rPh sb="97" eb="99">
      <t>コウシン</t>
    </rPh>
    <rPh sb="105" eb="106">
      <t>ネン</t>
    </rPh>
    <rPh sb="106" eb="107">
      <t>ヤク</t>
    </rPh>
    <rPh sb="110" eb="112">
      <t>コウシン</t>
    </rPh>
    <rPh sb="121" eb="123">
      <t>ヘイセイ</t>
    </rPh>
    <rPh sb="125" eb="126">
      <t>ネン</t>
    </rPh>
    <rPh sb="126" eb="127">
      <t>ド</t>
    </rPh>
    <rPh sb="129" eb="131">
      <t>ゲンショウ</t>
    </rPh>
    <rPh sb="132" eb="133">
      <t>テン</t>
    </rPh>
    <rPh sb="143" eb="145">
      <t>カンロ</t>
    </rPh>
    <rPh sb="145" eb="147">
      <t>コウシン</t>
    </rPh>
    <rPh sb="147" eb="148">
      <t>リツ</t>
    </rPh>
    <rPh sb="153" eb="154">
      <t>オオム</t>
    </rPh>
    <rPh sb="157" eb="159">
      <t>ゼンゴ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</si>
</sst>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0.93</c:v>
                </c:pt>
                <c:pt idx="1">
                  <c:v>1.28</c:v>
                </c:pt>
                <c:pt idx="2">
                  <c:v>1.39</c:v>
                </c:pt>
                <c:pt idx="3">
                  <c:v>0.89</c:v>
                </c:pt>
                <c:pt idx="4">
                  <c:v>1.06</c:v>
                </c:pt>
              </c:numCache>
            </c:numRef>
          </c:val>
          <c:extLst xmlns:c16r2="http://schemas.microsoft.com/office/drawing/2015/06/chart">
            <c:ext xmlns:c16="http://schemas.microsoft.com/office/drawing/2014/chart" uri="{C3380CC4-5D6E-409C-BE32-E72D297353CC}">
              <c16:uniqueId val="{00000000-40B8-487D-B69A-DE3235B616AA}"/>
            </c:ext>
          </c:extLst>
        </c:ser>
        <c:dLbls>
          <c:showLegendKey val="0"/>
          <c:showVal val="0"/>
          <c:showCatName val="0"/>
          <c:showSerName val="0"/>
          <c:showPercent val="0"/>
          <c:showBubbleSize val="0"/>
        </c:dLbls>
        <c:gapWidth val="150"/>
        <c:axId val="84827136"/>
        <c:axId val="8482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extLst xmlns:c16r2="http://schemas.microsoft.com/office/drawing/2015/06/chart">
            <c:ext xmlns:c16="http://schemas.microsoft.com/office/drawing/2014/chart" uri="{C3380CC4-5D6E-409C-BE32-E72D297353CC}">
              <c16:uniqueId val="{00000001-40B8-487D-B69A-DE3235B616AA}"/>
            </c:ext>
          </c:extLst>
        </c:ser>
        <c:dLbls>
          <c:showLegendKey val="0"/>
          <c:showVal val="0"/>
          <c:showCatName val="0"/>
          <c:showSerName val="0"/>
          <c:showPercent val="0"/>
          <c:showBubbleSize val="0"/>
        </c:dLbls>
        <c:marker val="1"/>
        <c:smooth val="0"/>
        <c:axId val="84827136"/>
        <c:axId val="84829312"/>
      </c:lineChart>
      <c:dateAx>
        <c:axId val="84827136"/>
        <c:scaling>
          <c:orientation val="minMax"/>
        </c:scaling>
        <c:delete val="1"/>
        <c:axPos val="b"/>
        <c:numFmt formatCode="ge" sourceLinked="1"/>
        <c:majorTickMark val="none"/>
        <c:minorTickMark val="none"/>
        <c:tickLblPos val="none"/>
        <c:crossAx val="84829312"/>
        <c:crosses val="autoZero"/>
        <c:auto val="1"/>
        <c:lblOffset val="100"/>
        <c:baseTimeUnit val="years"/>
      </c:dateAx>
      <c:valAx>
        <c:axId val="8482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52.21</c:v>
                </c:pt>
                <c:pt idx="1">
                  <c:v>51.7</c:v>
                </c:pt>
                <c:pt idx="2">
                  <c:v>51.48</c:v>
                </c:pt>
                <c:pt idx="3">
                  <c:v>50.37</c:v>
                </c:pt>
                <c:pt idx="4">
                  <c:v>49.14</c:v>
                </c:pt>
              </c:numCache>
            </c:numRef>
          </c:val>
          <c:extLst xmlns:c16r2="http://schemas.microsoft.com/office/drawing/2015/06/chart">
            <c:ext xmlns:c16="http://schemas.microsoft.com/office/drawing/2014/chart" uri="{C3380CC4-5D6E-409C-BE32-E72D297353CC}">
              <c16:uniqueId val="{00000000-7050-470D-8A23-6EAC3907B087}"/>
            </c:ext>
          </c:extLst>
        </c:ser>
        <c:dLbls>
          <c:showLegendKey val="0"/>
          <c:showVal val="0"/>
          <c:showCatName val="0"/>
          <c:showSerName val="0"/>
          <c:showPercent val="0"/>
          <c:showBubbleSize val="0"/>
        </c:dLbls>
        <c:gapWidth val="150"/>
        <c:axId val="90569344"/>
        <c:axId val="9064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extLst xmlns:c16r2="http://schemas.microsoft.com/office/drawing/2015/06/chart">
            <c:ext xmlns:c16="http://schemas.microsoft.com/office/drawing/2014/chart" uri="{C3380CC4-5D6E-409C-BE32-E72D297353CC}">
              <c16:uniqueId val="{00000001-7050-470D-8A23-6EAC3907B087}"/>
            </c:ext>
          </c:extLst>
        </c:ser>
        <c:dLbls>
          <c:showLegendKey val="0"/>
          <c:showVal val="0"/>
          <c:showCatName val="0"/>
          <c:showSerName val="0"/>
          <c:showPercent val="0"/>
          <c:showBubbleSize val="0"/>
        </c:dLbls>
        <c:marker val="1"/>
        <c:smooth val="0"/>
        <c:axId val="90569344"/>
        <c:axId val="90641152"/>
      </c:lineChart>
      <c:dateAx>
        <c:axId val="90569344"/>
        <c:scaling>
          <c:orientation val="minMax"/>
        </c:scaling>
        <c:delete val="1"/>
        <c:axPos val="b"/>
        <c:numFmt formatCode="ge" sourceLinked="1"/>
        <c:majorTickMark val="none"/>
        <c:minorTickMark val="none"/>
        <c:tickLblPos val="none"/>
        <c:crossAx val="90641152"/>
        <c:crosses val="autoZero"/>
        <c:auto val="1"/>
        <c:lblOffset val="100"/>
        <c:baseTimeUnit val="years"/>
      </c:dateAx>
      <c:valAx>
        <c:axId val="9064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6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90.45</c:v>
                </c:pt>
                <c:pt idx="1">
                  <c:v>90.46</c:v>
                </c:pt>
                <c:pt idx="2">
                  <c:v>90.47</c:v>
                </c:pt>
                <c:pt idx="3">
                  <c:v>90.01</c:v>
                </c:pt>
                <c:pt idx="4">
                  <c:v>91.32</c:v>
                </c:pt>
              </c:numCache>
            </c:numRef>
          </c:val>
          <c:extLst xmlns:c16r2="http://schemas.microsoft.com/office/drawing/2015/06/chart">
            <c:ext xmlns:c16="http://schemas.microsoft.com/office/drawing/2014/chart" uri="{C3380CC4-5D6E-409C-BE32-E72D297353CC}">
              <c16:uniqueId val="{00000000-6C8D-4754-840F-83756CE3B0FE}"/>
            </c:ext>
          </c:extLst>
        </c:ser>
        <c:dLbls>
          <c:showLegendKey val="0"/>
          <c:showVal val="0"/>
          <c:showCatName val="0"/>
          <c:showSerName val="0"/>
          <c:showPercent val="0"/>
          <c:showBubbleSize val="0"/>
        </c:dLbls>
        <c:gapWidth val="150"/>
        <c:axId val="90668032"/>
        <c:axId val="9067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extLst xmlns:c16r2="http://schemas.microsoft.com/office/drawing/2015/06/chart">
            <c:ext xmlns:c16="http://schemas.microsoft.com/office/drawing/2014/chart" uri="{C3380CC4-5D6E-409C-BE32-E72D297353CC}">
              <c16:uniqueId val="{00000001-6C8D-4754-840F-83756CE3B0FE}"/>
            </c:ext>
          </c:extLst>
        </c:ser>
        <c:dLbls>
          <c:showLegendKey val="0"/>
          <c:showVal val="0"/>
          <c:showCatName val="0"/>
          <c:showSerName val="0"/>
          <c:showPercent val="0"/>
          <c:showBubbleSize val="0"/>
        </c:dLbls>
        <c:marker val="1"/>
        <c:smooth val="0"/>
        <c:axId val="90668032"/>
        <c:axId val="90674304"/>
      </c:lineChart>
      <c:dateAx>
        <c:axId val="90668032"/>
        <c:scaling>
          <c:orientation val="minMax"/>
        </c:scaling>
        <c:delete val="1"/>
        <c:axPos val="b"/>
        <c:numFmt formatCode="ge" sourceLinked="1"/>
        <c:majorTickMark val="none"/>
        <c:minorTickMark val="none"/>
        <c:tickLblPos val="none"/>
        <c:crossAx val="90674304"/>
        <c:crosses val="autoZero"/>
        <c:auto val="1"/>
        <c:lblOffset val="100"/>
        <c:baseTimeUnit val="years"/>
      </c:dateAx>
      <c:valAx>
        <c:axId val="906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6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106.43</c:v>
                </c:pt>
                <c:pt idx="1">
                  <c:v>111.68</c:v>
                </c:pt>
                <c:pt idx="2">
                  <c:v>114.43</c:v>
                </c:pt>
                <c:pt idx="3">
                  <c:v>112.92</c:v>
                </c:pt>
                <c:pt idx="4">
                  <c:v>115.42</c:v>
                </c:pt>
              </c:numCache>
            </c:numRef>
          </c:val>
          <c:extLst xmlns:c16r2="http://schemas.microsoft.com/office/drawing/2015/06/chart">
            <c:ext xmlns:c16="http://schemas.microsoft.com/office/drawing/2014/chart" uri="{C3380CC4-5D6E-409C-BE32-E72D297353CC}">
              <c16:uniqueId val="{00000000-D97E-4025-89A1-62DE75C1B473}"/>
            </c:ext>
          </c:extLst>
        </c:ser>
        <c:dLbls>
          <c:showLegendKey val="0"/>
          <c:showVal val="0"/>
          <c:showCatName val="0"/>
          <c:showSerName val="0"/>
          <c:showPercent val="0"/>
          <c:showBubbleSize val="0"/>
        </c:dLbls>
        <c:gapWidth val="150"/>
        <c:axId val="88612224"/>
        <c:axId val="8861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extLst xmlns:c16r2="http://schemas.microsoft.com/office/drawing/2015/06/chart">
            <c:ext xmlns:c16="http://schemas.microsoft.com/office/drawing/2014/chart" uri="{C3380CC4-5D6E-409C-BE32-E72D297353CC}">
              <c16:uniqueId val="{00000001-D97E-4025-89A1-62DE75C1B473}"/>
            </c:ext>
          </c:extLst>
        </c:ser>
        <c:dLbls>
          <c:showLegendKey val="0"/>
          <c:showVal val="0"/>
          <c:showCatName val="0"/>
          <c:showSerName val="0"/>
          <c:showPercent val="0"/>
          <c:showBubbleSize val="0"/>
        </c:dLbls>
        <c:marker val="1"/>
        <c:smooth val="0"/>
        <c:axId val="88612224"/>
        <c:axId val="88618496"/>
      </c:lineChart>
      <c:dateAx>
        <c:axId val="88612224"/>
        <c:scaling>
          <c:orientation val="minMax"/>
        </c:scaling>
        <c:delete val="1"/>
        <c:axPos val="b"/>
        <c:numFmt formatCode="ge" sourceLinked="1"/>
        <c:majorTickMark val="none"/>
        <c:minorTickMark val="none"/>
        <c:tickLblPos val="none"/>
        <c:crossAx val="88618496"/>
        <c:crosses val="autoZero"/>
        <c:auto val="1"/>
        <c:lblOffset val="100"/>
        <c:baseTimeUnit val="years"/>
      </c:dateAx>
      <c:valAx>
        <c:axId val="88618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61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41.71</c:v>
                </c:pt>
                <c:pt idx="1">
                  <c:v>43.22</c:v>
                </c:pt>
                <c:pt idx="2">
                  <c:v>44.83</c:v>
                </c:pt>
                <c:pt idx="3">
                  <c:v>49.29</c:v>
                </c:pt>
                <c:pt idx="4">
                  <c:v>51.14</c:v>
                </c:pt>
              </c:numCache>
            </c:numRef>
          </c:val>
          <c:extLst xmlns:c16r2="http://schemas.microsoft.com/office/drawing/2015/06/chart">
            <c:ext xmlns:c16="http://schemas.microsoft.com/office/drawing/2014/chart" uri="{C3380CC4-5D6E-409C-BE32-E72D297353CC}">
              <c16:uniqueId val="{00000000-CF9D-442A-9D0D-C7C6D4A7D71D}"/>
            </c:ext>
          </c:extLst>
        </c:ser>
        <c:dLbls>
          <c:showLegendKey val="0"/>
          <c:showVal val="0"/>
          <c:showCatName val="0"/>
          <c:showSerName val="0"/>
          <c:showPercent val="0"/>
          <c:showBubbleSize val="0"/>
        </c:dLbls>
        <c:gapWidth val="150"/>
        <c:axId val="88645632"/>
        <c:axId val="8864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extLst xmlns:c16r2="http://schemas.microsoft.com/office/drawing/2015/06/chart">
            <c:ext xmlns:c16="http://schemas.microsoft.com/office/drawing/2014/chart" uri="{C3380CC4-5D6E-409C-BE32-E72D297353CC}">
              <c16:uniqueId val="{00000001-CF9D-442A-9D0D-C7C6D4A7D71D}"/>
            </c:ext>
          </c:extLst>
        </c:ser>
        <c:dLbls>
          <c:showLegendKey val="0"/>
          <c:showVal val="0"/>
          <c:showCatName val="0"/>
          <c:showSerName val="0"/>
          <c:showPercent val="0"/>
          <c:showBubbleSize val="0"/>
        </c:dLbls>
        <c:marker val="1"/>
        <c:smooth val="0"/>
        <c:axId val="88645632"/>
        <c:axId val="88647552"/>
      </c:lineChart>
      <c:dateAx>
        <c:axId val="88645632"/>
        <c:scaling>
          <c:orientation val="minMax"/>
        </c:scaling>
        <c:delete val="1"/>
        <c:axPos val="b"/>
        <c:numFmt formatCode="ge" sourceLinked="1"/>
        <c:majorTickMark val="none"/>
        <c:minorTickMark val="none"/>
        <c:tickLblPos val="none"/>
        <c:crossAx val="88647552"/>
        <c:crosses val="autoZero"/>
        <c:auto val="1"/>
        <c:lblOffset val="100"/>
        <c:baseTimeUnit val="years"/>
      </c:dateAx>
      <c:valAx>
        <c:axId val="8864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4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25.86</c:v>
                </c:pt>
                <c:pt idx="1">
                  <c:v>30.92</c:v>
                </c:pt>
                <c:pt idx="2">
                  <c:v>34.020000000000003</c:v>
                </c:pt>
                <c:pt idx="3">
                  <c:v>38</c:v>
                </c:pt>
                <c:pt idx="4">
                  <c:v>37.36</c:v>
                </c:pt>
              </c:numCache>
            </c:numRef>
          </c:val>
          <c:extLst xmlns:c16r2="http://schemas.microsoft.com/office/drawing/2015/06/chart">
            <c:ext xmlns:c16="http://schemas.microsoft.com/office/drawing/2014/chart" uri="{C3380CC4-5D6E-409C-BE32-E72D297353CC}">
              <c16:uniqueId val="{00000000-F9BF-48FE-A120-D790E2E5D0BE}"/>
            </c:ext>
          </c:extLst>
        </c:ser>
        <c:dLbls>
          <c:showLegendKey val="0"/>
          <c:showVal val="0"/>
          <c:showCatName val="0"/>
          <c:showSerName val="0"/>
          <c:showPercent val="0"/>
          <c:showBubbleSize val="0"/>
        </c:dLbls>
        <c:gapWidth val="150"/>
        <c:axId val="89284992"/>
        <c:axId val="8928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extLst xmlns:c16r2="http://schemas.microsoft.com/office/drawing/2015/06/chart">
            <c:ext xmlns:c16="http://schemas.microsoft.com/office/drawing/2014/chart" uri="{C3380CC4-5D6E-409C-BE32-E72D297353CC}">
              <c16:uniqueId val="{00000001-F9BF-48FE-A120-D790E2E5D0BE}"/>
            </c:ext>
          </c:extLst>
        </c:ser>
        <c:dLbls>
          <c:showLegendKey val="0"/>
          <c:showVal val="0"/>
          <c:showCatName val="0"/>
          <c:showSerName val="0"/>
          <c:showPercent val="0"/>
          <c:showBubbleSize val="0"/>
        </c:dLbls>
        <c:marker val="1"/>
        <c:smooth val="0"/>
        <c:axId val="89284992"/>
        <c:axId val="89286912"/>
      </c:lineChart>
      <c:dateAx>
        <c:axId val="89284992"/>
        <c:scaling>
          <c:orientation val="minMax"/>
        </c:scaling>
        <c:delete val="1"/>
        <c:axPos val="b"/>
        <c:numFmt formatCode="ge" sourceLinked="1"/>
        <c:majorTickMark val="none"/>
        <c:minorTickMark val="none"/>
        <c:tickLblPos val="none"/>
        <c:crossAx val="89286912"/>
        <c:crosses val="autoZero"/>
        <c:auto val="1"/>
        <c:lblOffset val="100"/>
        <c:baseTimeUnit val="years"/>
      </c:dateAx>
      <c:valAx>
        <c:axId val="8928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7AA-46F1-924A-ACFAE4543098}"/>
            </c:ext>
          </c:extLst>
        </c:ser>
        <c:dLbls>
          <c:showLegendKey val="0"/>
          <c:showVal val="0"/>
          <c:showCatName val="0"/>
          <c:showSerName val="0"/>
          <c:showPercent val="0"/>
          <c:showBubbleSize val="0"/>
        </c:dLbls>
        <c:gapWidth val="150"/>
        <c:axId val="90711168"/>
        <c:axId val="9071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extLst xmlns:c16r2="http://schemas.microsoft.com/office/drawing/2015/06/chart">
            <c:ext xmlns:c16="http://schemas.microsoft.com/office/drawing/2014/chart" uri="{C3380CC4-5D6E-409C-BE32-E72D297353CC}">
              <c16:uniqueId val="{00000001-17AA-46F1-924A-ACFAE4543098}"/>
            </c:ext>
          </c:extLst>
        </c:ser>
        <c:dLbls>
          <c:showLegendKey val="0"/>
          <c:showVal val="0"/>
          <c:showCatName val="0"/>
          <c:showSerName val="0"/>
          <c:showPercent val="0"/>
          <c:showBubbleSize val="0"/>
        </c:dLbls>
        <c:marker val="1"/>
        <c:smooth val="0"/>
        <c:axId val="90711168"/>
        <c:axId val="90713088"/>
      </c:lineChart>
      <c:dateAx>
        <c:axId val="90711168"/>
        <c:scaling>
          <c:orientation val="minMax"/>
        </c:scaling>
        <c:delete val="1"/>
        <c:axPos val="b"/>
        <c:numFmt formatCode="ge" sourceLinked="1"/>
        <c:majorTickMark val="none"/>
        <c:minorTickMark val="none"/>
        <c:tickLblPos val="none"/>
        <c:crossAx val="90713088"/>
        <c:crosses val="autoZero"/>
        <c:auto val="1"/>
        <c:lblOffset val="100"/>
        <c:baseTimeUnit val="years"/>
      </c:dateAx>
      <c:valAx>
        <c:axId val="90713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71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508.44</c:v>
                </c:pt>
                <c:pt idx="1">
                  <c:v>840.03</c:v>
                </c:pt>
                <c:pt idx="2">
                  <c:v>1484.6</c:v>
                </c:pt>
                <c:pt idx="3">
                  <c:v>409.65</c:v>
                </c:pt>
                <c:pt idx="4">
                  <c:v>417.82</c:v>
                </c:pt>
              </c:numCache>
            </c:numRef>
          </c:val>
          <c:extLst xmlns:c16r2="http://schemas.microsoft.com/office/drawing/2015/06/chart">
            <c:ext xmlns:c16="http://schemas.microsoft.com/office/drawing/2014/chart" uri="{C3380CC4-5D6E-409C-BE32-E72D297353CC}">
              <c16:uniqueId val="{00000000-9DA6-49B5-8060-21F15C7B49ED}"/>
            </c:ext>
          </c:extLst>
        </c:ser>
        <c:dLbls>
          <c:showLegendKey val="0"/>
          <c:showVal val="0"/>
          <c:showCatName val="0"/>
          <c:showSerName val="0"/>
          <c:showPercent val="0"/>
          <c:showBubbleSize val="0"/>
        </c:dLbls>
        <c:gapWidth val="150"/>
        <c:axId val="90440064"/>
        <c:axId val="9044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extLst xmlns:c16r2="http://schemas.microsoft.com/office/drawing/2015/06/chart">
            <c:ext xmlns:c16="http://schemas.microsoft.com/office/drawing/2014/chart" uri="{C3380CC4-5D6E-409C-BE32-E72D297353CC}">
              <c16:uniqueId val="{00000001-9DA6-49B5-8060-21F15C7B49ED}"/>
            </c:ext>
          </c:extLst>
        </c:ser>
        <c:dLbls>
          <c:showLegendKey val="0"/>
          <c:showVal val="0"/>
          <c:showCatName val="0"/>
          <c:showSerName val="0"/>
          <c:showPercent val="0"/>
          <c:showBubbleSize val="0"/>
        </c:dLbls>
        <c:marker val="1"/>
        <c:smooth val="0"/>
        <c:axId val="90440064"/>
        <c:axId val="90441216"/>
      </c:lineChart>
      <c:dateAx>
        <c:axId val="90440064"/>
        <c:scaling>
          <c:orientation val="minMax"/>
        </c:scaling>
        <c:delete val="1"/>
        <c:axPos val="b"/>
        <c:numFmt formatCode="ge" sourceLinked="1"/>
        <c:majorTickMark val="none"/>
        <c:minorTickMark val="none"/>
        <c:tickLblPos val="none"/>
        <c:crossAx val="90441216"/>
        <c:crosses val="autoZero"/>
        <c:auto val="1"/>
        <c:lblOffset val="100"/>
        <c:baseTimeUnit val="years"/>
      </c:dateAx>
      <c:valAx>
        <c:axId val="90441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44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379.07</c:v>
                </c:pt>
                <c:pt idx="1">
                  <c:v>381.08</c:v>
                </c:pt>
                <c:pt idx="2">
                  <c:v>379.53</c:v>
                </c:pt>
                <c:pt idx="3">
                  <c:v>402.63</c:v>
                </c:pt>
                <c:pt idx="4">
                  <c:v>400.4</c:v>
                </c:pt>
              </c:numCache>
            </c:numRef>
          </c:val>
          <c:extLst xmlns:c16r2="http://schemas.microsoft.com/office/drawing/2015/06/chart">
            <c:ext xmlns:c16="http://schemas.microsoft.com/office/drawing/2014/chart" uri="{C3380CC4-5D6E-409C-BE32-E72D297353CC}">
              <c16:uniqueId val="{00000000-735F-4904-B797-EE61D41A5D01}"/>
            </c:ext>
          </c:extLst>
        </c:ser>
        <c:dLbls>
          <c:showLegendKey val="0"/>
          <c:showVal val="0"/>
          <c:showCatName val="0"/>
          <c:showSerName val="0"/>
          <c:showPercent val="0"/>
          <c:showBubbleSize val="0"/>
        </c:dLbls>
        <c:gapWidth val="150"/>
        <c:axId val="90462464"/>
        <c:axId val="9046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extLst xmlns:c16r2="http://schemas.microsoft.com/office/drawing/2015/06/chart">
            <c:ext xmlns:c16="http://schemas.microsoft.com/office/drawing/2014/chart" uri="{C3380CC4-5D6E-409C-BE32-E72D297353CC}">
              <c16:uniqueId val="{00000001-735F-4904-B797-EE61D41A5D01}"/>
            </c:ext>
          </c:extLst>
        </c:ser>
        <c:dLbls>
          <c:showLegendKey val="0"/>
          <c:showVal val="0"/>
          <c:showCatName val="0"/>
          <c:showSerName val="0"/>
          <c:showPercent val="0"/>
          <c:showBubbleSize val="0"/>
        </c:dLbls>
        <c:marker val="1"/>
        <c:smooth val="0"/>
        <c:axId val="90462464"/>
        <c:axId val="90468736"/>
      </c:lineChart>
      <c:dateAx>
        <c:axId val="90462464"/>
        <c:scaling>
          <c:orientation val="minMax"/>
        </c:scaling>
        <c:delete val="1"/>
        <c:axPos val="b"/>
        <c:numFmt formatCode="ge" sourceLinked="1"/>
        <c:majorTickMark val="none"/>
        <c:minorTickMark val="none"/>
        <c:tickLblPos val="none"/>
        <c:crossAx val="90468736"/>
        <c:crosses val="autoZero"/>
        <c:auto val="1"/>
        <c:lblOffset val="100"/>
        <c:baseTimeUnit val="years"/>
      </c:dateAx>
      <c:valAx>
        <c:axId val="90468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46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97.99</c:v>
                </c:pt>
                <c:pt idx="1">
                  <c:v>103.96</c:v>
                </c:pt>
                <c:pt idx="2">
                  <c:v>103.24</c:v>
                </c:pt>
                <c:pt idx="3">
                  <c:v>103.64</c:v>
                </c:pt>
                <c:pt idx="4">
                  <c:v>103.89</c:v>
                </c:pt>
              </c:numCache>
            </c:numRef>
          </c:val>
          <c:extLst xmlns:c16r2="http://schemas.microsoft.com/office/drawing/2015/06/chart">
            <c:ext xmlns:c16="http://schemas.microsoft.com/office/drawing/2014/chart" uri="{C3380CC4-5D6E-409C-BE32-E72D297353CC}">
              <c16:uniqueId val="{00000000-E978-4312-A37A-BE7A49A12C21}"/>
            </c:ext>
          </c:extLst>
        </c:ser>
        <c:dLbls>
          <c:showLegendKey val="0"/>
          <c:showVal val="0"/>
          <c:showCatName val="0"/>
          <c:showSerName val="0"/>
          <c:showPercent val="0"/>
          <c:showBubbleSize val="0"/>
        </c:dLbls>
        <c:gapWidth val="150"/>
        <c:axId val="90503808"/>
        <c:axId val="9051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extLst xmlns:c16r2="http://schemas.microsoft.com/office/drawing/2015/06/chart">
            <c:ext xmlns:c16="http://schemas.microsoft.com/office/drawing/2014/chart" uri="{C3380CC4-5D6E-409C-BE32-E72D297353CC}">
              <c16:uniqueId val="{00000001-E978-4312-A37A-BE7A49A12C21}"/>
            </c:ext>
          </c:extLst>
        </c:ser>
        <c:dLbls>
          <c:showLegendKey val="0"/>
          <c:showVal val="0"/>
          <c:showCatName val="0"/>
          <c:showSerName val="0"/>
          <c:showPercent val="0"/>
          <c:showBubbleSize val="0"/>
        </c:dLbls>
        <c:marker val="1"/>
        <c:smooth val="0"/>
        <c:axId val="90503808"/>
        <c:axId val="90514176"/>
      </c:lineChart>
      <c:dateAx>
        <c:axId val="90503808"/>
        <c:scaling>
          <c:orientation val="minMax"/>
        </c:scaling>
        <c:delete val="1"/>
        <c:axPos val="b"/>
        <c:numFmt formatCode="ge" sourceLinked="1"/>
        <c:majorTickMark val="none"/>
        <c:minorTickMark val="none"/>
        <c:tickLblPos val="none"/>
        <c:crossAx val="90514176"/>
        <c:crosses val="autoZero"/>
        <c:auto val="1"/>
        <c:lblOffset val="100"/>
        <c:baseTimeUnit val="years"/>
      </c:dateAx>
      <c:valAx>
        <c:axId val="9051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0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183.51</c:v>
                </c:pt>
                <c:pt idx="1">
                  <c:v>170.79</c:v>
                </c:pt>
                <c:pt idx="2">
                  <c:v>172.56</c:v>
                </c:pt>
                <c:pt idx="3">
                  <c:v>167.46</c:v>
                </c:pt>
                <c:pt idx="4">
                  <c:v>170.02</c:v>
                </c:pt>
              </c:numCache>
            </c:numRef>
          </c:val>
          <c:extLst xmlns:c16r2="http://schemas.microsoft.com/office/drawing/2015/06/chart">
            <c:ext xmlns:c16="http://schemas.microsoft.com/office/drawing/2014/chart" uri="{C3380CC4-5D6E-409C-BE32-E72D297353CC}">
              <c16:uniqueId val="{00000000-2708-42D4-AF75-26CE90BE7D39}"/>
            </c:ext>
          </c:extLst>
        </c:ser>
        <c:dLbls>
          <c:showLegendKey val="0"/>
          <c:showVal val="0"/>
          <c:showCatName val="0"/>
          <c:showSerName val="0"/>
          <c:showPercent val="0"/>
          <c:showBubbleSize val="0"/>
        </c:dLbls>
        <c:gapWidth val="150"/>
        <c:axId val="90532480"/>
        <c:axId val="9053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extLst xmlns:c16r2="http://schemas.microsoft.com/office/drawing/2015/06/chart">
            <c:ext xmlns:c16="http://schemas.microsoft.com/office/drawing/2014/chart" uri="{C3380CC4-5D6E-409C-BE32-E72D297353CC}">
              <c16:uniqueId val="{00000001-2708-42D4-AF75-26CE90BE7D39}"/>
            </c:ext>
          </c:extLst>
        </c:ser>
        <c:dLbls>
          <c:showLegendKey val="0"/>
          <c:showVal val="0"/>
          <c:showCatName val="0"/>
          <c:showSerName val="0"/>
          <c:showPercent val="0"/>
          <c:showBubbleSize val="0"/>
        </c:dLbls>
        <c:marker val="1"/>
        <c:smooth val="0"/>
        <c:axId val="90532480"/>
        <c:axId val="90538752"/>
      </c:lineChart>
      <c:dateAx>
        <c:axId val="90532480"/>
        <c:scaling>
          <c:orientation val="minMax"/>
        </c:scaling>
        <c:delete val="1"/>
        <c:axPos val="b"/>
        <c:numFmt formatCode="ge" sourceLinked="1"/>
        <c:majorTickMark val="none"/>
        <c:minorTickMark val="none"/>
        <c:tickLblPos val="none"/>
        <c:crossAx val="90538752"/>
        <c:crosses val="autoZero"/>
        <c:auto val="1"/>
        <c:lblOffset val="100"/>
        <c:baseTimeUnit val="years"/>
      </c:dateAx>
      <c:valAx>
        <c:axId val="9053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3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大阪府　池田市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5" t="s">
        <v>1</v>
      </c>
      <c r="C7" s="86"/>
      <c r="D7" s="86"/>
      <c r="E7" s="86"/>
      <c r="F7" s="86"/>
      <c r="G7" s="86"/>
      <c r="H7" s="86"/>
      <c r="I7" s="87"/>
      <c r="J7" s="85" t="s">
        <v>2</v>
      </c>
      <c r="K7" s="86"/>
      <c r="L7" s="86"/>
      <c r="M7" s="86"/>
      <c r="N7" s="86"/>
      <c r="O7" s="86"/>
      <c r="P7" s="86"/>
      <c r="Q7" s="87"/>
      <c r="R7" s="85" t="s">
        <v>3</v>
      </c>
      <c r="S7" s="86"/>
      <c r="T7" s="86"/>
      <c r="U7" s="86"/>
      <c r="V7" s="86"/>
      <c r="W7" s="86"/>
      <c r="X7" s="86"/>
      <c r="Y7" s="87"/>
      <c r="Z7" s="85" t="s">
        <v>4</v>
      </c>
      <c r="AA7" s="86"/>
      <c r="AB7" s="86"/>
      <c r="AC7" s="86"/>
      <c r="AD7" s="86"/>
      <c r="AE7" s="86"/>
      <c r="AF7" s="86"/>
      <c r="AG7" s="87"/>
      <c r="AH7" s="3"/>
      <c r="AI7" s="85" t="s">
        <v>5</v>
      </c>
      <c r="AJ7" s="86"/>
      <c r="AK7" s="86"/>
      <c r="AL7" s="86"/>
      <c r="AM7" s="86"/>
      <c r="AN7" s="86"/>
      <c r="AO7" s="86"/>
      <c r="AP7" s="87"/>
      <c r="AQ7" s="74" t="s">
        <v>6</v>
      </c>
      <c r="AR7" s="74"/>
      <c r="AS7" s="74"/>
      <c r="AT7" s="74"/>
      <c r="AU7" s="74"/>
      <c r="AV7" s="74"/>
      <c r="AW7" s="74"/>
      <c r="AX7" s="74"/>
      <c r="AY7" s="74" t="s">
        <v>7</v>
      </c>
      <c r="AZ7" s="74"/>
      <c r="BA7" s="74"/>
      <c r="BB7" s="74"/>
      <c r="BC7" s="74"/>
      <c r="BD7" s="74"/>
      <c r="BE7" s="74"/>
      <c r="BF7" s="74"/>
      <c r="BG7" s="3"/>
      <c r="BH7" s="3"/>
      <c r="BI7" s="3"/>
      <c r="BJ7" s="3"/>
      <c r="BK7" s="3"/>
      <c r="BL7" s="4" t="s">
        <v>8</v>
      </c>
      <c r="BM7" s="5"/>
      <c r="BN7" s="5"/>
      <c r="BO7" s="5"/>
      <c r="BP7" s="5"/>
      <c r="BQ7" s="5"/>
      <c r="BR7" s="5"/>
      <c r="BS7" s="5"/>
      <c r="BT7" s="5"/>
      <c r="BU7" s="5"/>
      <c r="BV7" s="5"/>
      <c r="BW7" s="5"/>
      <c r="BX7" s="5"/>
      <c r="BY7" s="6"/>
    </row>
    <row r="8" spans="1:78" ht="18.75" customHeight="1">
      <c r="A8" s="2"/>
      <c r="B8" s="77" t="str">
        <f>データ!I6</f>
        <v>法適用</v>
      </c>
      <c r="C8" s="78"/>
      <c r="D8" s="78"/>
      <c r="E8" s="78"/>
      <c r="F8" s="78"/>
      <c r="G8" s="78"/>
      <c r="H8" s="78"/>
      <c r="I8" s="79"/>
      <c r="J8" s="77" t="str">
        <f>データ!J6</f>
        <v>水道事業</v>
      </c>
      <c r="K8" s="78"/>
      <c r="L8" s="78"/>
      <c r="M8" s="78"/>
      <c r="N8" s="78"/>
      <c r="O8" s="78"/>
      <c r="P8" s="78"/>
      <c r="Q8" s="79"/>
      <c r="R8" s="77" t="str">
        <f>データ!K6</f>
        <v>末端給水事業</v>
      </c>
      <c r="S8" s="78"/>
      <c r="T8" s="78"/>
      <c r="U8" s="78"/>
      <c r="V8" s="78"/>
      <c r="W8" s="78"/>
      <c r="X8" s="78"/>
      <c r="Y8" s="79"/>
      <c r="Z8" s="77" t="str">
        <f>データ!L6</f>
        <v>A3</v>
      </c>
      <c r="AA8" s="78"/>
      <c r="AB8" s="78"/>
      <c r="AC8" s="78"/>
      <c r="AD8" s="78"/>
      <c r="AE8" s="78"/>
      <c r="AF8" s="78"/>
      <c r="AG8" s="79"/>
      <c r="AH8" s="3"/>
      <c r="AI8" s="80">
        <f>データ!Q6</f>
        <v>102671</v>
      </c>
      <c r="AJ8" s="81"/>
      <c r="AK8" s="81"/>
      <c r="AL8" s="81"/>
      <c r="AM8" s="81"/>
      <c r="AN8" s="81"/>
      <c r="AO8" s="81"/>
      <c r="AP8" s="82"/>
      <c r="AQ8" s="57">
        <f>データ!R6</f>
        <v>22.14</v>
      </c>
      <c r="AR8" s="57"/>
      <c r="AS8" s="57"/>
      <c r="AT8" s="57"/>
      <c r="AU8" s="57"/>
      <c r="AV8" s="57"/>
      <c r="AW8" s="57"/>
      <c r="AX8" s="57"/>
      <c r="AY8" s="57">
        <f>データ!S6</f>
        <v>4637.3500000000004</v>
      </c>
      <c r="AZ8" s="57"/>
      <c r="BA8" s="57"/>
      <c r="BB8" s="57"/>
      <c r="BC8" s="57"/>
      <c r="BD8" s="57"/>
      <c r="BE8" s="57"/>
      <c r="BF8" s="57"/>
      <c r="BG8" s="3"/>
      <c r="BH8" s="3"/>
      <c r="BI8" s="3"/>
      <c r="BJ8" s="3"/>
      <c r="BK8" s="3"/>
      <c r="BL8" s="72" t="s">
        <v>9</v>
      </c>
      <c r="BM8" s="73"/>
      <c r="BN8" s="7" t="s">
        <v>10</v>
      </c>
      <c r="BO8" s="8"/>
      <c r="BP8" s="8"/>
      <c r="BQ8" s="8"/>
      <c r="BR8" s="8"/>
      <c r="BS8" s="8"/>
      <c r="BT8" s="8"/>
      <c r="BU8" s="8"/>
      <c r="BV8" s="8"/>
      <c r="BW8" s="8"/>
      <c r="BX8" s="8"/>
      <c r="BY8" s="9"/>
    </row>
    <row r="9" spans="1:78" ht="18.75" customHeight="1">
      <c r="A9" s="2"/>
      <c r="B9" s="74" t="s">
        <v>11</v>
      </c>
      <c r="C9" s="74"/>
      <c r="D9" s="74"/>
      <c r="E9" s="74"/>
      <c r="F9" s="74"/>
      <c r="G9" s="74"/>
      <c r="H9" s="74"/>
      <c r="I9" s="74"/>
      <c r="J9" s="74" t="s">
        <v>12</v>
      </c>
      <c r="K9" s="74"/>
      <c r="L9" s="74"/>
      <c r="M9" s="74"/>
      <c r="N9" s="74"/>
      <c r="O9" s="74"/>
      <c r="P9" s="74"/>
      <c r="Q9" s="74"/>
      <c r="R9" s="74" t="s">
        <v>13</v>
      </c>
      <c r="S9" s="74"/>
      <c r="T9" s="74"/>
      <c r="U9" s="74"/>
      <c r="V9" s="74"/>
      <c r="W9" s="74"/>
      <c r="X9" s="74"/>
      <c r="Y9" s="74"/>
      <c r="Z9" s="74" t="s">
        <v>14</v>
      </c>
      <c r="AA9" s="74"/>
      <c r="AB9" s="74"/>
      <c r="AC9" s="74"/>
      <c r="AD9" s="74"/>
      <c r="AE9" s="74"/>
      <c r="AF9" s="74"/>
      <c r="AG9" s="74"/>
      <c r="AH9" s="3"/>
      <c r="AI9" s="74" t="s">
        <v>15</v>
      </c>
      <c r="AJ9" s="74"/>
      <c r="AK9" s="74"/>
      <c r="AL9" s="74"/>
      <c r="AM9" s="74"/>
      <c r="AN9" s="74"/>
      <c r="AO9" s="74"/>
      <c r="AP9" s="74"/>
      <c r="AQ9" s="74" t="s">
        <v>16</v>
      </c>
      <c r="AR9" s="74"/>
      <c r="AS9" s="74"/>
      <c r="AT9" s="74"/>
      <c r="AU9" s="74"/>
      <c r="AV9" s="74"/>
      <c r="AW9" s="74"/>
      <c r="AX9" s="74"/>
      <c r="AY9" s="74" t="s">
        <v>17</v>
      </c>
      <c r="AZ9" s="74"/>
      <c r="BA9" s="74"/>
      <c r="BB9" s="74"/>
      <c r="BC9" s="74"/>
      <c r="BD9" s="74"/>
      <c r="BE9" s="74"/>
      <c r="BF9" s="74"/>
      <c r="BG9" s="3"/>
      <c r="BH9" s="3"/>
      <c r="BI9" s="3"/>
      <c r="BJ9" s="3"/>
      <c r="BK9" s="3"/>
      <c r="BL9" s="75" t="s">
        <v>18</v>
      </c>
      <c r="BM9" s="76"/>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57.48</v>
      </c>
      <c r="K10" s="57"/>
      <c r="L10" s="57"/>
      <c r="M10" s="57"/>
      <c r="N10" s="57"/>
      <c r="O10" s="57"/>
      <c r="P10" s="57"/>
      <c r="Q10" s="57"/>
      <c r="R10" s="57">
        <f>データ!O6</f>
        <v>99.97</v>
      </c>
      <c r="S10" s="57"/>
      <c r="T10" s="57"/>
      <c r="U10" s="57"/>
      <c r="V10" s="57"/>
      <c r="W10" s="57"/>
      <c r="X10" s="57"/>
      <c r="Y10" s="57"/>
      <c r="Z10" s="65">
        <f>データ!P6</f>
        <v>2602</v>
      </c>
      <c r="AA10" s="65"/>
      <c r="AB10" s="65"/>
      <c r="AC10" s="65"/>
      <c r="AD10" s="65"/>
      <c r="AE10" s="65"/>
      <c r="AF10" s="65"/>
      <c r="AG10" s="65"/>
      <c r="AH10" s="2"/>
      <c r="AI10" s="65">
        <f>データ!T6</f>
        <v>102633</v>
      </c>
      <c r="AJ10" s="65"/>
      <c r="AK10" s="65"/>
      <c r="AL10" s="65"/>
      <c r="AM10" s="65"/>
      <c r="AN10" s="65"/>
      <c r="AO10" s="65"/>
      <c r="AP10" s="65"/>
      <c r="AQ10" s="57">
        <f>データ!U6</f>
        <v>13.44</v>
      </c>
      <c r="AR10" s="57"/>
      <c r="AS10" s="57"/>
      <c r="AT10" s="57"/>
      <c r="AU10" s="57"/>
      <c r="AV10" s="57"/>
      <c r="AW10" s="57"/>
      <c r="AX10" s="57"/>
      <c r="AY10" s="57">
        <f>データ!V6</f>
        <v>7636.38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105</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6"/>
      <c r="BM34" s="67"/>
      <c r="BN34" s="67"/>
      <c r="BO34" s="67"/>
      <c r="BP34" s="67"/>
      <c r="BQ34" s="67"/>
      <c r="BR34" s="67"/>
      <c r="BS34" s="67"/>
      <c r="BT34" s="67"/>
      <c r="BU34" s="67"/>
      <c r="BV34" s="67"/>
      <c r="BW34" s="67"/>
      <c r="BX34" s="67"/>
      <c r="BY34" s="67"/>
      <c r="BZ34" s="68"/>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9" t="s">
        <v>49</v>
      </c>
      <c r="I3" s="90"/>
      <c r="J3" s="90"/>
      <c r="K3" s="90"/>
      <c r="L3" s="90"/>
      <c r="M3" s="90"/>
      <c r="N3" s="90"/>
      <c r="O3" s="90"/>
      <c r="P3" s="90"/>
      <c r="Q3" s="90"/>
      <c r="R3" s="90"/>
      <c r="S3" s="90"/>
      <c r="T3" s="90"/>
      <c r="U3" s="90"/>
      <c r="V3" s="91"/>
      <c r="W3" s="95" t="s">
        <v>50</v>
      </c>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t="s">
        <v>51</v>
      </c>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row>
    <row r="4" spans="1:143">
      <c r="A4" s="26" t="s">
        <v>52</v>
      </c>
      <c r="B4" s="28"/>
      <c r="C4" s="28"/>
      <c r="D4" s="28"/>
      <c r="E4" s="28"/>
      <c r="F4" s="28"/>
      <c r="G4" s="28"/>
      <c r="H4" s="92"/>
      <c r="I4" s="93"/>
      <c r="J4" s="93"/>
      <c r="K4" s="93"/>
      <c r="L4" s="93"/>
      <c r="M4" s="93"/>
      <c r="N4" s="93"/>
      <c r="O4" s="93"/>
      <c r="P4" s="93"/>
      <c r="Q4" s="93"/>
      <c r="R4" s="93"/>
      <c r="S4" s="93"/>
      <c r="T4" s="93"/>
      <c r="U4" s="93"/>
      <c r="V4" s="94"/>
      <c r="W4" s="88" t="s">
        <v>53</v>
      </c>
      <c r="X4" s="88"/>
      <c r="Y4" s="88"/>
      <c r="Z4" s="88"/>
      <c r="AA4" s="88"/>
      <c r="AB4" s="88"/>
      <c r="AC4" s="88"/>
      <c r="AD4" s="88"/>
      <c r="AE4" s="88"/>
      <c r="AF4" s="88"/>
      <c r="AG4" s="88"/>
      <c r="AH4" s="88" t="s">
        <v>54</v>
      </c>
      <c r="AI4" s="88"/>
      <c r="AJ4" s="88"/>
      <c r="AK4" s="88"/>
      <c r="AL4" s="88"/>
      <c r="AM4" s="88"/>
      <c r="AN4" s="88"/>
      <c r="AO4" s="88"/>
      <c r="AP4" s="88"/>
      <c r="AQ4" s="88"/>
      <c r="AR4" s="88"/>
      <c r="AS4" s="88" t="s">
        <v>55</v>
      </c>
      <c r="AT4" s="88"/>
      <c r="AU4" s="88"/>
      <c r="AV4" s="88"/>
      <c r="AW4" s="88"/>
      <c r="AX4" s="88"/>
      <c r="AY4" s="88"/>
      <c r="AZ4" s="88"/>
      <c r="BA4" s="88"/>
      <c r="BB4" s="88"/>
      <c r="BC4" s="88"/>
      <c r="BD4" s="88" t="s">
        <v>56</v>
      </c>
      <c r="BE4" s="88"/>
      <c r="BF4" s="88"/>
      <c r="BG4" s="88"/>
      <c r="BH4" s="88"/>
      <c r="BI4" s="88"/>
      <c r="BJ4" s="88"/>
      <c r="BK4" s="88"/>
      <c r="BL4" s="88"/>
      <c r="BM4" s="88"/>
      <c r="BN4" s="88"/>
      <c r="BO4" s="88" t="s">
        <v>57</v>
      </c>
      <c r="BP4" s="88"/>
      <c r="BQ4" s="88"/>
      <c r="BR4" s="88"/>
      <c r="BS4" s="88"/>
      <c r="BT4" s="88"/>
      <c r="BU4" s="88"/>
      <c r="BV4" s="88"/>
      <c r="BW4" s="88"/>
      <c r="BX4" s="88"/>
      <c r="BY4" s="88"/>
      <c r="BZ4" s="88" t="s">
        <v>58</v>
      </c>
      <c r="CA4" s="88"/>
      <c r="CB4" s="88"/>
      <c r="CC4" s="88"/>
      <c r="CD4" s="88"/>
      <c r="CE4" s="88"/>
      <c r="CF4" s="88"/>
      <c r="CG4" s="88"/>
      <c r="CH4" s="88"/>
      <c r="CI4" s="88"/>
      <c r="CJ4" s="88"/>
      <c r="CK4" s="88" t="s">
        <v>59</v>
      </c>
      <c r="CL4" s="88"/>
      <c r="CM4" s="88"/>
      <c r="CN4" s="88"/>
      <c r="CO4" s="88"/>
      <c r="CP4" s="88"/>
      <c r="CQ4" s="88"/>
      <c r="CR4" s="88"/>
      <c r="CS4" s="88"/>
      <c r="CT4" s="88"/>
      <c r="CU4" s="88"/>
      <c r="CV4" s="88" t="s">
        <v>60</v>
      </c>
      <c r="CW4" s="88"/>
      <c r="CX4" s="88"/>
      <c r="CY4" s="88"/>
      <c r="CZ4" s="88"/>
      <c r="DA4" s="88"/>
      <c r="DB4" s="88"/>
      <c r="DC4" s="88"/>
      <c r="DD4" s="88"/>
      <c r="DE4" s="88"/>
      <c r="DF4" s="88"/>
      <c r="DG4" s="88" t="s">
        <v>61</v>
      </c>
      <c r="DH4" s="88"/>
      <c r="DI4" s="88"/>
      <c r="DJ4" s="88"/>
      <c r="DK4" s="88"/>
      <c r="DL4" s="88"/>
      <c r="DM4" s="88"/>
      <c r="DN4" s="88"/>
      <c r="DO4" s="88"/>
      <c r="DP4" s="88"/>
      <c r="DQ4" s="88"/>
      <c r="DR4" s="88" t="s">
        <v>62</v>
      </c>
      <c r="DS4" s="88"/>
      <c r="DT4" s="88"/>
      <c r="DU4" s="88"/>
      <c r="DV4" s="88"/>
      <c r="DW4" s="88"/>
      <c r="DX4" s="88"/>
      <c r="DY4" s="88"/>
      <c r="DZ4" s="88"/>
      <c r="EA4" s="88"/>
      <c r="EB4" s="88"/>
      <c r="EC4" s="88" t="s">
        <v>63</v>
      </c>
      <c r="ED4" s="88"/>
      <c r="EE4" s="88"/>
      <c r="EF4" s="88"/>
      <c r="EG4" s="88"/>
      <c r="EH4" s="88"/>
      <c r="EI4" s="88"/>
      <c r="EJ4" s="88"/>
      <c r="EK4" s="88"/>
      <c r="EL4" s="88"/>
      <c r="EM4" s="88"/>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272043</v>
      </c>
      <c r="D6" s="31">
        <f t="shared" si="3"/>
        <v>46</v>
      </c>
      <c r="E6" s="31">
        <f t="shared" si="3"/>
        <v>1</v>
      </c>
      <c r="F6" s="31">
        <f t="shared" si="3"/>
        <v>0</v>
      </c>
      <c r="G6" s="31">
        <f t="shared" si="3"/>
        <v>1</v>
      </c>
      <c r="H6" s="31" t="str">
        <f t="shared" si="3"/>
        <v>大阪府　池田市</v>
      </c>
      <c r="I6" s="31" t="str">
        <f t="shared" si="3"/>
        <v>法適用</v>
      </c>
      <c r="J6" s="31" t="str">
        <f t="shared" si="3"/>
        <v>水道事業</v>
      </c>
      <c r="K6" s="31" t="str">
        <f t="shared" si="3"/>
        <v>末端給水事業</v>
      </c>
      <c r="L6" s="31" t="str">
        <f t="shared" si="3"/>
        <v>A3</v>
      </c>
      <c r="M6" s="32" t="str">
        <f t="shared" si="3"/>
        <v>-</v>
      </c>
      <c r="N6" s="32">
        <f t="shared" si="3"/>
        <v>57.48</v>
      </c>
      <c r="O6" s="32">
        <f t="shared" si="3"/>
        <v>99.97</v>
      </c>
      <c r="P6" s="32">
        <f t="shared" si="3"/>
        <v>2602</v>
      </c>
      <c r="Q6" s="32">
        <f t="shared" si="3"/>
        <v>102671</v>
      </c>
      <c r="R6" s="32">
        <f t="shared" si="3"/>
        <v>22.14</v>
      </c>
      <c r="S6" s="32">
        <f t="shared" si="3"/>
        <v>4637.3500000000004</v>
      </c>
      <c r="T6" s="32">
        <f t="shared" si="3"/>
        <v>102633</v>
      </c>
      <c r="U6" s="32">
        <f t="shared" si="3"/>
        <v>13.44</v>
      </c>
      <c r="V6" s="32">
        <f t="shared" si="3"/>
        <v>7636.38</v>
      </c>
      <c r="W6" s="33">
        <f>IF(W7="",NA(),W7)</f>
        <v>106.43</v>
      </c>
      <c r="X6" s="33">
        <f t="shared" ref="X6:AF6" si="4">IF(X7="",NA(),X7)</f>
        <v>111.68</v>
      </c>
      <c r="Y6" s="33">
        <f t="shared" si="4"/>
        <v>114.43</v>
      </c>
      <c r="Z6" s="33">
        <f t="shared" si="4"/>
        <v>112.92</v>
      </c>
      <c r="AA6" s="33">
        <f t="shared" si="4"/>
        <v>115.42</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508.44</v>
      </c>
      <c r="AT6" s="33">
        <f t="shared" ref="AT6:BB6" si="6">IF(AT7="",NA(),AT7)</f>
        <v>840.03</v>
      </c>
      <c r="AU6" s="33">
        <f t="shared" si="6"/>
        <v>1484.6</v>
      </c>
      <c r="AV6" s="33">
        <f t="shared" si="6"/>
        <v>409.65</v>
      </c>
      <c r="AW6" s="33">
        <f t="shared" si="6"/>
        <v>417.82</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379.07</v>
      </c>
      <c r="BE6" s="33">
        <f t="shared" ref="BE6:BM6" si="7">IF(BE7="",NA(),BE7)</f>
        <v>381.08</v>
      </c>
      <c r="BF6" s="33">
        <f t="shared" si="7"/>
        <v>379.53</v>
      </c>
      <c r="BG6" s="33">
        <f t="shared" si="7"/>
        <v>402.63</v>
      </c>
      <c r="BH6" s="33">
        <f t="shared" si="7"/>
        <v>400.4</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97.99</v>
      </c>
      <c r="BP6" s="33">
        <f t="shared" ref="BP6:BX6" si="8">IF(BP7="",NA(),BP7)</f>
        <v>103.96</v>
      </c>
      <c r="BQ6" s="33">
        <f t="shared" si="8"/>
        <v>103.24</v>
      </c>
      <c r="BR6" s="33">
        <f t="shared" si="8"/>
        <v>103.64</v>
      </c>
      <c r="BS6" s="33">
        <f t="shared" si="8"/>
        <v>103.89</v>
      </c>
      <c r="BT6" s="33">
        <f t="shared" si="8"/>
        <v>100.16</v>
      </c>
      <c r="BU6" s="33">
        <f t="shared" si="8"/>
        <v>100.16</v>
      </c>
      <c r="BV6" s="33">
        <f t="shared" si="8"/>
        <v>100.07</v>
      </c>
      <c r="BW6" s="33">
        <f t="shared" si="8"/>
        <v>106.22</v>
      </c>
      <c r="BX6" s="33">
        <f t="shared" si="8"/>
        <v>106.69</v>
      </c>
      <c r="BY6" s="32" t="str">
        <f>IF(BY7="","",IF(BY7="-","【-】","【"&amp;SUBSTITUTE(TEXT(BY7,"#,##0.00"),"-","△")&amp;"】"))</f>
        <v>【104.99】</v>
      </c>
      <c r="BZ6" s="33">
        <f>IF(BZ7="",NA(),BZ7)</f>
        <v>183.51</v>
      </c>
      <c r="CA6" s="33">
        <f t="shared" ref="CA6:CI6" si="9">IF(CA7="",NA(),CA7)</f>
        <v>170.79</v>
      </c>
      <c r="CB6" s="33">
        <f t="shared" si="9"/>
        <v>172.56</v>
      </c>
      <c r="CC6" s="33">
        <f t="shared" si="9"/>
        <v>167.46</v>
      </c>
      <c r="CD6" s="33">
        <f t="shared" si="9"/>
        <v>170.02</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52.21</v>
      </c>
      <c r="CL6" s="33">
        <f t="shared" ref="CL6:CT6" si="10">IF(CL7="",NA(),CL7)</f>
        <v>51.7</v>
      </c>
      <c r="CM6" s="33">
        <f t="shared" si="10"/>
        <v>51.48</v>
      </c>
      <c r="CN6" s="33">
        <f t="shared" si="10"/>
        <v>50.37</v>
      </c>
      <c r="CO6" s="33">
        <f t="shared" si="10"/>
        <v>49.14</v>
      </c>
      <c r="CP6" s="33">
        <f t="shared" si="10"/>
        <v>62.81</v>
      </c>
      <c r="CQ6" s="33">
        <f t="shared" si="10"/>
        <v>62.5</v>
      </c>
      <c r="CR6" s="33">
        <f t="shared" si="10"/>
        <v>62.45</v>
      </c>
      <c r="CS6" s="33">
        <f t="shared" si="10"/>
        <v>62.12</v>
      </c>
      <c r="CT6" s="33">
        <f t="shared" si="10"/>
        <v>62.26</v>
      </c>
      <c r="CU6" s="32" t="str">
        <f>IF(CU7="","",IF(CU7="-","【-】","【"&amp;SUBSTITUTE(TEXT(CU7,"#,##0.00"),"-","△")&amp;"】"))</f>
        <v>【59.76】</v>
      </c>
      <c r="CV6" s="33">
        <f>IF(CV7="",NA(),CV7)</f>
        <v>90.45</v>
      </c>
      <c r="CW6" s="33">
        <f t="shared" ref="CW6:DE6" si="11">IF(CW7="",NA(),CW7)</f>
        <v>90.46</v>
      </c>
      <c r="CX6" s="33">
        <f t="shared" si="11"/>
        <v>90.47</v>
      </c>
      <c r="CY6" s="33">
        <f t="shared" si="11"/>
        <v>90.01</v>
      </c>
      <c r="CZ6" s="33">
        <f t="shared" si="11"/>
        <v>91.32</v>
      </c>
      <c r="DA6" s="33">
        <f t="shared" si="11"/>
        <v>89.45</v>
      </c>
      <c r="DB6" s="33">
        <f t="shared" si="11"/>
        <v>89.62</v>
      </c>
      <c r="DC6" s="33">
        <f t="shared" si="11"/>
        <v>89.76</v>
      </c>
      <c r="DD6" s="33">
        <f t="shared" si="11"/>
        <v>89.45</v>
      </c>
      <c r="DE6" s="33">
        <f t="shared" si="11"/>
        <v>89.5</v>
      </c>
      <c r="DF6" s="32" t="str">
        <f>IF(DF7="","",IF(DF7="-","【-】","【"&amp;SUBSTITUTE(TEXT(DF7,"#,##0.00"),"-","△")&amp;"】"))</f>
        <v>【89.95】</v>
      </c>
      <c r="DG6" s="33">
        <f>IF(DG7="",NA(),DG7)</f>
        <v>41.71</v>
      </c>
      <c r="DH6" s="33">
        <f t="shared" ref="DH6:DP6" si="12">IF(DH7="",NA(),DH7)</f>
        <v>43.22</v>
      </c>
      <c r="DI6" s="33">
        <f t="shared" si="12"/>
        <v>44.83</v>
      </c>
      <c r="DJ6" s="33">
        <f t="shared" si="12"/>
        <v>49.29</v>
      </c>
      <c r="DK6" s="33">
        <f t="shared" si="12"/>
        <v>51.14</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25.86</v>
      </c>
      <c r="DS6" s="33">
        <f t="shared" ref="DS6:EA6" si="13">IF(DS7="",NA(),DS7)</f>
        <v>30.92</v>
      </c>
      <c r="DT6" s="33">
        <f t="shared" si="13"/>
        <v>34.020000000000003</v>
      </c>
      <c r="DU6" s="33">
        <f t="shared" si="13"/>
        <v>38</v>
      </c>
      <c r="DV6" s="33">
        <f t="shared" si="13"/>
        <v>37.36</v>
      </c>
      <c r="DW6" s="33">
        <f t="shared" si="13"/>
        <v>9.14</v>
      </c>
      <c r="DX6" s="33">
        <f t="shared" si="13"/>
        <v>10.19</v>
      </c>
      <c r="DY6" s="33">
        <f t="shared" si="13"/>
        <v>10.9</v>
      </c>
      <c r="DZ6" s="33">
        <f t="shared" si="13"/>
        <v>12.03</v>
      </c>
      <c r="EA6" s="33">
        <f t="shared" si="13"/>
        <v>13.14</v>
      </c>
      <c r="EB6" s="32" t="str">
        <f>IF(EB7="","",IF(EB7="-","【-】","【"&amp;SUBSTITUTE(TEXT(EB7,"#,##0.00"),"-","△")&amp;"】"))</f>
        <v>【13.18】</v>
      </c>
      <c r="EC6" s="33">
        <f>IF(EC7="",NA(),EC7)</f>
        <v>0.93</v>
      </c>
      <c r="ED6" s="33">
        <f t="shared" ref="ED6:EL6" si="14">IF(ED7="",NA(),ED7)</f>
        <v>1.28</v>
      </c>
      <c r="EE6" s="33">
        <f t="shared" si="14"/>
        <v>1.39</v>
      </c>
      <c r="EF6" s="33">
        <f t="shared" si="14"/>
        <v>0.89</v>
      </c>
      <c r="EG6" s="33">
        <f t="shared" si="14"/>
        <v>1.06</v>
      </c>
      <c r="EH6" s="33">
        <f t="shared" si="14"/>
        <v>1.01</v>
      </c>
      <c r="EI6" s="33">
        <f t="shared" si="14"/>
        <v>0.88</v>
      </c>
      <c r="EJ6" s="33">
        <f t="shared" si="14"/>
        <v>0.85</v>
      </c>
      <c r="EK6" s="33">
        <f t="shared" si="14"/>
        <v>0.75</v>
      </c>
      <c r="EL6" s="33">
        <f t="shared" si="14"/>
        <v>0.95</v>
      </c>
      <c r="EM6" s="32" t="str">
        <f>IF(EM7="","",IF(EM7="-","【-】","【"&amp;SUBSTITUTE(TEXT(EM7,"#,##0.00"),"-","△")&amp;"】"))</f>
        <v>【0.85】</v>
      </c>
    </row>
    <row r="7" spans="1:143" s="34" customFormat="1">
      <c r="A7" s="26"/>
      <c r="B7" s="35">
        <v>2015</v>
      </c>
      <c r="C7" s="35">
        <v>272043</v>
      </c>
      <c r="D7" s="35">
        <v>46</v>
      </c>
      <c r="E7" s="35">
        <v>1</v>
      </c>
      <c r="F7" s="35">
        <v>0</v>
      </c>
      <c r="G7" s="35">
        <v>1</v>
      </c>
      <c r="H7" s="35" t="s">
        <v>93</v>
      </c>
      <c r="I7" s="35" t="s">
        <v>94</v>
      </c>
      <c r="J7" s="35" t="s">
        <v>95</v>
      </c>
      <c r="K7" s="35" t="s">
        <v>96</v>
      </c>
      <c r="L7" s="35" t="s">
        <v>97</v>
      </c>
      <c r="M7" s="36" t="s">
        <v>98</v>
      </c>
      <c r="N7" s="36">
        <v>57.48</v>
      </c>
      <c r="O7" s="36">
        <v>99.97</v>
      </c>
      <c r="P7" s="36">
        <v>2602</v>
      </c>
      <c r="Q7" s="36">
        <v>102671</v>
      </c>
      <c r="R7" s="36">
        <v>22.14</v>
      </c>
      <c r="S7" s="36">
        <v>4637.3500000000004</v>
      </c>
      <c r="T7" s="36">
        <v>102633</v>
      </c>
      <c r="U7" s="36">
        <v>13.44</v>
      </c>
      <c r="V7" s="36">
        <v>7636.38</v>
      </c>
      <c r="W7" s="36">
        <v>106.43</v>
      </c>
      <c r="X7" s="36">
        <v>111.68</v>
      </c>
      <c r="Y7" s="36">
        <v>114.43</v>
      </c>
      <c r="Z7" s="36">
        <v>112.92</v>
      </c>
      <c r="AA7" s="36">
        <v>115.42</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508.44</v>
      </c>
      <c r="AT7" s="36">
        <v>840.03</v>
      </c>
      <c r="AU7" s="36">
        <v>1484.6</v>
      </c>
      <c r="AV7" s="36">
        <v>409.65</v>
      </c>
      <c r="AW7" s="36">
        <v>417.82</v>
      </c>
      <c r="AX7" s="36">
        <v>608.24</v>
      </c>
      <c r="AY7" s="36">
        <v>633.30999999999995</v>
      </c>
      <c r="AZ7" s="36">
        <v>648.09</v>
      </c>
      <c r="BA7" s="36">
        <v>344.19</v>
      </c>
      <c r="BB7" s="36">
        <v>352.05</v>
      </c>
      <c r="BC7" s="36">
        <v>262.74</v>
      </c>
      <c r="BD7" s="36">
        <v>379.07</v>
      </c>
      <c r="BE7" s="36">
        <v>381.08</v>
      </c>
      <c r="BF7" s="36">
        <v>379.53</v>
      </c>
      <c r="BG7" s="36">
        <v>402.63</v>
      </c>
      <c r="BH7" s="36">
        <v>400.4</v>
      </c>
      <c r="BI7" s="36">
        <v>263.83999999999997</v>
      </c>
      <c r="BJ7" s="36">
        <v>257.41000000000003</v>
      </c>
      <c r="BK7" s="36">
        <v>253.86</v>
      </c>
      <c r="BL7" s="36">
        <v>252.09</v>
      </c>
      <c r="BM7" s="36">
        <v>250.76</v>
      </c>
      <c r="BN7" s="36">
        <v>276.38</v>
      </c>
      <c r="BO7" s="36">
        <v>97.99</v>
      </c>
      <c r="BP7" s="36">
        <v>103.96</v>
      </c>
      <c r="BQ7" s="36">
        <v>103.24</v>
      </c>
      <c r="BR7" s="36">
        <v>103.64</v>
      </c>
      <c r="BS7" s="36">
        <v>103.89</v>
      </c>
      <c r="BT7" s="36">
        <v>100.16</v>
      </c>
      <c r="BU7" s="36">
        <v>100.16</v>
      </c>
      <c r="BV7" s="36">
        <v>100.07</v>
      </c>
      <c r="BW7" s="36">
        <v>106.22</v>
      </c>
      <c r="BX7" s="36">
        <v>106.69</v>
      </c>
      <c r="BY7" s="36">
        <v>104.99</v>
      </c>
      <c r="BZ7" s="36">
        <v>183.51</v>
      </c>
      <c r="CA7" s="36">
        <v>170.79</v>
      </c>
      <c r="CB7" s="36">
        <v>172.56</v>
      </c>
      <c r="CC7" s="36">
        <v>167.46</v>
      </c>
      <c r="CD7" s="36">
        <v>170.02</v>
      </c>
      <c r="CE7" s="36">
        <v>166.38</v>
      </c>
      <c r="CF7" s="36">
        <v>166.17</v>
      </c>
      <c r="CG7" s="36">
        <v>164.93</v>
      </c>
      <c r="CH7" s="36">
        <v>155.22999999999999</v>
      </c>
      <c r="CI7" s="36">
        <v>154.91999999999999</v>
      </c>
      <c r="CJ7" s="36">
        <v>163.72</v>
      </c>
      <c r="CK7" s="36">
        <v>52.21</v>
      </c>
      <c r="CL7" s="36">
        <v>51.7</v>
      </c>
      <c r="CM7" s="36">
        <v>51.48</v>
      </c>
      <c r="CN7" s="36">
        <v>50.37</v>
      </c>
      <c r="CO7" s="36">
        <v>49.14</v>
      </c>
      <c r="CP7" s="36">
        <v>62.81</v>
      </c>
      <c r="CQ7" s="36">
        <v>62.5</v>
      </c>
      <c r="CR7" s="36">
        <v>62.45</v>
      </c>
      <c r="CS7" s="36">
        <v>62.12</v>
      </c>
      <c r="CT7" s="36">
        <v>62.26</v>
      </c>
      <c r="CU7" s="36">
        <v>59.76</v>
      </c>
      <c r="CV7" s="36">
        <v>90.45</v>
      </c>
      <c r="CW7" s="36">
        <v>90.46</v>
      </c>
      <c r="CX7" s="36">
        <v>90.47</v>
      </c>
      <c r="CY7" s="36">
        <v>90.01</v>
      </c>
      <c r="CZ7" s="36">
        <v>91.32</v>
      </c>
      <c r="DA7" s="36">
        <v>89.45</v>
      </c>
      <c r="DB7" s="36">
        <v>89.62</v>
      </c>
      <c r="DC7" s="36">
        <v>89.76</v>
      </c>
      <c r="DD7" s="36">
        <v>89.45</v>
      </c>
      <c r="DE7" s="36">
        <v>89.5</v>
      </c>
      <c r="DF7" s="36">
        <v>89.95</v>
      </c>
      <c r="DG7" s="36">
        <v>41.71</v>
      </c>
      <c r="DH7" s="36">
        <v>43.22</v>
      </c>
      <c r="DI7" s="36">
        <v>44.83</v>
      </c>
      <c r="DJ7" s="36">
        <v>49.29</v>
      </c>
      <c r="DK7" s="36">
        <v>51.14</v>
      </c>
      <c r="DL7" s="36">
        <v>39.159999999999997</v>
      </c>
      <c r="DM7" s="36">
        <v>40.21</v>
      </c>
      <c r="DN7" s="36">
        <v>41.12</v>
      </c>
      <c r="DO7" s="36">
        <v>44.91</v>
      </c>
      <c r="DP7" s="36">
        <v>45.89</v>
      </c>
      <c r="DQ7" s="36">
        <v>47.18</v>
      </c>
      <c r="DR7" s="36">
        <v>25.86</v>
      </c>
      <c r="DS7" s="36">
        <v>30.92</v>
      </c>
      <c r="DT7" s="36">
        <v>34.020000000000003</v>
      </c>
      <c r="DU7" s="36">
        <v>38</v>
      </c>
      <c r="DV7" s="36">
        <v>37.36</v>
      </c>
      <c r="DW7" s="36">
        <v>9.14</v>
      </c>
      <c r="DX7" s="36">
        <v>10.19</v>
      </c>
      <c r="DY7" s="36">
        <v>10.9</v>
      </c>
      <c r="DZ7" s="36">
        <v>12.03</v>
      </c>
      <c r="EA7" s="36">
        <v>13.14</v>
      </c>
      <c r="EB7" s="36">
        <v>13.18</v>
      </c>
      <c r="EC7" s="36">
        <v>0.93</v>
      </c>
      <c r="ED7" s="36">
        <v>1.28</v>
      </c>
      <c r="EE7" s="36">
        <v>1.39</v>
      </c>
      <c r="EF7" s="36">
        <v>0.89</v>
      </c>
      <c r="EG7" s="36">
        <v>1.06</v>
      </c>
      <c r="EH7" s="36">
        <v>1.01</v>
      </c>
      <c r="EI7" s="36">
        <v>0.88</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2017-02-10T00:35:50Z</cp:lastPrinted>
  <dcterms:created xsi:type="dcterms:W3CDTF">2017-02-01T08:44:30Z</dcterms:created>
  <dcterms:modified xsi:type="dcterms:W3CDTF">2017-02-23T05:25:11Z</dcterms:modified>
  <cp:category/>
</cp:coreProperties>
</file>